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9440" windowHeight="7200" activeTab="2"/>
  </bookViews>
  <sheets>
    <sheet name="Resultados" sheetId="2" r:id="rId1"/>
    <sheet name="Productos" sheetId="3" r:id="rId2"/>
    <sheet name="Costos" sheetId="7" r:id="rId3"/>
  </sheets>
  <calcPr calcId="145621"/>
</workbook>
</file>

<file path=xl/calcChain.xml><?xml version="1.0" encoding="utf-8"?>
<calcChain xmlns="http://schemas.openxmlformats.org/spreadsheetml/2006/main">
  <c r="I83" i="7" l="1"/>
  <c r="H83" i="7"/>
  <c r="G83" i="7"/>
  <c r="F83" i="7"/>
  <c r="E83" i="7"/>
  <c r="D83" i="7"/>
  <c r="H43" i="7"/>
  <c r="G43" i="7"/>
  <c r="F43" i="7"/>
  <c r="E43" i="7"/>
  <c r="D43" i="7"/>
  <c r="I43" i="7"/>
  <c r="I65" i="7"/>
  <c r="H65" i="7"/>
  <c r="G65" i="7"/>
  <c r="F65" i="7"/>
  <c r="E65" i="7"/>
  <c r="D65" i="7"/>
</calcChain>
</file>

<file path=xl/sharedStrings.xml><?xml version="1.0" encoding="utf-8"?>
<sst xmlns="http://schemas.openxmlformats.org/spreadsheetml/2006/main" count="254" uniqueCount="61">
  <si>
    <t>Indicator</t>
  </si>
  <si>
    <t>Unit of measure</t>
  </si>
  <si>
    <t>Baseline</t>
  </si>
  <si>
    <t>Baseline year</t>
  </si>
  <si>
    <t>P</t>
  </si>
  <si>
    <t>P(a)</t>
  </si>
  <si>
    <t>A</t>
  </si>
  <si>
    <t>Outputs</t>
  </si>
  <si>
    <t>Milestones</t>
  </si>
  <si>
    <t>Hogares</t>
  </si>
  <si>
    <t>EOP2021</t>
  </si>
  <si>
    <t>Medios de veirificación</t>
  </si>
  <si>
    <t>Sistema</t>
  </si>
  <si>
    <t>Programa de incorporacion y gestion de usuarios especiales (fuentes propias, grandes consumidores) desarrollado y puesto en operacion.</t>
  </si>
  <si>
    <t>2.2 Programa de conexiones intradomiciliarias implementado</t>
  </si>
  <si>
    <t>Componente 2. Mejora de la gestión del servicio de saneamiento</t>
  </si>
  <si>
    <t>2.1 Catastro actualizado e incorporacion y gestión de usuarios especiales implementado</t>
  </si>
  <si>
    <t>Programas</t>
  </si>
  <si>
    <t>Otros costos</t>
  </si>
  <si>
    <t>TOTAL</t>
  </si>
  <si>
    <t>Monitoreo y Evaluacion</t>
  </si>
  <si>
    <t>Costos Administrativos y Financieros</t>
  </si>
  <si>
    <t>Familias</t>
  </si>
  <si>
    <t>Terrenos</t>
  </si>
  <si>
    <t>Componente 1. obras de saneamiento y drenaje pluvial construido</t>
  </si>
  <si>
    <t xml:space="preserve">1.1 Carga orgánica diaria vertida a la Bahía de Montevideo en tiempo seco a través del Sistema de Saneamiento </t>
  </si>
  <si>
    <t xml:space="preserve">tonDBO/
día
</t>
  </si>
  <si>
    <t>Mediciones realizadas por el Laboratorio de calidad ambiental de la Intendencia de Montevideo.</t>
  </si>
  <si>
    <t>1. Calidad de agua de la Bahía de Montevideo Mejorada</t>
  </si>
  <si>
    <t>2. Inundaciones en días de lluvias fuertes en Barrio Manga reducidas</t>
  </si>
  <si>
    <t>2.1 Porcentaje de días al año con lluvias fuertes  en que Barrio Manga se inunda</t>
  </si>
  <si>
    <t>Relevamiento del barrio, por parte del Servicio de Estudios y Proyectos de Saneamiento (SEPS), luego de evento con lluvias fuertes</t>
  </si>
  <si>
    <t>3. Hogares con conexiones habilitadas a redes de saneamiento en área de proyecto Manga y Casabó incrementadas</t>
  </si>
  <si>
    <t>3.1 Porcentaje de hogares  con conexión habilitada a redes de saneamiento en el área de proyecto Manga y  Casabó</t>
  </si>
  <si>
    <t xml:space="preserve">% de Hogares
</t>
  </si>
  <si>
    <t>4.1 Facturación por concepto de Tarifa de Saneamiento en Montevideo</t>
  </si>
  <si>
    <t>Millones de pesos corrientes</t>
  </si>
  <si>
    <t xml:space="preserve">Datos suministrados por el Servicio de Administración de Saneamiento (SAS). 
Información Anual.
</t>
  </si>
  <si>
    <t>% de días</t>
  </si>
  <si>
    <t xml:space="preserve">Datos suministrados por el Servicio de Administración de Saneamiento (SAS) en base al sistema de conexiones.
</t>
  </si>
  <si>
    <t>4. Ingresos por concepto de facturación de tarifa de saneamiento incrementados en Montevideo</t>
  </si>
  <si>
    <t>1.1 Número de hogares en la cuenca del Arroyo Miguelete y Cañada Chacarita con aguas residuales tratadas en el Sistema de Disposición Final Oeste.</t>
  </si>
  <si>
    <t>Estaciones de bombeo Miguelete, Casabo y la Teja construidas</t>
  </si>
  <si>
    <t>Estaciones</t>
  </si>
  <si>
    <t>1.2 Número de hogares con servicio de saneamiento por red en el Barrio de Manga.</t>
  </si>
  <si>
    <t>Redes de Saneamiento en Manga construidas</t>
  </si>
  <si>
    <t>Líneas de Impulsión en Manga construidas</t>
  </si>
  <si>
    <t xml:space="preserve">Estación de Bombeo Manga construida </t>
  </si>
  <si>
    <t>metros</t>
  </si>
  <si>
    <t>1.3 Sistema de drenaje en el barrio Manga construido</t>
  </si>
  <si>
    <t>Canales y colectores de macrodrenaje  y microdrenaje construidos</t>
  </si>
  <si>
    <t>Estructura para control de crecidas construida</t>
  </si>
  <si>
    <t xml:space="preserve">m3 de almeacenamiento </t>
  </si>
  <si>
    <t>1.4 Reasentamientos y expropiaciones en el barrio Manga realizadas</t>
  </si>
  <si>
    <t>Familias y terrenos</t>
  </si>
  <si>
    <t>Reasentamiento de familias realizado</t>
  </si>
  <si>
    <t>Expropiación de terrenos realizada</t>
  </si>
  <si>
    <t xml:space="preserve">Programa de actualizacion de catastro implementado.  </t>
  </si>
  <si>
    <t>SUB TOTAL Comp. II</t>
  </si>
  <si>
    <t>SUB TOTAL Comp. I</t>
  </si>
  <si>
    <t>SUB TOTAL Otros 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</si>
</sst>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1F396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0" fillId="0" borderId="0" xfId="0"/>
    <xf numFmtId="0" fontId="19" fillId="0" borderId="0" xfId="0" applyFont="1"/>
    <xf numFmtId="0" fontId="20" fillId="33" borderId="10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0" fillId="0" borderId="0" xfId="0"/>
    <xf numFmtId="0" fontId="0" fillId="0" borderId="0" xfId="0"/>
    <xf numFmtId="1" fontId="18" fillId="0" borderId="11" xfId="0" applyNumberFormat="1" applyFont="1" applyBorder="1" applyAlignment="1">
      <alignment wrapText="1"/>
    </xf>
    <xf numFmtId="0" fontId="16" fillId="0" borderId="0" xfId="0" applyFont="1"/>
    <xf numFmtId="0" fontId="18" fillId="0" borderId="0" xfId="0" applyFont="1" applyBorder="1" applyAlignment="1">
      <alignment wrapText="1"/>
    </xf>
    <xf numFmtId="0" fontId="18" fillId="34" borderId="11" xfId="0" applyFont="1" applyFill="1" applyBorder="1" applyAlignment="1">
      <alignment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11" xfId="0" applyFont="1" applyBorder="1" applyAlignment="1">
      <alignment horizontal="left" wrapText="1"/>
    </xf>
    <xf numFmtId="0" fontId="18" fillId="0" borderId="12" xfId="0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16" xfId="0" applyFont="1" applyBorder="1" applyAlignment="1">
      <alignment horizontal="left" wrapText="1"/>
    </xf>
    <xf numFmtId="0" fontId="18" fillId="0" borderId="17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19" xfId="0" applyFont="1" applyBorder="1" applyAlignment="1">
      <alignment horizontal="left" wrapText="1"/>
    </xf>
    <xf numFmtId="0" fontId="18" fillId="0" borderId="20" xfId="0" applyFont="1" applyBorder="1" applyAlignment="1">
      <alignment horizontal="left" wrapText="1"/>
    </xf>
    <xf numFmtId="0" fontId="18" fillId="0" borderId="21" xfId="0" applyFont="1" applyBorder="1" applyAlignment="1">
      <alignment horizontal="left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18" fillId="0" borderId="20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0" fontId="21" fillId="0" borderId="16" xfId="0" applyFont="1" applyBorder="1" applyAlignment="1">
      <alignment wrapText="1"/>
    </xf>
    <xf numFmtId="0" fontId="21" fillId="0" borderId="17" xfId="0" applyFont="1" applyBorder="1" applyAlignment="1">
      <alignment wrapText="1"/>
    </xf>
    <xf numFmtId="0" fontId="21" fillId="0" borderId="18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1" fillId="0" borderId="20" xfId="0" applyFont="1" applyBorder="1" applyAlignment="1">
      <alignment wrapText="1"/>
    </xf>
    <xf numFmtId="0" fontId="21" fillId="0" borderId="21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workbookViewId="0"/>
  </sheetViews>
  <sheetFormatPr defaultRowHeight="15" x14ac:dyDescent="0.25"/>
  <cols>
    <col min="1" max="1" width="36.5703125" bestFit="1" customWidth="1"/>
    <col min="2" max="2" width="21" customWidth="1"/>
    <col min="3" max="3" width="7.42578125" customWidth="1"/>
    <col min="4" max="4" width="11.28515625" bestFit="1" customWidth="1"/>
    <col min="5" max="5" width="4.140625" customWidth="1"/>
    <col min="6" max="10" width="7" customWidth="1"/>
    <col min="11" max="11" width="9.85546875" customWidth="1"/>
    <col min="12" max="12" width="45" customWidth="1"/>
  </cols>
  <sheetData>
    <row r="1" spans="1:12" ht="15.75" x14ac:dyDescent="0.25">
      <c r="A1" s="1" t="s">
        <v>28</v>
      </c>
    </row>
    <row r="2" spans="1:12" ht="15.75" thickBot="1" x14ac:dyDescent="0.3"/>
    <row r="3" spans="1:12" ht="15.7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2"/>
      <c r="F3" s="2">
        <v>2017</v>
      </c>
      <c r="G3" s="2">
        <v>2018</v>
      </c>
      <c r="H3" s="2">
        <v>2019</v>
      </c>
      <c r="I3" s="2">
        <v>2020</v>
      </c>
      <c r="J3" s="2">
        <v>2021</v>
      </c>
      <c r="K3" s="2" t="s">
        <v>10</v>
      </c>
      <c r="L3" s="2" t="s">
        <v>11</v>
      </c>
    </row>
    <row r="4" spans="1:12" ht="15" customHeight="1" x14ac:dyDescent="0.25">
      <c r="A4" s="24" t="s">
        <v>25</v>
      </c>
      <c r="B4" s="27" t="s">
        <v>26</v>
      </c>
      <c r="C4" s="27">
        <v>47</v>
      </c>
      <c r="D4" s="27">
        <v>2016</v>
      </c>
      <c r="E4" s="3" t="s">
        <v>4</v>
      </c>
      <c r="F4" s="3">
        <v>0</v>
      </c>
      <c r="G4" s="3">
        <v>0</v>
      </c>
      <c r="H4" s="3">
        <v>16</v>
      </c>
      <c r="I4" s="3">
        <v>16</v>
      </c>
      <c r="J4" s="3">
        <v>16</v>
      </c>
      <c r="K4" s="3">
        <v>16</v>
      </c>
      <c r="L4" s="27" t="s">
        <v>27</v>
      </c>
    </row>
    <row r="5" spans="1:12" ht="15.75" customHeight="1" x14ac:dyDescent="0.25">
      <c r="A5" s="25"/>
      <c r="B5" s="28"/>
      <c r="C5" s="28"/>
      <c r="D5" s="28"/>
      <c r="E5" s="4" t="s">
        <v>5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28"/>
    </row>
    <row r="6" spans="1:12" ht="15.75" thickBot="1" x14ac:dyDescent="0.3">
      <c r="A6" s="26"/>
      <c r="B6" s="29"/>
      <c r="C6" s="29"/>
      <c r="D6" s="29"/>
      <c r="E6" s="5" t="s">
        <v>6</v>
      </c>
      <c r="F6" s="5">
        <v>0</v>
      </c>
      <c r="G6" s="5">
        <v>0</v>
      </c>
      <c r="H6" s="8">
        <v>0</v>
      </c>
      <c r="I6" s="5">
        <v>0</v>
      </c>
      <c r="J6" s="5">
        <v>0</v>
      </c>
      <c r="K6" s="5">
        <v>0</v>
      </c>
      <c r="L6" s="29"/>
    </row>
    <row r="8" spans="1:12" ht="15.75" x14ac:dyDescent="0.25">
      <c r="A8" s="1" t="s">
        <v>29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s="9" customFormat="1" ht="16.5" thickBot="1" x14ac:dyDescent="0.3">
      <c r="A9" s="1"/>
    </row>
    <row r="10" spans="1:12" s="9" customFormat="1" ht="15.75" thickBot="1" x14ac:dyDescent="0.3">
      <c r="A10" s="2" t="s">
        <v>0</v>
      </c>
      <c r="B10" s="2" t="s">
        <v>1</v>
      </c>
      <c r="C10" s="2" t="s">
        <v>2</v>
      </c>
      <c r="D10" s="2" t="s">
        <v>3</v>
      </c>
      <c r="E10" s="2"/>
      <c r="F10" s="2">
        <v>2017</v>
      </c>
      <c r="G10" s="2">
        <v>2018</v>
      </c>
      <c r="H10" s="2">
        <v>2019</v>
      </c>
      <c r="I10" s="2">
        <v>2020</v>
      </c>
      <c r="J10" s="2">
        <v>2021</v>
      </c>
      <c r="K10" s="2" t="s">
        <v>10</v>
      </c>
      <c r="L10" s="2" t="s">
        <v>11</v>
      </c>
    </row>
    <row r="11" spans="1:12" s="9" customFormat="1" ht="15" customHeight="1" x14ac:dyDescent="0.25">
      <c r="A11" s="24" t="s">
        <v>30</v>
      </c>
      <c r="B11" s="27" t="s">
        <v>38</v>
      </c>
      <c r="C11" s="27">
        <v>100</v>
      </c>
      <c r="D11" s="27">
        <v>2016</v>
      </c>
      <c r="E11" s="6" t="s">
        <v>4</v>
      </c>
      <c r="F11" s="11">
        <v>100</v>
      </c>
      <c r="G11" s="11">
        <v>100</v>
      </c>
      <c r="H11" s="11">
        <v>100</v>
      </c>
      <c r="I11" s="11">
        <v>100</v>
      </c>
      <c r="J11" s="11">
        <v>0</v>
      </c>
      <c r="K11" s="11">
        <v>0</v>
      </c>
      <c r="L11" s="27" t="s">
        <v>31</v>
      </c>
    </row>
    <row r="12" spans="1:12" s="9" customFormat="1" x14ac:dyDescent="0.25">
      <c r="A12" s="25"/>
      <c r="B12" s="28"/>
      <c r="C12" s="28"/>
      <c r="D12" s="28"/>
      <c r="E12" s="7" t="s">
        <v>5</v>
      </c>
      <c r="F12" s="7">
        <v>0</v>
      </c>
      <c r="G12" s="7">
        <v>0</v>
      </c>
      <c r="H12" s="7">
        <v>9</v>
      </c>
      <c r="I12" s="7">
        <v>0</v>
      </c>
      <c r="J12" s="7">
        <v>0</v>
      </c>
      <c r="K12" s="7">
        <v>0</v>
      </c>
      <c r="L12" s="28"/>
    </row>
    <row r="13" spans="1:12" s="9" customFormat="1" ht="15.75" thickBot="1" x14ac:dyDescent="0.3">
      <c r="A13" s="26"/>
      <c r="B13" s="29"/>
      <c r="C13" s="29"/>
      <c r="D13" s="29"/>
      <c r="E13" s="8" t="s">
        <v>6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29"/>
    </row>
    <row r="14" spans="1:12" s="9" customFormat="1" ht="15.75" x14ac:dyDescent="0.25">
      <c r="A14" s="1"/>
      <c r="L14" s="10"/>
    </row>
    <row r="15" spans="1:12" s="9" customFormat="1" ht="15.75" x14ac:dyDescent="0.25">
      <c r="A15" s="1" t="s">
        <v>32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s="9" customFormat="1" ht="15.75" thickBo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s="9" customFormat="1" ht="15.75" thickBot="1" x14ac:dyDescent="0.3">
      <c r="A17" s="2" t="s">
        <v>0</v>
      </c>
      <c r="B17" s="2" t="s">
        <v>1</v>
      </c>
      <c r="C17" s="2" t="s">
        <v>2</v>
      </c>
      <c r="D17" s="2" t="s">
        <v>3</v>
      </c>
      <c r="E17" s="2"/>
      <c r="F17" s="2">
        <v>2017</v>
      </c>
      <c r="G17" s="2">
        <v>2018</v>
      </c>
      <c r="H17" s="2">
        <v>2019</v>
      </c>
      <c r="I17" s="2">
        <v>2020</v>
      </c>
      <c r="J17" s="2">
        <v>2021</v>
      </c>
      <c r="K17" s="2" t="s">
        <v>10</v>
      </c>
      <c r="L17" s="2" t="s">
        <v>11</v>
      </c>
    </row>
    <row r="18" spans="1:12" s="9" customFormat="1" x14ac:dyDescent="0.25">
      <c r="A18" s="24" t="s">
        <v>33</v>
      </c>
      <c r="B18" s="27" t="s">
        <v>34</v>
      </c>
      <c r="C18" s="27">
        <v>0</v>
      </c>
      <c r="D18" s="27">
        <v>2016</v>
      </c>
      <c r="E18" s="18" t="s">
        <v>4</v>
      </c>
      <c r="F18" s="18">
        <v>0</v>
      </c>
      <c r="G18" s="18">
        <v>4</v>
      </c>
      <c r="H18" s="18">
        <v>17</v>
      </c>
      <c r="I18" s="18">
        <v>31</v>
      </c>
      <c r="J18" s="18">
        <v>43</v>
      </c>
      <c r="K18" s="18">
        <v>43</v>
      </c>
      <c r="L18" s="27" t="s">
        <v>39</v>
      </c>
    </row>
    <row r="19" spans="1:12" x14ac:dyDescent="0.25">
      <c r="A19" s="25"/>
      <c r="B19" s="28"/>
      <c r="C19" s="28"/>
      <c r="D19" s="28"/>
      <c r="E19" s="19" t="s">
        <v>5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28"/>
    </row>
    <row r="20" spans="1:12" ht="15.75" thickBot="1" x14ac:dyDescent="0.3">
      <c r="A20" s="26"/>
      <c r="B20" s="29"/>
      <c r="C20" s="29"/>
      <c r="D20" s="29"/>
      <c r="E20" s="20" t="s">
        <v>6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9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75" x14ac:dyDescent="0.25">
      <c r="A22" s="1" t="s">
        <v>40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16.5" thickBot="1" x14ac:dyDescent="0.3">
      <c r="A23" s="1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75" thickBot="1" x14ac:dyDescent="0.3">
      <c r="A24" s="2" t="s">
        <v>0</v>
      </c>
      <c r="B24" s="2" t="s">
        <v>1</v>
      </c>
      <c r="C24" s="2" t="s">
        <v>2</v>
      </c>
      <c r="D24" s="2" t="s">
        <v>3</v>
      </c>
      <c r="E24" s="2"/>
      <c r="F24" s="2">
        <v>2017</v>
      </c>
      <c r="G24" s="2">
        <v>2018</v>
      </c>
      <c r="H24" s="2">
        <v>2019</v>
      </c>
      <c r="I24" s="2">
        <v>2020</v>
      </c>
      <c r="J24" s="2">
        <v>2021</v>
      </c>
      <c r="K24" s="2" t="s">
        <v>10</v>
      </c>
      <c r="L24" s="2" t="s">
        <v>11</v>
      </c>
    </row>
    <row r="25" spans="1:12" x14ac:dyDescent="0.25">
      <c r="A25" s="24" t="s">
        <v>35</v>
      </c>
      <c r="B25" s="27" t="s">
        <v>36</v>
      </c>
      <c r="C25" s="27">
        <v>1414</v>
      </c>
      <c r="D25" s="27">
        <v>2015</v>
      </c>
      <c r="E25" s="18" t="s">
        <v>4</v>
      </c>
      <c r="F25" s="11">
        <v>1527</v>
      </c>
      <c r="G25" s="11">
        <v>1649</v>
      </c>
      <c r="H25" s="11">
        <v>1781</v>
      </c>
      <c r="I25" s="11">
        <v>1923</v>
      </c>
      <c r="J25" s="11">
        <v>2077</v>
      </c>
      <c r="K25" s="11">
        <v>2077</v>
      </c>
      <c r="L25" s="27" t="s">
        <v>37</v>
      </c>
    </row>
    <row r="26" spans="1:12" x14ac:dyDescent="0.25">
      <c r="A26" s="25"/>
      <c r="B26" s="28"/>
      <c r="C26" s="28"/>
      <c r="D26" s="28"/>
      <c r="E26" s="19" t="s">
        <v>5</v>
      </c>
      <c r="F26" s="19">
        <v>0</v>
      </c>
      <c r="G26" s="19">
        <v>0</v>
      </c>
      <c r="H26" s="19">
        <v>9</v>
      </c>
      <c r="I26" s="19">
        <v>0</v>
      </c>
      <c r="J26" s="19">
        <v>0</v>
      </c>
      <c r="K26" s="19">
        <v>0</v>
      </c>
      <c r="L26" s="28"/>
    </row>
    <row r="27" spans="1:12" ht="22.5" customHeight="1" thickBot="1" x14ac:dyDescent="0.3">
      <c r="A27" s="26"/>
      <c r="B27" s="29"/>
      <c r="C27" s="29"/>
      <c r="D27" s="29"/>
      <c r="E27" s="20" t="s">
        <v>6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9"/>
    </row>
  </sheetData>
  <mergeCells count="20">
    <mergeCell ref="L11:L13"/>
    <mergeCell ref="L4:L6"/>
    <mergeCell ref="A11:A13"/>
    <mergeCell ref="B11:B13"/>
    <mergeCell ref="C11:C13"/>
    <mergeCell ref="D11:D13"/>
    <mergeCell ref="A4:A6"/>
    <mergeCell ref="B4:B6"/>
    <mergeCell ref="C4:C6"/>
    <mergeCell ref="D4:D6"/>
    <mergeCell ref="A18:A20"/>
    <mergeCell ref="B18:B20"/>
    <mergeCell ref="C18:C20"/>
    <mergeCell ref="D18:D20"/>
    <mergeCell ref="L18:L20"/>
    <mergeCell ref="A25:A27"/>
    <mergeCell ref="B25:B27"/>
    <mergeCell ref="C25:C27"/>
    <mergeCell ref="D25:D27"/>
    <mergeCell ref="L25:L2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5" x14ac:dyDescent="0.25"/>
  <cols>
    <col min="2" max="2" width="36.5703125" bestFit="1" customWidth="1"/>
    <col min="3" max="3" width="21.42578125" bestFit="1" customWidth="1"/>
    <col min="4" max="4" width="4.140625" customWidth="1"/>
    <col min="5" max="10" width="10.140625" customWidth="1"/>
  </cols>
  <sheetData>
    <row r="1" spans="1:10" ht="15.75" x14ac:dyDescent="0.25">
      <c r="A1" s="1" t="s">
        <v>24</v>
      </c>
    </row>
    <row r="2" spans="1:10" ht="15.75" thickBot="1" x14ac:dyDescent="0.3"/>
    <row r="3" spans="1:10" ht="15.75" thickBot="1" x14ac:dyDescent="0.3">
      <c r="A3" s="42" t="s">
        <v>7</v>
      </c>
      <c r="B3" s="43"/>
      <c r="C3" s="2" t="s">
        <v>1</v>
      </c>
      <c r="D3" s="2"/>
      <c r="E3" s="2">
        <v>2017</v>
      </c>
      <c r="F3" s="2">
        <v>2018</v>
      </c>
      <c r="G3" s="2">
        <v>2019</v>
      </c>
      <c r="H3" s="2">
        <v>2020</v>
      </c>
      <c r="I3" s="2">
        <v>2021</v>
      </c>
      <c r="J3" s="2" t="s">
        <v>10</v>
      </c>
    </row>
    <row r="4" spans="1:10" ht="15" customHeight="1" x14ac:dyDescent="0.25">
      <c r="A4" s="44" t="s">
        <v>41</v>
      </c>
      <c r="B4" s="45"/>
      <c r="C4" s="33" t="s">
        <v>9</v>
      </c>
      <c r="D4" s="3" t="s">
        <v>4</v>
      </c>
      <c r="E4" s="3">
        <v>0</v>
      </c>
      <c r="F4" s="3">
        <v>0</v>
      </c>
      <c r="G4" s="3">
        <v>0</v>
      </c>
      <c r="H4" s="3">
        <v>91600</v>
      </c>
      <c r="I4" s="3">
        <v>1586</v>
      </c>
      <c r="J4" s="3">
        <v>93186</v>
      </c>
    </row>
    <row r="5" spans="1:10" x14ac:dyDescent="0.25">
      <c r="A5" s="46"/>
      <c r="B5" s="47"/>
      <c r="C5" s="34"/>
      <c r="D5" s="4" t="s">
        <v>5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</row>
    <row r="6" spans="1:10" ht="15.75" thickBot="1" x14ac:dyDescent="0.3">
      <c r="A6" s="48"/>
      <c r="B6" s="49"/>
      <c r="C6" s="35"/>
      <c r="D6" s="5" t="s">
        <v>6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</row>
    <row r="7" spans="1:10" x14ac:dyDescent="0.25">
      <c r="A7" s="34"/>
      <c r="B7" s="27" t="s">
        <v>42</v>
      </c>
      <c r="C7" s="33" t="s">
        <v>43</v>
      </c>
      <c r="D7" s="3" t="s">
        <v>4</v>
      </c>
      <c r="E7" s="3">
        <v>0</v>
      </c>
      <c r="F7" s="3">
        <v>0</v>
      </c>
      <c r="G7" s="3">
        <v>2</v>
      </c>
      <c r="H7" s="3">
        <v>1</v>
      </c>
      <c r="I7" s="3">
        <v>0</v>
      </c>
      <c r="J7" s="3">
        <v>3</v>
      </c>
    </row>
    <row r="8" spans="1:10" x14ac:dyDescent="0.25">
      <c r="A8" s="34"/>
      <c r="B8" s="28"/>
      <c r="C8" s="34"/>
      <c r="D8" s="4" t="s">
        <v>5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</row>
    <row r="9" spans="1:10" ht="15.75" thickBot="1" x14ac:dyDescent="0.3">
      <c r="A9" s="35"/>
      <c r="B9" s="29"/>
      <c r="C9" s="35"/>
      <c r="D9" s="5" t="s">
        <v>6</v>
      </c>
      <c r="E9" s="5">
        <v>0</v>
      </c>
      <c r="F9" s="5">
        <v>0</v>
      </c>
      <c r="G9" s="8">
        <v>0</v>
      </c>
      <c r="H9" s="5">
        <v>0</v>
      </c>
      <c r="I9" s="5">
        <v>0</v>
      </c>
      <c r="J9" s="5">
        <v>0</v>
      </c>
    </row>
    <row r="10" spans="1:10" x14ac:dyDescent="0.25">
      <c r="A10" s="44" t="s">
        <v>44</v>
      </c>
      <c r="B10" s="45"/>
      <c r="C10" s="33" t="s">
        <v>9</v>
      </c>
      <c r="D10" s="3" t="s">
        <v>4</v>
      </c>
      <c r="E10" s="6">
        <v>0</v>
      </c>
      <c r="F10" s="6">
        <v>0</v>
      </c>
      <c r="G10" s="6">
        <v>0</v>
      </c>
      <c r="H10" s="6">
        <v>0</v>
      </c>
      <c r="I10" s="6">
        <v>6610</v>
      </c>
      <c r="J10" s="6">
        <v>6610</v>
      </c>
    </row>
    <row r="11" spans="1:10" x14ac:dyDescent="0.25">
      <c r="A11" s="46"/>
      <c r="B11" s="47"/>
      <c r="C11" s="34"/>
      <c r="D11" s="4" t="s">
        <v>5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15.75" thickBot="1" x14ac:dyDescent="0.3">
      <c r="A12" s="48"/>
      <c r="B12" s="49"/>
      <c r="C12" s="35"/>
      <c r="D12" s="5" t="s">
        <v>6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 ht="15.75" thickBot="1" x14ac:dyDescent="0.3">
      <c r="A13" s="30"/>
      <c r="B13" s="2" t="s">
        <v>8</v>
      </c>
      <c r="C13" s="2" t="s">
        <v>1</v>
      </c>
      <c r="D13" s="2"/>
      <c r="E13" s="2">
        <v>2017</v>
      </c>
      <c r="F13" s="2">
        <v>2018</v>
      </c>
      <c r="G13" s="2">
        <v>2019</v>
      </c>
      <c r="H13" s="2">
        <v>2020</v>
      </c>
      <c r="I13" s="2">
        <v>2021</v>
      </c>
      <c r="J13" s="2" t="s">
        <v>10</v>
      </c>
    </row>
    <row r="14" spans="1:10" x14ac:dyDescent="0.25">
      <c r="A14" s="31"/>
      <c r="B14" s="27" t="s">
        <v>45</v>
      </c>
      <c r="C14" s="33" t="s">
        <v>48</v>
      </c>
      <c r="D14" s="3" t="s">
        <v>4</v>
      </c>
      <c r="E14" s="3">
        <v>0</v>
      </c>
      <c r="F14" s="3">
        <v>1000</v>
      </c>
      <c r="G14" s="3">
        <v>16200</v>
      </c>
      <c r="H14" s="3">
        <v>16100</v>
      </c>
      <c r="I14" s="3">
        <v>10388</v>
      </c>
      <c r="J14" s="3">
        <v>43688</v>
      </c>
    </row>
    <row r="15" spans="1:10" x14ac:dyDescent="0.25">
      <c r="A15" s="31"/>
      <c r="B15" s="28"/>
      <c r="C15" s="34"/>
      <c r="D15" s="4" t="s">
        <v>5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</row>
    <row r="16" spans="1:10" ht="15.75" thickBot="1" x14ac:dyDescent="0.3">
      <c r="A16" s="31"/>
      <c r="B16" s="29"/>
      <c r="C16" s="35"/>
      <c r="D16" s="5" t="s">
        <v>6</v>
      </c>
      <c r="E16" s="5">
        <v>0</v>
      </c>
      <c r="F16" s="5">
        <v>0</v>
      </c>
      <c r="G16" s="8">
        <v>0</v>
      </c>
      <c r="H16" s="5">
        <v>0</v>
      </c>
      <c r="I16" s="5">
        <v>0</v>
      </c>
      <c r="J16" s="5">
        <v>0</v>
      </c>
    </row>
    <row r="17" spans="1:10" s="10" customFormat="1" x14ac:dyDescent="0.25">
      <c r="A17" s="31"/>
      <c r="B17" s="24" t="s">
        <v>46</v>
      </c>
      <c r="C17" s="33" t="s">
        <v>48</v>
      </c>
      <c r="D17" s="19"/>
      <c r="E17" s="19">
        <v>0</v>
      </c>
      <c r="F17" s="19">
        <v>700</v>
      </c>
      <c r="G17" s="19">
        <v>2585</v>
      </c>
      <c r="H17" s="19">
        <v>600</v>
      </c>
      <c r="I17" s="19">
        <v>0</v>
      </c>
      <c r="J17" s="19">
        <v>3885</v>
      </c>
    </row>
    <row r="18" spans="1:10" s="10" customFormat="1" x14ac:dyDescent="0.25">
      <c r="A18" s="31"/>
      <c r="B18" s="25"/>
      <c r="C18" s="34"/>
      <c r="D18" s="19" t="s">
        <v>5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</row>
    <row r="19" spans="1:10" s="10" customFormat="1" ht="15.75" thickBot="1" x14ac:dyDescent="0.3">
      <c r="A19" s="31"/>
      <c r="B19" s="26"/>
      <c r="C19" s="35"/>
      <c r="D19" s="20" t="s">
        <v>6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0" x14ac:dyDescent="0.25">
      <c r="A20" s="31"/>
      <c r="B20" s="27" t="s">
        <v>47</v>
      </c>
      <c r="C20" s="33" t="s">
        <v>43</v>
      </c>
      <c r="D20" s="3" t="s">
        <v>4</v>
      </c>
      <c r="E20" s="3">
        <v>0</v>
      </c>
      <c r="F20" s="3">
        <v>0</v>
      </c>
      <c r="G20" s="3">
        <v>0</v>
      </c>
      <c r="H20" s="3">
        <v>1</v>
      </c>
      <c r="I20" s="3">
        <v>0</v>
      </c>
      <c r="J20" s="3">
        <v>1</v>
      </c>
    </row>
    <row r="21" spans="1:10" x14ac:dyDescent="0.25">
      <c r="A21" s="31"/>
      <c r="B21" s="28"/>
      <c r="C21" s="34"/>
      <c r="D21" s="4" t="s">
        <v>5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</row>
    <row r="22" spans="1:10" ht="15.75" thickBot="1" x14ac:dyDescent="0.3">
      <c r="A22" s="32"/>
      <c r="B22" s="29"/>
      <c r="C22" s="35"/>
      <c r="D22" s="5" t="s">
        <v>6</v>
      </c>
      <c r="E22" s="5">
        <v>0</v>
      </c>
      <c r="F22" s="5">
        <v>0</v>
      </c>
      <c r="G22" s="8">
        <v>0</v>
      </c>
      <c r="H22" s="5">
        <v>0</v>
      </c>
      <c r="I22" s="5">
        <v>0</v>
      </c>
      <c r="J22" s="5">
        <v>0</v>
      </c>
    </row>
    <row r="23" spans="1:10" s="10" customFormat="1" x14ac:dyDescent="0.25">
      <c r="A23" s="44" t="s">
        <v>49</v>
      </c>
      <c r="B23" s="45"/>
      <c r="C23" s="33" t="s">
        <v>12</v>
      </c>
      <c r="D23" s="15" t="s">
        <v>4</v>
      </c>
      <c r="E23" s="15">
        <v>0</v>
      </c>
      <c r="F23" s="15">
        <v>0</v>
      </c>
      <c r="G23" s="15">
        <v>0</v>
      </c>
      <c r="H23" s="15">
        <v>0</v>
      </c>
      <c r="I23" s="15">
        <v>1</v>
      </c>
      <c r="J23" s="15">
        <v>1</v>
      </c>
    </row>
    <row r="24" spans="1:10" s="10" customFormat="1" x14ac:dyDescent="0.25">
      <c r="A24" s="46"/>
      <c r="B24" s="47"/>
      <c r="C24" s="34"/>
      <c r="D24" s="16" t="s">
        <v>5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</row>
    <row r="25" spans="1:10" s="10" customFormat="1" ht="15.75" thickBot="1" x14ac:dyDescent="0.3">
      <c r="A25" s="48"/>
      <c r="B25" s="49"/>
      <c r="C25" s="35"/>
      <c r="D25" s="17" t="s">
        <v>6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</row>
    <row r="26" spans="1:10" s="10" customFormat="1" ht="15.75" thickBot="1" x14ac:dyDescent="0.3">
      <c r="A26" s="30"/>
      <c r="B26" s="2" t="s">
        <v>8</v>
      </c>
      <c r="C26" s="2" t="s">
        <v>1</v>
      </c>
      <c r="D26" s="2"/>
      <c r="E26" s="2">
        <v>2017</v>
      </c>
      <c r="F26" s="2">
        <v>2018</v>
      </c>
      <c r="G26" s="2">
        <v>2019</v>
      </c>
      <c r="H26" s="2">
        <v>2020</v>
      </c>
      <c r="I26" s="2">
        <v>2021</v>
      </c>
      <c r="J26" s="2" t="s">
        <v>10</v>
      </c>
    </row>
    <row r="27" spans="1:10" s="10" customFormat="1" x14ac:dyDescent="0.25">
      <c r="A27" s="31"/>
      <c r="B27" s="24" t="s">
        <v>50</v>
      </c>
      <c r="C27" s="33" t="s">
        <v>48</v>
      </c>
      <c r="D27" s="15" t="s">
        <v>4</v>
      </c>
      <c r="E27" s="16">
        <v>0</v>
      </c>
      <c r="F27" s="16">
        <v>300</v>
      </c>
      <c r="G27" s="16">
        <v>2400</v>
      </c>
      <c r="H27" s="16">
        <v>2400</v>
      </c>
      <c r="I27" s="16">
        <v>1343</v>
      </c>
      <c r="J27" s="16">
        <v>6443</v>
      </c>
    </row>
    <row r="28" spans="1:10" s="10" customFormat="1" x14ac:dyDescent="0.25">
      <c r="A28" s="31"/>
      <c r="B28" s="25"/>
      <c r="C28" s="34"/>
      <c r="D28" s="16" t="s">
        <v>5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</row>
    <row r="29" spans="1:10" s="10" customFormat="1" ht="15.75" thickBot="1" x14ac:dyDescent="0.3">
      <c r="A29" s="31"/>
      <c r="B29" s="26"/>
      <c r="C29" s="35"/>
      <c r="D29" s="17" t="s">
        <v>6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</row>
    <row r="30" spans="1:10" s="10" customFormat="1" x14ac:dyDescent="0.25">
      <c r="A30" s="31"/>
      <c r="B30" s="27" t="s">
        <v>51</v>
      </c>
      <c r="C30" s="33" t="s">
        <v>52</v>
      </c>
      <c r="D30" s="15" t="s">
        <v>4</v>
      </c>
      <c r="E30" s="14">
        <v>0</v>
      </c>
      <c r="F30" s="14">
        <v>0</v>
      </c>
      <c r="G30" s="14">
        <v>0</v>
      </c>
      <c r="H30" s="14">
        <v>0</v>
      </c>
      <c r="I30" s="14">
        <v>4000</v>
      </c>
      <c r="J30" s="14">
        <v>4000</v>
      </c>
    </row>
    <row r="31" spans="1:10" s="10" customFormat="1" x14ac:dyDescent="0.25">
      <c r="A31" s="31"/>
      <c r="B31" s="28"/>
      <c r="C31" s="34"/>
      <c r="D31" s="16" t="s">
        <v>5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</row>
    <row r="32" spans="1:10" s="10" customFormat="1" ht="15.75" thickBot="1" x14ac:dyDescent="0.3">
      <c r="A32" s="32"/>
      <c r="B32" s="29"/>
      <c r="C32" s="35"/>
      <c r="D32" s="17" t="s">
        <v>6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0" s="10" customFormat="1" x14ac:dyDescent="0.25">
      <c r="A33" s="36" t="s">
        <v>53</v>
      </c>
      <c r="B33" s="37"/>
      <c r="C33" s="33" t="s">
        <v>54</v>
      </c>
      <c r="D33" s="18" t="s">
        <v>4</v>
      </c>
      <c r="E33" s="18">
        <v>9</v>
      </c>
      <c r="F33" s="18">
        <v>10</v>
      </c>
      <c r="G33" s="18">
        <v>0</v>
      </c>
      <c r="H33" s="18">
        <v>0</v>
      </c>
      <c r="I33" s="18">
        <v>0</v>
      </c>
      <c r="J33" s="18">
        <v>19</v>
      </c>
    </row>
    <row r="34" spans="1:10" s="10" customFormat="1" x14ac:dyDescent="0.25">
      <c r="A34" s="38"/>
      <c r="B34" s="39"/>
      <c r="C34" s="34"/>
      <c r="D34" s="19" t="s">
        <v>5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</row>
    <row r="35" spans="1:10" s="10" customFormat="1" ht="15.75" thickBot="1" x14ac:dyDescent="0.3">
      <c r="A35" s="40"/>
      <c r="B35" s="41"/>
      <c r="C35" s="35"/>
      <c r="D35" s="20" t="s">
        <v>6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</row>
    <row r="36" spans="1:10" s="10" customFormat="1" ht="15.75" thickBot="1" x14ac:dyDescent="0.3">
      <c r="A36" s="30"/>
      <c r="B36" s="2" t="s">
        <v>8</v>
      </c>
      <c r="C36" s="2" t="s">
        <v>1</v>
      </c>
      <c r="D36" s="2"/>
      <c r="E36" s="2">
        <v>2017</v>
      </c>
      <c r="F36" s="2">
        <v>2018</v>
      </c>
      <c r="G36" s="2">
        <v>2019</v>
      </c>
      <c r="H36" s="2">
        <v>2020</v>
      </c>
      <c r="I36" s="2">
        <v>2021</v>
      </c>
      <c r="J36" s="2" t="s">
        <v>10</v>
      </c>
    </row>
    <row r="37" spans="1:10" s="10" customFormat="1" x14ac:dyDescent="0.25">
      <c r="A37" s="31"/>
      <c r="B37" s="24" t="s">
        <v>55</v>
      </c>
      <c r="C37" s="33" t="s">
        <v>22</v>
      </c>
      <c r="D37" s="18" t="s">
        <v>4</v>
      </c>
      <c r="E37" s="19">
        <v>2</v>
      </c>
      <c r="F37" s="19">
        <v>2</v>
      </c>
      <c r="G37" s="19">
        <v>0</v>
      </c>
      <c r="H37" s="19">
        <v>0</v>
      </c>
      <c r="I37" s="19">
        <v>0</v>
      </c>
      <c r="J37" s="19">
        <v>4</v>
      </c>
    </row>
    <row r="38" spans="1:10" s="10" customFormat="1" x14ac:dyDescent="0.25">
      <c r="A38" s="31"/>
      <c r="B38" s="25"/>
      <c r="C38" s="34"/>
      <c r="D38" s="19" t="s">
        <v>5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</row>
    <row r="39" spans="1:10" s="10" customFormat="1" ht="15.75" thickBot="1" x14ac:dyDescent="0.3">
      <c r="A39" s="31"/>
      <c r="B39" s="26"/>
      <c r="C39" s="35"/>
      <c r="D39" s="20" t="s">
        <v>6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0" s="10" customFormat="1" x14ac:dyDescent="0.25">
      <c r="A40" s="31"/>
      <c r="B40" s="27" t="s">
        <v>56</v>
      </c>
      <c r="C40" s="33" t="s">
        <v>23</v>
      </c>
      <c r="D40" s="18" t="s">
        <v>4</v>
      </c>
      <c r="E40" s="14">
        <v>7</v>
      </c>
      <c r="F40" s="14">
        <v>8</v>
      </c>
      <c r="G40" s="14">
        <v>0</v>
      </c>
      <c r="H40" s="14">
        <v>0</v>
      </c>
      <c r="I40" s="14">
        <v>0</v>
      </c>
      <c r="J40" s="14">
        <v>15</v>
      </c>
    </row>
    <row r="41" spans="1:10" s="10" customFormat="1" x14ac:dyDescent="0.25">
      <c r="A41" s="31"/>
      <c r="B41" s="28"/>
      <c r="C41" s="34"/>
      <c r="D41" s="19" t="s">
        <v>5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</row>
    <row r="42" spans="1:10" s="10" customFormat="1" ht="15.75" thickBot="1" x14ac:dyDescent="0.3">
      <c r="A42" s="32"/>
      <c r="B42" s="29"/>
      <c r="C42" s="35"/>
      <c r="D42" s="20" t="s">
        <v>6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</row>
    <row r="43" spans="1:10" s="10" customFormat="1" x14ac:dyDescent="0.25">
      <c r="A43" s="22"/>
      <c r="B43" s="22"/>
      <c r="C43" s="21"/>
      <c r="D43" s="13"/>
      <c r="E43" s="13"/>
      <c r="F43" s="13"/>
      <c r="G43" s="13"/>
      <c r="H43" s="13"/>
      <c r="I43" s="13"/>
      <c r="J43" s="13"/>
    </row>
    <row r="44" spans="1:10" s="10" customFormat="1" x14ac:dyDescent="0.25">
      <c r="A44" s="13"/>
      <c r="B44" s="13"/>
      <c r="C44" s="21"/>
      <c r="D44" s="13"/>
      <c r="E44" s="13"/>
      <c r="F44" s="13"/>
      <c r="G44" s="13"/>
      <c r="H44" s="13"/>
      <c r="I44" s="13"/>
      <c r="J44" s="13"/>
    </row>
    <row r="45" spans="1:10" s="10" customFormat="1" x14ac:dyDescent="0.25">
      <c r="A45" s="13"/>
      <c r="B45" s="13"/>
      <c r="C45" s="21"/>
      <c r="D45" s="13"/>
      <c r="E45" s="13"/>
      <c r="F45" s="13"/>
      <c r="G45" s="13"/>
      <c r="H45" s="13"/>
      <c r="I45" s="13"/>
      <c r="J45" s="13"/>
    </row>
    <row r="46" spans="1:10" s="10" customFormat="1" ht="15.75" x14ac:dyDescent="0.25">
      <c r="A46" s="1" t="s">
        <v>15</v>
      </c>
    </row>
    <row r="47" spans="1:10" s="10" customFormat="1" ht="15.75" thickBot="1" x14ac:dyDescent="0.3"/>
    <row r="48" spans="1:10" s="10" customFormat="1" ht="15.75" thickBot="1" x14ac:dyDescent="0.3">
      <c r="A48" s="42" t="s">
        <v>7</v>
      </c>
      <c r="B48" s="43"/>
      <c r="C48" s="2" t="s">
        <v>1</v>
      </c>
      <c r="D48" s="2"/>
      <c r="E48" s="2">
        <v>2017</v>
      </c>
      <c r="F48" s="2">
        <v>2018</v>
      </c>
      <c r="G48" s="2">
        <v>2019</v>
      </c>
      <c r="H48" s="2">
        <v>2020</v>
      </c>
      <c r="I48" s="2">
        <v>2021</v>
      </c>
      <c r="J48" s="2" t="s">
        <v>10</v>
      </c>
    </row>
    <row r="49" spans="1:10" s="10" customFormat="1" ht="15" customHeight="1" x14ac:dyDescent="0.25">
      <c r="A49" s="44" t="s">
        <v>16</v>
      </c>
      <c r="B49" s="45"/>
      <c r="C49" s="33" t="s">
        <v>17</v>
      </c>
      <c r="D49" s="18" t="s">
        <v>4</v>
      </c>
      <c r="E49" s="18">
        <v>0</v>
      </c>
      <c r="F49" s="18">
        <v>0</v>
      </c>
      <c r="G49" s="18">
        <v>0</v>
      </c>
      <c r="H49" s="18">
        <v>2</v>
      </c>
      <c r="I49" s="18">
        <v>0</v>
      </c>
      <c r="J49" s="18">
        <v>2</v>
      </c>
    </row>
    <row r="50" spans="1:10" s="10" customFormat="1" x14ac:dyDescent="0.25">
      <c r="A50" s="46"/>
      <c r="B50" s="47"/>
      <c r="C50" s="34"/>
      <c r="D50" s="19" t="s">
        <v>5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</row>
    <row r="51" spans="1:10" s="10" customFormat="1" ht="15.75" thickBot="1" x14ac:dyDescent="0.3">
      <c r="A51" s="48"/>
      <c r="B51" s="49"/>
      <c r="C51" s="35"/>
      <c r="D51" s="20" t="s">
        <v>6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</row>
    <row r="52" spans="1:10" s="10" customFormat="1" ht="16.5" customHeight="1" thickBot="1" x14ac:dyDescent="0.3">
      <c r="A52" s="30"/>
      <c r="B52" s="2" t="s">
        <v>8</v>
      </c>
      <c r="C52" s="2" t="s">
        <v>1</v>
      </c>
      <c r="D52" s="2"/>
      <c r="E52" s="2">
        <v>2017</v>
      </c>
      <c r="F52" s="2">
        <v>2018</v>
      </c>
      <c r="G52" s="2">
        <v>2019</v>
      </c>
      <c r="H52" s="2">
        <v>2020</v>
      </c>
      <c r="I52" s="2">
        <v>2021</v>
      </c>
      <c r="J52" s="2" t="s">
        <v>10</v>
      </c>
    </row>
    <row r="53" spans="1:10" ht="16.5" customHeight="1" x14ac:dyDescent="0.25">
      <c r="A53" s="31"/>
      <c r="B53" s="27" t="s">
        <v>57</v>
      </c>
      <c r="C53" s="33" t="s">
        <v>17</v>
      </c>
      <c r="D53" s="3" t="s">
        <v>4</v>
      </c>
      <c r="E53" s="6">
        <v>0</v>
      </c>
      <c r="F53" s="6">
        <v>0</v>
      </c>
      <c r="G53" s="6">
        <v>0</v>
      </c>
      <c r="H53" s="6">
        <v>1</v>
      </c>
      <c r="I53" s="6">
        <v>0</v>
      </c>
      <c r="J53" s="3">
        <v>1</v>
      </c>
    </row>
    <row r="54" spans="1:10" ht="16.5" customHeight="1" x14ac:dyDescent="0.25">
      <c r="A54" s="31"/>
      <c r="B54" s="28"/>
      <c r="C54" s="34"/>
      <c r="D54" s="4" t="s">
        <v>5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4">
        <v>0</v>
      </c>
    </row>
    <row r="55" spans="1:10" ht="15.75" thickBot="1" x14ac:dyDescent="0.3">
      <c r="A55" s="31"/>
      <c r="B55" s="29"/>
      <c r="C55" s="35"/>
      <c r="D55" s="5" t="s">
        <v>6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5">
        <v>0</v>
      </c>
    </row>
    <row r="56" spans="1:10" x14ac:dyDescent="0.25">
      <c r="A56" s="31"/>
      <c r="B56" s="27" t="s">
        <v>13</v>
      </c>
      <c r="C56" s="33" t="s">
        <v>17</v>
      </c>
      <c r="D56" s="3" t="s">
        <v>4</v>
      </c>
      <c r="E56" s="6">
        <v>0</v>
      </c>
      <c r="F56" s="6">
        <v>0</v>
      </c>
      <c r="G56" s="6">
        <v>0</v>
      </c>
      <c r="H56" s="6">
        <v>1</v>
      </c>
      <c r="I56" s="6">
        <v>0</v>
      </c>
      <c r="J56" s="3">
        <v>1</v>
      </c>
    </row>
    <row r="57" spans="1:10" x14ac:dyDescent="0.25">
      <c r="A57" s="31"/>
      <c r="B57" s="28"/>
      <c r="C57" s="34"/>
      <c r="D57" s="4" t="s">
        <v>5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4">
        <v>0</v>
      </c>
    </row>
    <row r="58" spans="1:10" ht="21" customHeight="1" thickBot="1" x14ac:dyDescent="0.3">
      <c r="A58" s="31"/>
      <c r="B58" s="29"/>
      <c r="C58" s="35"/>
      <c r="D58" s="5" t="s">
        <v>6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5">
        <v>0</v>
      </c>
    </row>
    <row r="59" spans="1:10" x14ac:dyDescent="0.25">
      <c r="A59" s="44" t="s">
        <v>14</v>
      </c>
      <c r="B59" s="45"/>
      <c r="C59" s="33" t="s">
        <v>17</v>
      </c>
      <c r="D59" s="3" t="s">
        <v>4</v>
      </c>
      <c r="E59" s="6">
        <v>0.1</v>
      </c>
      <c r="F59" s="6">
        <v>0.15</v>
      </c>
      <c r="G59" s="6">
        <v>0.15</v>
      </c>
      <c r="H59" s="6">
        <v>0.3</v>
      </c>
      <c r="I59" s="6">
        <v>0.3</v>
      </c>
      <c r="J59" s="3">
        <v>1</v>
      </c>
    </row>
    <row r="60" spans="1:10" x14ac:dyDescent="0.25">
      <c r="A60" s="46"/>
      <c r="B60" s="47"/>
      <c r="C60" s="34"/>
      <c r="D60" s="4" t="s">
        <v>5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4">
        <v>0</v>
      </c>
    </row>
    <row r="61" spans="1:10" ht="15.75" thickBot="1" x14ac:dyDescent="0.3">
      <c r="A61" s="48"/>
      <c r="B61" s="49"/>
      <c r="C61" s="35"/>
      <c r="D61" s="5" t="s">
        <v>6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5">
        <v>0</v>
      </c>
    </row>
  </sheetData>
  <mergeCells count="39">
    <mergeCell ref="C10:C12"/>
    <mergeCell ref="B7:B9"/>
    <mergeCell ref="A13:A22"/>
    <mergeCell ref="B14:B16"/>
    <mergeCell ref="C14:C16"/>
    <mergeCell ref="B20:B22"/>
    <mergeCell ref="C20:C22"/>
    <mergeCell ref="C7:C9"/>
    <mergeCell ref="A48:B48"/>
    <mergeCell ref="A59:B61"/>
    <mergeCell ref="C59:C61"/>
    <mergeCell ref="A49:B51"/>
    <mergeCell ref="C49:C51"/>
    <mergeCell ref="A52:A58"/>
    <mergeCell ref="B53:B55"/>
    <mergeCell ref="C53:C55"/>
    <mergeCell ref="B56:B58"/>
    <mergeCell ref="C56:C58"/>
    <mergeCell ref="A33:B35"/>
    <mergeCell ref="C33:C35"/>
    <mergeCell ref="B17:B19"/>
    <mergeCell ref="C17:C19"/>
    <mergeCell ref="A3:B3"/>
    <mergeCell ref="A4:B6"/>
    <mergeCell ref="C4:C6"/>
    <mergeCell ref="A7:A9"/>
    <mergeCell ref="A23:B25"/>
    <mergeCell ref="C23:C25"/>
    <mergeCell ref="A26:A32"/>
    <mergeCell ref="B27:B29"/>
    <mergeCell ref="C27:C29"/>
    <mergeCell ref="B30:B32"/>
    <mergeCell ref="C30:C32"/>
    <mergeCell ref="A10:B12"/>
    <mergeCell ref="A36:A42"/>
    <mergeCell ref="B37:B39"/>
    <mergeCell ref="C37:C39"/>
    <mergeCell ref="B40:B42"/>
    <mergeCell ref="C40:C4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workbookViewId="0">
      <selection activeCell="M22" sqref="M22"/>
    </sheetView>
  </sheetViews>
  <sheetFormatPr defaultRowHeight="15" x14ac:dyDescent="0.25"/>
  <cols>
    <col min="1" max="1" width="9.140625" style="10"/>
    <col min="2" max="2" width="36.5703125" style="10" bestFit="1" customWidth="1"/>
    <col min="3" max="3" width="4.140625" style="10" customWidth="1"/>
    <col min="4" max="9" width="10.140625" style="10" customWidth="1"/>
    <col min="10" max="16384" width="9.140625" style="10"/>
  </cols>
  <sheetData>
    <row r="1" spans="1:9" ht="15.75" x14ac:dyDescent="0.25">
      <c r="A1" s="1" t="s">
        <v>24</v>
      </c>
    </row>
    <row r="2" spans="1:9" ht="15.75" thickBot="1" x14ac:dyDescent="0.3"/>
    <row r="3" spans="1:9" ht="15.75" thickBot="1" x14ac:dyDescent="0.3">
      <c r="A3" s="42" t="s">
        <v>7</v>
      </c>
      <c r="B3" s="43"/>
      <c r="C3" s="2"/>
      <c r="D3" s="2">
        <v>2017</v>
      </c>
      <c r="E3" s="2">
        <v>2018</v>
      </c>
      <c r="F3" s="2">
        <v>2019</v>
      </c>
      <c r="G3" s="2">
        <v>2020</v>
      </c>
      <c r="H3" s="2">
        <v>2021</v>
      </c>
      <c r="I3" s="2" t="s">
        <v>10</v>
      </c>
    </row>
    <row r="4" spans="1:9" ht="15" customHeight="1" x14ac:dyDescent="0.25">
      <c r="A4" s="44" t="s">
        <v>41</v>
      </c>
      <c r="B4" s="45"/>
      <c r="C4" s="18" t="s">
        <v>4</v>
      </c>
      <c r="D4" s="18">
        <v>2549000</v>
      </c>
      <c r="E4" s="18">
        <v>5014000</v>
      </c>
      <c r="F4" s="18">
        <v>477000</v>
      </c>
      <c r="G4" s="18">
        <v>0</v>
      </c>
      <c r="H4" s="18">
        <v>0</v>
      </c>
      <c r="I4" s="18">
        <v>8040000</v>
      </c>
    </row>
    <row r="5" spans="1:9" x14ac:dyDescent="0.25">
      <c r="A5" s="46"/>
      <c r="B5" s="47"/>
      <c r="C5" s="19" t="s">
        <v>5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</row>
    <row r="6" spans="1:9" ht="15.75" thickBot="1" x14ac:dyDescent="0.3">
      <c r="A6" s="48"/>
      <c r="B6" s="49"/>
      <c r="C6" s="20" t="s">
        <v>6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</row>
    <row r="7" spans="1:9" x14ac:dyDescent="0.25">
      <c r="A7" s="34"/>
      <c r="B7" s="27" t="s">
        <v>42</v>
      </c>
      <c r="C7" s="18" t="s">
        <v>4</v>
      </c>
      <c r="D7" s="18">
        <v>2549000</v>
      </c>
      <c r="E7" s="18">
        <v>5014000</v>
      </c>
      <c r="F7" s="18">
        <v>477000</v>
      </c>
      <c r="G7" s="18">
        <v>0</v>
      </c>
      <c r="H7" s="18">
        <v>0</v>
      </c>
      <c r="I7" s="18">
        <v>8040000</v>
      </c>
    </row>
    <row r="8" spans="1:9" x14ac:dyDescent="0.25">
      <c r="A8" s="34"/>
      <c r="B8" s="28"/>
      <c r="C8" s="19" t="s">
        <v>5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</row>
    <row r="9" spans="1:9" ht="15.75" thickBot="1" x14ac:dyDescent="0.3">
      <c r="A9" s="35"/>
      <c r="B9" s="29"/>
      <c r="C9" s="20" t="s">
        <v>6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</row>
    <row r="10" spans="1:9" x14ac:dyDescent="0.25">
      <c r="A10" s="44" t="s">
        <v>44</v>
      </c>
      <c r="B10" s="45"/>
      <c r="C10" s="18" t="s">
        <v>4</v>
      </c>
      <c r="D10" s="18">
        <v>280000</v>
      </c>
      <c r="E10" s="18">
        <v>3328000</v>
      </c>
      <c r="F10" s="18">
        <v>8630000</v>
      </c>
      <c r="G10" s="18">
        <v>7535000</v>
      </c>
      <c r="H10" s="18">
        <v>4771000</v>
      </c>
      <c r="I10" s="18">
        <v>24544000</v>
      </c>
    </row>
    <row r="11" spans="1:9" x14ac:dyDescent="0.25">
      <c r="A11" s="46"/>
      <c r="B11" s="47"/>
      <c r="C11" s="19" t="s">
        <v>5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</row>
    <row r="12" spans="1:9" ht="15.75" thickBot="1" x14ac:dyDescent="0.3">
      <c r="A12" s="48"/>
      <c r="B12" s="49"/>
      <c r="C12" s="20" t="s">
        <v>6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ht="15.75" thickBot="1" x14ac:dyDescent="0.3">
      <c r="A13" s="30"/>
      <c r="B13" s="2" t="s">
        <v>8</v>
      </c>
      <c r="C13" s="2"/>
      <c r="D13" s="2">
        <v>2017</v>
      </c>
      <c r="E13" s="2">
        <v>2018</v>
      </c>
      <c r="F13" s="2">
        <v>2019</v>
      </c>
      <c r="G13" s="2">
        <v>2020</v>
      </c>
      <c r="H13" s="2">
        <v>2021</v>
      </c>
      <c r="I13" s="2" t="s">
        <v>10</v>
      </c>
    </row>
    <row r="14" spans="1:9" x14ac:dyDescent="0.25">
      <c r="A14" s="31"/>
      <c r="B14" s="27" t="s">
        <v>45</v>
      </c>
      <c r="C14" s="18" t="s">
        <v>4</v>
      </c>
      <c r="D14" s="18">
        <v>0</v>
      </c>
      <c r="E14" s="18">
        <v>2862000</v>
      </c>
      <c r="F14" s="23">
        <v>5725000</v>
      </c>
      <c r="G14" s="18">
        <v>5725000</v>
      </c>
      <c r="H14" s="18">
        <v>4771000</v>
      </c>
      <c r="I14" s="18">
        <v>19083000</v>
      </c>
    </row>
    <row r="15" spans="1:9" x14ac:dyDescent="0.25">
      <c r="A15" s="31"/>
      <c r="B15" s="28"/>
      <c r="C15" s="19" t="s">
        <v>5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</row>
    <row r="16" spans="1:9" ht="15.75" thickBot="1" x14ac:dyDescent="0.3">
      <c r="A16" s="31"/>
      <c r="B16" s="29"/>
      <c r="C16" s="20" t="s">
        <v>6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x14ac:dyDescent="0.25">
      <c r="A17" s="31"/>
      <c r="B17" s="24" t="s">
        <v>46</v>
      </c>
      <c r="C17" s="19"/>
      <c r="D17" s="19">
        <v>280000</v>
      </c>
      <c r="E17" s="19">
        <v>466000</v>
      </c>
      <c r="F17" s="19">
        <v>653000</v>
      </c>
      <c r="G17" s="19">
        <v>467000</v>
      </c>
      <c r="H17" s="19">
        <v>0</v>
      </c>
      <c r="I17" s="19">
        <v>1866000</v>
      </c>
    </row>
    <row r="18" spans="1:9" x14ac:dyDescent="0.25">
      <c r="A18" s="31"/>
      <c r="B18" s="25"/>
      <c r="C18" s="19" t="s">
        <v>5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</row>
    <row r="19" spans="1:9" ht="15.75" thickBot="1" x14ac:dyDescent="0.3">
      <c r="A19" s="31"/>
      <c r="B19" s="26"/>
      <c r="C19" s="20" t="s">
        <v>6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</row>
    <row r="20" spans="1:9" x14ac:dyDescent="0.25">
      <c r="A20" s="31"/>
      <c r="B20" s="27" t="s">
        <v>47</v>
      </c>
      <c r="C20" s="18" t="s">
        <v>4</v>
      </c>
      <c r="D20" s="18">
        <v>0</v>
      </c>
      <c r="E20" s="18">
        <v>0</v>
      </c>
      <c r="F20" s="18">
        <v>2252000</v>
      </c>
      <c r="G20" s="18">
        <v>1343000</v>
      </c>
      <c r="H20" s="18">
        <v>0</v>
      </c>
      <c r="I20" s="18">
        <v>3595000</v>
      </c>
    </row>
    <row r="21" spans="1:9" x14ac:dyDescent="0.25">
      <c r="A21" s="31"/>
      <c r="B21" s="28"/>
      <c r="C21" s="19" t="s">
        <v>5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</row>
    <row r="22" spans="1:9" ht="15.75" thickBot="1" x14ac:dyDescent="0.3">
      <c r="A22" s="32"/>
      <c r="B22" s="29"/>
      <c r="C22" s="20" t="s">
        <v>6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x14ac:dyDescent="0.25">
      <c r="A23" s="44" t="s">
        <v>49</v>
      </c>
      <c r="B23" s="45"/>
      <c r="C23" s="18" t="s">
        <v>4</v>
      </c>
      <c r="D23" s="18">
        <v>0</v>
      </c>
      <c r="E23" s="18">
        <v>1886000</v>
      </c>
      <c r="F23" s="18">
        <v>3771000</v>
      </c>
      <c r="G23" s="18">
        <v>4165000</v>
      </c>
      <c r="H23" s="18">
        <v>4324000</v>
      </c>
      <c r="I23" s="18">
        <v>14146000</v>
      </c>
    </row>
    <row r="24" spans="1:9" x14ac:dyDescent="0.25">
      <c r="A24" s="46"/>
      <c r="B24" s="47"/>
      <c r="C24" s="19" t="s">
        <v>5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</row>
    <row r="25" spans="1:9" ht="15.75" thickBot="1" x14ac:dyDescent="0.3">
      <c r="A25" s="48"/>
      <c r="B25" s="49"/>
      <c r="C25" s="20" t="s">
        <v>6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</row>
    <row r="26" spans="1:9" ht="15.75" thickBot="1" x14ac:dyDescent="0.3">
      <c r="A26" s="30"/>
      <c r="B26" s="2" t="s">
        <v>8</v>
      </c>
      <c r="C26" s="2"/>
      <c r="D26" s="2">
        <v>2017</v>
      </c>
      <c r="E26" s="2">
        <v>2018</v>
      </c>
      <c r="F26" s="2">
        <v>2019</v>
      </c>
      <c r="G26" s="2">
        <v>2020</v>
      </c>
      <c r="H26" s="2">
        <v>2021</v>
      </c>
      <c r="I26" s="2" t="s">
        <v>10</v>
      </c>
    </row>
    <row r="27" spans="1:9" x14ac:dyDescent="0.25">
      <c r="A27" s="31"/>
      <c r="B27" s="24" t="s">
        <v>50</v>
      </c>
      <c r="C27" s="18" t="s">
        <v>4</v>
      </c>
      <c r="D27" s="19">
        <v>0</v>
      </c>
      <c r="E27" s="19">
        <v>1886000</v>
      </c>
      <c r="F27" s="19">
        <v>3771000</v>
      </c>
      <c r="G27" s="19">
        <v>3771000</v>
      </c>
      <c r="H27" s="19">
        <v>3143000</v>
      </c>
      <c r="I27" s="19">
        <v>12571000</v>
      </c>
    </row>
    <row r="28" spans="1:9" x14ac:dyDescent="0.25">
      <c r="A28" s="31"/>
      <c r="B28" s="25"/>
      <c r="C28" s="19" t="s">
        <v>5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</row>
    <row r="29" spans="1:9" ht="15.75" thickBot="1" x14ac:dyDescent="0.3">
      <c r="A29" s="31"/>
      <c r="B29" s="26"/>
      <c r="C29" s="20" t="s">
        <v>6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</row>
    <row r="30" spans="1:9" x14ac:dyDescent="0.25">
      <c r="A30" s="31"/>
      <c r="B30" s="27" t="s">
        <v>51</v>
      </c>
      <c r="C30" s="18" t="s">
        <v>4</v>
      </c>
      <c r="D30" s="14">
        <v>0</v>
      </c>
      <c r="E30" s="14">
        <v>0</v>
      </c>
      <c r="F30" s="14">
        <v>0</v>
      </c>
      <c r="G30" s="14">
        <v>394000</v>
      </c>
      <c r="H30" s="14">
        <v>1181000</v>
      </c>
      <c r="I30" s="14">
        <v>1575000</v>
      </c>
    </row>
    <row r="31" spans="1:9" x14ac:dyDescent="0.25">
      <c r="A31" s="31"/>
      <c r="B31" s="28"/>
      <c r="C31" s="19" t="s">
        <v>5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</row>
    <row r="32" spans="1:9" ht="15.75" thickBot="1" x14ac:dyDescent="0.3">
      <c r="A32" s="32"/>
      <c r="B32" s="29"/>
      <c r="C32" s="20" t="s">
        <v>6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</row>
    <row r="33" spans="1:9" x14ac:dyDescent="0.25">
      <c r="A33" s="36" t="s">
        <v>53</v>
      </c>
      <c r="B33" s="37"/>
      <c r="C33" s="18" t="s">
        <v>4</v>
      </c>
      <c r="D33" s="18">
        <v>1000000</v>
      </c>
      <c r="E33" s="18">
        <v>1000000</v>
      </c>
      <c r="F33" s="18">
        <v>0</v>
      </c>
      <c r="G33" s="18">
        <v>0</v>
      </c>
      <c r="H33" s="18">
        <v>0</v>
      </c>
      <c r="I33" s="18">
        <v>2000000</v>
      </c>
    </row>
    <row r="34" spans="1:9" x14ac:dyDescent="0.25">
      <c r="A34" s="38"/>
      <c r="B34" s="39"/>
      <c r="C34" s="19" t="s">
        <v>5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</row>
    <row r="35" spans="1:9" ht="15.75" thickBot="1" x14ac:dyDescent="0.3">
      <c r="A35" s="40"/>
      <c r="B35" s="41"/>
      <c r="C35" s="20" t="s">
        <v>6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ht="15.75" thickBot="1" x14ac:dyDescent="0.3">
      <c r="A36" s="30"/>
      <c r="B36" s="2" t="s">
        <v>8</v>
      </c>
      <c r="C36" s="2"/>
      <c r="D36" s="2">
        <v>2017</v>
      </c>
      <c r="E36" s="2">
        <v>2018</v>
      </c>
      <c r="F36" s="2">
        <v>2019</v>
      </c>
      <c r="G36" s="2">
        <v>2020</v>
      </c>
      <c r="H36" s="2">
        <v>2021</v>
      </c>
      <c r="I36" s="2" t="s">
        <v>10</v>
      </c>
    </row>
    <row r="37" spans="1:9" x14ac:dyDescent="0.25">
      <c r="A37" s="31"/>
      <c r="B37" s="24" t="s">
        <v>55</v>
      </c>
      <c r="C37" s="18" t="s">
        <v>4</v>
      </c>
      <c r="D37" s="19">
        <v>500000</v>
      </c>
      <c r="E37" s="19">
        <v>500000</v>
      </c>
      <c r="F37" s="19">
        <v>0</v>
      </c>
      <c r="G37" s="19">
        <v>0</v>
      </c>
      <c r="H37" s="19">
        <v>0</v>
      </c>
      <c r="I37" s="19">
        <v>1000000</v>
      </c>
    </row>
    <row r="38" spans="1:9" x14ac:dyDescent="0.25">
      <c r="A38" s="31"/>
      <c r="B38" s="25"/>
      <c r="C38" s="19" t="s">
        <v>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</row>
    <row r="39" spans="1:9" ht="15.75" thickBot="1" x14ac:dyDescent="0.3">
      <c r="A39" s="31"/>
      <c r="B39" s="26"/>
      <c r="C39" s="20" t="s">
        <v>6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</row>
    <row r="40" spans="1:9" x14ac:dyDescent="0.25">
      <c r="A40" s="31"/>
      <c r="B40" s="27" t="s">
        <v>56</v>
      </c>
      <c r="C40" s="18" t="s">
        <v>4</v>
      </c>
      <c r="D40" s="14">
        <v>500000</v>
      </c>
      <c r="E40" s="14">
        <v>500000</v>
      </c>
      <c r="F40" s="14">
        <v>0</v>
      </c>
      <c r="G40" s="14">
        <v>0</v>
      </c>
      <c r="H40" s="14">
        <v>0</v>
      </c>
      <c r="I40" s="14">
        <v>1000000</v>
      </c>
    </row>
    <row r="41" spans="1:9" x14ac:dyDescent="0.25">
      <c r="A41" s="31"/>
      <c r="B41" s="28"/>
      <c r="C41" s="19" t="s">
        <v>5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</row>
    <row r="42" spans="1:9" ht="15.75" thickBot="1" x14ac:dyDescent="0.3">
      <c r="A42" s="32"/>
      <c r="B42" s="29"/>
      <c r="C42" s="20" t="s">
        <v>6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</row>
    <row r="43" spans="1:9" x14ac:dyDescent="0.25">
      <c r="A43" s="44" t="s">
        <v>59</v>
      </c>
      <c r="B43" s="45"/>
      <c r="C43" s="18" t="s">
        <v>4</v>
      </c>
      <c r="D43" s="18">
        <f t="shared" ref="D43:I43" si="0">+D4+D10+D23+D33</f>
        <v>3829000</v>
      </c>
      <c r="E43" s="18">
        <f t="shared" si="0"/>
        <v>11228000</v>
      </c>
      <c r="F43" s="18">
        <f t="shared" si="0"/>
        <v>12878000</v>
      </c>
      <c r="G43" s="18">
        <f t="shared" si="0"/>
        <v>11700000</v>
      </c>
      <c r="H43" s="18">
        <f t="shared" si="0"/>
        <v>9095000</v>
      </c>
      <c r="I43" s="18">
        <f t="shared" si="0"/>
        <v>48730000</v>
      </c>
    </row>
    <row r="44" spans="1:9" x14ac:dyDescent="0.25">
      <c r="A44" s="46"/>
      <c r="B44" s="47"/>
      <c r="C44" s="19" t="s">
        <v>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</row>
    <row r="45" spans="1:9" ht="15.75" thickBot="1" x14ac:dyDescent="0.3">
      <c r="A45" s="48"/>
      <c r="B45" s="49"/>
      <c r="C45" s="20" t="s">
        <v>6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</row>
    <row r="46" spans="1:9" x14ac:dyDescent="0.25">
      <c r="A46" s="22"/>
      <c r="B46" s="22"/>
      <c r="C46" s="13"/>
      <c r="D46" s="13"/>
      <c r="E46" s="13"/>
      <c r="F46" s="13"/>
      <c r="G46" s="13"/>
      <c r="H46" s="13"/>
      <c r="I46" s="13"/>
    </row>
    <row r="47" spans="1:9" x14ac:dyDescent="0.25">
      <c r="A47" s="13"/>
      <c r="B47" s="13"/>
      <c r="C47" s="13"/>
      <c r="D47" s="13"/>
      <c r="E47" s="13"/>
      <c r="F47" s="13"/>
      <c r="G47" s="13"/>
      <c r="H47" s="13"/>
      <c r="I47" s="13"/>
    </row>
    <row r="48" spans="1:9" x14ac:dyDescent="0.25">
      <c r="A48" s="13"/>
      <c r="B48" s="13"/>
      <c r="C48" s="13"/>
      <c r="D48" s="13"/>
      <c r="E48" s="13"/>
      <c r="F48" s="13"/>
      <c r="G48" s="13"/>
      <c r="H48" s="13"/>
      <c r="I48" s="13"/>
    </row>
    <row r="49" spans="1:9" ht="15.75" x14ac:dyDescent="0.25">
      <c r="A49" s="1" t="s">
        <v>15</v>
      </c>
    </row>
    <row r="50" spans="1:9" ht="15.75" thickBot="1" x14ac:dyDescent="0.3"/>
    <row r="51" spans="1:9" ht="15.75" thickBot="1" x14ac:dyDescent="0.3">
      <c r="A51" s="42" t="s">
        <v>7</v>
      </c>
      <c r="B51" s="43"/>
      <c r="C51" s="2"/>
      <c r="D51" s="2">
        <v>2017</v>
      </c>
      <c r="E51" s="2">
        <v>2018</v>
      </c>
      <c r="F51" s="2">
        <v>2019</v>
      </c>
      <c r="G51" s="2">
        <v>2020</v>
      </c>
      <c r="H51" s="2">
        <v>2021</v>
      </c>
      <c r="I51" s="2" t="s">
        <v>10</v>
      </c>
    </row>
    <row r="52" spans="1:9" ht="15" customHeight="1" x14ac:dyDescent="0.25">
      <c r="A52" s="44" t="s">
        <v>16</v>
      </c>
      <c r="B52" s="45"/>
      <c r="C52" s="18" t="s">
        <v>4</v>
      </c>
      <c r="D52" s="18">
        <v>0</v>
      </c>
      <c r="E52" s="18">
        <v>365000</v>
      </c>
      <c r="F52" s="18">
        <v>520000</v>
      </c>
      <c r="G52" s="18">
        <v>415000</v>
      </c>
      <c r="H52" s="18">
        <v>0</v>
      </c>
      <c r="I52" s="18">
        <v>1300000</v>
      </c>
    </row>
    <row r="53" spans="1:9" x14ac:dyDescent="0.25">
      <c r="A53" s="46"/>
      <c r="B53" s="47"/>
      <c r="C53" s="19" t="s">
        <v>5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</row>
    <row r="54" spans="1:9" ht="15.75" thickBot="1" x14ac:dyDescent="0.3">
      <c r="A54" s="48"/>
      <c r="B54" s="49"/>
      <c r="C54" s="20" t="s">
        <v>6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</row>
    <row r="55" spans="1:9" ht="16.5" customHeight="1" thickBot="1" x14ac:dyDescent="0.3">
      <c r="A55" s="30"/>
      <c r="B55" s="2" t="s">
        <v>8</v>
      </c>
      <c r="C55" s="2"/>
      <c r="D55" s="2">
        <v>2017</v>
      </c>
      <c r="E55" s="2">
        <v>2018</v>
      </c>
      <c r="F55" s="2">
        <v>2019</v>
      </c>
      <c r="G55" s="2">
        <v>2020</v>
      </c>
      <c r="H55" s="2">
        <v>2021</v>
      </c>
      <c r="I55" s="2" t="s">
        <v>10</v>
      </c>
    </row>
    <row r="56" spans="1:9" ht="16.5" customHeight="1" x14ac:dyDescent="0.25">
      <c r="A56" s="31"/>
      <c r="B56" s="27" t="s">
        <v>57</v>
      </c>
      <c r="C56" s="18" t="s">
        <v>4</v>
      </c>
      <c r="D56" s="18">
        <v>0</v>
      </c>
      <c r="E56" s="18">
        <v>200000</v>
      </c>
      <c r="F56" s="18">
        <v>400000</v>
      </c>
      <c r="G56" s="18">
        <v>400000</v>
      </c>
      <c r="H56" s="18">
        <v>0</v>
      </c>
      <c r="I56" s="18">
        <v>1000000</v>
      </c>
    </row>
    <row r="57" spans="1:9" ht="16.5" customHeight="1" x14ac:dyDescent="0.25">
      <c r="A57" s="31"/>
      <c r="B57" s="28"/>
      <c r="C57" s="19" t="s">
        <v>5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</row>
    <row r="58" spans="1:9" ht="15.75" thickBot="1" x14ac:dyDescent="0.3">
      <c r="A58" s="31"/>
      <c r="B58" s="29"/>
      <c r="C58" s="20" t="s">
        <v>6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</row>
    <row r="59" spans="1:9" x14ac:dyDescent="0.25">
      <c r="A59" s="31"/>
      <c r="B59" s="27" t="s">
        <v>13</v>
      </c>
      <c r="C59" s="18" t="s">
        <v>4</v>
      </c>
      <c r="D59" s="18">
        <v>0</v>
      </c>
      <c r="E59" s="18">
        <v>165000</v>
      </c>
      <c r="F59" s="18">
        <v>120000</v>
      </c>
      <c r="G59" s="18">
        <v>15000</v>
      </c>
      <c r="H59" s="18">
        <v>0</v>
      </c>
      <c r="I59" s="18">
        <v>300000</v>
      </c>
    </row>
    <row r="60" spans="1:9" x14ac:dyDescent="0.25">
      <c r="A60" s="31"/>
      <c r="B60" s="28"/>
      <c r="C60" s="19" t="s">
        <v>5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</row>
    <row r="61" spans="1:9" ht="21" customHeight="1" thickBot="1" x14ac:dyDescent="0.3">
      <c r="A61" s="31"/>
      <c r="B61" s="29"/>
      <c r="C61" s="20" t="s">
        <v>6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</row>
    <row r="62" spans="1:9" x14ac:dyDescent="0.25">
      <c r="A62" s="44" t="s">
        <v>14</v>
      </c>
      <c r="B62" s="45"/>
      <c r="C62" s="18" t="s">
        <v>4</v>
      </c>
      <c r="D62" s="18">
        <v>240000</v>
      </c>
      <c r="E62" s="18">
        <v>400000</v>
      </c>
      <c r="F62" s="18">
        <v>400000</v>
      </c>
      <c r="G62" s="18">
        <v>400000</v>
      </c>
      <c r="H62" s="18">
        <v>560000</v>
      </c>
      <c r="I62" s="18">
        <v>2000000</v>
      </c>
    </row>
    <row r="63" spans="1:9" x14ac:dyDescent="0.25">
      <c r="A63" s="46"/>
      <c r="B63" s="47"/>
      <c r="C63" s="19" t="s">
        <v>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</row>
    <row r="64" spans="1:9" ht="15.75" thickBot="1" x14ac:dyDescent="0.3">
      <c r="A64" s="48"/>
      <c r="B64" s="49"/>
      <c r="C64" s="20" t="s">
        <v>6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</row>
    <row r="65" spans="1:9" x14ac:dyDescent="0.25">
      <c r="A65" s="44" t="s">
        <v>58</v>
      </c>
      <c r="B65" s="45"/>
      <c r="C65" s="18" t="s">
        <v>4</v>
      </c>
      <c r="D65" s="18">
        <f t="shared" ref="D65:I65" si="1">+D52+D62</f>
        <v>240000</v>
      </c>
      <c r="E65" s="18">
        <f t="shared" si="1"/>
        <v>765000</v>
      </c>
      <c r="F65" s="18">
        <f t="shared" si="1"/>
        <v>920000</v>
      </c>
      <c r="G65" s="18">
        <f t="shared" si="1"/>
        <v>815000</v>
      </c>
      <c r="H65" s="18">
        <f t="shared" si="1"/>
        <v>560000</v>
      </c>
      <c r="I65" s="18">
        <f t="shared" si="1"/>
        <v>3300000</v>
      </c>
    </row>
    <row r="66" spans="1:9" x14ac:dyDescent="0.25">
      <c r="A66" s="46"/>
      <c r="B66" s="47"/>
      <c r="C66" s="19" t="s">
        <v>5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</row>
    <row r="67" spans="1:9" ht="15.75" thickBot="1" x14ac:dyDescent="0.3">
      <c r="A67" s="48"/>
      <c r="B67" s="49"/>
      <c r="C67" s="20" t="s">
        <v>6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</row>
    <row r="69" spans="1:9" x14ac:dyDescent="0.25">
      <c r="A69" s="12" t="s">
        <v>18</v>
      </c>
    </row>
    <row r="70" spans="1:9" ht="15.75" thickBot="1" x14ac:dyDescent="0.3"/>
    <row r="71" spans="1:9" ht="15.75" thickBot="1" x14ac:dyDescent="0.3">
      <c r="A71" s="42"/>
      <c r="B71" s="43"/>
      <c r="C71" s="2"/>
      <c r="D71" s="2">
        <v>2017</v>
      </c>
      <c r="E71" s="2">
        <v>2018</v>
      </c>
      <c r="F71" s="2">
        <v>2019</v>
      </c>
      <c r="G71" s="2">
        <v>2020</v>
      </c>
      <c r="H71" s="2">
        <v>2021</v>
      </c>
      <c r="I71" s="2" t="s">
        <v>10</v>
      </c>
    </row>
    <row r="72" spans="1:9" x14ac:dyDescent="0.25">
      <c r="A72" s="44" t="s">
        <v>20</v>
      </c>
      <c r="B72" s="45"/>
      <c r="C72" s="18" t="s">
        <v>4</v>
      </c>
      <c r="D72" s="18">
        <v>10000</v>
      </c>
      <c r="E72" s="18">
        <v>10000</v>
      </c>
      <c r="F72" s="18">
        <v>40000</v>
      </c>
      <c r="G72" s="18">
        <v>10000</v>
      </c>
      <c r="H72" s="18">
        <v>130000</v>
      </c>
      <c r="I72" s="18">
        <v>200000</v>
      </c>
    </row>
    <row r="73" spans="1:9" x14ac:dyDescent="0.25">
      <c r="A73" s="46"/>
      <c r="B73" s="47"/>
      <c r="C73" s="19" t="s">
        <v>5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</row>
    <row r="74" spans="1:9" ht="15.75" thickBot="1" x14ac:dyDescent="0.3">
      <c r="A74" s="48"/>
      <c r="B74" s="49"/>
      <c r="C74" s="20" t="s">
        <v>6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</row>
    <row r="75" spans="1:9" x14ac:dyDescent="0.25">
      <c r="A75" s="44" t="s">
        <v>21</v>
      </c>
      <c r="B75" s="45"/>
      <c r="C75" s="18" t="s">
        <v>4</v>
      </c>
      <c r="D75" s="18">
        <v>511210</v>
      </c>
      <c r="E75" s="18">
        <v>818990</v>
      </c>
      <c r="F75" s="18">
        <v>2288500</v>
      </c>
      <c r="G75" s="18">
        <v>6895210</v>
      </c>
      <c r="H75" s="18">
        <v>7056090</v>
      </c>
      <c r="I75" s="18">
        <v>17570000</v>
      </c>
    </row>
    <row r="76" spans="1:9" x14ac:dyDescent="0.25">
      <c r="A76" s="46"/>
      <c r="B76" s="47"/>
      <c r="C76" s="19" t="s">
        <v>5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</row>
    <row r="77" spans="1:9" ht="15.75" thickBot="1" x14ac:dyDescent="0.3">
      <c r="A77" s="48"/>
      <c r="B77" s="49"/>
      <c r="C77" s="20" t="s">
        <v>6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</row>
    <row r="78" spans="1:9" x14ac:dyDescent="0.25">
      <c r="A78" s="44" t="s">
        <v>60</v>
      </c>
      <c r="B78" s="45"/>
      <c r="C78" s="18" t="s">
        <v>4</v>
      </c>
      <c r="D78" s="18">
        <v>521210</v>
      </c>
      <c r="E78" s="18">
        <v>828990</v>
      </c>
      <c r="F78" s="18">
        <v>2328500</v>
      </c>
      <c r="G78" s="18">
        <v>6905210</v>
      </c>
      <c r="H78" s="18">
        <v>7186090</v>
      </c>
      <c r="I78" s="18">
        <v>17770000</v>
      </c>
    </row>
    <row r="79" spans="1:9" x14ac:dyDescent="0.25">
      <c r="A79" s="46"/>
      <c r="B79" s="47"/>
      <c r="C79" s="19" t="s">
        <v>5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</row>
    <row r="80" spans="1:9" ht="15.75" thickBot="1" x14ac:dyDescent="0.3">
      <c r="A80" s="48"/>
      <c r="B80" s="49"/>
      <c r="C80" s="20" t="s">
        <v>6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</row>
    <row r="82" spans="1:9" ht="15.75" thickBot="1" x14ac:dyDescent="0.3"/>
    <row r="83" spans="1:9" x14ac:dyDescent="0.25">
      <c r="A83" s="50" t="s">
        <v>19</v>
      </c>
      <c r="B83" s="51"/>
      <c r="C83" s="18" t="s">
        <v>4</v>
      </c>
      <c r="D83" s="18">
        <f t="shared" ref="D83:I83" si="2">+D43+D65+D78</f>
        <v>4590210</v>
      </c>
      <c r="E83" s="18">
        <f t="shared" si="2"/>
        <v>12821990</v>
      </c>
      <c r="F83" s="18">
        <f t="shared" si="2"/>
        <v>16126500</v>
      </c>
      <c r="G83" s="18">
        <f t="shared" si="2"/>
        <v>19420210</v>
      </c>
      <c r="H83" s="18">
        <f t="shared" si="2"/>
        <v>16841090</v>
      </c>
      <c r="I83" s="18">
        <f t="shared" si="2"/>
        <v>69800000</v>
      </c>
    </row>
    <row r="84" spans="1:9" x14ac:dyDescent="0.25">
      <c r="A84" s="52"/>
      <c r="B84" s="53"/>
      <c r="C84" s="19" t="s">
        <v>5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</row>
    <row r="85" spans="1:9" ht="15.75" thickBot="1" x14ac:dyDescent="0.3">
      <c r="A85" s="54"/>
      <c r="B85" s="55"/>
      <c r="C85" s="20" t="s">
        <v>6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</row>
  </sheetData>
  <mergeCells count="30">
    <mergeCell ref="A3:B3"/>
    <mergeCell ref="A4:B6"/>
    <mergeCell ref="A7:A9"/>
    <mergeCell ref="B7:B9"/>
    <mergeCell ref="A10:B12"/>
    <mergeCell ref="A13:A22"/>
    <mergeCell ref="B14:B16"/>
    <mergeCell ref="B17:B19"/>
    <mergeCell ref="B20:B22"/>
    <mergeCell ref="A33:B35"/>
    <mergeCell ref="A36:A42"/>
    <mergeCell ref="B37:B39"/>
    <mergeCell ref="B40:B42"/>
    <mergeCell ref="A23:B25"/>
    <mergeCell ref="A26:A32"/>
    <mergeCell ref="B27:B29"/>
    <mergeCell ref="B30:B32"/>
    <mergeCell ref="A83:B85"/>
    <mergeCell ref="A65:B67"/>
    <mergeCell ref="A43:B45"/>
    <mergeCell ref="A62:B64"/>
    <mergeCell ref="A71:B71"/>
    <mergeCell ref="A72:B74"/>
    <mergeCell ref="A75:B77"/>
    <mergeCell ref="A78:B80"/>
    <mergeCell ref="A51:B51"/>
    <mergeCell ref="A52:B54"/>
    <mergeCell ref="A55:A61"/>
    <mergeCell ref="B56:B58"/>
    <mergeCell ref="B59:B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3A5451FDE5E46438E323C21E875EFF4" ma:contentTypeVersion="0" ma:contentTypeDescription="A content type to manage public (operations) IDB documents" ma:contentTypeScope="" ma:versionID="24f210d177a6351d7229e125f2129a0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Proposal for Operation Development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40665111</IDBDocs_x0020_Number>
    <Document_x0020_Author xmlns="9c571b2f-e523-4ab2-ba2e-09e151a03ef4">Paez Rubio, Tania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UR-L1136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EXCEL&lt;/APPLICATION&gt;&lt;USER_STAGE&gt;Proposal for Operation Development&lt;/USER_STAGE&gt;&lt;PD_OBJ_TYPE&gt;0&lt;/PD_OBJ_TYPE&gt;&lt;MAKERECORD&gt;N&lt;/MAKERECORD&gt;&lt;/Data&gt;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20B8EAE-0FE3-40EE-A147-ACB624A26EDC}"/>
</file>

<file path=customXml/itemProps2.xml><?xml version="1.0" encoding="utf-8"?>
<ds:datastoreItem xmlns:ds="http://schemas.openxmlformats.org/officeDocument/2006/customXml" ds:itemID="{0408DE1B-A5FE-46DF-A72A-43FA22E181F6}"/>
</file>

<file path=customXml/itemProps3.xml><?xml version="1.0" encoding="utf-8"?>
<ds:datastoreItem xmlns:ds="http://schemas.openxmlformats.org/officeDocument/2006/customXml" ds:itemID="{3D88BB5B-7D56-4BF6-BB7F-322CAA99C1D4}"/>
</file>

<file path=customXml/itemProps4.xml><?xml version="1.0" encoding="utf-8"?>
<ds:datastoreItem xmlns:ds="http://schemas.openxmlformats.org/officeDocument/2006/customXml" ds:itemID="{2FB980D3-451E-4669-91C2-4979A914316F}"/>
</file>

<file path=customXml/itemProps5.xml><?xml version="1.0" encoding="utf-8"?>
<ds:datastoreItem xmlns:ds="http://schemas.openxmlformats.org/officeDocument/2006/customXml" ds:itemID="{09621EF2-3EEF-461A-A3F4-3F4EDBCDD2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Resultados</vt:lpstr>
      <vt:lpstr>Productos</vt:lpstr>
      <vt:lpstr>Costos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EEO_5 - Informe de Seguimiento de Progreso (PMR) </dc:title>
  <dc:creator>Bachino, Federico</dc:creator>
  <cp:lastModifiedBy>IADB</cp:lastModifiedBy>
  <cp:lastPrinted>2016-10-11T19:04:00Z</cp:lastPrinted>
  <dcterms:created xsi:type="dcterms:W3CDTF">2016-08-02T18:22:01Z</dcterms:created>
  <dcterms:modified xsi:type="dcterms:W3CDTF">2016-10-11T20:00:51Z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0x01010046CF21643EE8D14686A648AA6DAD08920003A5451FDE5E46438E323C21E875EFF4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