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sites/RG-T2998PPPCAIXA/Shared Documents/2. SISCOR/ENTRADA/PA v 8/"/>
    </mc:Choice>
  </mc:AlternateContent>
  <xr:revisionPtr revIDLastSave="13" documentId="13_ncr:1_{B8371A98-CC04-4D4B-8BC9-2CA9D4492B1D}" xr6:coauthVersionLast="47" xr6:coauthVersionMax="47" xr10:uidLastSave="{1912A4BD-17BF-4D83-B737-B79163D53BE7}"/>
  <bookViews>
    <workbookView xWindow="-108" yWindow="-108" windowWidth="23256" windowHeight="12576" activeTab="3" xr2:uid="{00000000-000D-0000-FFFF-FFFF00000000}"/>
  </bookViews>
  <sheets>
    <sheet name="Estrutura do Projecto" sheetId="3" r:id="rId1"/>
    <sheet name="Plano de Aquisições" sheetId="2" r:id="rId2"/>
    <sheet name="Instruções" sheetId="4" r:id="rId3"/>
    <sheet name="Detalhe Plano de Aquisições" sheetId="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2" l="1"/>
  <c r="B28" i="2"/>
  <c r="A22" i="2"/>
  <c r="B22" i="2"/>
  <c r="C22" i="2"/>
  <c r="A23" i="2"/>
  <c r="B23" i="2"/>
  <c r="C23" i="2"/>
  <c r="A24" i="2"/>
  <c r="B24" i="2"/>
  <c r="C24" i="2"/>
  <c r="A25" i="2"/>
  <c r="B25" i="2"/>
  <c r="C25" i="2"/>
  <c r="A26" i="2"/>
  <c r="B26" i="2"/>
  <c r="C26" i="2"/>
  <c r="A27" i="2"/>
  <c r="B27" i="2"/>
  <c r="C27" i="2"/>
  <c r="J49" i="1" l="1"/>
  <c r="I49" i="1"/>
  <c r="J53" i="1" l="1"/>
  <c r="I53" i="1"/>
  <c r="H53" i="1"/>
  <c r="A21" i="2" l="1"/>
  <c r="C21" i="2"/>
  <c r="B21" i="2"/>
  <c r="B15" i="2" l="1"/>
  <c r="B17" i="2" s="1"/>
  <c r="H82" i="1" l="1"/>
  <c r="H72" i="1" l="1"/>
  <c r="H63" i="1"/>
  <c r="C15" i="2"/>
  <c r="C17" i="2" s="1"/>
  <c r="H40" i="1"/>
  <c r="H30" i="1"/>
  <c r="H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Alber Herbert Rodrigues Vasconcelos</author>
  </authors>
  <commentList>
    <comment ref="M45" authorId="0" shapeId="0" xr:uid="{2D094740-5332-475D-84F9-EFD373664937}">
      <text>
        <r>
          <rPr>
            <b/>
            <sz val="9"/>
            <color indexed="81"/>
            <rFont val="Segoe UI"/>
            <family val="2"/>
          </rPr>
          <t>Alber Herbert Rodrigues Vasconcelos:</t>
        </r>
        <r>
          <rPr>
            <sz val="9"/>
            <color indexed="81"/>
            <rFont val="Segoe UI"/>
            <family val="2"/>
          </rPr>
          <t xml:space="preserve">
Data de publicação do Edital no DOU.</t>
        </r>
      </text>
    </comment>
    <comment ref="M46" authorId="0" shapeId="0" xr:uid="{F6F4E96D-9C27-4A8F-BDFB-68D3A54CCA5D}">
      <text>
        <r>
          <rPr>
            <b/>
            <sz val="9"/>
            <color indexed="81"/>
            <rFont val="Segoe UI"/>
            <family val="2"/>
          </rPr>
          <t>Alber Herbert Rodrigues Vasconcelos:</t>
        </r>
        <r>
          <rPr>
            <sz val="9"/>
            <color indexed="81"/>
            <rFont val="Segoe UI"/>
            <family val="2"/>
          </rPr>
          <t xml:space="preserve">
Data de publicação do Edital no DOU.</t>
        </r>
      </text>
    </comment>
    <comment ref="M47" authorId="0" shapeId="0" xr:uid="{CC86FA01-9582-4E4C-AFE4-ACCF4B741092}">
      <text>
        <r>
          <rPr>
            <b/>
            <sz val="9"/>
            <color indexed="81"/>
            <rFont val="Segoe UI"/>
            <family val="2"/>
          </rPr>
          <t>Alber Herbert Rodrigues Vasconcelos:</t>
        </r>
        <r>
          <rPr>
            <sz val="9"/>
            <color indexed="81"/>
            <rFont val="Segoe UI"/>
            <family val="2"/>
          </rPr>
          <t xml:space="preserve">
Data de publicação do Edital no DOU.</t>
        </r>
      </text>
    </comment>
    <comment ref="M48" authorId="0" shapeId="0" xr:uid="{19B9FCD8-8309-4B92-AB4E-193FE88BB52E}">
      <text>
        <r>
          <rPr>
            <b/>
            <sz val="9"/>
            <color indexed="81"/>
            <rFont val="Segoe UI"/>
            <family val="2"/>
          </rPr>
          <t>Alber Herbert Rodrigues Vasconcelos:</t>
        </r>
        <r>
          <rPr>
            <sz val="9"/>
            <color indexed="81"/>
            <rFont val="Segoe UI"/>
            <family val="2"/>
          </rPr>
          <t xml:space="preserve">
Data de publicação do Edital no DOU.</t>
        </r>
      </text>
    </comment>
    <comment ref="M49" authorId="0" shapeId="0" xr:uid="{1D10E4A3-06B4-4987-916D-3356643B87BB}">
      <text>
        <r>
          <rPr>
            <b/>
            <sz val="9"/>
            <color indexed="81"/>
            <rFont val="Segoe UI"/>
            <family val="2"/>
          </rPr>
          <t>Alber Herbert Rodrigues Vasconcelos:</t>
        </r>
        <r>
          <rPr>
            <sz val="9"/>
            <color indexed="81"/>
            <rFont val="Segoe UI"/>
            <family val="2"/>
          </rPr>
          <t xml:space="preserve">
Data de publicação do Edital no DOU.</t>
        </r>
      </text>
    </comment>
  </commentList>
</comments>
</file>

<file path=xl/sharedStrings.xml><?xml version="1.0" encoding="utf-8"?>
<sst xmlns="http://schemas.openxmlformats.org/spreadsheetml/2006/main" count="361" uniqueCount="171">
  <si>
    <t>OBRAS</t>
  </si>
  <si>
    <t>Previsto</t>
  </si>
  <si>
    <t>3. Tipos de Gasto</t>
  </si>
  <si>
    <t>Obras</t>
  </si>
  <si>
    <t>Total</t>
  </si>
  <si>
    <t>SI / NO?</t>
  </si>
  <si>
    <t>Componente 1</t>
  </si>
  <si>
    <t>Componente 2</t>
  </si>
  <si>
    <t>Componente 3</t>
  </si>
  <si>
    <t>Componente 4</t>
  </si>
  <si>
    <t>Componente 5</t>
  </si>
  <si>
    <t>4. Componentes</t>
  </si>
  <si>
    <t>Ex-Post</t>
  </si>
  <si>
    <t>Ex-Ante</t>
  </si>
  <si>
    <t>Sistema Nacional</t>
  </si>
  <si>
    <t>Descrição adicional: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</si>
  <si>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</si>
  <si>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</si>
  <si>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</si>
  <si>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</si>
  <si>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</si>
  <si>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</si>
  <si>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</si>
  <si>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</si>
  <si>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</si>
  <si>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</si>
  <si>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</si>
  <si>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</si>
  <si>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</si>
  <si>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</si>
  <si>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</si>
  <si>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</si>
  <si>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</si>
  <si>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</si>
  <si>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</si>
  <si>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</si>
  <si>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</si>
  <si>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</si>
  <si>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</si>
  <si>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</si>
  <si>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</si>
  <si>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</si>
  <si>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</si>
  <si>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</si>
  <si>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</si>
  <si>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Seleção Baseada na Qualificação do Consultor (SQC)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</si>
  <si>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</si>
  <si>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</si>
  <si>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</si>
  <si>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</si>
  <si>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</si>
  <si>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</si>
  <si>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</si>
  <si>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</si>
  <si>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Consultoria firmas</t>
  </si>
  <si>
    <t>Pregão eletronico/Ata</t>
  </si>
  <si>
    <t>Procesos com 100% de contrapartida</t>
  </si>
  <si>
    <t>Publicação  Manifestação de Interesse</t>
  </si>
  <si>
    <t xml:space="preserve"> Publicação  Manifestação de Interesse</t>
  </si>
  <si>
    <t>BRASIL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</si>
  <si>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</si>
  <si>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</si>
  <si>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</si>
  <si>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</si>
  <si>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</si>
  <si>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>Objeto</t>
  </si>
  <si>
    <t>Datas Estimadas</t>
  </si>
  <si>
    <t>Unidade Executora*</t>
  </si>
  <si>
    <t>Montante Estimado *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</si>
  <si>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</si>
  <si>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Componente/Categoria :*</t>
  </si>
  <si>
    <t>Datas Estimadas*</t>
  </si>
  <si>
    <t>Publicação do Anúncio/Convite</t>
  </si>
  <si>
    <t>Categoria/ Componente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</si>
  <si>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</si>
  <si>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</si>
  <si>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</si>
  <si>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</si>
  <si>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</si>
  <si>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</si>
  <si>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</si>
  <si>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</si>
  <si>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</si>
  <si>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</si>
  <si>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Metodos de licitação nacional</t>
  </si>
  <si>
    <t>Pregão Presencial</t>
  </si>
  <si>
    <t>Ata de registro de preços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</si>
  <si>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</si>
  <si>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</si>
  <si>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</si>
  <si>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</si>
  <si>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</si>
  <si>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</si>
  <si>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 xml:space="preserve">Comparação de Qualificações (3 CV's) </t>
  </si>
  <si>
    <t>Comentários - para Sistema Nacional incluir modalidade de licitação</t>
  </si>
  <si>
    <t>Rejeição de todas as propostas</t>
  </si>
  <si>
    <t>Rejeição de todas as Propostas</t>
  </si>
  <si>
    <t>Seleção Baseada na Qualidade (SBQ)</t>
  </si>
  <si>
    <t>Licitação Pública Internacional com Pre-qualificação</t>
  </si>
  <si>
    <t>Licitação Internacional Limitada (LIL)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</si>
  <si>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</si>
  <si>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Colocar "sistema nacional" na coluna de método e na coluna de revisão/supervisão + indicar o método e "contrapartida"' na coluna" "comentário"</t>
  </si>
  <si>
    <t>Objeto principal da licitação</t>
  </si>
  <si>
    <t>Descrição Adicional</t>
  </si>
  <si>
    <t>Complementar as informações do objeto</t>
  </si>
  <si>
    <t xml:space="preserve">Instruções </t>
  </si>
  <si>
    <t>colocar o Nº de componente associado</t>
  </si>
  <si>
    <t>Contrato Concluído</t>
  </si>
  <si>
    <t>Contrato concluído</t>
  </si>
  <si>
    <t>Licitação  Internacional Limitada (LIL)</t>
  </si>
  <si>
    <t>Licitação Pública Internacional com Pré-qualificação</t>
  </si>
  <si>
    <t>Atividade</t>
  </si>
  <si>
    <t xml:space="preserve">Atividade </t>
  </si>
  <si>
    <t>1. Cobertura do Plano de Aquisições</t>
  </si>
  <si>
    <t>Dados</t>
  </si>
  <si>
    <t>De</t>
  </si>
  <si>
    <t>até</t>
  </si>
  <si>
    <t>Cobertura do Plano de Aquisições:</t>
  </si>
  <si>
    <t>2. Versão do Plano de Aquisições</t>
  </si>
  <si>
    <t>Categoria de Aquisições</t>
  </si>
  <si>
    <t>Montante Financiado pelo Banco</t>
  </si>
  <si>
    <t>Bens</t>
  </si>
  <si>
    <t>Serviços que não são de Consultoria</t>
  </si>
  <si>
    <t>Capacitação</t>
  </si>
  <si>
    <t>Consultoria (pessoa Jurídica e física)</t>
  </si>
  <si>
    <t xml:space="preserve">Subprojetos </t>
  </si>
  <si>
    <t>Componente de Investimento</t>
  </si>
  <si>
    <t>Nome Sub-Executor (se aplica)</t>
  </si>
  <si>
    <t>Nome do Mutuário</t>
  </si>
  <si>
    <t>Nome  Executor (se aplica)</t>
  </si>
  <si>
    <t>COMPONENTES? (Sim / não)</t>
  </si>
  <si>
    <t>Nome dos componentes (listar por numero ou  letra)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</si>
  <si>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Só poderá existir um Coordenador que "coordene" e envie o Plano de Aquisições ao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sub-executor deve fazer uma guia separada no PA para inserir os processo que lhes correspondem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</si>
  <si>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>Fazer o compromisso dos componentes que aparecem no contrato de empréstimo; usando apenas os componentes principais e não os subcomponentes</t>
    </r>
  </si>
  <si>
    <t>Montante Total do Projeto (Incluindo Contraparte)</t>
  </si>
  <si>
    <t>número da contratação ou aquisição no PA</t>
  </si>
  <si>
    <t>Pregão Eletrônico</t>
  </si>
  <si>
    <t>Concorrencia Pública Nacional</t>
  </si>
  <si>
    <t>INFORMAÇÃO PARA A ELABORAÇÃO DO PLANO DE AQUISIÇÃO
EM ANDAMENTO E / OU ÚLTIMOS APRESENTADOS</t>
  </si>
  <si>
    <t>CAIXA ECONÔMICA FEDERAL</t>
  </si>
  <si>
    <t>Serviço multidisciplinar de estruturação de Concessão Pública</t>
  </si>
  <si>
    <t>13.902/2018</t>
  </si>
  <si>
    <t>Cooperação Técnica Regional não-reembolsável</t>
  </si>
  <si>
    <t>N/A</t>
  </si>
  <si>
    <t>06.074/2019</t>
  </si>
  <si>
    <t>Fundo de Apoio à Estruturação e ao Desenvolvimento de Projetos de Concessão e Parcerias Público-Privadas – FEP CAIXA</t>
  </si>
  <si>
    <t>Atualizado por: Alber Herbert Rodrigues Vasconcelos</t>
  </si>
  <si>
    <t>Lista curta</t>
  </si>
  <si>
    <t>Montante Total  do Projeto (Incluindo Contrapartida Local - recursos FEP)</t>
  </si>
  <si>
    <t>Cooperação Técnica Regional Não-Reembolsável No. ATN/OC-17711-RG</t>
  </si>
  <si>
    <t>Serviços de consultoria técnica, jurídica e financeira para avaliação e estruturação de projeto de PPP para a implantação e operação do sistema de gestão de Resíduos Sólidos Urbanos de Teresina</t>
  </si>
  <si>
    <t>Serviços de consultoria técnica, jurídica e financeira para avaliação e estruturação de projeto de PPP para a implantação e operação do Sistema de Iluminação Pública de Cachoeiro de Itapemirim</t>
  </si>
  <si>
    <t>Serviços de consultoria técnica, jurídica e financeira para avaliação e estruturação de projeto de PPP para a implantação e operação do Sistema de Iluminação Pública de Araçatuba</t>
  </si>
  <si>
    <t>Ex Post. O BID revisará os Termos de Referência da Contratação.</t>
  </si>
  <si>
    <t>Serviços de consultoria técnica, jurídica e financeira para avaliação e estruturação de projeto de PPP para a implantação e operação do sistema de gestão de Resíduos Sólidos Urbanos do Consórcio Comares</t>
  </si>
  <si>
    <t>Serviços de consultoria técnica, jurídica e financeira para avaliação e estruturação de projeto de PPP para a implantação e operação do sistema de gestão de Resíduos Sólidos Urbanos do Consórcio Convale</t>
  </si>
  <si>
    <t>01.727/2019</t>
  </si>
  <si>
    <t>13.904/2018</t>
  </si>
  <si>
    <t>5.809/2022</t>
  </si>
  <si>
    <t xml:space="preserve">PLANO DE AQUISIÇÕES (PA) - 3 MESES </t>
  </si>
  <si>
    <t>Atualizado em: outubro/2022</t>
  </si>
  <si>
    <t>Atualização Nº: 8</t>
  </si>
  <si>
    <t>Serviços de consultoria técnica, jurídica e financeira para avaliação e estruturação de projeto de PPP para a implantação e operação do Sistema de Iluminação Pública de Corumbá</t>
  </si>
  <si>
    <t>9.510/2019</t>
  </si>
  <si>
    <t>Versão: 8-2022</t>
  </si>
  <si>
    <t>Tipo de Consultor</t>
  </si>
  <si>
    <t>Consórcio de empresas</t>
  </si>
  <si>
    <t>Serviços de consultoria técnica, jurídica e financeira para avaliação e estruturação de projeto de PPP no setor de Educação Infantil, modalidade Creche, para o Consórcio Multifinalitário dos Municípios da Região da Foz do Rio Itajaí – CIM-AMFRI/SC</t>
  </si>
  <si>
    <t>a definir</t>
  </si>
  <si>
    <t>em processo de assinatura</t>
  </si>
  <si>
    <t>Em processo de assinatura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</si>
</sst>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[$USD]\ #,##0.00"/>
    <numFmt numFmtId="166" formatCode="0.00000%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44" fillId="0" borderId="0" applyFon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164" fontId="44" fillId="0" borderId="0" applyFont="0" applyFill="0" applyBorder="0" applyAlignment="0" applyProtection="0"/>
  </cellStyleXfs>
  <cellXfs count="217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/>
    </xf>
    <xf numFmtId="0" fontId="24" fillId="27" borderId="39" xfId="38" applyFont="1" applyFill="1" applyBorder="1" applyAlignment="1">
      <alignment horizontal="left"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7" xfId="1" applyFont="1" applyFill="1" applyBorder="1" applyAlignment="1">
      <alignment vertical="center" wrapText="1"/>
    </xf>
    <xf numFmtId="0" fontId="0" fillId="0" borderId="0" xfId="0" applyFill="1"/>
    <xf numFmtId="0" fontId="24" fillId="27" borderId="28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38" fillId="0" borderId="0" xfId="0" applyFont="1"/>
    <xf numFmtId="0" fontId="36" fillId="27" borderId="38" xfId="0" applyFont="1" applyFill="1" applyBorder="1" applyAlignment="1">
      <alignment horizontal="center" vertical="center"/>
    </xf>
    <xf numFmtId="0" fontId="38" fillId="0" borderId="13" xfId="0" applyFont="1" applyBorder="1" applyAlignment="1">
      <alignment horizontal="left" vertical="center" wrapText="1"/>
    </xf>
    <xf numFmtId="0" fontId="38" fillId="0" borderId="40" xfId="0" applyFont="1" applyBorder="1" applyAlignment="1">
      <alignment horizontal="left" vertical="center" wrapText="1"/>
    </xf>
    <xf numFmtId="0" fontId="38" fillId="0" borderId="22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/>
    <xf numFmtId="0" fontId="38" fillId="0" borderId="41" xfId="0" applyFont="1" applyBorder="1" applyAlignment="1">
      <alignment horizontal="left" vertical="center" wrapText="1"/>
    </xf>
    <xf numFmtId="0" fontId="38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36" fillId="0" borderId="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40" fillId="0" borderId="0" xfId="0" applyFont="1"/>
    <xf numFmtId="0" fontId="22" fillId="0" borderId="0" xfId="1" applyFont="1" applyFill="1" applyBorder="1" applyAlignment="1">
      <alignment vertical="center" wrapText="1"/>
    </xf>
    <xf numFmtId="0" fontId="42" fillId="0" borderId="10" xfId="1" applyFont="1" applyFill="1" applyBorder="1" applyAlignment="1">
      <alignment vertical="center" wrapText="1"/>
    </xf>
    <xf numFmtId="0" fontId="43" fillId="0" borderId="0" xfId="0" applyFont="1"/>
    <xf numFmtId="0" fontId="42" fillId="0" borderId="10" xfId="0" applyFont="1" applyBorder="1"/>
    <xf numFmtId="0" fontId="24" fillId="27" borderId="0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4" fontId="24" fillId="24" borderId="40" xfId="38" applyNumberFormat="1" applyFont="1" applyFill="1" applyBorder="1" applyAlignment="1">
      <alignment horizontal="center" vertical="center" wrapText="1"/>
    </xf>
    <xf numFmtId="0" fontId="22" fillId="0" borderId="13" xfId="38" applyFont="1" applyFill="1" applyBorder="1" applyAlignment="1">
      <alignment horizontal="center" vertical="center" wrapText="1"/>
    </xf>
    <xf numFmtId="0" fontId="25" fillId="0" borderId="0" xfId="0" applyFont="1" applyAlignment="1">
      <alignment horizontal="justify" vertical="center"/>
    </xf>
    <xf numFmtId="0" fontId="45" fillId="0" borderId="0" xfId="0" applyFont="1"/>
    <xf numFmtId="0" fontId="25" fillId="0" borderId="0" xfId="0" applyFont="1" applyAlignment="1">
      <alignment horizontal="left" vertical="center"/>
    </xf>
    <xf numFmtId="0" fontId="46" fillId="0" borderId="0" xfId="0" applyFont="1" applyAlignment="1">
      <alignment horizontal="justify" vertical="center"/>
    </xf>
    <xf numFmtId="10" fontId="22" fillId="0" borderId="10" xfId="38" applyNumberFormat="1" applyFont="1" applyFill="1" applyBorder="1" applyAlignment="1">
      <alignment horizontal="center" vertical="center" wrapText="1"/>
    </xf>
    <xf numFmtId="164" fontId="22" fillId="0" borderId="10" xfId="44" applyFont="1" applyFill="1" applyBorder="1" applyAlignment="1">
      <alignment vertical="center" wrapText="1"/>
    </xf>
    <xf numFmtId="14" fontId="22" fillId="0" borderId="10" xfId="38" applyNumberFormat="1" applyFont="1" applyFill="1" applyBorder="1" applyAlignment="1">
      <alignment horizontal="center"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17" fontId="22" fillId="0" borderId="10" xfId="38" applyNumberFormat="1" applyFont="1" applyFill="1" applyBorder="1" applyAlignment="1">
      <alignment horizontal="center" vertical="center" wrapText="1"/>
    </xf>
    <xf numFmtId="17" fontId="22" fillId="0" borderId="16" xfId="1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4" fontId="0" fillId="0" borderId="0" xfId="0" applyNumberFormat="1" applyBorder="1"/>
    <xf numFmtId="10" fontId="0" fillId="0" borderId="0" xfId="0" applyNumberFormat="1" applyBorder="1"/>
    <xf numFmtId="0" fontId="0" fillId="0" borderId="0" xfId="0" applyBorder="1"/>
    <xf numFmtId="164" fontId="50" fillId="28" borderId="0" xfId="44" applyFont="1" applyFill="1" applyBorder="1" applyAlignment="1">
      <alignment horizontal="right"/>
    </xf>
    <xf numFmtId="164" fontId="0" fillId="0" borderId="0" xfId="44" applyFont="1" applyBorder="1"/>
    <xf numFmtId="0" fontId="31" fillId="0" borderId="0" xfId="38" applyFont="1" applyFill="1" applyBorder="1" applyAlignment="1">
      <alignment vertical="center" wrapText="1"/>
    </xf>
    <xf numFmtId="164" fontId="31" fillId="0" borderId="0" xfId="44" applyFont="1" applyFill="1" applyBorder="1" applyAlignment="1">
      <alignment vertical="center" wrapText="1"/>
    </xf>
    <xf numFmtId="0" fontId="31" fillId="0" borderId="17" xfId="1" quotePrefix="1" applyFont="1" applyBorder="1" applyAlignment="1" applyProtection="1"/>
    <xf numFmtId="165" fontId="31" fillId="0" borderId="10" xfId="1" applyNumberFormat="1" applyFont="1" applyFill="1" applyBorder="1" applyAlignment="1">
      <alignment horizontal="right" vertical="center" wrapText="1"/>
    </xf>
    <xf numFmtId="165" fontId="31" fillId="0" borderId="14" xfId="1" applyNumberFormat="1" applyFont="1" applyFill="1" applyBorder="1" applyAlignment="1">
      <alignment horizontal="right" vertical="center" wrapText="1"/>
    </xf>
    <xf numFmtId="0" fontId="22" fillId="0" borderId="25" xfId="0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49" fillId="0" borderId="0" xfId="0" applyFont="1" applyFill="1"/>
    <xf numFmtId="0" fontId="22" fillId="0" borderId="10" xfId="38" applyFont="1" applyFill="1" applyBorder="1" applyAlignment="1">
      <alignment horizontal="center" vertical="center" wrapText="1"/>
    </xf>
    <xf numFmtId="164" fontId="22" fillId="0" borderId="0" xfId="44" applyFont="1" applyFill="1" applyBorder="1" applyAlignment="1">
      <alignment horizontal="center" vertical="center" wrapText="1"/>
    </xf>
    <xf numFmtId="164" fontId="22" fillId="0" borderId="0" xfId="44" applyFont="1" applyFill="1" applyBorder="1" applyAlignment="1">
      <alignment vertical="center" wrapText="1"/>
    </xf>
    <xf numFmtId="164" fontId="0" fillId="0" borderId="0" xfId="0" applyNumberFormat="1" applyBorder="1"/>
    <xf numFmtId="166" fontId="0" fillId="0" borderId="0" xfId="0" applyNumberFormat="1" applyBorder="1"/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31" fillId="0" borderId="17" xfId="1" applyFont="1" applyBorder="1" applyAlignment="1" applyProtection="1">
      <alignment wrapText="1"/>
    </xf>
    <xf numFmtId="0" fontId="1" fillId="29" borderId="10" xfId="0" applyFont="1" applyFill="1" applyBorder="1" applyAlignment="1">
      <alignment vertical="top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164" fontId="0" fillId="0" borderId="10" xfId="44" applyFont="1" applyFill="1" applyBorder="1"/>
    <xf numFmtId="0" fontId="22" fillId="0" borderId="10" xfId="38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/>
    </xf>
    <xf numFmtId="0" fontId="22" fillId="0" borderId="10" xfId="45" applyFont="1" applyFill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6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vertical="center" wrapText="1"/>
    </xf>
    <xf numFmtId="0" fontId="26" fillId="0" borderId="0" xfId="38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3" fillId="26" borderId="43" xfId="0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left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39" fillId="0" borderId="37" xfId="0" applyFont="1" applyBorder="1" applyAlignment="1">
      <alignment horizontal="center" vertical="center" wrapText="1"/>
    </xf>
    <xf numFmtId="0" fontId="36" fillId="27" borderId="39" xfId="0" applyFont="1" applyFill="1" applyBorder="1" applyAlignment="1">
      <alignment horizontal="center" vertical="center"/>
    </xf>
    <xf numFmtId="0" fontId="36" fillId="27" borderId="28" xfId="0" applyFont="1" applyFill="1" applyBorder="1" applyAlignment="1">
      <alignment horizontal="center" vertical="center"/>
    </xf>
    <xf numFmtId="0" fontId="36" fillId="27" borderId="29" xfId="0" applyFont="1" applyFill="1" applyBorder="1" applyAlignment="1">
      <alignment horizontal="center" vertical="center"/>
    </xf>
    <xf numFmtId="0" fontId="36" fillId="27" borderId="39" xfId="0" applyFont="1" applyFill="1" applyBorder="1" applyAlignment="1">
      <alignment horizontal="left" vertical="center" wrapText="1"/>
    </xf>
    <xf numFmtId="0" fontId="36" fillId="27" borderId="28" xfId="0" applyFont="1" applyFill="1" applyBorder="1" applyAlignment="1">
      <alignment horizontal="left" vertical="center" wrapText="1"/>
    </xf>
    <xf numFmtId="0" fontId="36" fillId="27" borderId="29" xfId="0" applyFont="1" applyFill="1" applyBorder="1" applyAlignment="1">
      <alignment horizontal="left" vertical="center" wrapText="1"/>
    </xf>
    <xf numFmtId="0" fontId="36" fillId="27" borderId="20" xfId="0" applyFont="1" applyFill="1" applyBorder="1" applyAlignment="1">
      <alignment horizontal="center" vertical="center"/>
    </xf>
    <xf numFmtId="0" fontId="36" fillId="27" borderId="19" xfId="0" applyFont="1" applyFill="1" applyBorder="1" applyAlignment="1">
      <alignment horizontal="center" vertical="center"/>
    </xf>
    <xf numFmtId="0" fontId="36" fillId="27" borderId="37" xfId="0" applyFont="1" applyFill="1" applyBorder="1" applyAlignment="1">
      <alignment horizontal="center" vertical="center"/>
    </xf>
    <xf numFmtId="0" fontId="31" fillId="0" borderId="37" xfId="1" applyFont="1" applyFill="1" applyBorder="1" applyAlignment="1">
      <alignment horizontal="center" vertical="center" wrapText="1"/>
    </xf>
    <xf numFmtId="0" fontId="22" fillId="0" borderId="20" xfId="1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2" fillId="0" borderId="25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5" fillId="0" borderId="36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42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3" fillId="24" borderId="10" xfId="38" applyFont="1" applyFill="1" applyBorder="1" applyAlignment="1">
      <alignment horizontal="left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37" xfId="38" applyFont="1" applyFill="1" applyBorder="1" applyAlignment="1">
      <alignment horizontal="center" vertical="center" wrapText="1"/>
    </xf>
    <xf numFmtId="0" fontId="24" fillId="24" borderId="46" xfId="38" applyFont="1" applyFill="1" applyBorder="1" applyAlignment="1">
      <alignment horizontal="center" vertical="center" wrapText="1"/>
    </xf>
    <xf numFmtId="0" fontId="24" fillId="24" borderId="44" xfId="38" applyFont="1" applyFill="1" applyBorder="1" applyAlignment="1">
      <alignment horizontal="center" vertical="center" wrapText="1"/>
    </xf>
    <xf numFmtId="0" fontId="24" fillId="24" borderId="45" xfId="38" applyFont="1" applyFill="1" applyBorder="1" applyAlignment="1">
      <alignment horizontal="center" vertical="center" wrapText="1"/>
    </xf>
    <xf numFmtId="0" fontId="22" fillId="0" borderId="34" xfId="38" applyFont="1" applyFill="1" applyBorder="1" applyAlignment="1">
      <alignment horizontal="center" vertical="center" wrapText="1"/>
    </xf>
    <xf numFmtId="0" fontId="22" fillId="0" borderId="35" xfId="38" applyFont="1" applyFill="1" applyBorder="1" applyAlignment="1">
      <alignment horizontal="center" vertical="center" wrapText="1"/>
    </xf>
    <xf numFmtId="0" fontId="22" fillId="0" borderId="30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center" vertical="center"/>
    </xf>
    <xf numFmtId="0" fontId="23" fillId="24" borderId="32" xfId="38" applyFont="1" applyFill="1" applyBorder="1" applyAlignment="1">
      <alignment horizontal="left" vertical="center" wrapText="1"/>
    </xf>
    <xf numFmtId="0" fontId="23" fillId="24" borderId="33" xfId="38" applyFont="1" applyFill="1" applyBorder="1" applyAlignment="1">
      <alignment horizontal="left" vertical="center" wrapText="1"/>
    </xf>
    <xf numFmtId="0" fontId="41" fillId="25" borderId="20" xfId="0" applyFont="1" applyFill="1" applyBorder="1" applyAlignment="1">
      <alignment horizontal="center" vertical="center"/>
    </xf>
    <xf numFmtId="0" fontId="41" fillId="25" borderId="19" xfId="0" applyFont="1" applyFill="1" applyBorder="1" applyAlignment="1">
      <alignment horizontal="center" vertical="center"/>
    </xf>
    <xf numFmtId="0" fontId="41" fillId="25" borderId="37" xfId="0" applyFont="1" applyFill="1" applyBorder="1" applyAlignment="1">
      <alignment horizontal="center" vertical="center"/>
    </xf>
    <xf numFmtId="0" fontId="41" fillId="25" borderId="20" xfId="0" applyFont="1" applyFill="1" applyBorder="1" applyAlignment="1">
      <alignment horizontal="center" vertical="center" wrapText="1"/>
    </xf>
    <xf numFmtId="0" fontId="41" fillId="25" borderId="19" xfId="0" applyFont="1" applyFill="1" applyBorder="1" applyAlignment="1">
      <alignment horizontal="center" vertical="center" wrapText="1"/>
    </xf>
    <xf numFmtId="0" fontId="41" fillId="25" borderId="37" xfId="0" applyFont="1" applyFill="1" applyBorder="1" applyAlignment="1">
      <alignment horizontal="center" vertical="center" wrapText="1"/>
    </xf>
    <xf numFmtId="0" fontId="42" fillId="0" borderId="10" xfId="1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0" fontId="1" fillId="28" borderId="10" xfId="0" applyFont="1" applyFill="1" applyBorder="1" applyAlignment="1">
      <alignment vertical="top" wrapText="1"/>
    </xf>
  </cellXfs>
  <cellStyles count="48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4" builtinId="3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2 2" xfId="45" xr:uid="{788E85AF-F453-47B0-A7BA-FB0E208FBF70}"/>
    <cellStyle name="Normal 3" xfId="1" xr:uid="{00000000-0005-0000-0000-000026000000}"/>
    <cellStyle name="Note 2" xfId="39" xr:uid="{00000000-0005-0000-0000-000027000000}"/>
    <cellStyle name="Note 2 2" xfId="46" xr:uid="{A50C886C-F2FD-41B1-8558-5418139C233D}"/>
    <cellStyle name="Output 2" xfId="40" xr:uid="{00000000-0005-0000-0000-000028000000}"/>
    <cellStyle name="Title 2" xfId="41" xr:uid="{00000000-0005-0000-0000-000029000000}"/>
    <cellStyle name="Total 2" xfId="42" xr:uid="{00000000-0005-0000-0000-00002A000000}"/>
    <cellStyle name="Vírgula 2" xfId="47" xr:uid="{25BC7FF0-0466-4B81-8CDA-03586FCFDC0F}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showGridLines="0" zoomScale="90" zoomScaleNormal="90" workbookViewId="0">
      <selection activeCell="C21" sqref="C21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24"/>
      <c r="C1" s="24"/>
      <c r="D1" s="24"/>
    </row>
    <row r="2" spans="2:4" x14ac:dyDescent="0.3">
      <c r="B2" s="25" t="s">
        <v>128</v>
      </c>
      <c r="C2" s="26" t="s">
        <v>129</v>
      </c>
      <c r="D2" s="27" t="s">
        <v>127</v>
      </c>
    </row>
    <row r="3" spans="2:4" x14ac:dyDescent="0.3">
      <c r="B3" s="140" t="s">
        <v>139</v>
      </c>
      <c r="C3" s="140" t="s">
        <v>139</v>
      </c>
      <c r="D3" s="28"/>
    </row>
    <row r="4" spans="2:4" x14ac:dyDescent="0.3">
      <c r="B4" s="141"/>
      <c r="C4" s="141"/>
      <c r="D4" s="28"/>
    </row>
    <row r="5" spans="2:4" x14ac:dyDescent="0.3">
      <c r="B5" s="141"/>
      <c r="C5" s="141"/>
      <c r="D5" s="28"/>
    </row>
    <row r="6" spans="2:4" x14ac:dyDescent="0.3">
      <c r="B6" s="141"/>
      <c r="C6" s="141"/>
      <c r="D6" s="28"/>
    </row>
    <row r="7" spans="2:4" x14ac:dyDescent="0.3">
      <c r="B7" s="141"/>
      <c r="C7" s="141"/>
      <c r="D7" s="28"/>
    </row>
    <row r="8" spans="2:4" x14ac:dyDescent="0.3">
      <c r="B8" s="141"/>
      <c r="C8" s="141"/>
      <c r="D8" s="28"/>
    </row>
    <row r="9" spans="2:4" ht="15" thickBot="1" x14ac:dyDescent="0.35">
      <c r="B9" s="142"/>
      <c r="C9" s="142"/>
      <c r="D9" s="29"/>
    </row>
    <row r="11" spans="2:4" ht="49.5" customHeight="1" x14ac:dyDescent="0.3">
      <c r="B11" s="145" t="s">
        <v>132</v>
      </c>
      <c r="C11" s="146"/>
      <c r="D11" s="24"/>
    </row>
    <row r="12" spans="2:4" ht="15" thickBot="1" x14ac:dyDescent="0.35">
      <c r="B12" s="24"/>
      <c r="C12" s="24"/>
      <c r="D12" s="24"/>
    </row>
    <row r="13" spans="2:4" x14ac:dyDescent="0.3">
      <c r="B13" s="30" t="s">
        <v>130</v>
      </c>
      <c r="C13" s="31" t="s">
        <v>131</v>
      </c>
      <c r="D13" s="32"/>
    </row>
    <row r="14" spans="2:4" x14ac:dyDescent="0.3">
      <c r="B14" s="143" t="s">
        <v>5</v>
      </c>
      <c r="C14" s="28" t="s">
        <v>6</v>
      </c>
      <c r="D14" s="32"/>
    </row>
    <row r="15" spans="2:4" x14ac:dyDescent="0.3">
      <c r="B15" s="143"/>
      <c r="C15" s="28" t="s">
        <v>7</v>
      </c>
      <c r="D15" s="24"/>
    </row>
    <row r="16" spans="2:4" x14ac:dyDescent="0.3">
      <c r="B16" s="143"/>
      <c r="C16" s="28" t="s">
        <v>8</v>
      </c>
      <c r="D16" s="24"/>
    </row>
    <row r="17" spans="2:3" x14ac:dyDescent="0.3">
      <c r="B17" s="143"/>
      <c r="C17" s="28" t="s">
        <v>9</v>
      </c>
    </row>
    <row r="18" spans="2:3" ht="15" thickBot="1" x14ac:dyDescent="0.35">
      <c r="B18" s="144"/>
      <c r="C18" s="29" t="s">
        <v>10</v>
      </c>
    </row>
    <row r="20" spans="2:3" ht="54" customHeight="1" x14ac:dyDescent="0.3">
      <c r="B20" s="147" t="s">
        <v>133</v>
      </c>
      <c r="C20" s="148"/>
    </row>
  </sheetData>
  <mergeCells count="5">
    <mergeCell ref="B3:B9"/>
    <mergeCell ref="B14:B18"/>
    <mergeCell ref="B11:C11"/>
    <mergeCell ref="B20:C20"/>
    <mergeCell ref="C3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showGridLines="0" zoomScale="90" zoomScaleNormal="90" workbookViewId="0">
      <selection activeCell="D27" sqref="D27"/>
    </sheetView>
  </sheetViews>
  <sheetFormatPr defaultRowHeight="14.4" x14ac:dyDescent="0.3"/>
  <cols>
    <col min="1" max="1" width="125.5546875" customWidth="1"/>
    <col min="2" max="2" width="35.109375" customWidth="1"/>
    <col min="3" max="3" width="38.5546875" customWidth="1"/>
  </cols>
  <sheetData>
    <row r="1" spans="1:3" ht="15" thickBot="1" x14ac:dyDescent="0.35">
      <c r="A1" s="153" t="s">
        <v>138</v>
      </c>
      <c r="B1" s="153"/>
      <c r="C1" s="153"/>
    </row>
    <row r="2" spans="1:3" ht="15.6" x14ac:dyDescent="0.3">
      <c r="A2" s="149" t="s">
        <v>113</v>
      </c>
      <c r="B2" s="150"/>
      <c r="C2" s="151"/>
    </row>
    <row r="3" spans="1:3" ht="15.6" x14ac:dyDescent="0.3">
      <c r="A3" s="14" t="s">
        <v>114</v>
      </c>
      <c r="B3" s="15" t="s">
        <v>115</v>
      </c>
      <c r="C3" s="16" t="s">
        <v>116</v>
      </c>
    </row>
    <row r="4" spans="1:3" ht="15" thickBot="1" x14ac:dyDescent="0.35">
      <c r="A4" s="17" t="s">
        <v>117</v>
      </c>
      <c r="B4" s="103">
        <v>43435</v>
      </c>
      <c r="C4" s="103">
        <v>44896</v>
      </c>
    </row>
    <row r="5" spans="1:3" ht="15" thickBot="1" x14ac:dyDescent="0.35">
      <c r="A5" s="152"/>
      <c r="B5" s="152"/>
      <c r="C5" s="152"/>
    </row>
    <row r="6" spans="1:3" ht="15.6" x14ac:dyDescent="0.3">
      <c r="A6" s="149" t="s">
        <v>118</v>
      </c>
      <c r="B6" s="150"/>
      <c r="C6" s="151"/>
    </row>
    <row r="7" spans="1:3" ht="15" thickBot="1" x14ac:dyDescent="0.35">
      <c r="A7" s="17" t="s">
        <v>164</v>
      </c>
      <c r="B7" s="154"/>
      <c r="C7" s="155"/>
    </row>
    <row r="8" spans="1:3" ht="15" thickBot="1" x14ac:dyDescent="0.35">
      <c r="A8" s="152"/>
      <c r="B8" s="152"/>
      <c r="C8" s="152"/>
    </row>
    <row r="9" spans="1:3" ht="15.6" x14ac:dyDescent="0.3">
      <c r="A9" s="149" t="s">
        <v>2</v>
      </c>
      <c r="B9" s="150"/>
      <c r="C9" s="151"/>
    </row>
    <row r="10" spans="1:3" ht="39.75" customHeight="1" x14ac:dyDescent="0.3">
      <c r="A10" s="14" t="s">
        <v>119</v>
      </c>
      <c r="B10" s="15" t="s">
        <v>120</v>
      </c>
      <c r="C10" s="16" t="s">
        <v>148</v>
      </c>
    </row>
    <row r="11" spans="1:3" x14ac:dyDescent="0.3">
      <c r="A11" s="18" t="s">
        <v>3</v>
      </c>
      <c r="B11" s="19">
        <v>0</v>
      </c>
      <c r="C11" s="20">
        <v>0</v>
      </c>
    </row>
    <row r="12" spans="1:3" x14ac:dyDescent="0.3">
      <c r="A12" s="18" t="s">
        <v>121</v>
      </c>
      <c r="B12" s="19">
        <v>0</v>
      </c>
      <c r="C12" s="20">
        <v>0</v>
      </c>
    </row>
    <row r="13" spans="1:3" x14ac:dyDescent="0.3">
      <c r="A13" s="18" t="s">
        <v>122</v>
      </c>
      <c r="B13" s="19">
        <v>0</v>
      </c>
      <c r="C13" s="20">
        <v>0</v>
      </c>
    </row>
    <row r="14" spans="1:3" x14ac:dyDescent="0.3">
      <c r="A14" s="18" t="s">
        <v>123</v>
      </c>
      <c r="B14" s="19">
        <v>0</v>
      </c>
      <c r="C14" s="20">
        <v>0</v>
      </c>
    </row>
    <row r="15" spans="1:3" x14ac:dyDescent="0.3">
      <c r="A15" s="112" t="s">
        <v>124</v>
      </c>
      <c r="B15" s="113">
        <f>'Detalhe Plano de Aquisições'!I53</f>
        <v>1295675.929806486</v>
      </c>
      <c r="C15" s="114">
        <f>'Detalhe Plano de Aquisições'!H53</f>
        <v>1727567.906408648</v>
      </c>
    </row>
    <row r="16" spans="1:3" x14ac:dyDescent="0.3">
      <c r="A16" s="18" t="s">
        <v>125</v>
      </c>
      <c r="B16" s="19">
        <v>0</v>
      </c>
      <c r="C16" s="20">
        <v>0</v>
      </c>
    </row>
    <row r="17" spans="1:3" ht="16.2" thickBot="1" x14ac:dyDescent="0.35">
      <c r="A17" s="21" t="s">
        <v>4</v>
      </c>
      <c r="B17" s="22">
        <f>SUM(B11:B16)</f>
        <v>1295675.929806486</v>
      </c>
      <c r="C17" s="23">
        <f>SUM(C11:C16)</f>
        <v>1727567.906408648</v>
      </c>
    </row>
    <row r="18" spans="1:3" ht="15" thickBot="1" x14ac:dyDescent="0.35"/>
    <row r="19" spans="1:3" ht="15.6" x14ac:dyDescent="0.3">
      <c r="A19" s="149" t="s">
        <v>11</v>
      </c>
      <c r="B19" s="150"/>
      <c r="C19" s="151"/>
    </row>
    <row r="20" spans="1:3" ht="31.2" x14ac:dyDescent="0.3">
      <c r="A20" s="33" t="s">
        <v>126</v>
      </c>
      <c r="B20" s="34" t="s">
        <v>120</v>
      </c>
      <c r="C20" s="35" t="s">
        <v>134</v>
      </c>
    </row>
    <row r="21" spans="1:3" ht="27.6" x14ac:dyDescent="0.3">
      <c r="A21" s="129" t="str">
        <f>'Detalhe Plano de Aquisições'!C45</f>
        <v>Serviços de consultoria técnica, jurídica e financeira para avaliação e estruturação de projeto de PPP para a implantação e operação do sistema de gestão de Resíduos Sólidos Urbanos de Teresina</v>
      </c>
      <c r="B21" s="113">
        <f>'Detalhe Plano de Aquisições'!I45</f>
        <v>221680.37313631695</v>
      </c>
      <c r="C21" s="114">
        <f>'Detalhe Plano de Aquisições'!H45</f>
        <v>295573.8308484226</v>
      </c>
    </row>
    <row r="22" spans="1:3" ht="27.6" x14ac:dyDescent="0.3">
      <c r="A22" s="129" t="str">
        <f>'Detalhe Plano de Aquisições'!C46</f>
        <v>Serviços de consultoria técnica, jurídica e financeira para avaliação e estruturação de projeto de PPP para a implantação e operação do Sistema de Iluminação Pública de Cachoeiro de Itapemirim</v>
      </c>
      <c r="B22" s="113">
        <f>'Detalhe Plano de Aquisições'!I46</f>
        <v>99415.902447946879</v>
      </c>
      <c r="C22" s="114">
        <f>'Detalhe Plano de Aquisições'!H46</f>
        <v>132554.53659726251</v>
      </c>
    </row>
    <row r="23" spans="1:3" ht="27.6" x14ac:dyDescent="0.3">
      <c r="A23" s="129" t="str">
        <f>'Detalhe Plano de Aquisições'!C47</f>
        <v>Serviços de consultoria técnica, jurídica e financeira para avaliação e estruturação de projeto de PPP para a implantação e operação do sistema de gestão de Resíduos Sólidos Urbanos do Consórcio Comares</v>
      </c>
      <c r="B23" s="113">
        <f>'Detalhe Plano de Aquisições'!I47</f>
        <v>296972.12916666665</v>
      </c>
      <c r="C23" s="114">
        <f>'Detalhe Plano de Aquisições'!H47</f>
        <v>395962.83888888883</v>
      </c>
    </row>
    <row r="24" spans="1:3" s="7" customFormat="1" ht="27.6" x14ac:dyDescent="0.3">
      <c r="A24" s="129" t="str">
        <f>'Detalhe Plano de Aquisições'!C48</f>
        <v>Serviços de consultoria técnica, jurídica e financeira para avaliação e estruturação de projeto de PPP para a implantação e operação do sistema de gestão de Resíduos Sólidos Urbanos do Consórcio Convale</v>
      </c>
      <c r="B24" s="113">
        <f>'Detalhe Plano de Aquisições'!I48</f>
        <v>596725.8361111111</v>
      </c>
      <c r="C24" s="114">
        <f>'Detalhe Plano de Aquisições'!H48</f>
        <v>795634.44814814813</v>
      </c>
    </row>
    <row r="25" spans="1:3" s="7" customFormat="1" ht="27.6" x14ac:dyDescent="0.3">
      <c r="A25" s="129" t="str">
        <f>'Detalhe Plano de Aquisições'!C49</f>
        <v>Serviços de consultoria técnica, jurídica e financeira para avaliação e estruturação de projeto de PPP para a implantação e operação do Sistema de Iluminação Pública de Corumbá</v>
      </c>
      <c r="B25" s="113">
        <f>'Detalhe Plano de Aquisições'!I49</f>
        <v>43637.587499999994</v>
      </c>
      <c r="C25" s="114">
        <f>'Detalhe Plano de Aquisições'!H49</f>
        <v>58183.45</v>
      </c>
    </row>
    <row r="26" spans="1:3" ht="27.6" x14ac:dyDescent="0.3">
      <c r="A26" s="129" t="str">
        <f>'Detalhe Plano de Aquisições'!C50</f>
        <v>Serviços de consultoria técnica, jurídica e financeira para avaliação e estruturação de projeto de PPP no setor de Educação Infantil, modalidade Creche, para o Consórcio Multifinalitário dos Municípios da Região da Foz do Rio Itajaí – CIM-AMFRI/SC</v>
      </c>
      <c r="B26" s="113">
        <f>'Detalhe Plano de Aquisições'!I50</f>
        <v>11549.656999999999</v>
      </c>
      <c r="C26" s="114">
        <f>'Detalhe Plano de Aquisições'!H50</f>
        <v>15399.542666666666</v>
      </c>
    </row>
    <row r="27" spans="1:3" s="7" customFormat="1" ht="27.6" x14ac:dyDescent="0.3">
      <c r="A27" s="129" t="str">
        <f>'Detalhe Plano de Aquisições'!C51</f>
        <v>Serviços de consultoria técnica, jurídica e financeira para avaliação e estruturação de projeto de PPP para a implantação e operação do Sistema de Iluminação Pública de Araçatuba</v>
      </c>
      <c r="B27" s="113">
        <f>'Detalhe Plano de Aquisições'!I51</f>
        <v>25694.444444444442</v>
      </c>
      <c r="C27" s="114">
        <f>'Detalhe Plano de Aquisições'!H51</f>
        <v>34259.259259259255</v>
      </c>
    </row>
    <row r="28" spans="1:3" ht="16.2" thickBot="1" x14ac:dyDescent="0.35">
      <c r="A28" s="36" t="s">
        <v>4</v>
      </c>
      <c r="B28" s="37">
        <f>SUM(B21:B27)</f>
        <v>1295675.929806486</v>
      </c>
      <c r="C28" s="37">
        <f>SUM(C21:C27)</f>
        <v>1727567.906408648</v>
      </c>
    </row>
  </sheetData>
  <mergeCells count="8">
    <mergeCell ref="A19:C19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3"/>
  <sheetViews>
    <sheetView showGridLines="0" topLeftCell="A22" zoomScale="85" zoomScaleNormal="85" workbookViewId="0">
      <selection activeCell="B41" sqref="B41:B50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7" customFormat="1" x14ac:dyDescent="0.3"/>
    <row r="2" spans="1:3" s="7" customFormat="1" x14ac:dyDescent="0.3"/>
    <row r="3" spans="1:3" s="7" customFormat="1" x14ac:dyDescent="0.3"/>
    <row r="4" spans="1:3" s="7" customFormat="1" ht="67.5" customHeight="1" x14ac:dyDescent="0.3">
      <c r="A4" s="157" t="s">
        <v>74</v>
      </c>
      <c r="B4" s="157"/>
      <c r="C4" s="157"/>
    </row>
    <row r="5" spans="1:3" s="7" customFormat="1" x14ac:dyDescent="0.3"/>
    <row r="6" spans="1:3" s="7" customFormat="1" ht="15" thickBot="1" x14ac:dyDescent="0.35"/>
    <row r="7" spans="1:3" ht="15" thickBot="1" x14ac:dyDescent="0.35">
      <c r="A7" s="72"/>
      <c r="B7" s="73" t="s">
        <v>63</v>
      </c>
      <c r="C7" s="72"/>
    </row>
    <row r="8" spans="1:3" ht="55.2" x14ac:dyDescent="0.3">
      <c r="A8" s="61" t="s">
        <v>55</v>
      </c>
      <c r="B8" s="74" t="s">
        <v>100</v>
      </c>
      <c r="C8" s="72"/>
    </row>
    <row r="9" spans="1:3" ht="27.6" x14ac:dyDescent="0.3">
      <c r="A9" s="62" t="s">
        <v>56</v>
      </c>
      <c r="B9" s="75" t="s">
        <v>101</v>
      </c>
      <c r="C9" s="72"/>
    </row>
    <row r="10" spans="1:3" s="7" customFormat="1" x14ac:dyDescent="0.3">
      <c r="A10" s="71"/>
      <c r="B10" s="76"/>
      <c r="C10" s="72"/>
    </row>
    <row r="11" spans="1:3" s="7" customFormat="1" ht="15" thickBot="1" x14ac:dyDescent="0.35">
      <c r="A11" s="70"/>
      <c r="B11" s="77"/>
      <c r="C11" s="72"/>
    </row>
    <row r="12" spans="1:3" s="68" customFormat="1" ht="15" thickBot="1" x14ac:dyDescent="0.35">
      <c r="A12" s="72"/>
      <c r="B12" s="73" t="s">
        <v>105</v>
      </c>
      <c r="C12" s="78"/>
    </row>
    <row r="13" spans="1:3" s="68" customFormat="1" ht="15" thickBot="1" x14ac:dyDescent="0.35">
      <c r="A13" s="69" t="s">
        <v>111</v>
      </c>
      <c r="B13" s="80" t="s">
        <v>135</v>
      </c>
      <c r="C13" s="78"/>
    </row>
    <row r="14" spans="1:3" x14ac:dyDescent="0.3">
      <c r="A14" s="69" t="s">
        <v>73</v>
      </c>
      <c r="B14" s="79" t="s">
        <v>106</v>
      </c>
      <c r="C14" s="72"/>
    </row>
    <row r="15" spans="1:3" ht="15" thickBot="1" x14ac:dyDescent="0.35">
      <c r="A15" s="63" t="s">
        <v>65</v>
      </c>
      <c r="B15" s="80" t="s">
        <v>102</v>
      </c>
      <c r="C15" s="72"/>
    </row>
    <row r="16" spans="1:3" s="7" customFormat="1" x14ac:dyDescent="0.3">
      <c r="A16" s="89" t="s">
        <v>103</v>
      </c>
      <c r="B16" s="77" t="s">
        <v>104</v>
      </c>
      <c r="C16" s="72"/>
    </row>
    <row r="17" spans="1:3" ht="15" thickBot="1" x14ac:dyDescent="0.35">
      <c r="A17" s="72"/>
      <c r="B17" s="72"/>
      <c r="C17" s="72"/>
    </row>
    <row r="18" spans="1:3" ht="15" thickBot="1" x14ac:dyDescent="0.35">
      <c r="A18" s="72"/>
      <c r="B18" s="73" t="s">
        <v>61</v>
      </c>
      <c r="C18" s="72"/>
    </row>
    <row r="19" spans="1:3" x14ac:dyDescent="0.3">
      <c r="A19" s="161" t="s">
        <v>49</v>
      </c>
      <c r="B19" s="64" t="s">
        <v>14</v>
      </c>
      <c r="C19" s="72"/>
    </row>
    <row r="20" spans="1:3" ht="15.75" customHeight="1" x14ac:dyDescent="0.3">
      <c r="A20" s="162"/>
      <c r="B20" s="65" t="s">
        <v>12</v>
      </c>
      <c r="C20" s="72"/>
    </row>
    <row r="21" spans="1:3" ht="15" thickBot="1" x14ac:dyDescent="0.35">
      <c r="A21" s="163"/>
      <c r="B21" s="81" t="s">
        <v>13</v>
      </c>
      <c r="C21" s="72"/>
    </row>
    <row r="22" spans="1:3" ht="15" thickBot="1" x14ac:dyDescent="0.35">
      <c r="A22" s="72"/>
      <c r="B22" s="72"/>
      <c r="C22" s="72"/>
    </row>
    <row r="23" spans="1:3" ht="15" thickBot="1" x14ac:dyDescent="0.35">
      <c r="A23" s="82"/>
      <c r="B23" s="73" t="s">
        <v>61</v>
      </c>
      <c r="C23" s="72"/>
    </row>
    <row r="24" spans="1:3" x14ac:dyDescent="0.3">
      <c r="A24" s="164" t="s">
        <v>48</v>
      </c>
      <c r="B24" s="64" t="s">
        <v>1</v>
      </c>
      <c r="C24" s="72"/>
    </row>
    <row r="25" spans="1:3" x14ac:dyDescent="0.3">
      <c r="A25" s="165"/>
      <c r="B25" s="65" t="s">
        <v>19</v>
      </c>
      <c r="C25" s="72"/>
    </row>
    <row r="26" spans="1:3" x14ac:dyDescent="0.3">
      <c r="A26" s="165"/>
      <c r="B26" s="65" t="s">
        <v>17</v>
      </c>
      <c r="C26" s="72"/>
    </row>
    <row r="27" spans="1:3" x14ac:dyDescent="0.3">
      <c r="A27" s="165"/>
      <c r="B27" s="65" t="s">
        <v>16</v>
      </c>
      <c r="C27" s="72"/>
    </row>
    <row r="28" spans="1:3" s="7" customFormat="1" x14ac:dyDescent="0.3">
      <c r="A28" s="165"/>
      <c r="B28" s="65" t="s">
        <v>18</v>
      </c>
      <c r="C28" s="72"/>
    </row>
    <row r="29" spans="1:3" s="7" customFormat="1" x14ac:dyDescent="0.3">
      <c r="A29" s="165"/>
      <c r="B29" s="65" t="s">
        <v>95</v>
      </c>
      <c r="C29" s="72"/>
    </row>
    <row r="30" spans="1:3" ht="15" customHeight="1" x14ac:dyDescent="0.3">
      <c r="A30" s="165"/>
      <c r="B30" s="65" t="s">
        <v>53</v>
      </c>
      <c r="C30" s="72"/>
    </row>
    <row r="31" spans="1:3" ht="15" thickBot="1" x14ac:dyDescent="0.35">
      <c r="A31" s="166"/>
      <c r="B31" s="66" t="s">
        <v>108</v>
      </c>
      <c r="C31" s="72"/>
    </row>
    <row r="32" spans="1:3" ht="15" thickBot="1" x14ac:dyDescent="0.35">
      <c r="A32" s="72"/>
      <c r="B32" s="72"/>
      <c r="C32" s="72"/>
    </row>
    <row r="33" spans="1:3" ht="15" thickBot="1" x14ac:dyDescent="0.35">
      <c r="A33" s="72"/>
      <c r="B33" s="73" t="s">
        <v>62</v>
      </c>
      <c r="C33" s="73" t="s">
        <v>61</v>
      </c>
    </row>
    <row r="34" spans="1:3" x14ac:dyDescent="0.3">
      <c r="A34" s="167" t="s">
        <v>50</v>
      </c>
      <c r="B34" s="152" t="s">
        <v>64</v>
      </c>
      <c r="C34" s="67" t="s">
        <v>75</v>
      </c>
    </row>
    <row r="35" spans="1:3" x14ac:dyDescent="0.3">
      <c r="A35" s="168"/>
      <c r="B35" s="152"/>
      <c r="C35" s="58" t="s">
        <v>76</v>
      </c>
    </row>
    <row r="36" spans="1:3" x14ac:dyDescent="0.3">
      <c r="A36" s="168"/>
      <c r="B36" s="152"/>
      <c r="C36" s="58" t="s">
        <v>45</v>
      </c>
    </row>
    <row r="37" spans="1:3" x14ac:dyDescent="0.3">
      <c r="A37" s="168"/>
      <c r="B37" s="152"/>
      <c r="C37" s="58" t="s">
        <v>77</v>
      </c>
    </row>
    <row r="38" spans="1:3" x14ac:dyDescent="0.3">
      <c r="A38" s="168"/>
      <c r="B38" s="152"/>
      <c r="C38" s="58" t="s">
        <v>80</v>
      </c>
    </row>
    <row r="39" spans="1:3" x14ac:dyDescent="0.3">
      <c r="A39" s="168"/>
      <c r="B39" s="152"/>
      <c r="C39" s="58" t="s">
        <v>78</v>
      </c>
    </row>
    <row r="40" spans="1:3" x14ac:dyDescent="0.3">
      <c r="A40" s="168"/>
      <c r="B40" s="170"/>
      <c r="C40" s="58" t="s">
        <v>79</v>
      </c>
    </row>
    <row r="41" spans="1:3" x14ac:dyDescent="0.3">
      <c r="A41" s="168"/>
      <c r="B41" s="158" t="s">
        <v>51</v>
      </c>
      <c r="C41" s="58" t="s">
        <v>81</v>
      </c>
    </row>
    <row r="42" spans="1:3" x14ac:dyDescent="0.3">
      <c r="A42" s="168"/>
      <c r="B42" s="159"/>
      <c r="C42" s="58" t="s">
        <v>82</v>
      </c>
    </row>
    <row r="43" spans="1:3" x14ac:dyDescent="0.3">
      <c r="A43" s="168"/>
      <c r="B43" s="159"/>
      <c r="C43" s="58" t="s">
        <v>83</v>
      </c>
    </row>
    <row r="44" spans="1:3" x14ac:dyDescent="0.3">
      <c r="A44" s="168"/>
      <c r="B44" s="159"/>
      <c r="C44" s="58" t="s">
        <v>77</v>
      </c>
    </row>
    <row r="45" spans="1:3" x14ac:dyDescent="0.3">
      <c r="A45" s="168"/>
      <c r="B45" s="159"/>
      <c r="C45" s="58" t="s">
        <v>80</v>
      </c>
    </row>
    <row r="46" spans="1:3" x14ac:dyDescent="0.3">
      <c r="A46" s="168"/>
      <c r="B46" s="159"/>
      <c r="C46" s="58" t="s">
        <v>109</v>
      </c>
    </row>
    <row r="47" spans="1:3" x14ac:dyDescent="0.3">
      <c r="A47" s="168"/>
      <c r="B47" s="159"/>
      <c r="C47" s="58" t="s">
        <v>110</v>
      </c>
    </row>
    <row r="48" spans="1:3" x14ac:dyDescent="0.3">
      <c r="A48" s="168"/>
      <c r="B48" s="159"/>
      <c r="C48" s="171" t="s">
        <v>20</v>
      </c>
    </row>
    <row r="49" spans="1:3" ht="3.6" customHeight="1" x14ac:dyDescent="0.3">
      <c r="A49" s="168"/>
      <c r="B49" s="159"/>
      <c r="C49" s="172"/>
    </row>
    <row r="50" spans="1:3" hidden="1" x14ac:dyDescent="0.3">
      <c r="A50" s="168"/>
      <c r="B50" s="160"/>
      <c r="C50" s="173"/>
    </row>
    <row r="51" spans="1:3" x14ac:dyDescent="0.3">
      <c r="A51" s="168"/>
      <c r="B51" s="158" t="s">
        <v>52</v>
      </c>
      <c r="C51" s="58" t="s">
        <v>46</v>
      </c>
    </row>
    <row r="52" spans="1:3" x14ac:dyDescent="0.3">
      <c r="A52" s="168"/>
      <c r="B52" s="159"/>
      <c r="C52" s="58" t="s">
        <v>77</v>
      </c>
    </row>
    <row r="53" spans="1:3" x14ac:dyDescent="0.3">
      <c r="A53" s="169"/>
      <c r="B53" s="160"/>
      <c r="C53" s="58" t="s">
        <v>80</v>
      </c>
    </row>
    <row r="54" spans="1:3" s="7" customFormat="1" x14ac:dyDescent="0.3">
      <c r="C54" s="85"/>
    </row>
    <row r="55" spans="1:3" s="7" customFormat="1" ht="15" thickBot="1" x14ac:dyDescent="0.35">
      <c r="C55" s="85"/>
    </row>
    <row r="56" spans="1:3" ht="15" thickBot="1" x14ac:dyDescent="0.35">
      <c r="B56" s="73" t="s">
        <v>90</v>
      </c>
    </row>
    <row r="57" spans="1:3" x14ac:dyDescent="0.3">
      <c r="A57" s="156" t="s">
        <v>84</v>
      </c>
      <c r="B57" s="67" t="s">
        <v>85</v>
      </c>
    </row>
    <row r="58" spans="1:3" x14ac:dyDescent="0.3">
      <c r="A58" s="156"/>
      <c r="B58" s="58" t="s">
        <v>136</v>
      </c>
    </row>
    <row r="59" spans="1:3" x14ac:dyDescent="0.3">
      <c r="A59" s="156"/>
      <c r="B59" s="58" t="s">
        <v>86</v>
      </c>
    </row>
    <row r="60" spans="1:3" x14ac:dyDescent="0.3">
      <c r="A60" s="156"/>
      <c r="B60" s="58" t="s">
        <v>137</v>
      </c>
    </row>
    <row r="61" spans="1:3" x14ac:dyDescent="0.3">
      <c r="A61" s="156"/>
      <c r="B61" s="58" t="s">
        <v>87</v>
      </c>
    </row>
    <row r="62" spans="1:3" x14ac:dyDescent="0.3">
      <c r="A62" s="156"/>
      <c r="B62" s="58" t="s">
        <v>88</v>
      </c>
    </row>
    <row r="63" spans="1:3" x14ac:dyDescent="0.3">
      <c r="A63" s="156"/>
      <c r="B63" s="58" t="s">
        <v>89</v>
      </c>
    </row>
  </sheetData>
  <mergeCells count="9">
    <mergeCell ref="A57:A63"/>
    <mergeCell ref="A4:C4"/>
    <mergeCell ref="B51:B53"/>
    <mergeCell ref="A19:A21"/>
    <mergeCell ref="A24:A31"/>
    <mergeCell ref="A34:A53"/>
    <mergeCell ref="B34:B40"/>
    <mergeCell ref="B41:B50"/>
    <mergeCell ref="C48:C50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37"/>
  <sheetViews>
    <sheetView showGridLines="0" tabSelected="1" topLeftCell="A10" zoomScaleNormal="100" workbookViewId="0">
      <selection activeCell="C47" sqref="C47:C51"/>
    </sheetView>
  </sheetViews>
  <sheetFormatPr defaultRowHeight="14.4" x14ac:dyDescent="0.3"/>
  <cols>
    <col min="1" max="1" width="8.6640625" style="7" customWidth="1"/>
    <col min="2" max="2" width="28.88671875" customWidth="1"/>
    <col min="3" max="3" width="60.33203125" customWidth="1"/>
    <col min="4" max="4" width="34.44140625" customWidth="1"/>
    <col min="5" max="5" width="31.6640625" customWidth="1"/>
    <col min="6" max="6" width="12" customWidth="1"/>
    <col min="7" max="7" width="8.88671875" customWidth="1"/>
    <col min="8" max="8" width="15.6640625" style="40" customWidth="1"/>
    <col min="9" max="9" width="15.6640625" style="43" customWidth="1"/>
    <col min="10" max="10" width="18" style="43" customWidth="1"/>
    <col min="11" max="11" width="25.6640625" customWidth="1"/>
    <col min="12" max="12" width="25.6640625" style="7" customWidth="1"/>
    <col min="13" max="13" width="15.5546875" customWidth="1"/>
    <col min="14" max="14" width="15" customWidth="1"/>
    <col min="15" max="15" width="18.88671875" customWidth="1"/>
    <col min="16" max="16" width="18.88671875" style="7" customWidth="1"/>
    <col min="17" max="17" width="10.5546875" style="7" customWidth="1"/>
    <col min="18" max="18" width="15.88671875" style="7" customWidth="1"/>
  </cols>
  <sheetData>
    <row r="1" spans="1:21" s="7" customFormat="1" x14ac:dyDescent="0.3">
      <c r="B1" s="60"/>
      <c r="H1" s="40"/>
      <c r="I1" s="43"/>
      <c r="J1" s="43"/>
    </row>
    <row r="2" spans="1:21" s="7" customFormat="1" ht="15.6" x14ac:dyDescent="0.3">
      <c r="B2" s="94" t="s">
        <v>59</v>
      </c>
      <c r="C2" s="95"/>
      <c r="H2" s="40"/>
      <c r="I2" s="43"/>
      <c r="J2" s="43"/>
    </row>
    <row r="3" spans="1:21" s="7" customFormat="1" ht="15.6" x14ac:dyDescent="0.3">
      <c r="B3" s="177" t="s">
        <v>145</v>
      </c>
      <c r="C3" s="177"/>
      <c r="D3" s="177"/>
      <c r="E3" s="177"/>
      <c r="H3" s="40"/>
      <c r="I3" s="43"/>
      <c r="J3" s="43"/>
    </row>
    <row r="4" spans="1:21" s="7" customFormat="1" ht="15.6" x14ac:dyDescent="0.3">
      <c r="B4" s="96" t="s">
        <v>149</v>
      </c>
      <c r="C4" s="95"/>
      <c r="H4" s="40"/>
      <c r="I4" s="43"/>
      <c r="J4" s="43"/>
    </row>
    <row r="5" spans="1:21" s="7" customFormat="1" ht="15.6" x14ac:dyDescent="0.3">
      <c r="B5" s="96" t="s">
        <v>159</v>
      </c>
      <c r="C5" s="95"/>
      <c r="H5" s="40"/>
      <c r="I5" s="43"/>
      <c r="J5" s="43"/>
    </row>
    <row r="6" spans="1:21" s="7" customFormat="1" ht="15.6" x14ac:dyDescent="0.3">
      <c r="B6" s="97"/>
      <c r="C6" s="95"/>
      <c r="H6" s="40"/>
      <c r="I6" s="43"/>
      <c r="J6" s="43"/>
    </row>
    <row r="7" spans="1:21" s="7" customFormat="1" ht="15.6" x14ac:dyDescent="0.3">
      <c r="B7" s="96" t="s">
        <v>160</v>
      </c>
      <c r="C7" s="95"/>
      <c r="H7" s="40"/>
      <c r="I7" s="43"/>
      <c r="J7" s="43"/>
    </row>
    <row r="8" spans="1:21" s="7" customFormat="1" ht="15.6" x14ac:dyDescent="0.3">
      <c r="B8" s="96" t="s">
        <v>161</v>
      </c>
      <c r="C8" s="95"/>
      <c r="H8" s="40"/>
      <c r="I8" s="43"/>
      <c r="J8" s="43"/>
    </row>
    <row r="9" spans="1:21" s="7" customFormat="1" ht="15.6" x14ac:dyDescent="0.3">
      <c r="B9" s="177" t="s">
        <v>146</v>
      </c>
      <c r="C9" s="177"/>
      <c r="H9" s="40"/>
      <c r="I9" s="43"/>
      <c r="J9" s="43"/>
    </row>
    <row r="10" spans="1:21" s="7" customFormat="1" ht="15.6" x14ac:dyDescent="0.3">
      <c r="B10" s="83"/>
      <c r="H10" s="40"/>
      <c r="I10" s="43"/>
      <c r="J10" s="43"/>
    </row>
    <row r="11" spans="1:21" ht="15.75" hidden="1" customHeight="1" x14ac:dyDescent="0.3">
      <c r="B11" s="181" t="s">
        <v>44</v>
      </c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"/>
      <c r="T11" s="1"/>
      <c r="U11" s="1"/>
    </row>
    <row r="12" spans="1:21" ht="15.6" hidden="1" x14ac:dyDescent="0.3">
      <c r="A12" s="92" t="s">
        <v>111</v>
      </c>
      <c r="B12" s="205" t="s">
        <v>0</v>
      </c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1"/>
      <c r="T12" s="1"/>
      <c r="U12" s="1"/>
    </row>
    <row r="13" spans="1:21" hidden="1" x14ac:dyDescent="0.3">
      <c r="A13" s="178">
        <v>1</v>
      </c>
      <c r="B13" s="178" t="s">
        <v>67</v>
      </c>
      <c r="C13" s="180" t="s">
        <v>65</v>
      </c>
      <c r="D13" s="180" t="s">
        <v>15</v>
      </c>
      <c r="E13" s="180" t="s">
        <v>69</v>
      </c>
      <c r="F13" s="180" t="s">
        <v>21</v>
      </c>
      <c r="G13" s="180" t="s">
        <v>22</v>
      </c>
      <c r="H13" s="187" t="s">
        <v>68</v>
      </c>
      <c r="I13" s="187"/>
      <c r="J13" s="187"/>
      <c r="K13" s="180" t="s">
        <v>70</v>
      </c>
      <c r="L13" s="126"/>
      <c r="M13" s="180" t="s">
        <v>71</v>
      </c>
      <c r="N13" s="180"/>
      <c r="O13" s="185" t="s">
        <v>94</v>
      </c>
      <c r="P13" s="135"/>
      <c r="Q13" s="180" t="s">
        <v>47</v>
      </c>
      <c r="R13" s="180" t="s">
        <v>48</v>
      </c>
      <c r="S13" s="1"/>
      <c r="T13" s="1"/>
      <c r="U13" s="1"/>
    </row>
    <row r="14" spans="1:21" ht="54.75" hidden="1" customHeight="1" x14ac:dyDescent="0.3">
      <c r="A14" s="179"/>
      <c r="B14" s="179"/>
      <c r="C14" s="183"/>
      <c r="D14" s="183"/>
      <c r="E14" s="183"/>
      <c r="F14" s="183"/>
      <c r="G14" s="183"/>
      <c r="H14" s="49" t="s">
        <v>25</v>
      </c>
      <c r="I14" s="50" t="s">
        <v>24</v>
      </c>
      <c r="J14" s="50" t="s">
        <v>26</v>
      </c>
      <c r="K14" s="183"/>
      <c r="L14" s="127"/>
      <c r="M14" s="51" t="s">
        <v>72</v>
      </c>
      <c r="N14" s="51" t="s">
        <v>29</v>
      </c>
      <c r="O14" s="186"/>
      <c r="P14" s="133"/>
      <c r="Q14" s="183"/>
      <c r="R14" s="183"/>
      <c r="S14" s="1"/>
      <c r="T14" s="1"/>
      <c r="U14" s="1"/>
    </row>
    <row r="15" spans="1:21" hidden="1" x14ac:dyDescent="0.3">
      <c r="A15" s="93">
        <v>1.1000000000000001</v>
      </c>
      <c r="B15" s="52"/>
      <c r="C15" s="53"/>
      <c r="D15" s="53"/>
      <c r="E15" s="53" t="s">
        <v>14</v>
      </c>
      <c r="F15" s="53"/>
      <c r="G15" s="53"/>
      <c r="H15" s="54"/>
      <c r="I15" s="55"/>
      <c r="J15" s="55">
        <v>1</v>
      </c>
      <c r="K15" s="53"/>
      <c r="L15" s="53"/>
      <c r="M15" s="53"/>
      <c r="N15" s="53"/>
      <c r="O15" s="53"/>
      <c r="P15" s="53"/>
      <c r="Q15" s="53"/>
      <c r="R15" s="56"/>
      <c r="S15" s="1"/>
      <c r="T15" s="1"/>
      <c r="U15" s="1"/>
    </row>
    <row r="16" spans="1:21" hidden="1" x14ac:dyDescent="0.3">
      <c r="A16" s="93">
        <v>1.2</v>
      </c>
      <c r="B16" s="8"/>
      <c r="C16" s="9"/>
      <c r="D16" s="9"/>
      <c r="E16" s="9"/>
      <c r="F16" s="9"/>
      <c r="G16" s="9"/>
      <c r="H16" s="38"/>
      <c r="I16" s="41"/>
      <c r="J16" s="41"/>
      <c r="K16" s="9"/>
      <c r="L16" s="9"/>
      <c r="M16" s="9"/>
      <c r="N16" s="9"/>
      <c r="O16" s="9"/>
      <c r="P16" s="9"/>
      <c r="Q16" s="9"/>
      <c r="R16" s="10"/>
      <c r="S16" s="1"/>
      <c r="T16" s="1"/>
      <c r="U16" s="1"/>
    </row>
    <row r="17" spans="1:21" hidden="1" x14ac:dyDescent="0.3">
      <c r="A17" s="93">
        <v>1.3</v>
      </c>
      <c r="B17" s="8"/>
      <c r="C17" s="9"/>
      <c r="D17" s="9"/>
      <c r="E17" s="9"/>
      <c r="F17" s="9"/>
      <c r="G17" s="9"/>
      <c r="H17" s="38"/>
      <c r="I17" s="41"/>
      <c r="J17" s="41"/>
      <c r="K17" s="9"/>
      <c r="L17" s="9"/>
      <c r="M17" s="9"/>
      <c r="N17" s="9"/>
      <c r="O17" s="9"/>
      <c r="P17" s="9"/>
      <c r="Q17" s="9"/>
      <c r="R17" s="10"/>
      <c r="S17" s="1"/>
      <c r="T17" s="1"/>
      <c r="U17" s="1"/>
    </row>
    <row r="18" spans="1:21" hidden="1" x14ac:dyDescent="0.3">
      <c r="A18" s="93">
        <v>1.4</v>
      </c>
      <c r="B18" s="8"/>
      <c r="C18" s="9"/>
      <c r="D18" s="9"/>
      <c r="E18" s="9"/>
      <c r="F18" s="9"/>
      <c r="G18" s="9"/>
      <c r="H18" s="38"/>
      <c r="I18" s="41"/>
      <c r="J18" s="41"/>
      <c r="K18" s="9"/>
      <c r="L18" s="9"/>
      <c r="M18" s="9"/>
      <c r="N18" s="9"/>
      <c r="O18" s="9"/>
      <c r="P18" s="9"/>
      <c r="Q18" s="9"/>
      <c r="R18" s="10"/>
      <c r="S18" s="1"/>
      <c r="T18" s="1"/>
      <c r="U18" s="1"/>
    </row>
    <row r="19" spans="1:21" ht="15" hidden="1" thickBot="1" x14ac:dyDescent="0.35">
      <c r="A19" s="93">
        <v>1.5</v>
      </c>
      <c r="B19" s="11"/>
      <c r="C19" s="12"/>
      <c r="D19" s="12"/>
      <c r="E19" s="12"/>
      <c r="F19" s="12"/>
      <c r="G19" s="12"/>
      <c r="H19" s="39"/>
      <c r="I19" s="42"/>
      <c r="J19" s="42"/>
      <c r="K19" s="12"/>
      <c r="L19" s="12"/>
      <c r="M19" s="12"/>
      <c r="N19" s="12"/>
      <c r="O19" s="12"/>
      <c r="P19" s="12"/>
      <c r="Q19" s="12"/>
      <c r="R19" s="13"/>
      <c r="S19" s="1"/>
      <c r="T19" s="1"/>
      <c r="U19" s="1"/>
    </row>
    <row r="20" spans="1:21" s="7" customFormat="1" hidden="1" x14ac:dyDescent="0.3">
      <c r="B20" s="44"/>
      <c r="C20" s="44"/>
      <c r="D20" s="44"/>
      <c r="E20" s="44"/>
      <c r="F20" s="44"/>
      <c r="G20" s="44" t="s">
        <v>4</v>
      </c>
      <c r="H20" s="45">
        <f>SUM(H15:H19)</f>
        <v>0</v>
      </c>
      <c r="I20" s="46"/>
      <c r="J20" s="46"/>
      <c r="K20" s="44"/>
      <c r="L20" s="44"/>
      <c r="M20" s="44"/>
      <c r="N20" s="44"/>
      <c r="O20" s="44"/>
      <c r="P20" s="44"/>
      <c r="Q20" s="44"/>
      <c r="R20" s="44"/>
      <c r="S20" s="2"/>
      <c r="T20" s="2"/>
      <c r="U20" s="2"/>
    </row>
    <row r="21" spans="1:21" hidden="1" x14ac:dyDescent="0.3"/>
    <row r="22" spans="1:21" ht="15.6" hidden="1" x14ac:dyDescent="0.3">
      <c r="A22" s="49" t="s">
        <v>111</v>
      </c>
      <c r="B22" s="205" t="s">
        <v>30</v>
      </c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"/>
      <c r="T22" s="2"/>
      <c r="U22" s="2"/>
    </row>
    <row r="23" spans="1:21" ht="15" hidden="1" customHeight="1" x14ac:dyDescent="0.3">
      <c r="A23" s="178">
        <v>2</v>
      </c>
      <c r="B23" s="178" t="s">
        <v>31</v>
      </c>
      <c r="C23" s="180" t="s">
        <v>65</v>
      </c>
      <c r="D23" s="183" t="s">
        <v>15</v>
      </c>
      <c r="E23" s="180" t="s">
        <v>69</v>
      </c>
      <c r="F23" s="180" t="s">
        <v>21</v>
      </c>
      <c r="G23" s="180" t="s">
        <v>22</v>
      </c>
      <c r="H23" s="187" t="s">
        <v>23</v>
      </c>
      <c r="I23" s="187"/>
      <c r="J23" s="187"/>
      <c r="K23" s="180" t="s">
        <v>27</v>
      </c>
      <c r="L23" s="126"/>
      <c r="M23" s="180" t="s">
        <v>66</v>
      </c>
      <c r="N23" s="180"/>
      <c r="O23" s="185" t="s">
        <v>94</v>
      </c>
      <c r="P23" s="135"/>
      <c r="Q23" s="180" t="s">
        <v>47</v>
      </c>
      <c r="R23" s="180" t="s">
        <v>48</v>
      </c>
      <c r="S23" s="2"/>
      <c r="T23" s="2"/>
      <c r="U23" s="2"/>
    </row>
    <row r="24" spans="1:21" ht="51.75" hidden="1" customHeight="1" x14ac:dyDescent="0.3">
      <c r="A24" s="179"/>
      <c r="B24" s="179"/>
      <c r="C24" s="183"/>
      <c r="D24" s="184"/>
      <c r="E24" s="183"/>
      <c r="F24" s="183"/>
      <c r="G24" s="183"/>
      <c r="H24" s="49" t="s">
        <v>25</v>
      </c>
      <c r="I24" s="50" t="s">
        <v>24</v>
      </c>
      <c r="J24" s="50" t="s">
        <v>26</v>
      </c>
      <c r="K24" s="183"/>
      <c r="L24" s="127"/>
      <c r="M24" s="59" t="s">
        <v>72</v>
      </c>
      <c r="N24" s="51" t="s">
        <v>29</v>
      </c>
      <c r="O24" s="186"/>
      <c r="P24" s="133"/>
      <c r="Q24" s="183"/>
      <c r="R24" s="183"/>
      <c r="S24" s="2"/>
      <c r="T24" s="2"/>
      <c r="U24" s="2"/>
    </row>
    <row r="25" spans="1:21" hidden="1" x14ac:dyDescent="0.3">
      <c r="A25" s="93">
        <v>2.1</v>
      </c>
      <c r="B25" s="52"/>
      <c r="C25" s="53"/>
      <c r="D25" s="53"/>
      <c r="E25" s="53"/>
      <c r="F25" s="53"/>
      <c r="G25" s="53"/>
      <c r="H25" s="54"/>
      <c r="I25" s="55"/>
      <c r="J25" s="55"/>
      <c r="K25" s="53"/>
      <c r="L25" s="53"/>
      <c r="M25" s="53"/>
      <c r="N25" s="53"/>
      <c r="O25" s="53"/>
      <c r="P25" s="53"/>
      <c r="Q25" s="53"/>
      <c r="R25" s="56"/>
      <c r="S25" s="2"/>
      <c r="T25" s="2"/>
      <c r="U25" s="2"/>
    </row>
    <row r="26" spans="1:21" hidden="1" x14ac:dyDescent="0.3">
      <c r="A26" s="93">
        <v>2.2000000000000002</v>
      </c>
      <c r="B26" s="8"/>
      <c r="C26" s="9"/>
      <c r="D26" s="9"/>
      <c r="E26" s="9"/>
      <c r="F26" s="9"/>
      <c r="G26" s="9"/>
      <c r="H26" s="38"/>
      <c r="I26" s="41"/>
      <c r="J26" s="41"/>
      <c r="K26" s="9"/>
      <c r="L26" s="9"/>
      <c r="M26" s="9"/>
      <c r="N26" s="9"/>
      <c r="O26" s="9"/>
      <c r="P26" s="9"/>
      <c r="Q26" s="9"/>
      <c r="R26" s="10"/>
      <c r="S26" s="2"/>
      <c r="T26" s="2"/>
      <c r="U26" s="2"/>
    </row>
    <row r="27" spans="1:21" hidden="1" x14ac:dyDescent="0.3">
      <c r="A27" s="93">
        <v>2.2999999999999998</v>
      </c>
      <c r="B27" s="8"/>
      <c r="C27" s="9"/>
      <c r="D27" s="9"/>
      <c r="E27" s="9"/>
      <c r="F27" s="9"/>
      <c r="G27" s="9"/>
      <c r="H27" s="38"/>
      <c r="I27" s="41"/>
      <c r="J27" s="41"/>
      <c r="K27" s="9"/>
      <c r="L27" s="9"/>
      <c r="M27" s="9"/>
      <c r="N27" s="9"/>
      <c r="O27" s="9"/>
      <c r="P27" s="9"/>
      <c r="Q27" s="9"/>
      <c r="R27" s="10"/>
      <c r="S27" s="2"/>
      <c r="T27" s="2"/>
      <c r="U27" s="2"/>
    </row>
    <row r="28" spans="1:21" hidden="1" x14ac:dyDescent="0.3">
      <c r="A28" s="93">
        <v>2.4</v>
      </c>
      <c r="B28" s="8"/>
      <c r="C28" s="9"/>
      <c r="D28" s="9"/>
      <c r="E28" s="9"/>
      <c r="F28" s="9"/>
      <c r="G28" s="9"/>
      <c r="H28" s="38"/>
      <c r="I28" s="41"/>
      <c r="J28" s="41"/>
      <c r="K28" s="9"/>
      <c r="L28" s="9"/>
      <c r="M28" s="9"/>
      <c r="N28" s="9"/>
      <c r="O28" s="9"/>
      <c r="P28" s="9"/>
      <c r="Q28" s="9"/>
      <c r="R28" s="10"/>
      <c r="S28" s="2"/>
      <c r="T28" s="2"/>
      <c r="U28" s="2"/>
    </row>
    <row r="29" spans="1:21" ht="15" hidden="1" thickBot="1" x14ac:dyDescent="0.35">
      <c r="A29" s="93">
        <v>2.5</v>
      </c>
      <c r="B29" s="11"/>
      <c r="C29" s="12"/>
      <c r="D29" s="12"/>
      <c r="E29" s="12"/>
      <c r="F29" s="12"/>
      <c r="G29" s="12"/>
      <c r="H29" s="39"/>
      <c r="I29" s="42"/>
      <c r="J29" s="42"/>
      <c r="K29" s="12"/>
      <c r="L29" s="12"/>
      <c r="M29" s="12"/>
      <c r="N29" s="12"/>
      <c r="O29" s="12"/>
      <c r="P29" s="12"/>
      <c r="Q29" s="12"/>
      <c r="R29" s="13"/>
      <c r="S29" s="2"/>
      <c r="T29" s="2"/>
      <c r="U29" s="2"/>
    </row>
    <row r="30" spans="1:21" s="7" customFormat="1" hidden="1" x14ac:dyDescent="0.3">
      <c r="B30" s="44"/>
      <c r="C30" s="44"/>
      <c r="D30" s="44"/>
      <c r="E30" s="44"/>
      <c r="F30" s="44"/>
      <c r="G30" s="44" t="s">
        <v>4</v>
      </c>
      <c r="H30" s="45">
        <f>SUM(H25:H29)</f>
        <v>0</v>
      </c>
      <c r="I30" s="46"/>
      <c r="J30" s="46"/>
      <c r="K30" s="44"/>
      <c r="L30" s="44"/>
      <c r="M30" s="44"/>
      <c r="N30" s="44"/>
      <c r="O30" s="44"/>
      <c r="P30" s="44"/>
      <c r="Q30" s="44"/>
      <c r="R30" s="44"/>
      <c r="S30" s="2"/>
      <c r="T30" s="2"/>
      <c r="U30" s="2"/>
    </row>
    <row r="31" spans="1:21" hidden="1" x14ac:dyDescent="0.3"/>
    <row r="32" spans="1:21" ht="15.75" hidden="1" customHeight="1" x14ac:dyDescent="0.3">
      <c r="A32" s="49" t="s">
        <v>111</v>
      </c>
      <c r="B32" s="205" t="s">
        <v>32</v>
      </c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3"/>
      <c r="T32" s="3"/>
      <c r="U32" s="3"/>
    </row>
    <row r="33" spans="1:21" ht="15" hidden="1" customHeight="1" x14ac:dyDescent="0.3">
      <c r="A33" s="178">
        <v>3</v>
      </c>
      <c r="B33" s="178" t="s">
        <v>31</v>
      </c>
      <c r="C33" s="180" t="s">
        <v>65</v>
      </c>
      <c r="D33" s="183" t="s">
        <v>15</v>
      </c>
      <c r="E33" s="180" t="s">
        <v>69</v>
      </c>
      <c r="F33" s="180" t="s">
        <v>21</v>
      </c>
      <c r="G33" s="180" t="s">
        <v>22</v>
      </c>
      <c r="H33" s="187" t="s">
        <v>23</v>
      </c>
      <c r="I33" s="187"/>
      <c r="J33" s="187"/>
      <c r="K33" s="180" t="s">
        <v>27</v>
      </c>
      <c r="L33" s="126"/>
      <c r="M33" s="180" t="s">
        <v>66</v>
      </c>
      <c r="N33" s="180"/>
      <c r="O33" s="185" t="s">
        <v>94</v>
      </c>
      <c r="P33" s="135"/>
      <c r="Q33" s="180" t="s">
        <v>47</v>
      </c>
      <c r="R33" s="180" t="s">
        <v>48</v>
      </c>
      <c r="S33" s="3"/>
      <c r="T33" s="3"/>
      <c r="U33" s="3"/>
    </row>
    <row r="34" spans="1:21" ht="36.75" hidden="1" customHeight="1" x14ac:dyDescent="0.3">
      <c r="A34" s="179"/>
      <c r="B34" s="179"/>
      <c r="C34" s="183"/>
      <c r="D34" s="184"/>
      <c r="E34" s="183"/>
      <c r="F34" s="183"/>
      <c r="G34" s="183"/>
      <c r="H34" s="49" t="s">
        <v>25</v>
      </c>
      <c r="I34" s="50" t="s">
        <v>24</v>
      </c>
      <c r="J34" s="50" t="s">
        <v>26</v>
      </c>
      <c r="K34" s="183"/>
      <c r="L34" s="127"/>
      <c r="M34" s="59" t="s">
        <v>72</v>
      </c>
      <c r="N34" s="51" t="s">
        <v>29</v>
      </c>
      <c r="O34" s="186"/>
      <c r="P34" s="133"/>
      <c r="Q34" s="183"/>
      <c r="R34" s="183"/>
      <c r="S34" s="3"/>
      <c r="T34" s="3"/>
      <c r="U34" s="3"/>
    </row>
    <row r="35" spans="1:21" hidden="1" x14ac:dyDescent="0.3">
      <c r="A35" s="93">
        <v>3.1</v>
      </c>
      <c r="B35" s="52"/>
      <c r="C35" s="53"/>
      <c r="D35" s="53"/>
      <c r="E35" s="53"/>
      <c r="F35" s="53"/>
      <c r="G35" s="53"/>
      <c r="H35" s="54"/>
      <c r="I35" s="55"/>
      <c r="J35" s="55"/>
      <c r="K35" s="53"/>
      <c r="L35" s="53"/>
      <c r="M35" s="53"/>
      <c r="N35" s="53"/>
      <c r="O35" s="53"/>
      <c r="P35" s="53"/>
      <c r="Q35" s="53"/>
      <c r="R35" s="56"/>
      <c r="S35" s="3"/>
      <c r="T35" s="3"/>
      <c r="U35" s="3"/>
    </row>
    <row r="36" spans="1:21" hidden="1" x14ac:dyDescent="0.3">
      <c r="A36" s="93">
        <v>3.2</v>
      </c>
      <c r="B36" s="8"/>
      <c r="C36" s="9"/>
      <c r="D36" s="9"/>
      <c r="E36" s="9"/>
      <c r="F36" s="9"/>
      <c r="G36" s="9"/>
      <c r="H36" s="38"/>
      <c r="I36" s="41"/>
      <c r="J36" s="41"/>
      <c r="K36" s="9"/>
      <c r="L36" s="9"/>
      <c r="M36" s="9"/>
      <c r="N36" s="9"/>
      <c r="O36" s="9"/>
      <c r="P36" s="9"/>
      <c r="Q36" s="9"/>
      <c r="R36" s="10"/>
      <c r="S36" s="3"/>
      <c r="T36" s="3"/>
      <c r="U36" s="3"/>
    </row>
    <row r="37" spans="1:21" hidden="1" x14ac:dyDescent="0.3">
      <c r="A37" s="93">
        <v>3.3</v>
      </c>
      <c r="B37" s="8"/>
      <c r="C37" s="9"/>
      <c r="D37" s="9"/>
      <c r="E37" s="9"/>
      <c r="F37" s="9"/>
      <c r="G37" s="9"/>
      <c r="H37" s="38"/>
      <c r="I37" s="41"/>
      <c r="J37" s="41"/>
      <c r="K37" s="9"/>
      <c r="L37" s="9"/>
      <c r="M37" s="9"/>
      <c r="N37" s="9"/>
      <c r="O37" s="9"/>
      <c r="P37" s="9"/>
      <c r="Q37" s="9"/>
      <c r="R37" s="10"/>
      <c r="S37" s="3"/>
      <c r="T37" s="3"/>
      <c r="U37" s="3"/>
    </row>
    <row r="38" spans="1:21" hidden="1" x14ac:dyDescent="0.3">
      <c r="A38" s="93">
        <v>3.4</v>
      </c>
      <c r="B38" s="8"/>
      <c r="C38" s="9"/>
      <c r="D38" s="9"/>
      <c r="E38" s="9"/>
      <c r="F38" s="9"/>
      <c r="G38" s="9"/>
      <c r="H38" s="38"/>
      <c r="I38" s="41"/>
      <c r="J38" s="41"/>
      <c r="K38" s="9"/>
      <c r="L38" s="9"/>
      <c r="M38" s="9"/>
      <c r="N38" s="9"/>
      <c r="O38" s="9"/>
      <c r="P38" s="9"/>
      <c r="Q38" s="9"/>
      <c r="R38" s="10"/>
      <c r="S38" s="3"/>
      <c r="T38" s="3"/>
      <c r="U38" s="3"/>
    </row>
    <row r="39" spans="1:21" ht="15" hidden="1" thickBot="1" x14ac:dyDescent="0.35">
      <c r="A39" s="93">
        <v>3.5</v>
      </c>
      <c r="B39" s="11"/>
      <c r="C39" s="12"/>
      <c r="D39" s="12"/>
      <c r="E39" s="12"/>
      <c r="F39" s="12"/>
      <c r="G39" s="12"/>
      <c r="H39" s="39"/>
      <c r="I39" s="42"/>
      <c r="J39" s="42"/>
      <c r="K39" s="12"/>
      <c r="L39" s="12"/>
      <c r="M39" s="12"/>
      <c r="N39" s="12"/>
      <c r="O39" s="12"/>
      <c r="P39" s="12"/>
      <c r="Q39" s="12"/>
      <c r="R39" s="13"/>
      <c r="S39" s="3"/>
      <c r="T39" s="3"/>
      <c r="U39" s="3"/>
    </row>
    <row r="40" spans="1:21" s="7" customFormat="1" hidden="1" x14ac:dyDescent="0.3">
      <c r="B40" s="44"/>
      <c r="C40" s="44"/>
      <c r="D40" s="44"/>
      <c r="E40" s="44"/>
      <c r="F40" s="44"/>
      <c r="G40" s="44" t="s">
        <v>4</v>
      </c>
      <c r="H40" s="45">
        <f>SUM(H35:H39)</f>
        <v>0</v>
      </c>
      <c r="I40" s="46"/>
      <c r="J40" s="46"/>
      <c r="K40" s="44"/>
      <c r="L40" s="44"/>
      <c r="M40" s="44"/>
      <c r="N40" s="44"/>
      <c r="O40" s="44"/>
      <c r="P40" s="44"/>
      <c r="Q40" s="44"/>
      <c r="R40" s="44"/>
    </row>
    <row r="42" spans="1:21" ht="15.75" customHeight="1" x14ac:dyDescent="0.3">
      <c r="A42" s="101" t="s">
        <v>111</v>
      </c>
      <c r="B42" s="188" t="s">
        <v>33</v>
      </c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4"/>
    </row>
    <row r="43" spans="1:21" ht="15" customHeight="1" x14ac:dyDescent="0.3">
      <c r="A43" s="180">
        <v>4</v>
      </c>
      <c r="B43" s="180" t="s">
        <v>31</v>
      </c>
      <c r="C43" s="180" t="s">
        <v>65</v>
      </c>
      <c r="D43" s="180" t="s">
        <v>15</v>
      </c>
      <c r="E43" s="180" t="s">
        <v>69</v>
      </c>
      <c r="F43" s="188"/>
      <c r="G43" s="188"/>
      <c r="H43" s="187" t="s">
        <v>23</v>
      </c>
      <c r="I43" s="187"/>
      <c r="J43" s="187"/>
      <c r="K43" s="180" t="s">
        <v>27</v>
      </c>
      <c r="L43" s="183" t="s">
        <v>28</v>
      </c>
      <c r="M43" s="180" t="s">
        <v>66</v>
      </c>
      <c r="N43" s="180"/>
      <c r="O43" s="180" t="s">
        <v>94</v>
      </c>
      <c r="P43" s="180" t="s">
        <v>165</v>
      </c>
      <c r="Q43" s="180" t="s">
        <v>47</v>
      </c>
      <c r="R43" s="180" t="s">
        <v>48</v>
      </c>
      <c r="S43" s="4"/>
    </row>
    <row r="44" spans="1:21" ht="42.6" customHeight="1" x14ac:dyDescent="0.3">
      <c r="A44" s="180"/>
      <c r="B44" s="180"/>
      <c r="C44" s="180"/>
      <c r="D44" s="180"/>
      <c r="E44" s="180"/>
      <c r="F44" s="180" t="s">
        <v>34</v>
      </c>
      <c r="G44" s="180"/>
      <c r="H44" s="90" t="s">
        <v>25</v>
      </c>
      <c r="I44" s="101" t="s">
        <v>24</v>
      </c>
      <c r="J44" s="91" t="s">
        <v>26</v>
      </c>
      <c r="K44" s="180"/>
      <c r="L44" s="191"/>
      <c r="M44" s="90" t="s">
        <v>57</v>
      </c>
      <c r="N44" s="90" t="s">
        <v>29</v>
      </c>
      <c r="O44" s="180"/>
      <c r="P44" s="180"/>
      <c r="Q44" s="180"/>
      <c r="R44" s="180"/>
      <c r="S44" s="4"/>
    </row>
    <row r="45" spans="1:21" s="116" customFormat="1" ht="49.5" customHeight="1" x14ac:dyDescent="0.3">
      <c r="A45" s="104">
        <v>4.0999999999999996</v>
      </c>
      <c r="B45" s="115" t="s">
        <v>139</v>
      </c>
      <c r="C45" s="128" t="s">
        <v>150</v>
      </c>
      <c r="D45" s="104" t="s">
        <v>140</v>
      </c>
      <c r="E45" s="104" t="s">
        <v>80</v>
      </c>
      <c r="F45" s="176" t="s">
        <v>141</v>
      </c>
      <c r="G45" s="176"/>
      <c r="H45" s="136">
        <v>295573.8308484226</v>
      </c>
      <c r="I45" s="136">
        <v>221680.37313631695</v>
      </c>
      <c r="J45" s="136">
        <v>73893.45771210565</v>
      </c>
      <c r="K45" s="98" t="s">
        <v>142</v>
      </c>
      <c r="L45" s="98" t="s">
        <v>14</v>
      </c>
      <c r="M45" s="100">
        <v>43404</v>
      </c>
      <c r="N45" s="100">
        <v>43438</v>
      </c>
      <c r="O45" s="104" t="s">
        <v>136</v>
      </c>
      <c r="P45" s="132" t="s">
        <v>166</v>
      </c>
      <c r="Q45" s="104" t="s">
        <v>143</v>
      </c>
      <c r="R45" s="104" t="s">
        <v>53</v>
      </c>
    </row>
    <row r="46" spans="1:21" s="116" customFormat="1" ht="39.6" x14ac:dyDescent="0.3">
      <c r="A46" s="104">
        <v>4.2</v>
      </c>
      <c r="B46" s="115" t="s">
        <v>139</v>
      </c>
      <c r="C46" s="128" t="s">
        <v>151</v>
      </c>
      <c r="D46" s="104" t="s">
        <v>140</v>
      </c>
      <c r="E46" s="104" t="s">
        <v>80</v>
      </c>
      <c r="F46" s="176" t="s">
        <v>144</v>
      </c>
      <c r="G46" s="176"/>
      <c r="H46" s="136">
        <v>132554.53659726251</v>
      </c>
      <c r="I46" s="136">
        <v>99415.902447946879</v>
      </c>
      <c r="J46" s="136">
        <v>33138.634149315629</v>
      </c>
      <c r="K46" s="98" t="s">
        <v>142</v>
      </c>
      <c r="L46" s="98" t="s">
        <v>14</v>
      </c>
      <c r="M46" s="100">
        <v>43577</v>
      </c>
      <c r="N46" s="100">
        <v>43630</v>
      </c>
      <c r="O46" s="104" t="s">
        <v>136</v>
      </c>
      <c r="P46" s="132" t="s">
        <v>166</v>
      </c>
      <c r="Q46" s="104" t="s">
        <v>143</v>
      </c>
      <c r="R46" s="104" t="s">
        <v>53</v>
      </c>
    </row>
    <row r="47" spans="1:21" s="78" customFormat="1" ht="54.75" customHeight="1" x14ac:dyDescent="0.3">
      <c r="A47" s="118">
        <v>4.3</v>
      </c>
      <c r="B47" s="117" t="s">
        <v>139</v>
      </c>
      <c r="C47" s="216" t="s">
        <v>154</v>
      </c>
      <c r="D47" s="118" t="s">
        <v>140</v>
      </c>
      <c r="E47" s="118" t="s">
        <v>80</v>
      </c>
      <c r="F47" s="176" t="s">
        <v>156</v>
      </c>
      <c r="G47" s="176"/>
      <c r="H47" s="136">
        <v>395962.83888888883</v>
      </c>
      <c r="I47" s="136">
        <v>296972.12916666665</v>
      </c>
      <c r="J47" s="136">
        <v>98990.709722222207</v>
      </c>
      <c r="K47" s="98" t="s">
        <v>142</v>
      </c>
      <c r="L47" s="98" t="s">
        <v>14</v>
      </c>
      <c r="M47" s="100">
        <v>43447</v>
      </c>
      <c r="N47" s="100">
        <v>43560</v>
      </c>
      <c r="O47" s="131" t="s">
        <v>136</v>
      </c>
      <c r="P47" s="132" t="s">
        <v>166</v>
      </c>
      <c r="Q47" s="118" t="s">
        <v>143</v>
      </c>
      <c r="R47" s="131" t="s">
        <v>53</v>
      </c>
    </row>
    <row r="48" spans="1:21" s="78" customFormat="1" ht="39.6" x14ac:dyDescent="0.3">
      <c r="A48" s="121">
        <v>4.4000000000000004</v>
      </c>
      <c r="B48" s="117" t="s">
        <v>139</v>
      </c>
      <c r="C48" s="216" t="s">
        <v>155</v>
      </c>
      <c r="D48" s="121" t="s">
        <v>140</v>
      </c>
      <c r="E48" s="121" t="s">
        <v>80</v>
      </c>
      <c r="F48" s="174" t="s">
        <v>157</v>
      </c>
      <c r="G48" s="175"/>
      <c r="H48" s="136">
        <v>795634.44814814813</v>
      </c>
      <c r="I48" s="136">
        <v>596725.8361111111</v>
      </c>
      <c r="J48" s="136">
        <v>198908.61203703703</v>
      </c>
      <c r="K48" s="98" t="s">
        <v>142</v>
      </c>
      <c r="L48" s="98" t="s">
        <v>14</v>
      </c>
      <c r="M48" s="100">
        <v>43405</v>
      </c>
      <c r="N48" s="100">
        <v>43438</v>
      </c>
      <c r="O48" s="131" t="s">
        <v>136</v>
      </c>
      <c r="P48" s="132" t="s">
        <v>166</v>
      </c>
      <c r="Q48" s="121" t="s">
        <v>143</v>
      </c>
      <c r="R48" s="121" t="s">
        <v>53</v>
      </c>
    </row>
    <row r="49" spans="1:27" s="78" customFormat="1" ht="39.6" x14ac:dyDescent="0.3">
      <c r="A49" s="131">
        <v>4.5</v>
      </c>
      <c r="B49" s="117" t="s">
        <v>139</v>
      </c>
      <c r="C49" s="216" t="s">
        <v>162</v>
      </c>
      <c r="D49" s="131" t="s">
        <v>140</v>
      </c>
      <c r="E49" s="131" t="s">
        <v>80</v>
      </c>
      <c r="F49" s="176" t="s">
        <v>163</v>
      </c>
      <c r="G49" s="176"/>
      <c r="H49" s="136">
        <v>58183.45</v>
      </c>
      <c r="I49" s="136">
        <f>H49*0.75</f>
        <v>43637.587499999994</v>
      </c>
      <c r="J49" s="136">
        <f>H49*0.25</f>
        <v>14545.862499999999</v>
      </c>
      <c r="K49" s="98" t="s">
        <v>142</v>
      </c>
      <c r="L49" s="98" t="s">
        <v>14</v>
      </c>
      <c r="M49" s="100">
        <v>43678</v>
      </c>
      <c r="N49" s="100">
        <v>43739</v>
      </c>
      <c r="O49" s="131" t="s">
        <v>136</v>
      </c>
      <c r="P49" s="132" t="s">
        <v>166</v>
      </c>
      <c r="Q49" s="131" t="s">
        <v>143</v>
      </c>
      <c r="R49" s="131" t="s">
        <v>53</v>
      </c>
    </row>
    <row r="50" spans="1:27" s="78" customFormat="1" ht="52.8" x14ac:dyDescent="0.3">
      <c r="A50" s="137">
        <v>4.5</v>
      </c>
      <c r="B50" s="138" t="s">
        <v>139</v>
      </c>
      <c r="C50" s="216" t="s">
        <v>167</v>
      </c>
      <c r="D50" s="139" t="s">
        <v>140</v>
      </c>
      <c r="E50" s="137" t="s">
        <v>91</v>
      </c>
      <c r="F50" s="174" t="s">
        <v>168</v>
      </c>
      <c r="G50" s="175"/>
      <c r="H50" s="136">
        <v>15399.542666666666</v>
      </c>
      <c r="I50" s="136">
        <v>11549.656999999999</v>
      </c>
      <c r="J50" s="136">
        <v>3849.8856666666666</v>
      </c>
      <c r="K50" s="98" t="s">
        <v>142</v>
      </c>
      <c r="L50" s="98" t="s">
        <v>153</v>
      </c>
      <c r="M50" s="100">
        <v>44642</v>
      </c>
      <c r="N50" s="100" t="s">
        <v>169</v>
      </c>
      <c r="O50" s="137" t="s">
        <v>147</v>
      </c>
      <c r="P50" s="137" t="s">
        <v>166</v>
      </c>
      <c r="Q50" s="137" t="s">
        <v>143</v>
      </c>
      <c r="R50" s="100" t="s">
        <v>170</v>
      </c>
    </row>
    <row r="51" spans="1:27" s="78" customFormat="1" ht="41.4" x14ac:dyDescent="0.3">
      <c r="A51" s="137">
        <v>4.5999999999999996</v>
      </c>
      <c r="B51" s="117" t="s">
        <v>139</v>
      </c>
      <c r="C51" s="216" t="s">
        <v>152</v>
      </c>
      <c r="D51" s="131" t="s">
        <v>140</v>
      </c>
      <c r="E51" s="131" t="s">
        <v>91</v>
      </c>
      <c r="F51" s="176" t="s">
        <v>158</v>
      </c>
      <c r="G51" s="176"/>
      <c r="H51" s="136">
        <v>34259.259259259255</v>
      </c>
      <c r="I51" s="136">
        <v>25694.444444444442</v>
      </c>
      <c r="J51" s="136">
        <v>8564.8148148148139</v>
      </c>
      <c r="K51" s="98" t="s">
        <v>142</v>
      </c>
      <c r="L51" s="98" t="s">
        <v>153</v>
      </c>
      <c r="M51" s="100">
        <v>44477</v>
      </c>
      <c r="N51" s="100">
        <v>44791</v>
      </c>
      <c r="O51" s="131" t="s">
        <v>147</v>
      </c>
      <c r="P51" s="132" t="s">
        <v>166</v>
      </c>
      <c r="Q51" s="119" t="s">
        <v>143</v>
      </c>
      <c r="R51" s="119" t="s">
        <v>53</v>
      </c>
    </row>
    <row r="52" spans="1:27" s="78" customFormat="1" ht="42.75" hidden="1" customHeight="1" x14ac:dyDescent="0.3">
      <c r="A52" s="104"/>
      <c r="B52" s="117"/>
      <c r="C52" s="130"/>
      <c r="D52" s="102"/>
      <c r="E52" s="102"/>
      <c r="F52" s="176"/>
      <c r="G52" s="176"/>
      <c r="H52" s="99"/>
      <c r="I52" s="99"/>
      <c r="J52" s="99"/>
      <c r="K52" s="98"/>
      <c r="L52" s="98"/>
      <c r="M52" s="102"/>
      <c r="N52" s="102"/>
      <c r="O52" s="102"/>
      <c r="P52" s="102"/>
      <c r="Q52" s="104"/>
      <c r="R52" s="102"/>
    </row>
    <row r="53" spans="1:27" s="72" customFormat="1" ht="13.8" x14ac:dyDescent="0.3">
      <c r="B53" s="44"/>
      <c r="C53" s="44"/>
      <c r="D53" s="44"/>
      <c r="E53" s="44"/>
      <c r="F53" s="44"/>
      <c r="G53" s="110" t="s">
        <v>4</v>
      </c>
      <c r="H53" s="111">
        <f>SUM(H45:H52)</f>
        <v>1727567.906408648</v>
      </c>
      <c r="I53" s="111">
        <f>SUM(I45:I52)</f>
        <v>1295675.929806486</v>
      </c>
      <c r="J53" s="111">
        <f>SUM(J45:J52)</f>
        <v>431891.976602162</v>
      </c>
      <c r="K53" s="46"/>
      <c r="L53" s="46"/>
      <c r="M53" s="44"/>
      <c r="N53" s="44"/>
      <c r="O53" s="44"/>
      <c r="P53" s="44"/>
      <c r="Q53" s="44"/>
      <c r="R53" s="44"/>
    </row>
    <row r="54" spans="1:27" hidden="1" x14ac:dyDescent="0.3"/>
    <row r="55" spans="1:27" ht="15.75" hidden="1" customHeight="1" x14ac:dyDescent="0.3">
      <c r="A55" s="49" t="s">
        <v>111</v>
      </c>
      <c r="B55" s="205" t="s">
        <v>37</v>
      </c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5"/>
      <c r="T55" s="5"/>
      <c r="U55" s="5"/>
      <c r="V55" s="5"/>
      <c r="W55" s="5"/>
      <c r="X55" s="5"/>
      <c r="Y55" s="5"/>
      <c r="Z55" s="5"/>
      <c r="AA55" s="5"/>
    </row>
    <row r="56" spans="1:27" ht="15" hidden="1" customHeight="1" x14ac:dyDescent="0.3">
      <c r="A56" s="178">
        <v>5</v>
      </c>
      <c r="B56" s="178" t="s">
        <v>31</v>
      </c>
      <c r="C56" s="180" t="s">
        <v>65</v>
      </c>
      <c r="D56" s="180" t="s">
        <v>15</v>
      </c>
      <c r="E56" s="180" t="s">
        <v>69</v>
      </c>
      <c r="F56" s="180" t="s">
        <v>22</v>
      </c>
      <c r="G56" s="187" t="s">
        <v>23</v>
      </c>
      <c r="H56" s="187"/>
      <c r="I56" s="187"/>
      <c r="J56" s="189" t="s">
        <v>36</v>
      </c>
      <c r="K56" s="180" t="s">
        <v>27</v>
      </c>
      <c r="L56" s="126"/>
      <c r="M56" s="180" t="s">
        <v>66</v>
      </c>
      <c r="N56" s="180"/>
      <c r="O56" s="185" t="s">
        <v>94</v>
      </c>
      <c r="P56" s="135"/>
      <c r="Q56" s="180" t="s">
        <v>47</v>
      </c>
      <c r="R56" s="180" t="s">
        <v>48</v>
      </c>
      <c r="S56" s="5"/>
      <c r="T56" s="5"/>
      <c r="U56" s="5"/>
      <c r="V56" s="5"/>
      <c r="W56" s="5"/>
      <c r="X56" s="5"/>
      <c r="Y56" s="5"/>
      <c r="Z56" s="5"/>
      <c r="AA56" s="5"/>
    </row>
    <row r="57" spans="1:27" ht="41.4" hidden="1" x14ac:dyDescent="0.3">
      <c r="A57" s="179"/>
      <c r="B57" s="179"/>
      <c r="C57" s="183"/>
      <c r="D57" s="183"/>
      <c r="E57" s="183"/>
      <c r="F57" s="183"/>
      <c r="G57" s="51" t="s">
        <v>25</v>
      </c>
      <c r="H57" s="49" t="s">
        <v>24</v>
      </c>
      <c r="I57" s="50" t="s">
        <v>26</v>
      </c>
      <c r="J57" s="190"/>
      <c r="K57" s="183"/>
      <c r="L57" s="127"/>
      <c r="M57" s="51" t="s">
        <v>35</v>
      </c>
      <c r="N57" s="51" t="s">
        <v>60</v>
      </c>
      <c r="O57" s="186"/>
      <c r="P57" s="133"/>
      <c r="Q57" s="183"/>
      <c r="R57" s="183"/>
      <c r="S57" s="5"/>
      <c r="T57" s="5"/>
      <c r="U57" s="5"/>
      <c r="V57" s="5"/>
      <c r="W57" s="5"/>
      <c r="X57" s="5"/>
      <c r="Y57" s="5"/>
      <c r="Z57" s="5"/>
      <c r="AA57" s="5"/>
    </row>
    <row r="58" spans="1:27" hidden="1" x14ac:dyDescent="0.3">
      <c r="A58" s="93">
        <v>5.0999999999999996</v>
      </c>
      <c r="B58" s="52"/>
      <c r="C58" s="53"/>
      <c r="D58" s="53"/>
      <c r="E58" s="53"/>
      <c r="F58" s="53"/>
      <c r="G58" s="53"/>
      <c r="H58" s="54"/>
      <c r="I58" s="55"/>
      <c r="J58" s="55"/>
      <c r="K58" s="53"/>
      <c r="L58" s="53"/>
      <c r="M58" s="53"/>
      <c r="N58" s="53"/>
      <c r="O58" s="57"/>
      <c r="P58" s="57"/>
      <c r="Q58" s="53"/>
      <c r="R58" s="56"/>
      <c r="S58" s="5"/>
      <c r="T58" s="5"/>
      <c r="U58" s="5"/>
      <c r="V58" s="5"/>
      <c r="W58" s="5"/>
      <c r="X58" s="5"/>
      <c r="Y58" s="5"/>
      <c r="Z58" s="5"/>
      <c r="AA58" s="5"/>
    </row>
    <row r="59" spans="1:27" hidden="1" x14ac:dyDescent="0.3">
      <c r="A59" s="93">
        <v>5.2</v>
      </c>
      <c r="B59" s="8"/>
      <c r="C59" s="9"/>
      <c r="D59" s="9"/>
      <c r="E59" s="9"/>
      <c r="F59" s="9"/>
      <c r="G59" s="9"/>
      <c r="H59" s="38"/>
      <c r="I59" s="41"/>
      <c r="J59" s="41"/>
      <c r="K59" s="9"/>
      <c r="L59" s="9"/>
      <c r="M59" s="9"/>
      <c r="N59" s="9"/>
      <c r="O59" s="47"/>
      <c r="P59" s="47"/>
      <c r="Q59" s="9"/>
      <c r="R59" s="10"/>
      <c r="S59" s="5"/>
      <c r="T59" s="5"/>
      <c r="U59" s="5"/>
      <c r="V59" s="5"/>
      <c r="W59" s="5"/>
      <c r="X59" s="5"/>
      <c r="Y59" s="5"/>
      <c r="Z59" s="5"/>
      <c r="AA59" s="5"/>
    </row>
    <row r="60" spans="1:27" hidden="1" x14ac:dyDescent="0.3">
      <c r="A60" s="93">
        <v>5.3</v>
      </c>
      <c r="B60" s="8"/>
      <c r="C60" s="9"/>
      <c r="D60" s="9"/>
      <c r="E60" s="9"/>
      <c r="F60" s="9"/>
      <c r="G60" s="9"/>
      <c r="H60" s="38"/>
      <c r="I60" s="41"/>
      <c r="J60" s="41"/>
      <c r="K60" s="9"/>
      <c r="L60" s="9"/>
      <c r="M60" s="9"/>
      <c r="N60" s="9"/>
      <c r="O60" s="47"/>
      <c r="P60" s="47"/>
      <c r="Q60" s="9"/>
      <c r="R60" s="10"/>
      <c r="S60" s="5"/>
      <c r="T60" s="5"/>
      <c r="U60" s="5"/>
      <c r="V60" s="5"/>
      <c r="W60" s="5"/>
      <c r="X60" s="5"/>
      <c r="Y60" s="5"/>
      <c r="Z60" s="5"/>
      <c r="AA60" s="5"/>
    </row>
    <row r="61" spans="1:27" hidden="1" x14ac:dyDescent="0.3">
      <c r="A61" s="93">
        <v>5.4</v>
      </c>
      <c r="B61" s="8"/>
      <c r="C61" s="9"/>
      <c r="D61" s="9"/>
      <c r="E61" s="9"/>
      <c r="F61" s="9"/>
      <c r="G61" s="9"/>
      <c r="H61" s="38"/>
      <c r="I61" s="41"/>
      <c r="J61" s="41"/>
      <c r="K61" s="9"/>
      <c r="L61" s="9"/>
      <c r="M61" s="9"/>
      <c r="N61" s="9"/>
      <c r="O61" s="47"/>
      <c r="P61" s="47"/>
      <c r="Q61" s="9"/>
      <c r="R61" s="10"/>
      <c r="S61" s="5"/>
      <c r="T61" s="5"/>
      <c r="U61" s="5"/>
      <c r="V61" s="5"/>
      <c r="W61" s="5"/>
      <c r="X61" s="5"/>
      <c r="Y61" s="5"/>
      <c r="Z61" s="5"/>
      <c r="AA61" s="5"/>
    </row>
    <row r="62" spans="1:27" ht="15" hidden="1" thickBot="1" x14ac:dyDescent="0.35">
      <c r="A62" s="93">
        <v>5.5</v>
      </c>
      <c r="B62" s="11"/>
      <c r="C62" s="12"/>
      <c r="D62" s="12"/>
      <c r="E62" s="12"/>
      <c r="F62" s="12"/>
      <c r="G62" s="12"/>
      <c r="H62" s="39"/>
      <c r="I62" s="42"/>
      <c r="J62" s="42"/>
      <c r="K62" s="12"/>
      <c r="L62" s="12"/>
      <c r="M62" s="12"/>
      <c r="N62" s="12"/>
      <c r="O62" s="48"/>
      <c r="P62" s="48"/>
      <c r="Q62" s="12"/>
      <c r="R62" s="13"/>
      <c r="S62" s="5"/>
      <c r="T62" s="5"/>
      <c r="U62" s="5"/>
      <c r="V62" s="5"/>
      <c r="W62" s="5"/>
      <c r="X62" s="5"/>
      <c r="Y62" s="5"/>
      <c r="Z62" s="5"/>
      <c r="AA62" s="5"/>
    </row>
    <row r="63" spans="1:27" s="7" customFormat="1" hidden="1" x14ac:dyDescent="0.3">
      <c r="B63" s="44"/>
      <c r="C63" s="44"/>
      <c r="D63" s="44"/>
      <c r="E63" s="44"/>
      <c r="F63" s="44"/>
      <c r="G63" s="44" t="s">
        <v>4</v>
      </c>
      <c r="H63" s="45">
        <f>SUM(H58:H62)</f>
        <v>0</v>
      </c>
      <c r="I63" s="46"/>
      <c r="J63" s="46"/>
      <c r="K63" s="44"/>
      <c r="L63" s="44"/>
      <c r="M63" s="44"/>
      <c r="N63" s="44"/>
      <c r="O63" s="44"/>
      <c r="P63" s="44"/>
      <c r="Q63" s="44"/>
      <c r="R63" s="44"/>
    </row>
    <row r="64" spans="1:27" hidden="1" x14ac:dyDescent="0.3"/>
    <row r="65" spans="1:28" ht="15.75" hidden="1" customHeight="1" x14ac:dyDescent="0.3">
      <c r="A65" s="49" t="s">
        <v>112</v>
      </c>
      <c r="B65" s="205" t="s">
        <v>38</v>
      </c>
      <c r="C65" s="206"/>
      <c r="D65" s="206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6"/>
      <c r="T65" s="6"/>
      <c r="U65" s="6"/>
      <c r="V65" s="6"/>
      <c r="W65" s="6"/>
      <c r="X65" s="6"/>
      <c r="Y65" s="6"/>
      <c r="Z65" s="6"/>
    </row>
    <row r="66" spans="1:28" ht="15" hidden="1" customHeight="1" x14ac:dyDescent="0.3">
      <c r="A66" s="178">
        <v>6</v>
      </c>
      <c r="B66" s="178" t="s">
        <v>31</v>
      </c>
      <c r="C66" s="180" t="s">
        <v>65</v>
      </c>
      <c r="D66" s="180" t="s">
        <v>15</v>
      </c>
      <c r="E66" s="180" t="s">
        <v>69</v>
      </c>
      <c r="F66" s="186" t="s">
        <v>22</v>
      </c>
      <c r="G66" s="192"/>
      <c r="H66" s="187" t="s">
        <v>23</v>
      </c>
      <c r="I66" s="187"/>
      <c r="J66" s="187"/>
      <c r="K66" s="180" t="s">
        <v>27</v>
      </c>
      <c r="L66" s="126"/>
      <c r="M66" s="180" t="s">
        <v>66</v>
      </c>
      <c r="N66" s="180"/>
      <c r="O66" s="185" t="s">
        <v>94</v>
      </c>
      <c r="P66" s="135"/>
      <c r="Q66" s="180" t="s">
        <v>47</v>
      </c>
      <c r="R66" s="180" t="s">
        <v>48</v>
      </c>
      <c r="S66" s="6"/>
      <c r="T66" s="6"/>
      <c r="U66" s="6"/>
      <c r="V66" s="6"/>
      <c r="W66" s="6"/>
      <c r="X66" s="6"/>
      <c r="Y66" s="6"/>
      <c r="Z66" s="6"/>
    </row>
    <row r="67" spans="1:28" ht="36" hidden="1" customHeight="1" x14ac:dyDescent="0.3">
      <c r="A67" s="179"/>
      <c r="B67" s="179"/>
      <c r="C67" s="183"/>
      <c r="D67" s="183"/>
      <c r="E67" s="183"/>
      <c r="F67" s="193"/>
      <c r="G67" s="194"/>
      <c r="H67" s="51" t="s">
        <v>25</v>
      </c>
      <c r="I67" s="49" t="s">
        <v>24</v>
      </c>
      <c r="J67" s="50" t="s">
        <v>26</v>
      </c>
      <c r="K67" s="183"/>
      <c r="L67" s="127"/>
      <c r="M67" s="51" t="s">
        <v>58</v>
      </c>
      <c r="N67" s="51" t="s">
        <v>29</v>
      </c>
      <c r="O67" s="186"/>
      <c r="P67" s="133"/>
      <c r="Q67" s="183"/>
      <c r="R67" s="183"/>
      <c r="S67" s="6"/>
      <c r="T67" s="6"/>
      <c r="U67" s="6"/>
      <c r="V67" s="6"/>
      <c r="W67" s="6"/>
      <c r="X67" s="6"/>
      <c r="Y67" s="6"/>
      <c r="Z67" s="6"/>
    </row>
    <row r="68" spans="1:28" hidden="1" x14ac:dyDescent="0.3">
      <c r="A68" s="93">
        <v>6.1</v>
      </c>
      <c r="B68" s="52"/>
      <c r="C68" s="53"/>
      <c r="D68" s="53"/>
      <c r="E68" s="53"/>
      <c r="F68" s="195"/>
      <c r="G68" s="196"/>
      <c r="H68" s="53"/>
      <c r="I68" s="54"/>
      <c r="J68" s="55"/>
      <c r="K68" s="55"/>
      <c r="L68" s="55"/>
      <c r="M68" s="53"/>
      <c r="N68" s="53"/>
      <c r="O68" s="57"/>
      <c r="P68" s="57"/>
      <c r="Q68" s="53"/>
      <c r="R68" s="56"/>
      <c r="S68" s="6"/>
      <c r="T68" s="6"/>
      <c r="U68" s="6"/>
      <c r="V68" s="6"/>
      <c r="W68" s="6"/>
      <c r="X68" s="6"/>
      <c r="Y68" s="6"/>
      <c r="Z68" s="6"/>
    </row>
    <row r="69" spans="1:28" hidden="1" x14ac:dyDescent="0.3">
      <c r="A69" s="93">
        <v>6.2</v>
      </c>
      <c r="B69" s="8"/>
      <c r="C69" s="9"/>
      <c r="D69" s="9"/>
      <c r="E69" s="9"/>
      <c r="F69" s="174"/>
      <c r="G69" s="175"/>
      <c r="H69" s="9"/>
      <c r="I69" s="38"/>
      <c r="J69" s="41"/>
      <c r="K69" s="41"/>
      <c r="L69" s="41"/>
      <c r="M69" s="9"/>
      <c r="N69" s="9"/>
      <c r="O69" s="47"/>
      <c r="P69" s="47"/>
      <c r="Q69" s="9"/>
      <c r="R69" s="10"/>
      <c r="S69" s="6"/>
      <c r="T69" s="6"/>
      <c r="U69" s="6"/>
      <c r="V69" s="6"/>
      <c r="W69" s="6"/>
      <c r="X69" s="6"/>
      <c r="Y69" s="6"/>
      <c r="Z69" s="6"/>
    </row>
    <row r="70" spans="1:28" hidden="1" x14ac:dyDescent="0.3">
      <c r="A70" s="93">
        <v>6.3</v>
      </c>
      <c r="B70" s="8"/>
      <c r="C70" s="9"/>
      <c r="D70" s="9"/>
      <c r="E70" s="9"/>
      <c r="F70" s="174"/>
      <c r="G70" s="175"/>
      <c r="H70" s="9"/>
      <c r="I70" s="38"/>
      <c r="J70" s="41"/>
      <c r="K70" s="41"/>
      <c r="L70" s="41"/>
      <c r="M70" s="9"/>
      <c r="N70" s="9"/>
      <c r="O70" s="47"/>
      <c r="P70" s="47"/>
      <c r="Q70" s="9"/>
      <c r="R70" s="10"/>
      <c r="S70" s="6"/>
      <c r="T70" s="6"/>
      <c r="U70" s="6"/>
      <c r="V70" s="6"/>
      <c r="W70" s="6"/>
      <c r="X70" s="6"/>
      <c r="Y70" s="6"/>
      <c r="Z70" s="6"/>
    </row>
    <row r="71" spans="1:28" ht="15" hidden="1" thickBot="1" x14ac:dyDescent="0.35">
      <c r="A71" s="93">
        <v>6.4</v>
      </c>
      <c r="B71" s="11"/>
      <c r="C71" s="12"/>
      <c r="D71" s="12"/>
      <c r="E71" s="12"/>
      <c r="F71" s="197"/>
      <c r="G71" s="198"/>
      <c r="H71" s="12"/>
      <c r="I71" s="39"/>
      <c r="J71" s="42"/>
      <c r="K71" s="42"/>
      <c r="L71" s="42"/>
      <c r="M71" s="12"/>
      <c r="N71" s="12"/>
      <c r="O71" s="48"/>
      <c r="P71" s="48"/>
      <c r="Q71" s="12"/>
      <c r="R71" s="13"/>
      <c r="S71" s="6"/>
      <c r="T71" s="6"/>
      <c r="U71" s="6"/>
      <c r="V71" s="6"/>
      <c r="W71" s="6"/>
      <c r="X71" s="6"/>
      <c r="Y71" s="6"/>
      <c r="Z71" s="6"/>
    </row>
    <row r="72" spans="1:28" s="7" customFormat="1" hidden="1" x14ac:dyDescent="0.3">
      <c r="B72" s="44"/>
      <c r="C72" s="44"/>
      <c r="D72" s="44"/>
      <c r="E72" s="44"/>
      <c r="F72" s="44"/>
      <c r="G72" s="44" t="s">
        <v>4</v>
      </c>
      <c r="H72" s="44">
        <f>SUM(H68:H71)</f>
        <v>0</v>
      </c>
      <c r="I72" s="45"/>
      <c r="J72" s="46"/>
      <c r="K72" s="46"/>
      <c r="L72" s="46"/>
      <c r="M72" s="44"/>
      <c r="N72" s="44"/>
      <c r="O72" s="44"/>
      <c r="P72" s="44"/>
      <c r="Q72" s="44"/>
      <c r="R72" s="44"/>
    </row>
    <row r="73" spans="1:28" hidden="1" x14ac:dyDescent="0.3">
      <c r="F73" s="44"/>
      <c r="G73" s="44"/>
      <c r="H73" s="44"/>
      <c r="I73" s="45"/>
      <c r="J73" s="46"/>
      <c r="K73" s="46"/>
      <c r="L73" s="46"/>
      <c r="M73" s="44"/>
      <c r="N73" s="44"/>
      <c r="O73" s="44"/>
      <c r="P73" s="44"/>
      <c r="Q73" s="44"/>
      <c r="R73" s="44"/>
    </row>
    <row r="74" spans="1:28" ht="15.75" hidden="1" customHeight="1" x14ac:dyDescent="0.3">
      <c r="B74" s="205" t="s">
        <v>39</v>
      </c>
      <c r="C74" s="206"/>
      <c r="D74" s="206"/>
      <c r="E74" s="206"/>
      <c r="F74" s="206"/>
      <c r="G74" s="206"/>
      <c r="H74" s="206"/>
      <c r="I74" s="206"/>
      <c r="J74" s="206"/>
      <c r="K74" s="206"/>
      <c r="L74" s="206"/>
      <c r="M74" s="206"/>
      <c r="N74" s="206"/>
      <c r="O74" s="206"/>
      <c r="P74" s="206"/>
      <c r="Q74" s="206"/>
      <c r="R74" s="206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5" hidden="1" customHeight="1" x14ac:dyDescent="0.3">
      <c r="B75" s="178" t="s">
        <v>31</v>
      </c>
      <c r="C75" s="180" t="s">
        <v>40</v>
      </c>
      <c r="D75" s="180" t="s">
        <v>15</v>
      </c>
      <c r="E75" s="180"/>
      <c r="F75" s="180" t="s">
        <v>22</v>
      </c>
      <c r="G75" s="180"/>
      <c r="H75" s="187" t="s">
        <v>23</v>
      </c>
      <c r="I75" s="187"/>
      <c r="J75" s="187"/>
      <c r="K75" s="180" t="s">
        <v>27</v>
      </c>
      <c r="L75" s="126"/>
      <c r="M75" s="180" t="s">
        <v>66</v>
      </c>
      <c r="N75" s="180"/>
      <c r="O75" s="186" t="s">
        <v>43</v>
      </c>
      <c r="P75" s="133"/>
      <c r="Q75" s="180" t="s">
        <v>47</v>
      </c>
      <c r="R75" s="180" t="s">
        <v>48</v>
      </c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69" hidden="1" x14ac:dyDescent="0.3">
      <c r="B76" s="179"/>
      <c r="C76" s="183"/>
      <c r="D76" s="183"/>
      <c r="E76" s="183"/>
      <c r="F76" s="183"/>
      <c r="G76" s="183"/>
      <c r="H76" s="51" t="s">
        <v>25</v>
      </c>
      <c r="I76" s="51" t="s">
        <v>24</v>
      </c>
      <c r="J76" s="49" t="s">
        <v>26</v>
      </c>
      <c r="K76" s="183"/>
      <c r="L76" s="127"/>
      <c r="M76" s="51" t="s">
        <v>41</v>
      </c>
      <c r="N76" s="51" t="s">
        <v>42</v>
      </c>
      <c r="O76" s="199"/>
      <c r="P76" s="134"/>
      <c r="Q76" s="183"/>
      <c r="R76" s="183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idden="1" x14ac:dyDescent="0.3">
      <c r="B77" s="52"/>
      <c r="C77" s="53"/>
      <c r="D77" s="215"/>
      <c r="E77" s="215"/>
      <c r="F77" s="215"/>
      <c r="G77" s="215"/>
      <c r="H77" s="53"/>
      <c r="I77" s="53"/>
      <c r="J77" s="54"/>
      <c r="K77" s="55"/>
      <c r="L77" s="55"/>
      <c r="M77" s="53"/>
      <c r="N77" s="53"/>
      <c r="O77" s="57"/>
      <c r="P77" s="57"/>
      <c r="Q77" s="53"/>
      <c r="R77" s="56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idden="1" x14ac:dyDescent="0.3">
      <c r="B78" s="8"/>
      <c r="C78" s="9"/>
      <c r="D78" s="176"/>
      <c r="E78" s="176"/>
      <c r="F78" s="176"/>
      <c r="G78" s="176"/>
      <c r="H78" s="9"/>
      <c r="I78" s="9"/>
      <c r="J78" s="38"/>
      <c r="K78" s="41"/>
      <c r="L78" s="41"/>
      <c r="M78" s="9"/>
      <c r="N78" s="9"/>
      <c r="O78" s="47"/>
      <c r="P78" s="47"/>
      <c r="Q78" s="9"/>
      <c r="R78" s="10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idden="1" x14ac:dyDescent="0.3">
      <c r="B79" s="8"/>
      <c r="C79" s="9"/>
      <c r="D79" s="176"/>
      <c r="E79" s="176"/>
      <c r="F79" s="176"/>
      <c r="G79" s="176"/>
      <c r="H79" s="9"/>
      <c r="I79" s="9"/>
      <c r="J79" s="38"/>
      <c r="K79" s="41"/>
      <c r="L79" s="41"/>
      <c r="M79" s="9"/>
      <c r="N79" s="9"/>
      <c r="O79" s="47"/>
      <c r="P79" s="47"/>
      <c r="Q79" s="9"/>
      <c r="R79" s="10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idden="1" x14ac:dyDescent="0.3">
      <c r="B80" s="8"/>
      <c r="C80" s="9"/>
      <c r="D80" s="176"/>
      <c r="E80" s="176"/>
      <c r="F80" s="176"/>
      <c r="G80" s="176"/>
      <c r="H80" s="9"/>
      <c r="I80" s="9"/>
      <c r="J80" s="38"/>
      <c r="K80" s="41"/>
      <c r="L80" s="41"/>
      <c r="M80" s="9"/>
      <c r="N80" s="9"/>
      <c r="O80" s="47"/>
      <c r="P80" s="47"/>
      <c r="Q80" s="9"/>
      <c r="R80" s="10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5" hidden="1" thickBot="1" x14ac:dyDescent="0.35">
      <c r="B81" s="11"/>
      <c r="C81" s="12"/>
      <c r="D81" s="214"/>
      <c r="E81" s="214"/>
      <c r="F81" s="214"/>
      <c r="G81" s="214"/>
      <c r="H81" s="12"/>
      <c r="I81" s="12"/>
      <c r="J81" s="39"/>
      <c r="K81" s="42"/>
      <c r="L81" s="42"/>
      <c r="M81" s="12"/>
      <c r="N81" s="12"/>
      <c r="O81" s="48"/>
      <c r="P81" s="48"/>
      <c r="Q81" s="12"/>
      <c r="R81" s="13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5.75" hidden="1" customHeight="1" x14ac:dyDescent="0.3">
      <c r="G82" t="s">
        <v>4</v>
      </c>
      <c r="H82" s="40">
        <f>SUM(H77:H81)</f>
        <v>0</v>
      </c>
    </row>
    <row r="83" spans="1:28" hidden="1" x14ac:dyDescent="0.3"/>
    <row r="84" spans="1:28" hidden="1" x14ac:dyDescent="0.3"/>
    <row r="85" spans="1:28" hidden="1" x14ac:dyDescent="0.3"/>
    <row r="86" spans="1:28" hidden="1" x14ac:dyDescent="0.3">
      <c r="A86" s="84"/>
      <c r="B86" s="207" t="s">
        <v>49</v>
      </c>
      <c r="C86" s="86" t="s">
        <v>14</v>
      </c>
      <c r="D86" s="87"/>
    </row>
    <row r="87" spans="1:28" hidden="1" x14ac:dyDescent="0.3">
      <c r="A87" s="84"/>
      <c r="B87" s="208"/>
      <c r="C87" s="86" t="s">
        <v>12</v>
      </c>
      <c r="D87" s="87"/>
    </row>
    <row r="88" spans="1:28" hidden="1" x14ac:dyDescent="0.3">
      <c r="A88" s="84"/>
      <c r="B88" s="209"/>
      <c r="C88" s="88" t="s">
        <v>13</v>
      </c>
      <c r="D88" s="87"/>
    </row>
    <row r="89" spans="1:28" hidden="1" x14ac:dyDescent="0.3">
      <c r="A89" s="84"/>
      <c r="B89" s="87"/>
      <c r="C89" s="87"/>
      <c r="D89" s="87"/>
    </row>
    <row r="90" spans="1:28" hidden="1" x14ac:dyDescent="0.3">
      <c r="A90" s="84"/>
      <c r="B90" s="210" t="s">
        <v>48</v>
      </c>
      <c r="C90" s="86" t="s">
        <v>1</v>
      </c>
      <c r="D90" s="87"/>
    </row>
    <row r="91" spans="1:28" hidden="1" x14ac:dyDescent="0.3">
      <c r="A91" s="84"/>
      <c r="B91" s="211"/>
      <c r="C91" s="86" t="s">
        <v>19</v>
      </c>
      <c r="D91" s="87"/>
    </row>
    <row r="92" spans="1:28" hidden="1" x14ac:dyDescent="0.3">
      <c r="A92" s="84"/>
      <c r="B92" s="211"/>
      <c r="C92" s="86" t="s">
        <v>17</v>
      </c>
      <c r="D92" s="87"/>
    </row>
    <row r="93" spans="1:28" hidden="1" x14ac:dyDescent="0.3">
      <c r="A93" s="84"/>
      <c r="B93" s="211"/>
      <c r="C93" s="86" t="s">
        <v>16</v>
      </c>
      <c r="D93" s="87"/>
    </row>
    <row r="94" spans="1:28" hidden="1" x14ac:dyDescent="0.3">
      <c r="A94" s="84"/>
      <c r="B94" s="211"/>
      <c r="C94" s="86" t="s">
        <v>18</v>
      </c>
      <c r="D94" s="87"/>
    </row>
    <row r="95" spans="1:28" hidden="1" x14ac:dyDescent="0.3">
      <c r="A95" s="84"/>
      <c r="B95" s="211"/>
      <c r="C95" s="86" t="s">
        <v>96</v>
      </c>
      <c r="D95" s="87"/>
    </row>
    <row r="96" spans="1:28" hidden="1" x14ac:dyDescent="0.3">
      <c r="A96" s="84"/>
      <c r="B96" s="211"/>
      <c r="C96" s="86" t="s">
        <v>53</v>
      </c>
      <c r="D96" s="87"/>
    </row>
    <row r="97" spans="1:4" hidden="1" x14ac:dyDescent="0.3">
      <c r="A97" s="84"/>
      <c r="B97" s="212"/>
      <c r="C97" s="86" t="s">
        <v>107</v>
      </c>
      <c r="D97" s="87"/>
    </row>
    <row r="98" spans="1:4" hidden="1" x14ac:dyDescent="0.3">
      <c r="A98" s="84"/>
      <c r="B98" s="87"/>
      <c r="C98" s="87"/>
      <c r="D98" s="87"/>
    </row>
    <row r="99" spans="1:4" hidden="1" x14ac:dyDescent="0.3">
      <c r="A99" s="84"/>
      <c r="B99" s="204" t="s">
        <v>50</v>
      </c>
      <c r="C99" s="213" t="s">
        <v>54</v>
      </c>
      <c r="D99" s="86" t="s">
        <v>91</v>
      </c>
    </row>
    <row r="100" spans="1:4" hidden="1" x14ac:dyDescent="0.3">
      <c r="A100" s="84"/>
      <c r="B100" s="204"/>
      <c r="C100" s="213"/>
      <c r="D100" s="86" t="s">
        <v>97</v>
      </c>
    </row>
    <row r="101" spans="1:4" hidden="1" x14ac:dyDescent="0.3">
      <c r="A101" s="84"/>
      <c r="B101" s="204"/>
      <c r="C101" s="213"/>
      <c r="D101" s="86" t="s">
        <v>45</v>
      </c>
    </row>
    <row r="102" spans="1:4" hidden="1" x14ac:dyDescent="0.3">
      <c r="A102" s="84"/>
      <c r="B102" s="204"/>
      <c r="C102" s="213"/>
      <c r="D102" s="86" t="s">
        <v>77</v>
      </c>
    </row>
    <row r="103" spans="1:4" hidden="1" x14ac:dyDescent="0.3">
      <c r="A103" s="84"/>
      <c r="B103" s="204"/>
      <c r="C103" s="213"/>
      <c r="D103" s="86" t="s">
        <v>80</v>
      </c>
    </row>
    <row r="104" spans="1:4" hidden="1" x14ac:dyDescent="0.3">
      <c r="A104" s="84"/>
      <c r="B104" s="204"/>
      <c r="C104" s="213"/>
      <c r="D104" s="86" t="s">
        <v>92</v>
      </c>
    </row>
    <row r="105" spans="1:4" hidden="1" x14ac:dyDescent="0.3">
      <c r="A105" s="84"/>
      <c r="B105" s="204"/>
      <c r="C105" s="213"/>
      <c r="D105" s="86" t="s">
        <v>79</v>
      </c>
    </row>
    <row r="106" spans="1:4" hidden="1" x14ac:dyDescent="0.3">
      <c r="A106" s="84"/>
      <c r="B106" s="204"/>
      <c r="C106" s="200" t="s">
        <v>51</v>
      </c>
      <c r="D106" s="86" t="s">
        <v>81</v>
      </c>
    </row>
    <row r="107" spans="1:4" hidden="1" x14ac:dyDescent="0.3">
      <c r="A107" s="84"/>
      <c r="B107" s="204"/>
      <c r="C107" s="200"/>
      <c r="D107" s="86" t="s">
        <v>82</v>
      </c>
    </row>
    <row r="108" spans="1:4" hidden="1" x14ac:dyDescent="0.3">
      <c r="A108" s="84"/>
      <c r="B108" s="204"/>
      <c r="C108" s="200"/>
      <c r="D108" s="86" t="s">
        <v>83</v>
      </c>
    </row>
    <row r="109" spans="1:4" hidden="1" x14ac:dyDescent="0.3">
      <c r="A109" s="84"/>
      <c r="B109" s="204"/>
      <c r="C109" s="200"/>
      <c r="D109" s="86" t="s">
        <v>77</v>
      </c>
    </row>
    <row r="110" spans="1:4" hidden="1" x14ac:dyDescent="0.3">
      <c r="A110" s="84"/>
      <c r="B110" s="204"/>
      <c r="C110" s="200"/>
      <c r="D110" s="86" t="s">
        <v>80</v>
      </c>
    </row>
    <row r="111" spans="1:4" hidden="1" x14ac:dyDescent="0.3">
      <c r="A111" s="84"/>
      <c r="B111" s="204"/>
      <c r="C111" s="200"/>
      <c r="D111" s="86" t="s">
        <v>99</v>
      </c>
    </row>
    <row r="112" spans="1:4" hidden="1" x14ac:dyDescent="0.3">
      <c r="A112" s="84"/>
      <c r="B112" s="204"/>
      <c r="C112" s="200"/>
      <c r="D112" s="86" t="s">
        <v>98</v>
      </c>
    </row>
    <row r="113" spans="1:12" hidden="1" x14ac:dyDescent="0.3">
      <c r="A113" s="84"/>
      <c r="B113" s="204"/>
      <c r="C113" s="200"/>
      <c r="D113" s="86" t="s">
        <v>20</v>
      </c>
    </row>
    <row r="114" spans="1:12" hidden="1" x14ac:dyDescent="0.3">
      <c r="A114" s="84"/>
      <c r="B114" s="204"/>
      <c r="C114" s="201" t="s">
        <v>52</v>
      </c>
      <c r="D114" s="86" t="s">
        <v>93</v>
      </c>
    </row>
    <row r="115" spans="1:12" hidden="1" x14ac:dyDescent="0.3">
      <c r="A115" s="84"/>
      <c r="B115" s="204"/>
      <c r="C115" s="202"/>
      <c r="D115" s="86" t="s">
        <v>77</v>
      </c>
    </row>
    <row r="116" spans="1:12" hidden="1" x14ac:dyDescent="0.3">
      <c r="A116" s="84"/>
      <c r="B116" s="204"/>
      <c r="C116" s="203"/>
      <c r="D116" s="86" t="s">
        <v>80</v>
      </c>
    </row>
    <row r="117" spans="1:12" hidden="1" x14ac:dyDescent="0.3"/>
    <row r="118" spans="1:12" x14ac:dyDescent="0.3">
      <c r="B118" s="120"/>
    </row>
    <row r="119" spans="1:12" x14ac:dyDescent="0.3">
      <c r="H119" s="105"/>
      <c r="I119" s="109"/>
      <c r="J119" s="109"/>
      <c r="K119" s="107"/>
      <c r="L119" s="107"/>
    </row>
    <row r="120" spans="1:12" x14ac:dyDescent="0.3">
      <c r="D120" s="109"/>
      <c r="E120" s="109"/>
      <c r="F120" s="107"/>
      <c r="G120" s="107"/>
      <c r="H120" s="105"/>
      <c r="I120" s="105"/>
      <c r="J120" s="108"/>
      <c r="K120" s="109"/>
      <c r="L120" s="109"/>
    </row>
    <row r="121" spans="1:12" x14ac:dyDescent="0.3">
      <c r="D121" s="109"/>
      <c r="E121" s="109"/>
      <c r="F121" s="124"/>
      <c r="G121" s="107"/>
      <c r="H121" s="122"/>
      <c r="I121" s="105"/>
      <c r="J121" s="108"/>
      <c r="K121" s="109"/>
      <c r="L121" s="109"/>
    </row>
    <row r="122" spans="1:12" x14ac:dyDescent="0.3">
      <c r="D122" s="109"/>
      <c r="E122" s="109"/>
      <c r="F122" s="124"/>
      <c r="G122" s="107"/>
      <c r="H122" s="123"/>
      <c r="I122" s="105"/>
      <c r="J122" s="108"/>
      <c r="K122" s="109"/>
      <c r="L122" s="109"/>
    </row>
    <row r="123" spans="1:12" x14ac:dyDescent="0.3">
      <c r="D123" s="109"/>
      <c r="E123" s="109"/>
      <c r="F123" s="124"/>
      <c r="G123" s="107"/>
      <c r="H123" s="123"/>
      <c r="I123" s="105"/>
      <c r="J123" s="108"/>
      <c r="K123" s="109"/>
      <c r="L123" s="109"/>
    </row>
    <row r="124" spans="1:12" x14ac:dyDescent="0.3">
      <c r="D124" s="107"/>
      <c r="E124" s="109"/>
      <c r="F124" s="107"/>
      <c r="G124" s="107"/>
      <c r="H124" s="105"/>
      <c r="I124" s="106"/>
      <c r="J124" s="109"/>
      <c r="K124" s="109"/>
      <c r="L124" s="109"/>
    </row>
    <row r="125" spans="1:12" x14ac:dyDescent="0.3">
      <c r="D125" s="107"/>
      <c r="E125" s="107"/>
      <c r="F125" s="107"/>
      <c r="G125" s="107"/>
      <c r="H125" s="105"/>
      <c r="I125" s="106"/>
      <c r="J125" s="109"/>
      <c r="K125" s="109"/>
      <c r="L125" s="109"/>
    </row>
    <row r="126" spans="1:12" x14ac:dyDescent="0.3">
      <c r="D126" s="107"/>
      <c r="E126" s="107"/>
      <c r="F126" s="107"/>
      <c r="G126" s="107"/>
      <c r="H126" s="105"/>
      <c r="I126" s="105"/>
      <c r="J126" s="124"/>
      <c r="K126" s="109"/>
      <c r="L126" s="109"/>
    </row>
    <row r="127" spans="1:12" x14ac:dyDescent="0.3">
      <c r="D127" s="107"/>
      <c r="E127" s="107"/>
      <c r="F127" s="107"/>
      <c r="G127" s="107"/>
      <c r="H127" s="105"/>
      <c r="I127" s="125"/>
      <c r="J127" s="106"/>
      <c r="K127" s="107"/>
      <c r="L127" s="107"/>
    </row>
    <row r="128" spans="1:12" x14ac:dyDescent="0.3">
      <c r="D128" s="107"/>
      <c r="E128" s="107"/>
      <c r="F128" s="107"/>
      <c r="G128" s="107"/>
      <c r="H128" s="105"/>
      <c r="I128" s="106"/>
      <c r="J128" s="106"/>
      <c r="K128" s="107"/>
      <c r="L128" s="107"/>
    </row>
    <row r="129" spans="4:12" x14ac:dyDescent="0.3">
      <c r="D129" s="107"/>
      <c r="E129" s="107"/>
      <c r="F129" s="107"/>
      <c r="G129" s="107"/>
      <c r="H129" s="109"/>
      <c r="I129" s="109"/>
      <c r="J129" s="109"/>
      <c r="K129" s="107"/>
      <c r="L129" s="107"/>
    </row>
    <row r="130" spans="4:12" x14ac:dyDescent="0.3">
      <c r="D130" s="107"/>
      <c r="E130" s="107"/>
      <c r="F130" s="107"/>
      <c r="G130" s="107"/>
      <c r="H130" s="105"/>
      <c r="I130" s="106"/>
      <c r="J130" s="106"/>
      <c r="K130" s="107"/>
      <c r="L130" s="107"/>
    </row>
    <row r="131" spans="4:12" x14ac:dyDescent="0.3">
      <c r="D131" s="107"/>
      <c r="E131" s="107"/>
      <c r="F131" s="107"/>
      <c r="G131" s="107"/>
      <c r="H131" s="105"/>
      <c r="I131" s="106"/>
      <c r="J131" s="106"/>
      <c r="K131" s="107"/>
      <c r="L131" s="107"/>
    </row>
    <row r="132" spans="4:12" x14ac:dyDescent="0.3">
      <c r="D132" s="107"/>
      <c r="E132" s="107"/>
      <c r="F132" s="107"/>
      <c r="G132" s="107"/>
      <c r="H132" s="105"/>
      <c r="I132" s="109"/>
      <c r="J132" s="109"/>
      <c r="K132" s="107"/>
      <c r="L132" s="107"/>
    </row>
    <row r="133" spans="4:12" x14ac:dyDescent="0.3">
      <c r="D133" s="107"/>
      <c r="E133" s="107"/>
      <c r="F133" s="107"/>
      <c r="G133" s="107"/>
      <c r="H133" s="105"/>
      <c r="I133" s="106"/>
      <c r="J133" s="106"/>
      <c r="K133" s="107"/>
      <c r="L133" s="107"/>
    </row>
    <row r="134" spans="4:12" x14ac:dyDescent="0.3">
      <c r="D134" s="107"/>
      <c r="E134" s="107"/>
      <c r="F134" s="107"/>
      <c r="G134" s="107"/>
      <c r="H134" s="105"/>
      <c r="I134" s="106"/>
      <c r="J134" s="106"/>
      <c r="K134" s="107"/>
      <c r="L134" s="107"/>
    </row>
    <row r="135" spans="4:12" x14ac:dyDescent="0.3">
      <c r="D135" s="107"/>
      <c r="E135" s="107"/>
      <c r="F135" s="107"/>
      <c r="G135" s="107"/>
      <c r="H135" s="105"/>
      <c r="I135" s="106"/>
      <c r="J135" s="106"/>
      <c r="K135" s="107"/>
      <c r="L135" s="107"/>
    </row>
    <row r="136" spans="4:12" x14ac:dyDescent="0.3">
      <c r="D136" s="107"/>
      <c r="E136" s="107"/>
      <c r="F136" s="107"/>
      <c r="G136" s="107"/>
      <c r="H136" s="105"/>
      <c r="I136" s="106"/>
      <c r="J136" s="106"/>
      <c r="K136" s="107"/>
      <c r="L136" s="107"/>
    </row>
    <row r="137" spans="4:12" x14ac:dyDescent="0.3">
      <c r="D137" s="107"/>
      <c r="E137" s="107"/>
      <c r="F137" s="107"/>
      <c r="G137" s="107"/>
      <c r="H137" s="105"/>
      <c r="I137" s="106"/>
      <c r="J137" s="106"/>
      <c r="K137" s="107"/>
      <c r="L137" s="107"/>
    </row>
  </sheetData>
  <mergeCells count="127">
    <mergeCell ref="B90:B97"/>
    <mergeCell ref="C99:C105"/>
    <mergeCell ref="F80:G80"/>
    <mergeCell ref="F81:G81"/>
    <mergeCell ref="D78:E78"/>
    <mergeCell ref="D79:E79"/>
    <mergeCell ref="D80:E80"/>
    <mergeCell ref="D81:E81"/>
    <mergeCell ref="B56:B57"/>
    <mergeCell ref="C56:C57"/>
    <mergeCell ref="D56:D57"/>
    <mergeCell ref="E56:E57"/>
    <mergeCell ref="F56:F57"/>
    <mergeCell ref="F78:G78"/>
    <mergeCell ref="F79:G79"/>
    <mergeCell ref="B75:B76"/>
    <mergeCell ref="C75:C76"/>
    <mergeCell ref="B66:B67"/>
    <mergeCell ref="C66:C67"/>
    <mergeCell ref="F77:G77"/>
    <mergeCell ref="D77:E77"/>
    <mergeCell ref="C106:C113"/>
    <mergeCell ref="C114:C116"/>
    <mergeCell ref="B99:B116"/>
    <mergeCell ref="B12:R12"/>
    <mergeCell ref="B22:R22"/>
    <mergeCell ref="B32:R32"/>
    <mergeCell ref="B42:R42"/>
    <mergeCell ref="B55:R55"/>
    <mergeCell ref="Q66:Q67"/>
    <mergeCell ref="Q75:Q76"/>
    <mergeCell ref="R13:R14"/>
    <mergeCell ref="R23:R24"/>
    <mergeCell ref="R33:R34"/>
    <mergeCell ref="R43:R44"/>
    <mergeCell ref="R56:R57"/>
    <mergeCell ref="R66:R67"/>
    <mergeCell ref="R75:R76"/>
    <mergeCell ref="B65:R65"/>
    <mergeCell ref="B74:R74"/>
    <mergeCell ref="Q13:Q14"/>
    <mergeCell ref="Q23:Q24"/>
    <mergeCell ref="Q56:Q57"/>
    <mergeCell ref="F52:G52"/>
    <mergeCell ref="B86:B88"/>
    <mergeCell ref="K75:K76"/>
    <mergeCell ref="M66:N66"/>
    <mergeCell ref="O66:O67"/>
    <mergeCell ref="F66:G67"/>
    <mergeCell ref="H75:J75"/>
    <mergeCell ref="D75:E76"/>
    <mergeCell ref="F69:G69"/>
    <mergeCell ref="K66:K67"/>
    <mergeCell ref="D66:D67"/>
    <mergeCell ref="E66:E67"/>
    <mergeCell ref="H66:J66"/>
    <mergeCell ref="F68:G68"/>
    <mergeCell ref="F70:G70"/>
    <mergeCell ref="F71:G71"/>
    <mergeCell ref="F75:G76"/>
    <mergeCell ref="M75:N75"/>
    <mergeCell ref="O75:O76"/>
    <mergeCell ref="O56:O57"/>
    <mergeCell ref="Q33:Q34"/>
    <mergeCell ref="Q43:Q44"/>
    <mergeCell ref="B13:B14"/>
    <mergeCell ref="C13:C14"/>
    <mergeCell ref="D13:D14"/>
    <mergeCell ref="E13:E14"/>
    <mergeCell ref="F13:F14"/>
    <mergeCell ref="G13:G14"/>
    <mergeCell ref="O13:O14"/>
    <mergeCell ref="M13:N13"/>
    <mergeCell ref="K13:K14"/>
    <mergeCell ref="H13:J13"/>
    <mergeCell ref="J56:J57"/>
    <mergeCell ref="K56:K57"/>
    <mergeCell ref="G56:I56"/>
    <mergeCell ref="F47:G47"/>
    <mergeCell ref="F51:G51"/>
    <mergeCell ref="L43:L44"/>
    <mergeCell ref="B43:B44"/>
    <mergeCell ref="C43:C44"/>
    <mergeCell ref="D43:D44"/>
    <mergeCell ref="E43:E44"/>
    <mergeCell ref="P43:P44"/>
    <mergeCell ref="M33:N33"/>
    <mergeCell ref="K23:K24"/>
    <mergeCell ref="E33:E34"/>
    <mergeCell ref="B33:B34"/>
    <mergeCell ref="C33:C34"/>
    <mergeCell ref="D33:D34"/>
    <mergeCell ref="F45:G45"/>
    <mergeCell ref="F46:G46"/>
    <mergeCell ref="K43:K44"/>
    <mergeCell ref="F33:F34"/>
    <mergeCell ref="G33:G34"/>
    <mergeCell ref="K33:K34"/>
    <mergeCell ref="H33:J33"/>
    <mergeCell ref="F44:G44"/>
    <mergeCell ref="H43:J43"/>
    <mergeCell ref="F43:G43"/>
    <mergeCell ref="M23:N23"/>
    <mergeCell ref="F50:G50"/>
    <mergeCell ref="F49:G49"/>
    <mergeCell ref="B3:E3"/>
    <mergeCell ref="F48:G48"/>
    <mergeCell ref="B9:C9"/>
    <mergeCell ref="A66:A67"/>
    <mergeCell ref="A56:A57"/>
    <mergeCell ref="A43:A44"/>
    <mergeCell ref="A33:A34"/>
    <mergeCell ref="A23:A24"/>
    <mergeCell ref="A13:A14"/>
    <mergeCell ref="B11:R11"/>
    <mergeCell ref="B23:B24"/>
    <mergeCell ref="C23:C24"/>
    <mergeCell ref="D23:D24"/>
    <mergeCell ref="E23:E24"/>
    <mergeCell ref="F23:F24"/>
    <mergeCell ref="G23:G24"/>
    <mergeCell ref="M56:N56"/>
    <mergeCell ref="O23:O24"/>
    <mergeCell ref="H23:J23"/>
    <mergeCell ref="O33:O34"/>
    <mergeCell ref="O43:O44"/>
    <mergeCell ref="M43:N43"/>
  </mergeCells>
  <dataValidations count="6">
    <dataValidation type="list" allowBlank="1" showInputMessage="1" showErrorMessage="1" sqref="E72" xr:uid="{00000000-0002-0000-0300-000002000000}">
      <formula1>#REF!</formula1>
    </dataValidation>
    <dataValidation type="list" allowBlank="1" showInputMessage="1" showErrorMessage="1" sqref="E58:E63" xr:uid="{00000000-0002-0000-0300-000003000000}">
      <formula1>$D$114:$D$116</formula1>
    </dataValidation>
    <dataValidation type="list" allowBlank="1" showInputMessage="1" showErrorMessage="1" sqref="R15:R20 R53 R77:R81 R68:R71 R58:R63 R25:R30 R35:R40 R45:R49 R51" xr:uid="{00000000-0002-0000-0300-000004000000}">
      <formula1>$C$90:$C$97</formula1>
    </dataValidation>
    <dataValidation type="list" allowBlank="1" showInputMessage="1" showErrorMessage="1" sqref="E68:E71" xr:uid="{00000000-0002-0000-0300-000006000000}">
      <formula1>$D$99:$D$108</formula1>
    </dataValidation>
    <dataValidation type="list" allowBlank="1" showInputMessage="1" showErrorMessage="1" sqref="E15:E20 E35:E40 E25:E30" xr:uid="{00000000-0002-0000-0300-000007000000}">
      <formula1>$D$106:$D$113</formula1>
    </dataValidation>
    <dataValidation type="list" allowBlank="1" showInputMessage="1" showErrorMessage="1" sqref="E53 E45:E51" xr:uid="{00000000-0002-0000-0300-000005000000}">
      <formula1>$D$99:$D$105</formula1>
    </dataValidation>
  </dataValidations>
  <pageMargins left="0.7" right="0.7" top="0.75" bottom="0.75" header="0.3" footer="0.3"/>
  <pageSetup orientation="portrait" verticalDpi="9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4A44D027664E74088A43C1F5A933E7A" ma:contentTypeVersion="8204" ma:contentTypeDescription="The base project type from which other project content types inherit their information." ma:contentTypeScope="" ma:versionID="f16f485a06386d471b139f8b4bd78fa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b1bfd9dc570e4476378cdadd86858a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RG-T2998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  <NewComponentId>&lt;FormUrls xmlns="http://schemas.microsoft.com/sharepoint/v3/contenttype/forms/url"&gt;&lt;Display&gt;_catalogs/masterpage/ECMForms/OperationsCT/View.aspx&lt;/Display&gt;&lt;Edit&gt;_catalogs/masterpage/ECMForms/OperationsCT/Edit.aspx&lt;/Edit&gt;&lt;/FormUrls&gt;</NewComponentId>
  <DisplayFormTarget>NewWindow</DisplayFormTarget>
  <EditFormTarget>NewWindow</EditFormTarget>
  <NewFormTarget>NewWindow</NewFormTarge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ATN/OC-16388-RG</Approval_x0020_Number>
    <Phase xmlns="cdc7663a-08f0-4737-9e8c-148ce897a09c">PHASE_IMPLEMENTATION</Phase>
    <Document_x0020_Author xmlns="cdc7663a-08f0-4737-9e8c-148ce897a09c">de Freitas Severino Ligia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OTHER</TermName>
          <TermId xmlns="http://schemas.microsoft.com/office/infopath/2007/PartnerControls">b00cef88-4299-4df6-9efe-56a7c46d7424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46</Value>
      <Value>88</Value>
      <Value>44</Value>
      <Value>165</Value>
      <Value>7</Value>
    </TaxCatchAll>
    <Operation_x0020_Type xmlns="cdc7663a-08f0-4737-9e8c-148ce897a09c">Technical Cooperation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RG-T2998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OTHER</TermName>
          <TermId xmlns="http://schemas.microsoft.com/office/infopath/2007/PartnerControls">4bf49567-b6b7-4f15-bd8c-30222dd969d6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EZSHARE-1048521097-606</_dlc_DocId>
    <_dlc_DocIdUrl xmlns="cdc7663a-08f0-4737-9e8c-148ce897a09c">
      <Url>https://idbg.sharepoint.com/teams/EZ-RG-TCP/RG-T2998/_layouts/15/DocIdRedir.aspx?ID=EZSHARE-1048521097-606</Url>
      <Description>EZSHARE-1048521097-606</Description>
    </_dlc_DocIdUrl>
  </documentManagement>
</p:properties>
</file>

<file path=customXml/itemProps1.xml><?xml version="1.0" encoding="utf-8"?>
<ds:datastoreItem xmlns:ds="http://schemas.openxmlformats.org/officeDocument/2006/customXml" ds:itemID="{A51B4460-70CF-4AFB-972B-233E5CE16348}"/>
</file>

<file path=customXml/itemProps2.xml><?xml version="1.0" encoding="utf-8"?>
<ds:datastoreItem xmlns:ds="http://schemas.openxmlformats.org/officeDocument/2006/customXml" ds:itemID="{AE225A55-16C2-4D6B-94A1-66559D8E2C41}"/>
</file>

<file path=customXml/itemProps3.xml><?xml version="1.0" encoding="utf-8"?>
<ds:datastoreItem xmlns:ds="http://schemas.openxmlformats.org/officeDocument/2006/customXml" ds:itemID="{02A2DDA0-9F60-4F11-A51B-5FD310FC4AA2}"/>
</file>

<file path=customXml/itemProps4.xml><?xml version="1.0" encoding="utf-8"?>
<ds:datastoreItem xmlns:ds="http://schemas.openxmlformats.org/officeDocument/2006/customXml" ds:itemID="{EBCE53FF-FC9A-423F-AC84-2A2068621E61}"/>
</file>

<file path=customXml/itemProps5.xml><?xml version="1.0" encoding="utf-8"?>
<ds:datastoreItem xmlns:ds="http://schemas.openxmlformats.org/officeDocument/2006/customXml" ds:itemID="{5724F2F2-CCD8-4790-B65D-03832D61B2FA}"/>
</file>

<file path=customXml/itemProps6.xml><?xml version="1.0" encoding="utf-8"?>
<ds:datastoreItem xmlns:ds="http://schemas.openxmlformats.org/officeDocument/2006/customXml" ds:itemID="{891B7818-FA27-40B5-A89B-032E9FE010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Estrutura do Projecto</vt:lpstr>
      <vt:lpstr>Plano de Aquisições</vt:lpstr>
      <vt:lpstr>Instruções</vt:lpstr>
      <vt:lpstr>Detalhe Plano de Aquisições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Bruno Costa</dc:creator>
  <cp:keywords/>
  <cp:lastModifiedBy>de Freitas Severino, Ligia</cp:lastModifiedBy>
  <dcterms:created xsi:type="dcterms:W3CDTF">2011-03-30T14:45:37Z</dcterms:created>
  <dcterms:modified xsi:type="dcterms:W3CDTF">2022-10-19T23:18:02Z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0x010100ACF722E9F6B0B149B0CD8BE2560A66720034A44D027664E74088A43C1F5A933E7A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7;#Project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165;#OTHER|b00cef88-4299-4df6-9efe-56a7c46d7424</vt:lpwstr>
  </property>
  <property fmtid="{D5CDD505-2E9C-101B-9397-08002B2CF9AE}" pid="13" name="Fund IDB">
    <vt:lpwstr>46;#INF|474aab72-0205-4196-bca7-4b288939fcb3</vt:lpwstr>
  </property>
  <property fmtid="{D5CDD505-2E9C-101B-9397-08002B2CF9AE}" pid="14" name="Sector IDB">
    <vt:lpwstr>88;#OTHER|4bf49567-b6b7-4f15-bd8c-30222dd969d6</vt:lpwstr>
  </property>
  <property fmtid="{D5CDD505-2E9C-101B-9397-08002B2CF9AE}" pid="15" name="_dlc_DocIdItemGuid">
    <vt:lpwstr>672be807-d105-4f13-b14b-bc4372506a42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