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488"/>
  </bookViews>
  <sheets>
    <sheet name="PA-PROREDES COMPLETO" sheetId="4" r:id="rId1"/>
  </sheets>
  <externalReferences>
    <externalReference r:id="rId2"/>
  </externalReferences>
  <definedNames>
    <definedName name="Component1">#REF!</definedName>
    <definedName name="Component10">#REF!</definedName>
    <definedName name="Component11">#REF!</definedName>
    <definedName name="Component12">#REF!</definedName>
    <definedName name="Component13">#REF!</definedName>
    <definedName name="Component14">#REF!</definedName>
    <definedName name="Component15">#REF!</definedName>
    <definedName name="Component16">#REF!</definedName>
    <definedName name="Component17">#REF!</definedName>
    <definedName name="Component18">#REF!</definedName>
    <definedName name="Component19">#REF!</definedName>
    <definedName name="Component2">#REF!</definedName>
    <definedName name="Component20">#REF!</definedName>
    <definedName name="Component3">#REF!</definedName>
    <definedName name="Component4">#REF!</definedName>
    <definedName name="Component5">#REF!</definedName>
    <definedName name="Component6">#REF!</definedName>
    <definedName name="Component7">#REF!</definedName>
    <definedName name="Component8">#REF!</definedName>
    <definedName name="Component9">#REF!</definedName>
    <definedName name="Componente">#REF!</definedName>
    <definedName name="Impact1">#REF!</definedName>
    <definedName name="Impact10">#REF!</definedName>
    <definedName name="Impact11">#REF!</definedName>
    <definedName name="Impact12">#REF!</definedName>
    <definedName name="Impact13">#REF!</definedName>
    <definedName name="Impact14">#REF!</definedName>
    <definedName name="Impact15">#REF!</definedName>
    <definedName name="Impact16">#REF!</definedName>
    <definedName name="Impact17">#REF!</definedName>
    <definedName name="Impact18">#REF!</definedName>
    <definedName name="Impact19">#REF!</definedName>
    <definedName name="Impact2">#REF!</definedName>
    <definedName name="Impact20">#REF!</definedName>
    <definedName name="Impact3">#REF!</definedName>
    <definedName name="Impact4">#REF!</definedName>
    <definedName name="Impact5">#REF!</definedName>
    <definedName name="Impact6">#REF!</definedName>
    <definedName name="Impact7">#REF!</definedName>
    <definedName name="Impact8">#REF!</definedName>
    <definedName name="Impact9">#REF!</definedName>
    <definedName name="Level1">#REF!</definedName>
    <definedName name="Level10">#REF!</definedName>
    <definedName name="Level11">#REF!</definedName>
    <definedName name="Level12">#REF!</definedName>
    <definedName name="Level13">#REF!</definedName>
    <definedName name="Level14">#REF!</definedName>
    <definedName name="Level15">#REF!</definedName>
    <definedName name="Level16">#REF!</definedName>
    <definedName name="Level17">#REF!</definedName>
    <definedName name="Level18">#REF!</definedName>
    <definedName name="Level19">#REF!</definedName>
    <definedName name="Level2">#REF!</definedName>
    <definedName name="Level20">#REF!</definedName>
    <definedName name="Level3">#REF!</definedName>
    <definedName name="Level4">#REF!</definedName>
    <definedName name="Level5">#REF!</definedName>
    <definedName name="Level6">#REF!</definedName>
    <definedName name="Level7">#REF!</definedName>
    <definedName name="Level8">#REF!</definedName>
    <definedName name="Level9">#REF!</definedName>
    <definedName name="Probability1">#REF!</definedName>
    <definedName name="Probability10">#REF!</definedName>
    <definedName name="Probability11">#REF!</definedName>
    <definedName name="Probability12">#REF!</definedName>
    <definedName name="Probability13">#REF!</definedName>
    <definedName name="Probability14">#REF!</definedName>
    <definedName name="Probability15">#REF!</definedName>
    <definedName name="Probability16">#REF!</definedName>
    <definedName name="Probability17">#REF!</definedName>
    <definedName name="Probability18">#REF!</definedName>
    <definedName name="Probability19">#REF!</definedName>
    <definedName name="Probability2">#REF!</definedName>
    <definedName name="Probability20">#REF!</definedName>
    <definedName name="Probability3">#REF!</definedName>
    <definedName name="Probability4">#REF!</definedName>
    <definedName name="Probability5">#REF!</definedName>
    <definedName name="Probability6">#REF!</definedName>
    <definedName name="Probability7">#REF!</definedName>
    <definedName name="Probability8">#REF!</definedName>
    <definedName name="Probability9">#REF!</definedName>
    <definedName name="Risk1">#REF!</definedName>
    <definedName name="Risk10">#REF!</definedName>
    <definedName name="Risk11">#REF!</definedName>
    <definedName name="Risk12">#REF!</definedName>
    <definedName name="Risk13">#REF!</definedName>
    <definedName name="Risk14">#REF!</definedName>
    <definedName name="Risk15">#REF!</definedName>
    <definedName name="Risk16">#REF!</definedName>
    <definedName name="Risk17">#REF!</definedName>
    <definedName name="Risk18">#REF!</definedName>
    <definedName name="Risk19">#REF!</definedName>
    <definedName name="Risk2">#REF!</definedName>
    <definedName name="Risk20">#REF!</definedName>
    <definedName name="Risk3">#REF!</definedName>
    <definedName name="Risk4">#REF!</definedName>
    <definedName name="Risk5">#REF!</definedName>
    <definedName name="Risk6">#REF!</definedName>
    <definedName name="Risk7">#REF!</definedName>
    <definedName name="Risk8">#REF!</definedName>
    <definedName name="Risk9">#REF!</definedName>
    <definedName name="Typeofrisk1">#REF!</definedName>
    <definedName name="Typeofrisk10">#REF!</definedName>
    <definedName name="Typeofrisk11">#REF!</definedName>
    <definedName name="Typeofrisk12">#REF!</definedName>
    <definedName name="Typeofrisk13">#REF!</definedName>
    <definedName name="Typeofrisk14">#REF!</definedName>
    <definedName name="Typeofrisk15">#REF!</definedName>
    <definedName name="Typeofrisk16">#REF!</definedName>
    <definedName name="Typeofrisk17">#REF!</definedName>
    <definedName name="Typeofrisk18">#REF!</definedName>
    <definedName name="Typeofrisk19">#REF!</definedName>
    <definedName name="Typeofrisk2">#REF!</definedName>
    <definedName name="Typeofrisk20">#REF!</definedName>
    <definedName name="Typeofrisk3">#REF!</definedName>
    <definedName name="Typeofrisk4">#REF!</definedName>
    <definedName name="Typeofrisk5">#REF!</definedName>
    <definedName name="Typeofrisk6">#REF!</definedName>
    <definedName name="Typeofrisk7">#REF!</definedName>
    <definedName name="Typeofrisk8">#REF!</definedName>
    <definedName name="Typeofrisk9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3">#REF!</definedName>
    <definedName name="Value4">#REF!</definedName>
    <definedName name="Value5">#REF!</definedName>
    <definedName name="Value6">#REF!</definedName>
    <definedName name="Value7">#REF!</definedName>
    <definedName name="Value8">#REF!</definedName>
    <definedName name="Value9">#REF!</definedName>
  </definedNames>
  <calcPr calcId="145621"/>
</workbook>
</file>

<file path=xl/calcChain.xml><?xml version="1.0" encoding="utf-8"?>
<calcChain xmlns="http://schemas.openxmlformats.org/spreadsheetml/2006/main">
  <c r="V118" i="4" l="1"/>
  <c r="V117" i="4"/>
  <c r="V116" i="4"/>
  <c r="V115" i="4"/>
  <c r="V114" i="4"/>
  <c r="V113" i="4"/>
  <c r="V112" i="4"/>
  <c r="U111" i="4"/>
  <c r="V111" i="4" s="1"/>
  <c r="U110" i="4"/>
  <c r="V110" i="4" s="1"/>
  <c r="U109" i="4"/>
  <c r="V109" i="4" s="1"/>
  <c r="V108" i="4"/>
  <c r="V107" i="4"/>
  <c r="V106" i="4"/>
  <c r="V105" i="4"/>
  <c r="V104" i="4"/>
  <c r="U103" i="4"/>
  <c r="V103" i="4" s="1"/>
  <c r="V102" i="4"/>
  <c r="U102" i="4"/>
  <c r="U101" i="4"/>
  <c r="V101" i="4" s="1"/>
  <c r="V99" i="4"/>
  <c r="U99" i="4"/>
  <c r="V55" i="4"/>
  <c r="U55" i="4"/>
  <c r="V42" i="4"/>
  <c r="U42" i="4"/>
  <c r="AA8" i="4"/>
  <c r="V119" i="4" l="1"/>
  <c r="V120" i="4" s="1"/>
  <c r="U119" i="4"/>
  <c r="U120" i="4" s="1"/>
</calcChain>
</file>

<file path=xl/comments1.xml><?xml version="1.0" encoding="utf-8"?>
<comments xmlns="http://schemas.openxmlformats.org/spreadsheetml/2006/main">
  <authors>
    <author>Paty</author>
    <author>Administrador</author>
    <author>Alzira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SubComponente</t>
        </r>
      </text>
    </comment>
    <comment ref="C6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Producto BID
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Productos BID</t>
        </r>
      </text>
    </comment>
    <comment ref="M46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R$ 1.800.000,00/und.
</t>
        </r>
      </text>
    </comment>
    <comment ref="M49" authorId="2">
      <text>
        <r>
          <rPr>
            <b/>
            <sz val="9"/>
            <color indexed="81"/>
            <rFont val="Tahoma"/>
            <family val="2"/>
          </rPr>
          <t>Alzira:</t>
        </r>
        <r>
          <rPr>
            <sz val="9"/>
            <color indexed="81"/>
            <rFont val="Tahoma"/>
            <family val="2"/>
          </rPr>
          <t xml:space="preserve">
R$ 2.100.000,00/cada</t>
        </r>
      </text>
    </comment>
    <comment ref="M51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R$ 1.440.000,00</t>
        </r>
      </text>
    </comment>
    <comment ref="M66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35% do valor da obra</t>
        </r>
      </text>
    </comment>
    <comment ref="M67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35% do valor da obra</t>
        </r>
      </text>
    </comment>
    <comment ref="M69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35% do valor da obra</t>
        </r>
      </text>
    </comment>
    <comment ref="M77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35% do valor da obra</t>
        </r>
      </text>
    </comment>
    <comment ref="T77" authorId="1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35% do valor da obra</t>
        </r>
      </text>
    </comment>
  </commentList>
</comments>
</file>

<file path=xl/sharedStrings.xml><?xml version="1.0" encoding="utf-8"?>
<sst xmlns="http://schemas.openxmlformats.org/spreadsheetml/2006/main" count="1141" uniqueCount="420">
  <si>
    <t>PLANO DE AQUISIÇÕES (PA)</t>
  </si>
  <si>
    <t>Atualizado em: Agosto/2013
Atualizado por: Equipe de Projeto</t>
  </si>
  <si>
    <t>id.</t>
  </si>
  <si>
    <t>C</t>
  </si>
  <si>
    <t>DESCRIÇÃO DO CONTRATO
AÇÃO PROPOSTA</t>
  </si>
  <si>
    <t>CUSTO ESTIMADO
R$</t>
  </si>
  <si>
    <t>CUSTO ESTIMADO
US$</t>
  </si>
  <si>
    <t>FONTE</t>
  </si>
  <si>
    <t>MÉTODO</t>
  </si>
  <si>
    <t>REVISÃO</t>
  </si>
  <si>
    <t>DATAS ESTIMADAS</t>
  </si>
  <si>
    <t>COMENTÁRIO</t>
  </si>
  <si>
    <t>Sc</t>
  </si>
  <si>
    <t>P</t>
  </si>
  <si>
    <t>Linea</t>
  </si>
  <si>
    <t>Descripcion</t>
  </si>
  <si>
    <t>Ids del producto</t>
  </si>
  <si>
    <t>No.</t>
  </si>
  <si>
    <t>Problema Diagnóstico</t>
  </si>
  <si>
    <t>Indicador</t>
  </si>
  <si>
    <t>PRODUTOS</t>
  </si>
  <si>
    <t>Comentario Específico</t>
  </si>
  <si>
    <t>Consultoria:</t>
  </si>
  <si>
    <t xml:space="preserve">Obras: </t>
  </si>
  <si>
    <t>Equipamentos:</t>
  </si>
  <si>
    <t>Capacitação:</t>
  </si>
  <si>
    <t>Editoração:</t>
  </si>
  <si>
    <t>Impressão:</t>
  </si>
  <si>
    <t>Atividades / Recursos</t>
  </si>
  <si>
    <t>Valor Estimado R$</t>
  </si>
  <si>
    <t>BID</t>
  </si>
  <si>
    <t>Local</t>
  </si>
  <si>
    <t>Publicação</t>
  </si>
  <si>
    <t>Termino do Contrato</t>
  </si>
  <si>
    <t>1. SERVIÇOS DE CONSULTORIA</t>
  </si>
  <si>
    <t>A</t>
  </si>
  <si>
    <t>1.A.1</t>
  </si>
  <si>
    <t>Estudos Estrategicos de Fortalecimento do SUS/SP</t>
  </si>
  <si>
    <t>1, 5, 8, 9</t>
  </si>
  <si>
    <t xml:space="preserve">Contratação de consultoria para modelagem do Núcleo Estratégico da SES/SE </t>
  </si>
  <si>
    <t>Estudo e Análise concluídos</t>
  </si>
  <si>
    <t>Estudo Estrategico de Fortalecimento do SUS/SP (1)</t>
  </si>
  <si>
    <t>x</t>
  </si>
  <si>
    <t>SQC</t>
  </si>
  <si>
    <t>Ex-ante</t>
  </si>
  <si>
    <t>2013/4º Trim</t>
  </si>
  <si>
    <t>Contratação de consultoria para elaboração de Projeto Executivo para a reforma da antiga Maternidade Hildete Falcão para funcionar a Central de Regulação</t>
  </si>
  <si>
    <t>Desenvolvimento do Estudo</t>
  </si>
  <si>
    <t>Estudo Estrategico de Fortalecimento do SUS/SP (2)</t>
  </si>
  <si>
    <t>SBQC</t>
  </si>
  <si>
    <t>2014/2º Trim</t>
  </si>
  <si>
    <t>Contratação de consultoria para elaboração de Projeto Executivo para o 3º piso do Centro de Educação Permanente do SUS Sergipe</t>
  </si>
  <si>
    <t>Estudo Concluído</t>
  </si>
  <si>
    <t>Estudo Estrategico de Fortalecimento do SUS/SP - Renovação das DRS (3)</t>
  </si>
  <si>
    <t>Ex-post</t>
  </si>
  <si>
    <t>2013/3º Trim</t>
  </si>
  <si>
    <t>Contratação de consultoria para elaboração de Projeto Executivo de reforma dos espaços físicos da SES</t>
  </si>
  <si>
    <t>Processos de Trabalho Redesenhados</t>
  </si>
  <si>
    <t>2014/3º Trim</t>
  </si>
  <si>
    <t>2014/4º Trim</t>
  </si>
  <si>
    <t>1.A.2</t>
  </si>
  <si>
    <t xml:space="preserve">Plano de Fortalecimento Institucional da SES/SP </t>
  </si>
  <si>
    <t>Contratação de consultoria para Elaboração dos termos de referência e apoio no acompanhamento do desenvolvimento do sistema de informação integrada da SES/SE</t>
  </si>
  <si>
    <t>Conclusão da Formulação do Programa</t>
  </si>
  <si>
    <t xml:space="preserve"> Plano de Fortalecimento Institucional da SES/SP </t>
  </si>
  <si>
    <t>CI ou SQC</t>
  </si>
  <si>
    <t>1.A.3</t>
  </si>
  <si>
    <t>Linea de Cuidado do Homen aprovada pela CIB</t>
  </si>
  <si>
    <t>Contratação de consultoria para Desenvolvimento de sistema de informação integrada da SES/SE</t>
  </si>
  <si>
    <t>Formulação da LC do Homem</t>
  </si>
  <si>
    <t>LC do Homem aprovada pela CIB</t>
  </si>
  <si>
    <t xml:space="preserve">Consultoria e Capacitação: </t>
  </si>
  <si>
    <t>2015/1º Trim</t>
  </si>
  <si>
    <t>2016/1º Trim</t>
  </si>
  <si>
    <t>1.A.4</t>
  </si>
  <si>
    <t>Linea de Cuidado do Idoso aprobada pela CIB</t>
  </si>
  <si>
    <t>Contratação de consultoria para Modelagem das redes regionais</t>
  </si>
  <si>
    <t>Formulação da LC do Idoso</t>
  </si>
  <si>
    <t>LC do Idoso aprovada pela CIB</t>
  </si>
  <si>
    <t>1.A.9</t>
  </si>
  <si>
    <t>Metodologia para Desenvolvimento de Mapa de Metas Formulada</t>
  </si>
  <si>
    <t>Contratação de consultoria para elaboração de Estratégia de atração e fixação de recursos humanos da área de saúde no interior do estado</t>
  </si>
  <si>
    <t>Metodologia desenvolvida</t>
  </si>
  <si>
    <t>Metodologia para desenvolvimento de Mapa de Metas formulada</t>
  </si>
  <si>
    <t>1.A.10</t>
  </si>
  <si>
    <t>Modelo de Gestão de Redes Elaborado</t>
  </si>
  <si>
    <t>Contratação de consultoria para realização de Estudo - Qualidade e eficiência do gasto em saúde, com foco na MAC, e desenvolvimento de mecanismos de pactuação de recursos para gestão dos serviços.</t>
  </si>
  <si>
    <t>Modelo de Gestão Definido</t>
  </si>
  <si>
    <t>Modelo de Gestão de Redes elaborado e aprovado</t>
  </si>
  <si>
    <t>2015/2º Trim</t>
  </si>
  <si>
    <t>B</t>
  </si>
  <si>
    <t>1.B.1</t>
  </si>
  <si>
    <t>Modelo de Regulação da Atenção no SUS/SP Aprimorado</t>
  </si>
  <si>
    <t>Contratação de consultoria para realização de Estudo para - Transporte sanitário eletivo</t>
  </si>
  <si>
    <t>Aprimoramento do Modelo de Regulação</t>
  </si>
  <si>
    <t xml:space="preserve">Capacitação: </t>
  </si>
  <si>
    <t>2015/4º Trim</t>
  </si>
  <si>
    <t>1.B.3</t>
  </si>
  <si>
    <t>Estudo para Fortalecimento da Gestão de Redes</t>
  </si>
  <si>
    <t>16, 17, 18</t>
  </si>
  <si>
    <t>Contratação de consultoria para realização de Estudo sobre custo e efetividade na realização de exames laboratoriais nas RAS</t>
  </si>
  <si>
    <t>Diagnóstico Concluído</t>
  </si>
  <si>
    <t>Estudo para Fortalecimento da Gestão Redes (1)</t>
  </si>
  <si>
    <t>Contratação de consultoria para realização de Estudo -Instrumentos de contratualização e regulação de serviços entre o estado e os municípios</t>
  </si>
  <si>
    <t>Estudo para Fortalecimento da Gestão Redes (2)</t>
  </si>
  <si>
    <t xml:space="preserve">2014/4º Trim </t>
  </si>
  <si>
    <t xml:space="preserve">2015/2º Trim </t>
  </si>
  <si>
    <t>Contratação de consultoria para realização de Estudo para modelagem do Complexo Regulador do Estado</t>
  </si>
  <si>
    <t>Estudo para Fortalecimento da Gestão Redes (3)</t>
  </si>
  <si>
    <t>1.B.4</t>
  </si>
  <si>
    <t>Modelo de Governança de Redes Elaborado e Aprovado</t>
  </si>
  <si>
    <t>Contratação de consultoria para realização de Pesquisa domiciliar sobre pessoa com deficiência</t>
  </si>
  <si>
    <t>Modelo de Governança Definido</t>
  </si>
  <si>
    <t>Modelo de Governanza de Redes elaborado e aprovado</t>
  </si>
  <si>
    <t>1.B.6</t>
  </si>
  <si>
    <t>Estudo de Competencias dos Profissioanis da Atenção Básica Elaborados e Implantados</t>
  </si>
  <si>
    <t>Contratação de consultoria para elaboração de Projetos Complementares para construção do LACEN</t>
  </si>
  <si>
    <t>Estudo de Competencias dos Profissioanis da Atenção Básica elaborados e publicados</t>
  </si>
  <si>
    <t>1.B.7</t>
  </si>
  <si>
    <t>Profissionais da Atenção Básica certificados</t>
  </si>
  <si>
    <t>Contratação de consultoria para elaboração de Projeto Executivo para reforma e ampliação do Centro de Especialidades do SUS de Itabaiana</t>
  </si>
  <si>
    <t>Número de Profissionais Certificados</t>
  </si>
  <si>
    <t>5000 profissionais da Atenção Básica com competencias certificadas</t>
  </si>
  <si>
    <t>2015/3º Trim</t>
  </si>
  <si>
    <t>1.B.8</t>
  </si>
  <si>
    <t>Tecnologias voltadas à Gestão do Cuidado em Saúde Mental Definidas e Implantadas.</t>
  </si>
  <si>
    <t>Contratação de consultoria para elaboração de Projeto Executivo para reforma e ampliação do Centro de Especialidades do SUS de Propriá</t>
  </si>
  <si>
    <t>Número de ações voltadas à Gestão do Cuidado implantadas</t>
  </si>
  <si>
    <t xml:space="preserve">Tecnologias para melhoria da gestão do cuidado definidas  </t>
  </si>
  <si>
    <t>2014/1º Trim</t>
  </si>
  <si>
    <t>1.B.9</t>
  </si>
  <si>
    <t>Profissionais de las Redes capacitados para atencion en Salud Mental</t>
  </si>
  <si>
    <t>Contratação de consultoria para Projeto elaboração de Projeto Executivo para reforma e ampliação do Centro de Especialidades do SUS de Lagarto</t>
  </si>
  <si>
    <t>Número de Profissionais Capacitados</t>
  </si>
  <si>
    <t>6.000 Profissionais de las Redes capacitados para atencion en Salud Mental</t>
  </si>
  <si>
    <t>1.B.10</t>
  </si>
  <si>
    <t xml:space="preserve">Linha de Cuidado para Atenção aos Agravos de Saúde Mental desenvolvida e impulsionada na Red. </t>
  </si>
  <si>
    <t>Contratação de consultoria para elaboração de Projeto Executivo para reforma e ampliação do Centro de Especialidades do SUS em Aracaju (Cj. Augustro Franco)</t>
  </si>
  <si>
    <t>Conclusão da Formulação da LC</t>
  </si>
  <si>
    <t>Linha de Cuidado para Atenção aos Agravos de Saúde Mental desenvolvida.</t>
  </si>
  <si>
    <t>2016/2º Trim</t>
  </si>
  <si>
    <t>1.B.11</t>
  </si>
  <si>
    <t>Seminários para implantação da Linha de Cuidado Materno Infantil</t>
  </si>
  <si>
    <t>Contratação de consultoria para elaboração de Projeto Executivo  para reforma e ampliação do Centro de Especialidades do SUS de N.Sra Socorro</t>
  </si>
  <si>
    <t>Percentual de UBS reorganizadas em função da LC.</t>
  </si>
  <si>
    <r>
      <t xml:space="preserve">17 (Dezessete) Seminarios para implantar linhas de cuidado Materno Infantil. </t>
    </r>
    <r>
      <rPr>
        <b/>
        <sz val="8"/>
        <color indexed="10"/>
        <rFont val="Arial"/>
        <family val="2"/>
      </rPr>
      <t/>
    </r>
  </si>
  <si>
    <t>1.B.12</t>
  </si>
  <si>
    <t>Linha de Cuidado para Atenção a hipertensos e diabeticos implantadas</t>
  </si>
  <si>
    <t>Contratação de consultoria para Consultoria para desenvolvimento e formulação da linha de cuidado materno-infantil</t>
  </si>
  <si>
    <t>Número de redes com LC do portador de HAS e DM implantadas</t>
  </si>
  <si>
    <t>Linha de Cuidado para Atenção a portadores de HAS e DM atualizadas.</t>
  </si>
  <si>
    <t>1.B.13</t>
  </si>
  <si>
    <t>Plano de Transporte Sanitário Definido e Aprovado pela CIB</t>
  </si>
  <si>
    <t>Contratação de consultoria para desenvolvimento e formulação da linha de cuidado 0-3 anos</t>
  </si>
  <si>
    <t>Plano definido e aprovado na CIB</t>
  </si>
  <si>
    <t>1.B.14</t>
  </si>
  <si>
    <t>Sistema de Monitoramento, Avaliação e Controle da AB Implantado</t>
  </si>
  <si>
    <t>Consultoria para desenvolvimento e formulação da linha de cuidado de câncer de mama e útero</t>
  </si>
  <si>
    <t>Implantação do Sistema</t>
  </si>
  <si>
    <t>Sistema de Monitoramento e avaliação da AB implantados</t>
  </si>
  <si>
    <t>1.B.15</t>
  </si>
  <si>
    <t>Programa de Capacitação de Profissionais da AB elaborado e Implantado</t>
  </si>
  <si>
    <t xml:space="preserve">Contratação de consultoria para desenvolvimento e formulação da linha de cuidado de câncer de cavidade oral </t>
  </si>
  <si>
    <t>Grau de desenvolvimento do Programa</t>
  </si>
  <si>
    <t>Programa de Capacitação para Profissionais da AB elaborado e Implantado</t>
  </si>
  <si>
    <t>2.A.8</t>
  </si>
  <si>
    <t>Estudo Estratégico de Fortalecimento do SUS/SP - Apoio Diagnóstico</t>
  </si>
  <si>
    <t xml:space="preserve">Consultoria para desenvolvimento e formulação da linha de cuidado de câncer de próstata </t>
  </si>
  <si>
    <t>Estudo Estrategico de Fortalecimento do SUS/SP - Apoio Daiagnóstico (3)</t>
  </si>
  <si>
    <t>2.A.9</t>
  </si>
  <si>
    <t>Linha de Cuidado de HAS e DM Implantadas</t>
  </si>
  <si>
    <t>Contratação de consultoria para desenvolvimento e formulação da linha de cuidado de diabetes</t>
  </si>
  <si>
    <t>Linha de Cuidado para portadores de HAS e DM implantadas.</t>
  </si>
  <si>
    <t>2.A.10</t>
  </si>
  <si>
    <t>Mecanismos de Integração Assistencial das UBS Implantados</t>
  </si>
  <si>
    <t>Contratação de consultoria para desenvolvimento e formulação da linha de cuidado de hipertensão</t>
  </si>
  <si>
    <t>Número de UBS Integradas</t>
  </si>
  <si>
    <t>Mecanismos de Integração de UBS Implantados</t>
  </si>
  <si>
    <t>2.B.5</t>
  </si>
  <si>
    <t>Sistema fragmentado de saúde na RMC</t>
  </si>
  <si>
    <t>Contratação de consultoria para revisão de literatura e de experiências de sistemas de cuidados de pessoas com deficiência</t>
  </si>
  <si>
    <t xml:space="preserve">Redes Microrregionais de Atenção à Saúde Conformadas </t>
  </si>
  <si>
    <t>Estudo para Fortalecimento da Gestão Redes (4)</t>
  </si>
  <si>
    <t>Estudos para elaboração do Plano de configuração das Redes</t>
  </si>
  <si>
    <t xml:space="preserve">Consultoria: </t>
  </si>
  <si>
    <t>2.B.6</t>
  </si>
  <si>
    <t>Processos Assistenciais nas Unidade de EU Implantados</t>
  </si>
  <si>
    <t>Inadequações no cuidado de urgência e emergência ofertado na RMC</t>
  </si>
  <si>
    <t>Contratação de consultoria para desenvolvimento e formulação da linha de cuidado da pessoa com deficiência</t>
  </si>
  <si>
    <t>Numero de Pontos de Atenção da UE da RMC adequados à Normativa Ministerial</t>
  </si>
  <si>
    <t>Processos assistenciais nas Unidades de UE implantados</t>
  </si>
  <si>
    <t>Processos de educação permanente para as equipes das unidades de EU</t>
  </si>
  <si>
    <t>2.B.7</t>
  </si>
  <si>
    <t>Linha de Cuidado do Homem Implantada</t>
  </si>
  <si>
    <t>Necessidade de implantação da Linha de Cuidado do Homem após sua formulação</t>
  </si>
  <si>
    <t>Contratação de Empresa de Apoio ao Gerenciamento do Projeto e Supervisão das Obras Contratada</t>
  </si>
  <si>
    <t>2018/4º Trim</t>
  </si>
  <si>
    <t>2.B.8</t>
  </si>
  <si>
    <t>Processos de Trabalho das UBS Reorganizados</t>
  </si>
  <si>
    <t>Contratação de consultoria para desenvolvimento e implantação de Sistema de Monitoramento</t>
  </si>
  <si>
    <t>Número de UBS com processos reorganizados</t>
  </si>
  <si>
    <t>2.B.9</t>
  </si>
  <si>
    <t>Contratação de consultoria para realização de Avaliação Intermediária</t>
  </si>
  <si>
    <t>Percentual de UBS integradas</t>
  </si>
  <si>
    <t>2.B.10</t>
  </si>
  <si>
    <t>Rede de Atenção à Saúde da RMC Configurada em Redes Microrregionais</t>
  </si>
  <si>
    <t xml:space="preserve"> Falta de Reconhecimento das Redes Potencialmente Existentes</t>
  </si>
  <si>
    <t>Contratação de consultoria para realização de Avaliação de Impacto</t>
  </si>
  <si>
    <t>Número de redes microrregionais configuradas</t>
  </si>
  <si>
    <t>Redes de Atenção à Saúde Microrregionais Configuradas</t>
  </si>
  <si>
    <t>2.B.11</t>
  </si>
  <si>
    <t>Pontos de Atenção de Alta e Média Complexidade Reorganizados</t>
  </si>
  <si>
    <t>Contratação de consultoria para Auditoria do Programa</t>
  </si>
  <si>
    <t xml:space="preserve">Pontos de atenção de Alta e média complexidade reorganizados nas redes </t>
  </si>
  <si>
    <t>AF 200</t>
  </si>
  <si>
    <t>TOTAL US$</t>
  </si>
  <si>
    <t>2. OBRAS</t>
  </si>
  <si>
    <t>1.A.5</t>
  </si>
  <si>
    <t>Nucleo Estrategico Central de Gestão da SES implantado e em funcionamento</t>
  </si>
  <si>
    <t xml:space="preserve"> Reforma e adequação do Núcleo Estratégico da SES/SE</t>
  </si>
  <si>
    <t>Implementação do Núcleo</t>
  </si>
  <si>
    <t>CP</t>
  </si>
  <si>
    <t>1.B.5</t>
  </si>
  <si>
    <t>Nucleos estrategicos de gestão de Redes nas DRS implantados</t>
  </si>
  <si>
    <t>Reforma da antiga Maternidade Hildete Falcão para funcionar a Central de Regulação</t>
  </si>
  <si>
    <t>Número de Núcleos Implantados</t>
  </si>
  <si>
    <t>17 (Dezessete) Nucleos estrategicos de gestão de Redes nas DRS implantados</t>
  </si>
  <si>
    <t>LPN</t>
  </si>
  <si>
    <t>2.A.1</t>
  </si>
  <si>
    <t>UBS Construídas</t>
  </si>
  <si>
    <t>1, 12</t>
  </si>
  <si>
    <t>Unidades Básicas inadequadas e insuficientes</t>
  </si>
  <si>
    <t>Construção do Centro de Educação Permanente do SUS Sergipe</t>
  </si>
  <si>
    <t>Número de UBs Construídas</t>
  </si>
  <si>
    <t>15 UBs Construídas</t>
  </si>
  <si>
    <t>Construção de 15 UBs</t>
  </si>
  <si>
    <t>Reforma do Centro de Educação Permanente do SUS Sergipe</t>
  </si>
  <si>
    <t>2.A.2</t>
  </si>
  <si>
    <t>Unidade Hospitalar Construída</t>
  </si>
  <si>
    <t>2, 4</t>
  </si>
  <si>
    <t>Deficit assistencial;
Dificuldade de acesso;</t>
  </si>
  <si>
    <t>Reforma dos espaços físicos da SES</t>
  </si>
  <si>
    <t xml:space="preserve">Medições Periódicas da Obra
</t>
  </si>
  <si>
    <t>01 Unidade Hospitalar Construída</t>
  </si>
  <si>
    <t>Construção de uma Unidade Hospitalar com 220 leitos, sendo 45 UTI</t>
  </si>
  <si>
    <t>2016/4º Trim</t>
  </si>
  <si>
    <t>2.A.3</t>
  </si>
  <si>
    <t>CAPS II Construído</t>
  </si>
  <si>
    <t xml:space="preserve">Inexistência de CAPS II na região </t>
  </si>
  <si>
    <t>Construção do LACEN</t>
  </si>
  <si>
    <t>Número de CAPS II Construídos</t>
  </si>
  <si>
    <t>2 CAPS II Construídos</t>
  </si>
  <si>
    <t>Construção dos CAPS</t>
  </si>
  <si>
    <t>Deficit assistencial;
Dificuldade de acesso;
Ampliação do atendimento/demanda devido a implantação do Pré-sal, novas unidades petroleiras, aumento do turismo devido a duplicação da rodovia dos Tamoios, ampliação do porto etc.</t>
  </si>
  <si>
    <t>Reforma e ampliação do Centro de Especialidades do SUS de Itabaiana</t>
  </si>
  <si>
    <t xml:space="preserve">Construção de uma Unidade Hospitalar </t>
  </si>
  <si>
    <t>2.A.4</t>
  </si>
  <si>
    <t>UBS Reformadas y/o Ampliadas</t>
  </si>
  <si>
    <t xml:space="preserve">Unidades Básicas inadequadas na estrutura e com déficit de equipamentos parana assistência </t>
  </si>
  <si>
    <t>Reforma e ampliação do Centro de Especialidades do SUS de Propriá</t>
  </si>
  <si>
    <t>Número de UBSs reformadas e equipadas</t>
  </si>
  <si>
    <t>16 UBS Reformadas</t>
  </si>
  <si>
    <t>2.A.5</t>
  </si>
  <si>
    <t>CAPS III Construído</t>
  </si>
  <si>
    <t>6, 7, 9</t>
  </si>
  <si>
    <t>Inexistência de CAPS III na região do Litoral Norte</t>
  </si>
  <si>
    <t>Reforma e ampliação do Centro de Especialidades do SUS de Lagarto</t>
  </si>
  <si>
    <t>Numero de CAPS III implantado na região do Litoral Norte</t>
  </si>
  <si>
    <t>Construção do CAPS</t>
  </si>
  <si>
    <t>Inexistência de CAPS na região do Itapeva</t>
  </si>
  <si>
    <t>Reforma e ampliação do Centro de Especialidades do SUS em Aracaju (Cj. Augustro Franco)</t>
  </si>
  <si>
    <t>Número de CAPS III implantado na região de Itapeva</t>
  </si>
  <si>
    <t>2017/1º Trim</t>
  </si>
  <si>
    <t>2018/1º Trim</t>
  </si>
  <si>
    <t>2.A.6</t>
  </si>
  <si>
    <t>Unidade Hospitalar de Referência Regional Adequada ao Atendimento da Rede</t>
  </si>
  <si>
    <t>8, 10</t>
  </si>
  <si>
    <t xml:space="preserve"> Instalações inadequadas da Sta Casa, com impacto significativo na capacidade de atendimento aos pacientes</t>
  </si>
  <si>
    <t>Reforma e ampliação do Centro de Especialidades do SUS de N.Sra Socorro</t>
  </si>
  <si>
    <t>Sta Casa de Itapeva com melhores condições  e com maior capacidade de atendimento</t>
  </si>
  <si>
    <t>Unidade Hospitalar de Referencia Regional com instalações adequadas ao atendimento da Rede.</t>
  </si>
  <si>
    <t>Reforma da Santa Casa</t>
  </si>
  <si>
    <t>3. AQUISIÇÃO DE BENS E SERVIÇOS (Q NÃO DE CONSULTORIA)</t>
  </si>
  <si>
    <t>Acreditação do Hospital de Oncologia de Sergipe</t>
  </si>
  <si>
    <t>Editoração e impressão:</t>
  </si>
  <si>
    <t>2017/2º Trim</t>
  </si>
  <si>
    <t>2018/2º Trim</t>
  </si>
  <si>
    <t>Acreditação do LACEN</t>
  </si>
  <si>
    <t xml:space="preserve">Equipamentos: </t>
  </si>
  <si>
    <t>1.B.2</t>
  </si>
  <si>
    <t>Redes Regionais de Atenção à Saúde Informatizada</t>
  </si>
  <si>
    <t xml:space="preserve">Aquisição de equipamentos de TI para o Núcleo </t>
  </si>
  <si>
    <t>Grau de Informatização do SUS/SP</t>
  </si>
  <si>
    <t>Redes Regionais de Atenção à Saúde Informatizadas</t>
  </si>
  <si>
    <t>PE</t>
  </si>
  <si>
    <t>Aquisição de equipamentos de TI para a Central de Regulação</t>
  </si>
  <si>
    <t>2016/3º Trim</t>
  </si>
  <si>
    <t xml:space="preserve">Aquisição de equipamentos para o Centro de Educação Permanente do SUS Sergipe </t>
  </si>
  <si>
    <t>15 Ubs equipadas (Mobiliário, Equip. medico hospitalares, de Informática etc.)</t>
  </si>
  <si>
    <t>Aquisição de Infraestrutura de conectividade das unidades atuais da SES</t>
  </si>
  <si>
    <t>UB equipada (Mobiliário, Equip. medico hospitalares, de Informática etc.)</t>
  </si>
  <si>
    <t>Aquisição de hardware para as unidades atuais da SES</t>
  </si>
  <si>
    <t>CAPS equipados</t>
  </si>
  <si>
    <t>Aquisição de equipamentos médico-hospitalares para o HOSE</t>
  </si>
  <si>
    <t>Diversas Aquisições</t>
  </si>
  <si>
    <t>Aquisição de equipamentos de TI para o HOSE</t>
  </si>
  <si>
    <t>Aquisição de equipamentos médico-hospitalares para o CER IV</t>
  </si>
  <si>
    <t>CAPS equipado</t>
  </si>
  <si>
    <t>Aquisição de equipamentos de TI para o CER IV</t>
  </si>
  <si>
    <t>Aquisição de equipamentos de TI para o LACEN</t>
  </si>
  <si>
    <t>Inexistência de CAPS III na região do Vale do Jurumirim</t>
  </si>
  <si>
    <t>Aquisição de equipamentos técnicos para o LACEN</t>
  </si>
  <si>
    <t>Número de CAPS III implantado na região do Vale do Jurumirim</t>
  </si>
  <si>
    <t>2017/3º Trim</t>
  </si>
  <si>
    <t>Instalações  inadequadas da Sta Casa, com impacto significativo na capacidade de atendimento aos pacientes</t>
  </si>
  <si>
    <t>Aquisição de equipamentos de TI para o CAISM</t>
  </si>
  <si>
    <t>Sta Casa de Avaré com melhores condições de atendimento e com maior capacidade de atendimento</t>
  </si>
  <si>
    <t>2.A.7</t>
  </si>
  <si>
    <t>Ambulatório de Especialidades Implantado e em Funcionamento</t>
  </si>
  <si>
    <t xml:space="preserve">Instalações inadequadas do Ambulatório, que não atende as necessidades de média complexidade da região </t>
  </si>
  <si>
    <t>Aquisição de equipamentos médico-hospitalares para o CAISM</t>
  </si>
  <si>
    <t>Implantação de Ambulatório de Especialidades</t>
  </si>
  <si>
    <t>Ambulatório de Especialidades implantado e em funcionamento</t>
  </si>
  <si>
    <t>Unidades Básicas inadequadas (imóveis alugados)</t>
  </si>
  <si>
    <t>Aquisição de equipamentos de TI para o Centro de Espec. Itabaiana</t>
  </si>
  <si>
    <t>Númerdo de UBS Construídas</t>
  </si>
  <si>
    <t>13 UBS Construídas</t>
  </si>
  <si>
    <t>2.A.11</t>
  </si>
  <si>
    <t>Centrais de Regulação Implantadas</t>
  </si>
  <si>
    <t>Aquisição de equipamentos médico-hospitalares para o Centro de Espec. Itabaiana</t>
  </si>
  <si>
    <t>Número de Centrais Implantadas</t>
  </si>
  <si>
    <t xml:space="preserve">04 (quatro)Centrais de Regulação implantadas. </t>
  </si>
  <si>
    <t>2.A.12</t>
  </si>
  <si>
    <t>DRS Modernizados e Equipados</t>
  </si>
  <si>
    <t>Aquisição de equipamentos de TI para o Centro de Espec. Propriá</t>
  </si>
  <si>
    <t>Número de DRS Reformados</t>
  </si>
  <si>
    <t>04 (Quatro) DRS Modernizadas e Equipadas</t>
  </si>
  <si>
    <t>2.B.1</t>
  </si>
  <si>
    <t>Unidades Básicas em quantidade  insuficiente</t>
  </si>
  <si>
    <t>Aquisição de equipamentos médico-hospitalares para o Centro de Espec. Propriá</t>
  </si>
  <si>
    <t>Número de UBS Construídas</t>
  </si>
  <si>
    <t>30 UBS Construídas</t>
  </si>
  <si>
    <t>2.B.2</t>
  </si>
  <si>
    <t>UBS Refomadas</t>
  </si>
  <si>
    <t xml:space="preserve">Unidades Básicas inadequadas </t>
  </si>
  <si>
    <t>Aquisição de equipamentos de TI para o Centro de Espec. Lagarto</t>
  </si>
  <si>
    <t>Número de UBS reformadas ou ampliadas</t>
  </si>
  <si>
    <t>38 UBS Reformadas</t>
  </si>
  <si>
    <t>38 UBS equipadas (Mobiliário, Equip. medico hospitalares, de Informática etc.)</t>
  </si>
  <si>
    <t>2.B.3</t>
  </si>
  <si>
    <t xml:space="preserve"> Centro de Atenção Psicossocial - CAPS - em quantidade  insuficiente</t>
  </si>
  <si>
    <t>Aquisição de equipamentos médico-hospitalares para o Centro de Espec. Lagarto</t>
  </si>
  <si>
    <t>Número de CAPS construídos</t>
  </si>
  <si>
    <t>05 CAPS Construídos</t>
  </si>
  <si>
    <t>2.B.4</t>
  </si>
  <si>
    <t>CAPS Reformados</t>
  </si>
  <si>
    <t xml:space="preserve"> Centro de Atenção Psicossocial - CAPS -  inadequadas</t>
  </si>
  <si>
    <t>Aquisição de equipamentos de TI para o Centro de Espec. em Aracaju (Cj. Augustro Franco)</t>
  </si>
  <si>
    <t>Número de CAPS Ampliados e/ou Reformados</t>
  </si>
  <si>
    <t>08 CAPS Reformados</t>
  </si>
  <si>
    <t>08 CAPS equipados (Mobiliário, Equip. medico hospitalares, de Informática etc.)</t>
  </si>
  <si>
    <t>2017/4º Trim</t>
  </si>
  <si>
    <t>Aquisição de equipamentos médico-hospitalares para o Centro de Espec. em Aracaju (Cj. Augustro Franco)</t>
  </si>
  <si>
    <t>2.B.14</t>
  </si>
  <si>
    <t>DRS Modernizado e Equipado</t>
  </si>
  <si>
    <t>Aquisição de equipamentos de TI para o Centro de Espec. N.Sra Socorro</t>
  </si>
  <si>
    <t>Conclusão da Reforma</t>
  </si>
  <si>
    <t>01 (hum) DRS Modernizado e Modernizado</t>
  </si>
  <si>
    <t>2.B.15</t>
  </si>
  <si>
    <t>Serviço de Atenção Domiciliar Estruturado</t>
  </si>
  <si>
    <t>Aquisição de equipamentos médico-hospitalares para o Centro de Espec. N.Sra Socorro</t>
  </si>
  <si>
    <t>Grau de Estruturação do Serviço</t>
  </si>
  <si>
    <t xml:space="preserve">Aquisição de mobiliário comum para o Núcleo </t>
  </si>
  <si>
    <t xml:space="preserve">Aquisição de equipamentos de TI para o Núcleo (geoprocessamento) </t>
  </si>
  <si>
    <t>Aquisição de mobiliário comum para  a Central de Regulação</t>
  </si>
  <si>
    <t xml:space="preserve">Aquisição de mobiliário para o Centro de Educação Permanente do SUS Sergipe </t>
  </si>
  <si>
    <t>Aquisição de mobiliário para a SES</t>
  </si>
  <si>
    <t>Aquisição de mobiliário para o HOSE</t>
  </si>
  <si>
    <t>Aquisição de mobiliário para o CER IV</t>
  </si>
  <si>
    <t>Aquisição de mobiliário para o LACEN</t>
  </si>
  <si>
    <t>Aquisição de mobiliário para o CAISM</t>
  </si>
  <si>
    <t>Aquisição de mobiliário para o o Centro de Espec. Itabaiana</t>
  </si>
  <si>
    <t>Aquisição de mobiliário para o o Centro de Espec. Propriá</t>
  </si>
  <si>
    <t>Aquisição de mobiliário para o o Centro de Espec. Lagarto</t>
  </si>
  <si>
    <t>Aquisição de mobiliário para o o Centro de Espec. em Aracaju (Cj. Augustro Franco)</t>
  </si>
  <si>
    <t>Aquisição de mobiliário para o o Centro de Espec. N.Sra Socorro</t>
  </si>
  <si>
    <t>Aquisição de licenças de software e treinamento de equipe (geoprocessamento)</t>
  </si>
  <si>
    <t>Aquisição de veículos para transporte sanitário para 4 regiões</t>
  </si>
  <si>
    <t>1º Trim de cada ano a partir de 2015</t>
  </si>
  <si>
    <t>Contratação de serviços de editoração, diagramação e impressão</t>
  </si>
  <si>
    <t>Diversas Contratações</t>
  </si>
  <si>
    <t>4. CAPACITAÇÃO</t>
  </si>
  <si>
    <t>Curso de Mestrado em Gestão Pública, com foco em Redes</t>
  </si>
  <si>
    <t>Cursos de Especialização em Gestão das RAS</t>
  </si>
  <si>
    <t>CD</t>
  </si>
  <si>
    <t>2014/3º Trim (1ª turma)
2016/2º Trim (2ª turma)</t>
  </si>
  <si>
    <t>Curso de Especialização em Gestão da Qualidade</t>
  </si>
  <si>
    <t>Curso de Especialização em Vigilância em Saúde</t>
  </si>
  <si>
    <t>2015/3º Trim
2017/2º Trim</t>
  </si>
  <si>
    <t>Curso em Gestão de Saúde</t>
  </si>
  <si>
    <t>2015/1º Trim 
2017/1º Trim</t>
  </si>
  <si>
    <t xml:space="preserve">Curso de Economia em Saúde </t>
  </si>
  <si>
    <t>2014/3º Trim
2015/3º Trim</t>
  </si>
  <si>
    <t>Curso em Epidemiologia</t>
  </si>
  <si>
    <t>2014/4º Trim
2015/4º Trim</t>
  </si>
  <si>
    <t>Curso de Monitoramento e Avaliação das RAS</t>
  </si>
  <si>
    <t>2015/2º Trim
2015/4º Trim</t>
  </si>
  <si>
    <t>Capacitação de multiplicadores na linha de cuidado materno-infantil</t>
  </si>
  <si>
    <t>2016, 2017 e 2018/1º Trim</t>
  </si>
  <si>
    <t>Capacitação de multiplicadores na linha de cuidado 0-3 anos</t>
  </si>
  <si>
    <t>Capacitação de multiplicadores na linha de cuidado de câncer de mama e útero</t>
  </si>
  <si>
    <t xml:space="preserve">Capacitação de multiplicadores na linha de cuidado de câncer de cavidade oral </t>
  </si>
  <si>
    <t xml:space="preserve">Capacitação de multiplicadores na linha de cuidado de câncer de próstata </t>
  </si>
  <si>
    <t>Capacitação de multiplicadores na linha de cuidado de diabetes</t>
  </si>
  <si>
    <t>Capacitação de multiplicadores na linha de cuidado de hipertensão</t>
  </si>
  <si>
    <t>Capacitação de multiplicadores na linha de cuidado da pessoa com deficiência (intersetorial)</t>
  </si>
  <si>
    <t>Capacitação de multiplicadores na linha de cuidado da pessoa com deficiência motora</t>
  </si>
  <si>
    <t>Capacitação de multiplicadores na linha de cuidado da pessoa com deficiência visual, intelectual e auditiva</t>
  </si>
  <si>
    <t>TOTAL GERAL US$</t>
  </si>
  <si>
    <t>BRASIL 
PROGRAMA PROREDES - SE
BR-L1378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</si>
</sst>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[$-416]mmm\-yy;@"/>
    <numFmt numFmtId="166" formatCode="[$$-380A]#,##0.00;[Red]\([$$-380A]#,##0.00\)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u/>
      <sz val="14"/>
      <color indexed="8"/>
      <name val="Arial"/>
      <family val="2"/>
    </font>
    <font>
      <sz val="14"/>
      <color indexed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6" fillId="0" borderId="0"/>
    <xf numFmtId="0" fontId="10" fillId="0" borderId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6" fillId="0" borderId="0"/>
    <xf numFmtId="0" fontId="6" fillId="0" borderId="0"/>
    <xf numFmtId="0" fontId="15" fillId="0" borderId="0">
      <alignment horizontal="center"/>
    </xf>
    <xf numFmtId="0" fontId="15" fillId="0" borderId="0">
      <alignment horizontal="center" textRotation="9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166" fontId="16" fillId="0" borderId="0"/>
    <xf numFmtId="43" fontId="6" fillId="0" borderId="0" applyFill="0" applyBorder="0" applyAlignment="0" applyProtection="0"/>
  </cellStyleXfs>
  <cellXfs count="98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7" fillId="2" borderId="2" xfId="2" applyFont="1" applyFill="1" applyBorder="1" applyAlignment="1" applyProtection="1">
      <alignment horizontal="center" vertical="center" wrapText="1"/>
      <protection locked="0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center" vertical="center"/>
      <protection locked="0"/>
    </xf>
    <xf numFmtId="0" fontId="7" fillId="3" borderId="13" xfId="2" applyFont="1" applyFill="1" applyBorder="1" applyAlignment="1" applyProtection="1">
      <alignment vertical="center" textRotation="180"/>
      <protection locked="0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4" borderId="2" xfId="2" applyFont="1" applyFill="1" applyBorder="1" applyAlignment="1" applyProtection="1">
      <alignment horizontal="center" vertical="center" wrapText="1"/>
    </xf>
    <xf numFmtId="0" fontId="9" fillId="4" borderId="18" xfId="2" applyFont="1" applyFill="1" applyBorder="1" applyAlignment="1" applyProtection="1">
      <alignment horizontal="center" vertical="center"/>
    </xf>
    <xf numFmtId="0" fontId="9" fillId="4" borderId="2" xfId="2" applyNumberFormat="1" applyFont="1" applyFill="1" applyBorder="1" applyAlignment="1" applyProtection="1">
      <alignment horizontal="center" vertical="center" wrapText="1"/>
      <protection locked="0"/>
    </xf>
    <xf numFmtId="3" fontId="3" fillId="5" borderId="2" xfId="3" applyNumberFormat="1" applyFont="1" applyFill="1" applyBorder="1" applyAlignment="1">
      <alignment horizontal="center" vertical="center"/>
    </xf>
    <xf numFmtId="0" fontId="3" fillId="5" borderId="2" xfId="3" applyFont="1" applyFill="1" applyBorder="1" applyAlignment="1">
      <alignment vertical="center" wrapText="1"/>
    </xf>
    <xf numFmtId="0" fontId="3" fillId="5" borderId="2" xfId="3" applyFont="1" applyFill="1" applyBorder="1" applyAlignment="1">
      <alignment horizontal="center" vertical="center"/>
    </xf>
    <xf numFmtId="0" fontId="9" fillId="4" borderId="2" xfId="2" applyNumberFormat="1" applyFont="1" applyFill="1" applyBorder="1" applyAlignment="1" applyProtection="1">
      <alignment horizontal="center" vertical="center"/>
      <protection locked="0"/>
    </xf>
    <xf numFmtId="0" fontId="9" fillId="4" borderId="2" xfId="2" applyFont="1" applyFill="1" applyBorder="1" applyAlignment="1" applyProtection="1">
      <alignment horizontal="center" vertical="center"/>
    </xf>
    <xf numFmtId="0" fontId="9" fillId="4" borderId="2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vertical="center" wrapText="1"/>
    </xf>
    <xf numFmtId="0" fontId="9" fillId="4" borderId="2" xfId="2" applyFont="1" applyFill="1" applyBorder="1" applyAlignment="1">
      <alignment horizontal="justify" vertical="center" wrapText="1"/>
    </xf>
    <xf numFmtId="164" fontId="9" fillId="4" borderId="2" xfId="4" applyNumberFormat="1" applyFont="1" applyFill="1" applyBorder="1" applyAlignment="1" applyProtection="1">
      <alignment horizontal="right" vertical="center" wrapText="1"/>
      <protection locked="0"/>
    </xf>
    <xf numFmtId="9" fontId="9" fillId="4" borderId="2" xfId="2" applyNumberFormat="1" applyFont="1" applyFill="1" applyBorder="1" applyAlignment="1" applyProtection="1">
      <alignment horizontal="center" vertical="center" wrapText="1"/>
      <protection locked="0"/>
    </xf>
    <xf numFmtId="165" fontId="9" fillId="4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4" borderId="19" xfId="2" applyFont="1" applyFill="1" applyBorder="1" applyAlignment="1" applyProtection="1">
      <alignment vertical="center"/>
    </xf>
    <xf numFmtId="0" fontId="9" fillId="4" borderId="1" xfId="2" applyFont="1" applyFill="1" applyBorder="1" applyAlignment="1" applyProtection="1">
      <alignment vertical="center"/>
    </xf>
    <xf numFmtId="0" fontId="9" fillId="4" borderId="2" xfId="2" applyFont="1" applyFill="1" applyBorder="1" applyAlignment="1" applyProtection="1">
      <alignment vertical="center"/>
    </xf>
    <xf numFmtId="17" fontId="9" fillId="4" borderId="2" xfId="2" applyNumberFormat="1" applyFont="1" applyFill="1" applyBorder="1" applyAlignment="1" applyProtection="1">
      <alignment vertical="center"/>
    </xf>
    <xf numFmtId="0" fontId="9" fillId="6" borderId="2" xfId="2" applyFont="1" applyFill="1" applyBorder="1" applyAlignment="1">
      <alignment horizontal="justify" vertical="center" wrapText="1"/>
    </xf>
    <xf numFmtId="0" fontId="9" fillId="4" borderId="2" xfId="6" applyFont="1" applyFill="1" applyBorder="1" applyAlignment="1" applyProtection="1">
      <alignment vertical="center" wrapText="1"/>
      <protection locked="0"/>
    </xf>
    <xf numFmtId="0" fontId="9" fillId="4" borderId="2" xfId="2" applyFont="1" applyFill="1" applyBorder="1" applyAlignment="1" applyProtection="1">
      <alignment vertical="center" wrapText="1"/>
      <protection locked="0"/>
    </xf>
    <xf numFmtId="0" fontId="9" fillId="4" borderId="2" xfId="2" applyFont="1" applyFill="1" applyBorder="1" applyAlignment="1" applyProtection="1">
      <alignment horizontal="center" vertical="center" wrapText="1"/>
      <protection locked="0"/>
    </xf>
    <xf numFmtId="0" fontId="9" fillId="4" borderId="2" xfId="6" applyFont="1" applyFill="1" applyBorder="1" applyAlignment="1" applyProtection="1">
      <alignment horizontal="center" vertical="center" wrapText="1"/>
      <protection locked="0"/>
    </xf>
    <xf numFmtId="0" fontId="9" fillId="4" borderId="2" xfId="2" applyFont="1" applyFill="1" applyBorder="1" applyAlignment="1">
      <alignment horizontal="left" vertical="center" wrapText="1"/>
    </xf>
    <xf numFmtId="0" fontId="9" fillId="6" borderId="2" xfId="2" applyFont="1" applyFill="1" applyBorder="1" applyAlignment="1">
      <alignment horizontal="left" vertical="center" wrapText="1"/>
    </xf>
    <xf numFmtId="0" fontId="9" fillId="4" borderId="2" xfId="7" applyFont="1" applyFill="1" applyBorder="1" applyAlignment="1" applyProtection="1">
      <alignment vertical="center" wrapText="1"/>
      <protection locked="0"/>
    </xf>
    <xf numFmtId="0" fontId="9" fillId="4" borderId="2" xfId="7" applyFont="1" applyFill="1" applyBorder="1" applyAlignment="1">
      <alignment horizontal="left" vertical="center" wrapText="1"/>
    </xf>
    <xf numFmtId="0" fontId="9" fillId="4" borderId="2" xfId="7" applyFont="1" applyFill="1" applyBorder="1" applyAlignment="1">
      <alignment horizontal="center" vertical="center" wrapText="1"/>
    </xf>
    <xf numFmtId="0" fontId="9" fillId="4" borderId="2" xfId="6" applyFont="1" applyFill="1" applyBorder="1" applyAlignment="1">
      <alignment horizontal="left" vertical="center"/>
    </xf>
    <xf numFmtId="0" fontId="9" fillId="4" borderId="2" xfId="6" applyFont="1" applyFill="1" applyBorder="1" applyAlignment="1">
      <alignment horizontal="left" vertical="center" wrapText="1"/>
    </xf>
    <xf numFmtId="0" fontId="9" fillId="4" borderId="2" xfId="6" applyFont="1" applyFill="1" applyBorder="1" applyAlignment="1">
      <alignment horizontal="center" vertical="center" wrapText="1"/>
    </xf>
    <xf numFmtId="0" fontId="9" fillId="4" borderId="2" xfId="7" applyFont="1" applyFill="1" applyBorder="1" applyAlignment="1" applyProtection="1">
      <alignment horizontal="center" vertical="center" wrapText="1"/>
      <protection locked="0"/>
    </xf>
    <xf numFmtId="164" fontId="12" fillId="7" borderId="2" xfId="2" applyNumberFormat="1" applyFont="1" applyFill="1" applyBorder="1" applyAlignment="1" applyProtection="1">
      <alignment horizontal="right" vertical="center" wrapText="1"/>
    </xf>
    <xf numFmtId="0" fontId="12" fillId="7" borderId="16" xfId="2" applyFont="1" applyFill="1" applyBorder="1" applyAlignment="1" applyProtection="1">
      <alignment horizontal="center" vertical="center" wrapText="1"/>
    </xf>
    <xf numFmtId="0" fontId="12" fillId="7" borderId="17" xfId="2" applyFont="1" applyFill="1" applyBorder="1" applyAlignment="1" applyProtection="1">
      <alignment horizontal="center" vertical="center" wrapText="1"/>
    </xf>
    <xf numFmtId="0" fontId="3" fillId="4" borderId="1" xfId="1" applyFont="1" applyFill="1" applyBorder="1" applyAlignment="1">
      <alignment vertical="center"/>
    </xf>
    <xf numFmtId="0" fontId="3" fillId="4" borderId="2" xfId="1" applyFont="1" applyFill="1" applyBorder="1" applyAlignment="1">
      <alignment vertical="center"/>
    </xf>
    <xf numFmtId="43" fontId="9" fillId="4" borderId="19" xfId="2" applyNumberFormat="1" applyFont="1" applyFill="1" applyBorder="1" applyAlignment="1" applyProtection="1">
      <alignment vertical="center"/>
    </xf>
    <xf numFmtId="164" fontId="9" fillId="4" borderId="13" xfId="4" applyNumberFormat="1" applyFont="1" applyFill="1" applyBorder="1" applyAlignment="1" applyProtection="1">
      <alignment horizontal="right" vertical="center" wrapText="1"/>
      <protection locked="0"/>
    </xf>
    <xf numFmtId="164" fontId="9" fillId="4" borderId="2" xfId="4" applyNumberFormat="1" applyFont="1" applyFill="1" applyBorder="1" applyAlignment="1">
      <alignment horizontal="right" vertical="center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4" fontId="9" fillId="0" borderId="2" xfId="4" applyNumberFormat="1" applyFont="1" applyBorder="1" applyAlignment="1">
      <alignment vertical="center"/>
    </xf>
    <xf numFmtId="0" fontId="3" fillId="4" borderId="2" xfId="1" applyFont="1" applyFill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9" fillId="4" borderId="2" xfId="2" applyFont="1" applyFill="1" applyBorder="1" applyAlignment="1" applyProtection="1">
      <alignment vertical="center" wrapText="1"/>
    </xf>
    <xf numFmtId="164" fontId="9" fillId="4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1" applyFont="1" applyBorder="1" applyAlignment="1">
      <alignment vertical="center" wrapText="1"/>
    </xf>
    <xf numFmtId="164" fontId="9" fillId="4" borderId="13" xfId="4" applyNumberFormat="1" applyFont="1" applyFill="1" applyBorder="1" applyAlignment="1" applyProtection="1">
      <alignment vertical="center" wrapText="1"/>
      <protection locked="0"/>
    </xf>
    <xf numFmtId="164" fontId="9" fillId="4" borderId="13" xfId="4" applyNumberFormat="1" applyFont="1" applyFill="1" applyBorder="1" applyAlignment="1">
      <alignment horizontal="right" vertical="center"/>
    </xf>
    <xf numFmtId="164" fontId="12" fillId="7" borderId="22" xfId="2" applyNumberFormat="1" applyFont="1" applyFill="1" applyBorder="1" applyAlignment="1" applyProtection="1">
      <alignment horizontal="right" vertical="center" wrapText="1"/>
    </xf>
    <xf numFmtId="0" fontId="12" fillId="7" borderId="23" xfId="2" applyFont="1" applyFill="1" applyBorder="1" applyAlignment="1" applyProtection="1">
      <alignment horizontal="center" vertical="center" wrapText="1"/>
    </xf>
    <xf numFmtId="0" fontId="12" fillId="7" borderId="24" xfId="2" applyFont="1" applyFill="1" applyBorder="1" applyAlignment="1" applyProtection="1">
      <alignment horizontal="center" vertical="center" wrapText="1"/>
    </xf>
    <xf numFmtId="0" fontId="12" fillId="7" borderId="26" xfId="2" applyFont="1" applyFill="1" applyBorder="1" applyAlignment="1" applyProtection="1">
      <alignment horizontal="center" vertical="center" wrapText="1"/>
    </xf>
    <xf numFmtId="0" fontId="12" fillId="7" borderId="27" xfId="2" applyFont="1" applyFill="1" applyBorder="1" applyAlignment="1" applyProtection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0" fontId="3" fillId="0" borderId="12" xfId="1" applyFont="1" applyBorder="1" applyAlignment="1">
      <alignment vertical="center"/>
    </xf>
    <xf numFmtId="164" fontId="9" fillId="0" borderId="12" xfId="4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11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2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0" fontId="12" fillId="7" borderId="25" xfId="2" applyFont="1" applyFill="1" applyBorder="1" applyAlignment="1" applyProtection="1">
      <alignment horizontal="center" vertical="center" wrapText="1"/>
    </xf>
    <xf numFmtId="0" fontId="12" fillId="7" borderId="26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14" xfId="2" applyFont="1" applyFill="1" applyBorder="1" applyAlignment="1" applyProtection="1">
      <alignment horizontal="center" vertical="center" wrapText="1"/>
    </xf>
    <xf numFmtId="0" fontId="8" fillId="2" borderId="15" xfId="2" applyFont="1" applyFill="1" applyBorder="1" applyAlignment="1" applyProtection="1">
      <alignment horizontal="center" vertical="center" wrapText="1"/>
    </xf>
    <xf numFmtId="0" fontId="8" fillId="2" borderId="16" xfId="2" applyFont="1" applyFill="1" applyBorder="1" applyAlignment="1" applyProtection="1">
      <alignment horizontal="center" vertical="center" wrapText="1"/>
    </xf>
    <xf numFmtId="0" fontId="8" fillId="2" borderId="17" xfId="2" applyFont="1" applyFill="1" applyBorder="1" applyAlignment="1" applyProtection="1">
      <alignment horizontal="center" vertical="center" wrapText="1"/>
    </xf>
    <xf numFmtId="0" fontId="12" fillId="7" borderId="15" xfId="2" applyFont="1" applyFill="1" applyBorder="1" applyAlignment="1" applyProtection="1">
      <alignment horizontal="center" vertical="center" wrapText="1"/>
    </xf>
    <xf numFmtId="0" fontId="12" fillId="7" borderId="16" xfId="2" applyFont="1" applyFill="1" applyBorder="1" applyAlignment="1" applyProtection="1">
      <alignment horizontal="center" vertical="center" wrapText="1"/>
    </xf>
    <xf numFmtId="0" fontId="12" fillId="7" borderId="1" xfId="2" applyFont="1" applyFill="1" applyBorder="1" applyAlignment="1" applyProtection="1">
      <alignment horizontal="center" vertical="center" wrapText="1"/>
    </xf>
    <xf numFmtId="0" fontId="12" fillId="7" borderId="20" xfId="2" applyFont="1" applyFill="1" applyBorder="1" applyAlignment="1" applyProtection="1">
      <alignment horizontal="center" vertical="center" wrapText="1"/>
    </xf>
    <xf numFmtId="0" fontId="12" fillId="7" borderId="21" xfId="2" applyFont="1" applyFill="1" applyBorder="1" applyAlignment="1" applyProtection="1">
      <alignment horizontal="center" vertical="center" wrapText="1"/>
    </xf>
  </cellXfs>
  <cellStyles count="23">
    <cellStyle name="Comma 2" xfId="4"/>
    <cellStyle name="Excel Built-in Normal" xfId="3"/>
    <cellStyle name="Heading" xfId="8"/>
    <cellStyle name="Heading1" xfId="9"/>
    <cellStyle name="Normal" xfId="0" builtinId="0"/>
    <cellStyle name="Normal 2" xfId="1"/>
    <cellStyle name="Normal 2 2" xfId="2"/>
    <cellStyle name="Normal 3" xfId="10"/>
    <cellStyle name="Normal 3 2" xfId="11"/>
    <cellStyle name="Normal 3 2 2" xfId="7"/>
    <cellStyle name="Normal 3 3" xfId="12"/>
    <cellStyle name="Normal 3 3 2" xfId="13"/>
    <cellStyle name="Normal 3 4" xfId="14"/>
    <cellStyle name="Normal 4" xfId="15"/>
    <cellStyle name="Normal 4 2" xfId="16"/>
    <cellStyle name="Normal 4 2 2" xfId="6"/>
    <cellStyle name="Normal 4 3" xfId="17"/>
    <cellStyle name="Normal 4 3 2" xfId="18"/>
    <cellStyle name="Normal 4 4" xfId="19"/>
    <cellStyle name="Result" xfId="20"/>
    <cellStyle name="Result2" xfId="21"/>
    <cellStyle name="Separador de milhares 2" xfId="22"/>
    <cellStyle name="Separador de milhares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9</xdr:col>
      <xdr:colOff>531813</xdr:colOff>
      <xdr:row>0</xdr:row>
      <xdr:rowOff>425506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"/>
          <a:ext cx="1084262" cy="425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ogot/AppData/Local/Microsoft/Windows/Temporary%20Internet%20Files/Content.Outlook/BY1321OJ/Plano_de_Investimentos_PROREDES_SE_-_V_Marilia_Rev_Marcia19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I"/>
      <sheetName val="Cronograma"/>
      <sheetName val="Resumo"/>
      <sheetName val="Participantes Capacitações"/>
      <sheetName val="PA-PROREDES"/>
    </sheetNames>
    <sheetDataSet>
      <sheetData sheetId="0">
        <row r="4">
          <cell r="V4" t="str">
            <v>2013/3º Trim</v>
          </cell>
        </row>
        <row r="26">
          <cell r="R26">
            <v>650000</v>
          </cell>
        </row>
        <row r="27">
          <cell r="R27">
            <v>600000</v>
          </cell>
        </row>
        <row r="28">
          <cell r="R28">
            <v>400000</v>
          </cell>
        </row>
        <row r="91">
          <cell r="R91">
            <v>500000</v>
          </cell>
        </row>
        <row r="95">
          <cell r="R95">
            <v>500000</v>
          </cell>
        </row>
        <row r="105">
          <cell r="R105">
            <v>500000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Q127"/>
  <sheetViews>
    <sheetView tabSelected="1" workbookViewId="0">
      <selection sqref="A1:AC1"/>
    </sheetView>
  </sheetViews>
  <sheetFormatPr defaultColWidth="10.33203125" defaultRowHeight="10.199999999999999" x14ac:dyDescent="0.3"/>
  <cols>
    <col min="1" max="1" width="4.44140625" style="56" customWidth="1"/>
    <col min="2" max="3" width="3.33203125" style="56" hidden="1" customWidth="1"/>
    <col min="4" max="4" width="6.33203125" style="56" hidden="1" customWidth="1"/>
    <col min="5" max="5" width="29.33203125" style="2" hidden="1" customWidth="1"/>
    <col min="6" max="6" width="8.6640625" style="2" hidden="1" customWidth="1"/>
    <col min="7" max="7" width="3.44140625" style="56" hidden="1" customWidth="1"/>
    <col min="8" max="8" width="3.88671875" style="56" customWidth="1"/>
    <col min="9" max="9" width="55.44140625" style="2" hidden="1" customWidth="1"/>
    <col min="10" max="10" width="46" style="2" customWidth="1"/>
    <col min="11" max="11" width="58.5546875" style="2" hidden="1" customWidth="1"/>
    <col min="12" max="12" width="36.6640625" style="2" hidden="1" customWidth="1"/>
    <col min="13" max="13" width="51.44140625" style="2" hidden="1" customWidth="1"/>
    <col min="14" max="19" width="2.6640625" style="2" hidden="1" customWidth="1"/>
    <col min="20" max="20" width="11.44140625" style="2" hidden="1" customWidth="1"/>
    <col min="21" max="22" width="13.109375" style="57" customWidth="1"/>
    <col min="23" max="24" width="5.5546875" style="2" customWidth="1"/>
    <col min="25" max="25" width="10.109375" style="2" customWidth="1"/>
    <col min="26" max="26" width="12.5546875" style="2" customWidth="1"/>
    <col min="27" max="27" width="10.44140625" style="2" bestFit="1" customWidth="1"/>
    <col min="28" max="28" width="10.33203125" style="2"/>
    <col min="29" max="29" width="16.33203125" style="2" customWidth="1"/>
    <col min="30" max="195" width="0" style="2" hidden="1" customWidth="1"/>
    <col min="196" max="16384" width="10.33203125" style="2"/>
  </cols>
  <sheetData>
    <row r="1" spans="1:199" ht="57" customHeight="1" x14ac:dyDescent="0.3">
      <c r="A1" s="74" t="s">
        <v>419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1"/>
    </row>
    <row r="2" spans="1:199" ht="21.75" customHeight="1" x14ac:dyDescent="0.3">
      <c r="A2" s="76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1"/>
    </row>
    <row r="3" spans="1:199" ht="36" customHeight="1" x14ac:dyDescent="0.25">
      <c r="A3" s="78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1"/>
    </row>
    <row r="4" spans="1:199" ht="11.25" customHeight="1" thickBot="1" x14ac:dyDescent="0.3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1:199" ht="18.75" customHeight="1" x14ac:dyDescent="0.3">
      <c r="A5" s="80" t="s">
        <v>2</v>
      </c>
      <c r="B5" s="6"/>
      <c r="C5" s="6"/>
      <c r="D5" s="6"/>
      <c r="E5" s="7"/>
      <c r="F5" s="7"/>
      <c r="G5" s="6"/>
      <c r="H5" s="82" t="s">
        <v>3</v>
      </c>
      <c r="I5" s="7"/>
      <c r="J5" s="82" t="s">
        <v>4</v>
      </c>
      <c r="K5" s="7"/>
      <c r="L5" s="7"/>
      <c r="M5" s="7"/>
      <c r="N5" s="8"/>
      <c r="O5" s="8"/>
      <c r="P5" s="8"/>
      <c r="Q5" s="8"/>
      <c r="R5" s="8"/>
      <c r="S5" s="8"/>
      <c r="T5" s="7"/>
      <c r="U5" s="82" t="s">
        <v>5</v>
      </c>
      <c r="V5" s="82" t="s">
        <v>6</v>
      </c>
      <c r="W5" s="84" t="s">
        <v>7</v>
      </c>
      <c r="X5" s="85"/>
      <c r="Y5" s="82" t="s">
        <v>8</v>
      </c>
      <c r="Z5" s="82" t="s">
        <v>9</v>
      </c>
      <c r="AA5" s="84" t="s">
        <v>10</v>
      </c>
      <c r="AB5" s="85"/>
      <c r="AC5" s="88" t="s">
        <v>11</v>
      </c>
      <c r="AD5" s="1"/>
    </row>
    <row r="6" spans="1:199" s="10" customFormat="1" ht="27.75" customHeight="1" x14ac:dyDescent="0.3">
      <c r="A6" s="81"/>
      <c r="B6" s="9" t="s">
        <v>12</v>
      </c>
      <c r="C6" s="9" t="s">
        <v>13</v>
      </c>
      <c r="D6" s="10" t="s">
        <v>14</v>
      </c>
      <c r="E6" s="10" t="s">
        <v>15</v>
      </c>
      <c r="F6" s="10" t="s">
        <v>16</v>
      </c>
      <c r="G6" s="11" t="s">
        <v>17</v>
      </c>
      <c r="H6" s="83"/>
      <c r="I6" s="11" t="s">
        <v>18</v>
      </c>
      <c r="J6" s="83"/>
      <c r="K6" s="11" t="s">
        <v>19</v>
      </c>
      <c r="L6" s="11" t="s">
        <v>20</v>
      </c>
      <c r="M6" s="12" t="s">
        <v>21</v>
      </c>
      <c r="N6" s="13" t="s">
        <v>22</v>
      </c>
      <c r="O6" s="13" t="s">
        <v>23</v>
      </c>
      <c r="P6" s="13" t="s">
        <v>24</v>
      </c>
      <c r="Q6" s="13" t="s">
        <v>25</v>
      </c>
      <c r="R6" s="13" t="s">
        <v>26</v>
      </c>
      <c r="S6" s="13" t="s">
        <v>27</v>
      </c>
      <c r="T6" s="11" t="s">
        <v>28</v>
      </c>
      <c r="U6" s="83" t="s">
        <v>29</v>
      </c>
      <c r="V6" s="83"/>
      <c r="W6" s="10" t="s">
        <v>30</v>
      </c>
      <c r="X6" s="10" t="s">
        <v>31</v>
      </c>
      <c r="Y6" s="83"/>
      <c r="Z6" s="83"/>
      <c r="AA6" s="10" t="s">
        <v>32</v>
      </c>
      <c r="AB6" s="10" t="s">
        <v>33</v>
      </c>
      <c r="AC6" s="89"/>
      <c r="AD6" s="14"/>
      <c r="GN6" s="15"/>
      <c r="GO6" s="15"/>
      <c r="GP6" s="15"/>
      <c r="GQ6" s="15"/>
    </row>
    <row r="7" spans="1:199" s="10" customFormat="1" ht="18" customHeight="1" x14ac:dyDescent="0.3">
      <c r="A7" s="90" t="s">
        <v>34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2"/>
      <c r="AD7" s="14"/>
      <c r="GN7" s="15"/>
      <c r="GO7" s="15"/>
      <c r="GP7" s="15"/>
      <c r="GQ7" s="15"/>
    </row>
    <row r="8" spans="1:199" s="31" customFormat="1" ht="20.399999999999999" x14ac:dyDescent="0.3">
      <c r="A8" s="16">
        <v>1</v>
      </c>
      <c r="B8" s="17" t="s">
        <v>35</v>
      </c>
      <c r="C8" s="17">
        <v>1</v>
      </c>
      <c r="D8" s="18" t="s">
        <v>36</v>
      </c>
      <c r="E8" s="19" t="s">
        <v>37</v>
      </c>
      <c r="F8" s="20" t="s">
        <v>38</v>
      </c>
      <c r="G8" s="21"/>
      <c r="H8" s="22">
        <v>1</v>
      </c>
      <c r="I8" s="23"/>
      <c r="J8" s="24" t="s">
        <v>39</v>
      </c>
      <c r="K8" s="24" t="s">
        <v>40</v>
      </c>
      <c r="L8" s="24" t="s">
        <v>41</v>
      </c>
      <c r="M8" s="24"/>
      <c r="N8" s="23" t="s">
        <v>42</v>
      </c>
      <c r="O8" s="23"/>
      <c r="P8" s="23"/>
      <c r="Q8" s="22"/>
      <c r="R8" s="22"/>
      <c r="S8" s="22"/>
      <c r="T8" s="25" t="s">
        <v>22</v>
      </c>
      <c r="U8" s="26">
        <v>400000</v>
      </c>
      <c r="V8" s="26">
        <v>174672.489082969</v>
      </c>
      <c r="W8" s="27">
        <v>1</v>
      </c>
      <c r="X8" s="27">
        <v>0</v>
      </c>
      <c r="Y8" s="27" t="s">
        <v>43</v>
      </c>
      <c r="Z8" s="27" t="s">
        <v>44</v>
      </c>
      <c r="AA8" s="28" t="str">
        <f>[1]PAI!V4</f>
        <v>2013/3º Trim</v>
      </c>
      <c r="AB8" s="28" t="s">
        <v>45</v>
      </c>
      <c r="AC8" s="29"/>
      <c r="AD8" s="30"/>
    </row>
    <row r="9" spans="1:199" s="31" customFormat="1" ht="30.6" x14ac:dyDescent="0.3">
      <c r="A9" s="16">
        <v>2</v>
      </c>
      <c r="B9" s="17" t="s">
        <v>35</v>
      </c>
      <c r="C9" s="17">
        <v>1</v>
      </c>
      <c r="D9" s="18" t="s">
        <v>36</v>
      </c>
      <c r="E9" s="19" t="s">
        <v>37</v>
      </c>
      <c r="F9" s="20" t="s">
        <v>38</v>
      </c>
      <c r="G9" s="21"/>
      <c r="H9" s="22">
        <v>1</v>
      </c>
      <c r="I9" s="23"/>
      <c r="J9" s="24" t="s">
        <v>46</v>
      </c>
      <c r="K9" s="24" t="s">
        <v>47</v>
      </c>
      <c r="L9" s="24" t="s">
        <v>48</v>
      </c>
      <c r="M9" s="24"/>
      <c r="N9" s="23" t="s">
        <v>42</v>
      </c>
      <c r="O9" s="23"/>
      <c r="P9" s="23"/>
      <c r="Q9" s="22"/>
      <c r="R9" s="22"/>
      <c r="S9" s="22"/>
      <c r="T9" s="25" t="s">
        <v>22</v>
      </c>
      <c r="U9" s="26">
        <v>539488</v>
      </c>
      <c r="V9" s="26">
        <v>235584.279475983</v>
      </c>
      <c r="W9" s="27">
        <v>1</v>
      </c>
      <c r="X9" s="27">
        <v>0</v>
      </c>
      <c r="Y9" s="27" t="s">
        <v>49</v>
      </c>
      <c r="Z9" s="27" t="s">
        <v>44</v>
      </c>
      <c r="AA9" s="28" t="s">
        <v>45</v>
      </c>
      <c r="AB9" s="28" t="s">
        <v>50</v>
      </c>
      <c r="AC9" s="29"/>
      <c r="AD9" s="30"/>
      <c r="GN9" s="32"/>
    </row>
    <row r="10" spans="1:199" s="31" customFormat="1" ht="20.399999999999999" x14ac:dyDescent="0.3">
      <c r="A10" s="16">
        <v>3</v>
      </c>
      <c r="B10" s="17" t="s">
        <v>35</v>
      </c>
      <c r="C10" s="17">
        <v>1</v>
      </c>
      <c r="D10" s="18" t="s">
        <v>36</v>
      </c>
      <c r="E10" s="19" t="s">
        <v>37</v>
      </c>
      <c r="F10" s="20" t="s">
        <v>38</v>
      </c>
      <c r="G10" s="21"/>
      <c r="H10" s="22">
        <v>1</v>
      </c>
      <c r="I10" s="23"/>
      <c r="J10" s="24" t="s">
        <v>51</v>
      </c>
      <c r="K10" s="24" t="s">
        <v>52</v>
      </c>
      <c r="L10" s="24" t="s">
        <v>53</v>
      </c>
      <c r="M10" s="24"/>
      <c r="N10" s="23" t="s">
        <v>42</v>
      </c>
      <c r="O10" s="23"/>
      <c r="P10" s="23"/>
      <c r="Q10" s="22"/>
      <c r="R10" s="22"/>
      <c r="S10" s="22"/>
      <c r="T10" s="25" t="s">
        <v>22</v>
      </c>
      <c r="U10" s="26">
        <v>141942</v>
      </c>
      <c r="V10" s="26">
        <v>61983.406113537116</v>
      </c>
      <c r="W10" s="27">
        <v>1</v>
      </c>
      <c r="X10" s="27">
        <v>0</v>
      </c>
      <c r="Y10" s="27" t="s">
        <v>43</v>
      </c>
      <c r="Z10" s="27" t="s">
        <v>54</v>
      </c>
      <c r="AA10" s="28" t="s">
        <v>55</v>
      </c>
      <c r="AB10" s="28" t="s">
        <v>45</v>
      </c>
      <c r="AC10" s="29"/>
      <c r="AD10" s="30"/>
    </row>
    <row r="11" spans="1:199" s="31" customFormat="1" ht="20.399999999999999" x14ac:dyDescent="0.3">
      <c r="A11" s="16">
        <v>4</v>
      </c>
      <c r="B11" s="17" t="s">
        <v>35</v>
      </c>
      <c r="C11" s="17">
        <v>1</v>
      </c>
      <c r="D11" s="18" t="s">
        <v>36</v>
      </c>
      <c r="E11" s="19" t="s">
        <v>37</v>
      </c>
      <c r="F11" s="20" t="s">
        <v>38</v>
      </c>
      <c r="G11" s="21"/>
      <c r="H11" s="22">
        <v>1</v>
      </c>
      <c r="I11" s="23"/>
      <c r="J11" s="24" t="s">
        <v>56</v>
      </c>
      <c r="K11" s="24" t="s">
        <v>57</v>
      </c>
      <c r="L11" s="24"/>
      <c r="M11" s="24"/>
      <c r="N11" s="23" t="s">
        <v>42</v>
      </c>
      <c r="O11" s="23"/>
      <c r="P11" s="23"/>
      <c r="Q11" s="22"/>
      <c r="R11" s="22"/>
      <c r="S11" s="22"/>
      <c r="T11" s="25" t="s">
        <v>22</v>
      </c>
      <c r="U11" s="26">
        <v>300000</v>
      </c>
      <c r="V11" s="26">
        <v>131004.36681222708</v>
      </c>
      <c r="W11" s="27">
        <v>1</v>
      </c>
      <c r="X11" s="27">
        <v>0</v>
      </c>
      <c r="Y11" s="27" t="s">
        <v>43</v>
      </c>
      <c r="Z11" s="27" t="s">
        <v>54</v>
      </c>
      <c r="AA11" s="28" t="s">
        <v>58</v>
      </c>
      <c r="AB11" s="28" t="s">
        <v>59</v>
      </c>
      <c r="AC11" s="29"/>
      <c r="AD11" s="30"/>
    </row>
    <row r="12" spans="1:199" s="31" customFormat="1" ht="30.6" x14ac:dyDescent="0.3">
      <c r="A12" s="16">
        <v>5</v>
      </c>
      <c r="B12" s="17" t="s">
        <v>35</v>
      </c>
      <c r="C12" s="17">
        <v>2</v>
      </c>
      <c r="D12" s="18" t="s">
        <v>60</v>
      </c>
      <c r="E12" s="19" t="s">
        <v>61</v>
      </c>
      <c r="F12" s="20">
        <v>2</v>
      </c>
      <c r="G12" s="21"/>
      <c r="H12" s="22">
        <v>1</v>
      </c>
      <c r="I12" s="23"/>
      <c r="J12" s="24" t="s">
        <v>62</v>
      </c>
      <c r="K12" s="24" t="s">
        <v>63</v>
      </c>
      <c r="L12" s="24" t="s">
        <v>64</v>
      </c>
      <c r="M12" s="24"/>
      <c r="N12" s="23" t="s">
        <v>42</v>
      </c>
      <c r="O12" s="23"/>
      <c r="P12" s="23"/>
      <c r="Q12" s="22"/>
      <c r="R12" s="22"/>
      <c r="S12" s="22"/>
      <c r="T12" s="25" t="s">
        <v>22</v>
      </c>
      <c r="U12" s="26">
        <v>80000</v>
      </c>
      <c r="V12" s="26">
        <v>34934.497816593888</v>
      </c>
      <c r="W12" s="27">
        <v>1</v>
      </c>
      <c r="X12" s="27">
        <v>0</v>
      </c>
      <c r="Y12" s="27" t="s">
        <v>65</v>
      </c>
      <c r="Z12" s="27" t="s">
        <v>54</v>
      </c>
      <c r="AA12" s="28" t="s">
        <v>50</v>
      </c>
      <c r="AB12" s="28" t="s">
        <v>58</v>
      </c>
      <c r="AC12" s="29"/>
      <c r="AD12" s="30"/>
    </row>
    <row r="13" spans="1:199" s="31" customFormat="1" ht="20.399999999999999" x14ac:dyDescent="0.3">
      <c r="A13" s="16">
        <v>6</v>
      </c>
      <c r="B13" s="17" t="s">
        <v>35</v>
      </c>
      <c r="C13" s="17">
        <v>3</v>
      </c>
      <c r="D13" s="18" t="s">
        <v>66</v>
      </c>
      <c r="E13" s="19" t="s">
        <v>67</v>
      </c>
      <c r="F13" s="20">
        <v>3</v>
      </c>
      <c r="G13" s="21"/>
      <c r="H13" s="22">
        <v>1</v>
      </c>
      <c r="I13" s="23"/>
      <c r="J13" s="24" t="s">
        <v>68</v>
      </c>
      <c r="K13" s="24" t="s">
        <v>69</v>
      </c>
      <c r="L13" s="24" t="s">
        <v>70</v>
      </c>
      <c r="M13" s="24"/>
      <c r="N13" s="23"/>
      <c r="O13" s="23"/>
      <c r="P13" s="23"/>
      <c r="Q13" s="22" t="s">
        <v>42</v>
      </c>
      <c r="R13" s="22"/>
      <c r="S13" s="22"/>
      <c r="T13" s="25" t="s">
        <v>71</v>
      </c>
      <c r="U13" s="26">
        <v>5725000</v>
      </c>
      <c r="V13" s="26">
        <v>2500000</v>
      </c>
      <c r="W13" s="27">
        <v>1</v>
      </c>
      <c r="X13" s="27">
        <v>0</v>
      </c>
      <c r="Y13" s="27" t="s">
        <v>49</v>
      </c>
      <c r="Z13" s="27" t="s">
        <v>54</v>
      </c>
      <c r="AA13" s="28" t="s">
        <v>72</v>
      </c>
      <c r="AB13" s="28" t="s">
        <v>73</v>
      </c>
      <c r="AC13" s="29"/>
      <c r="AD13" s="30"/>
    </row>
    <row r="14" spans="1:199" s="31" customFormat="1" ht="20.399999999999999" x14ac:dyDescent="0.3">
      <c r="A14" s="16">
        <v>7</v>
      </c>
      <c r="B14" s="17" t="s">
        <v>35</v>
      </c>
      <c r="C14" s="17">
        <v>4</v>
      </c>
      <c r="D14" s="18" t="s">
        <v>74</v>
      </c>
      <c r="E14" s="19" t="s">
        <v>75</v>
      </c>
      <c r="F14" s="20">
        <v>4</v>
      </c>
      <c r="G14" s="21"/>
      <c r="H14" s="22">
        <v>1</v>
      </c>
      <c r="I14" s="23"/>
      <c r="J14" s="24" t="s">
        <v>76</v>
      </c>
      <c r="K14" s="24" t="s">
        <v>77</v>
      </c>
      <c r="L14" s="24" t="s">
        <v>78</v>
      </c>
      <c r="M14" s="24"/>
      <c r="N14" s="23"/>
      <c r="O14" s="23"/>
      <c r="P14" s="23"/>
      <c r="Q14" s="22" t="s">
        <v>42</v>
      </c>
      <c r="R14" s="22"/>
      <c r="S14" s="22"/>
      <c r="T14" s="25" t="s">
        <v>71</v>
      </c>
      <c r="U14" s="26">
        <v>450000</v>
      </c>
      <c r="V14" s="26">
        <v>196506.55021834062</v>
      </c>
      <c r="W14" s="27">
        <v>1</v>
      </c>
      <c r="X14" s="27">
        <v>0</v>
      </c>
      <c r="Y14" s="27" t="s">
        <v>49</v>
      </c>
      <c r="Z14" s="27" t="s">
        <v>54</v>
      </c>
      <c r="AA14" s="28" t="s">
        <v>50</v>
      </c>
      <c r="AB14" s="28" t="s">
        <v>59</v>
      </c>
      <c r="AC14" s="29"/>
      <c r="AD14" s="30"/>
    </row>
    <row r="15" spans="1:199" s="31" customFormat="1" ht="30.6" x14ac:dyDescent="0.3">
      <c r="A15" s="16">
        <v>8</v>
      </c>
      <c r="B15" s="17" t="s">
        <v>35</v>
      </c>
      <c r="C15" s="17">
        <v>9</v>
      </c>
      <c r="D15" s="18" t="s">
        <v>79</v>
      </c>
      <c r="E15" s="19" t="s">
        <v>80</v>
      </c>
      <c r="F15" s="20">
        <v>12</v>
      </c>
      <c r="G15" s="21"/>
      <c r="H15" s="22">
        <v>1</v>
      </c>
      <c r="I15" s="23"/>
      <c r="J15" s="24" t="s">
        <v>81</v>
      </c>
      <c r="K15" s="24" t="s">
        <v>82</v>
      </c>
      <c r="L15" s="24" t="s">
        <v>83</v>
      </c>
      <c r="M15" s="24"/>
      <c r="N15" s="23" t="s">
        <v>42</v>
      </c>
      <c r="O15" s="23"/>
      <c r="P15" s="23"/>
      <c r="Q15" s="22"/>
      <c r="R15" s="22"/>
      <c r="S15" s="22"/>
      <c r="T15" s="25" t="s">
        <v>22</v>
      </c>
      <c r="U15" s="26">
        <v>200000</v>
      </c>
      <c r="V15" s="26">
        <v>87336.244541484717</v>
      </c>
      <c r="W15" s="27">
        <v>1</v>
      </c>
      <c r="X15" s="27">
        <v>0</v>
      </c>
      <c r="Y15" s="27" t="s">
        <v>65</v>
      </c>
      <c r="Z15" s="27" t="s">
        <v>54</v>
      </c>
      <c r="AA15" s="28" t="s">
        <v>58</v>
      </c>
      <c r="AB15" s="28" t="s">
        <v>59</v>
      </c>
      <c r="AC15" s="29"/>
      <c r="AD15" s="30"/>
    </row>
    <row r="16" spans="1:199" s="31" customFormat="1" ht="30.6" x14ac:dyDescent="0.3">
      <c r="A16" s="16">
        <v>9</v>
      </c>
      <c r="B16" s="17" t="s">
        <v>35</v>
      </c>
      <c r="C16" s="17">
        <v>10</v>
      </c>
      <c r="D16" s="18" t="s">
        <v>84</v>
      </c>
      <c r="E16" s="19" t="s">
        <v>85</v>
      </c>
      <c r="F16" s="20">
        <v>13</v>
      </c>
      <c r="G16" s="21"/>
      <c r="H16" s="22">
        <v>1</v>
      </c>
      <c r="I16" s="23"/>
      <c r="J16" s="24" t="s">
        <v>86</v>
      </c>
      <c r="K16" s="24" t="s">
        <v>87</v>
      </c>
      <c r="L16" s="24" t="s">
        <v>88</v>
      </c>
      <c r="M16" s="24"/>
      <c r="N16" s="23" t="s">
        <v>42</v>
      </c>
      <c r="O16" s="23"/>
      <c r="P16" s="23"/>
      <c r="Q16" s="22"/>
      <c r="R16" s="22"/>
      <c r="S16" s="22"/>
      <c r="T16" s="25" t="s">
        <v>22</v>
      </c>
      <c r="U16" s="26">
        <v>300000</v>
      </c>
      <c r="V16" s="26">
        <v>131004.36681222708</v>
      </c>
      <c r="W16" s="27">
        <v>1</v>
      </c>
      <c r="X16" s="27">
        <v>0</v>
      </c>
      <c r="Y16" s="27" t="s">
        <v>43</v>
      </c>
      <c r="Z16" s="27" t="s">
        <v>54</v>
      </c>
      <c r="AA16" s="28" t="s">
        <v>59</v>
      </c>
      <c r="AB16" s="28" t="s">
        <v>89</v>
      </c>
      <c r="AC16" s="29"/>
      <c r="AD16" s="30"/>
    </row>
    <row r="17" spans="1:30" s="31" customFormat="1" ht="20.399999999999999" x14ac:dyDescent="0.3">
      <c r="A17" s="16">
        <v>10</v>
      </c>
      <c r="B17" s="17" t="s">
        <v>90</v>
      </c>
      <c r="C17" s="17">
        <v>1</v>
      </c>
      <c r="D17" s="18" t="s">
        <v>91</v>
      </c>
      <c r="E17" s="19" t="s">
        <v>92</v>
      </c>
      <c r="F17" s="20">
        <v>14</v>
      </c>
      <c r="G17" s="21"/>
      <c r="H17" s="22">
        <v>1</v>
      </c>
      <c r="I17" s="23"/>
      <c r="J17" s="24" t="s">
        <v>93</v>
      </c>
      <c r="K17" s="24" t="s">
        <v>94</v>
      </c>
      <c r="L17" s="24" t="s">
        <v>92</v>
      </c>
      <c r="M17" s="24"/>
      <c r="N17" s="23"/>
      <c r="O17" s="23"/>
      <c r="P17" s="23"/>
      <c r="Q17" s="22" t="s">
        <v>42</v>
      </c>
      <c r="R17" s="22"/>
      <c r="S17" s="22"/>
      <c r="T17" s="33" t="s">
        <v>95</v>
      </c>
      <c r="U17" s="26">
        <v>80000</v>
      </c>
      <c r="V17" s="26">
        <v>34934.497816593888</v>
      </c>
      <c r="W17" s="27">
        <v>1</v>
      </c>
      <c r="X17" s="27">
        <v>0</v>
      </c>
      <c r="Y17" s="27" t="s">
        <v>65</v>
      </c>
      <c r="Z17" s="27" t="s">
        <v>54</v>
      </c>
      <c r="AA17" s="28" t="s">
        <v>96</v>
      </c>
      <c r="AB17" s="28" t="s">
        <v>73</v>
      </c>
      <c r="AC17" s="29"/>
      <c r="AD17" s="30"/>
    </row>
    <row r="18" spans="1:30" s="31" customFormat="1" ht="20.399999999999999" x14ac:dyDescent="0.3">
      <c r="A18" s="16">
        <v>11</v>
      </c>
      <c r="B18" s="17" t="s">
        <v>90</v>
      </c>
      <c r="C18" s="17">
        <v>3</v>
      </c>
      <c r="D18" s="18" t="s">
        <v>97</v>
      </c>
      <c r="E18" s="19" t="s">
        <v>98</v>
      </c>
      <c r="F18" s="20" t="s">
        <v>99</v>
      </c>
      <c r="G18" s="21"/>
      <c r="H18" s="22">
        <v>1</v>
      </c>
      <c r="I18" s="23"/>
      <c r="J18" s="24" t="s">
        <v>100</v>
      </c>
      <c r="K18" s="24" t="s">
        <v>101</v>
      </c>
      <c r="L18" s="24" t="s">
        <v>102</v>
      </c>
      <c r="M18" s="24"/>
      <c r="N18" s="23" t="s">
        <v>42</v>
      </c>
      <c r="O18" s="23"/>
      <c r="P18" s="23"/>
      <c r="Q18" s="22"/>
      <c r="R18" s="22"/>
      <c r="S18" s="22"/>
      <c r="T18" s="25" t="s">
        <v>22</v>
      </c>
      <c r="U18" s="26">
        <v>140000</v>
      </c>
      <c r="V18" s="26">
        <v>61135.371179039299</v>
      </c>
      <c r="W18" s="27">
        <v>1</v>
      </c>
      <c r="X18" s="27">
        <v>0</v>
      </c>
      <c r="Y18" s="27" t="s">
        <v>65</v>
      </c>
      <c r="Z18" s="27" t="s">
        <v>54</v>
      </c>
      <c r="AA18" s="28" t="s">
        <v>58</v>
      </c>
      <c r="AB18" s="28" t="s">
        <v>72</v>
      </c>
      <c r="AC18" s="29"/>
      <c r="AD18" s="30"/>
    </row>
    <row r="19" spans="1:30" s="31" customFormat="1" ht="30.6" x14ac:dyDescent="0.3">
      <c r="A19" s="16">
        <v>12</v>
      </c>
      <c r="B19" s="17" t="s">
        <v>90</v>
      </c>
      <c r="C19" s="17">
        <v>3</v>
      </c>
      <c r="D19" s="18" t="s">
        <v>97</v>
      </c>
      <c r="E19" s="19" t="s">
        <v>98</v>
      </c>
      <c r="F19" s="20" t="s">
        <v>99</v>
      </c>
      <c r="G19" s="21"/>
      <c r="H19" s="22">
        <v>1</v>
      </c>
      <c r="I19" s="23"/>
      <c r="J19" s="24" t="s">
        <v>103</v>
      </c>
      <c r="K19" s="24" t="s">
        <v>101</v>
      </c>
      <c r="L19" s="24" t="s">
        <v>104</v>
      </c>
      <c r="M19" s="24"/>
      <c r="N19" s="23" t="s">
        <v>42</v>
      </c>
      <c r="O19" s="23"/>
      <c r="P19" s="23"/>
      <c r="Q19" s="22"/>
      <c r="R19" s="22"/>
      <c r="S19" s="22"/>
      <c r="T19" s="25" t="s">
        <v>22</v>
      </c>
      <c r="U19" s="26">
        <v>200000</v>
      </c>
      <c r="V19" s="26">
        <v>87336.244541484717</v>
      </c>
      <c r="W19" s="27">
        <v>1</v>
      </c>
      <c r="X19" s="27">
        <v>0</v>
      </c>
      <c r="Y19" s="27" t="s">
        <v>65</v>
      </c>
      <c r="Z19" s="27" t="s">
        <v>54</v>
      </c>
      <c r="AA19" s="28" t="s">
        <v>105</v>
      </c>
      <c r="AB19" s="28" t="s">
        <v>106</v>
      </c>
      <c r="AC19" s="29"/>
      <c r="AD19" s="30"/>
    </row>
    <row r="20" spans="1:30" s="31" customFormat="1" ht="20.399999999999999" x14ac:dyDescent="0.3">
      <c r="A20" s="16">
        <v>13</v>
      </c>
      <c r="B20" s="17" t="s">
        <v>90</v>
      </c>
      <c r="C20" s="17">
        <v>4</v>
      </c>
      <c r="D20" s="18" t="s">
        <v>97</v>
      </c>
      <c r="E20" s="19" t="s">
        <v>98</v>
      </c>
      <c r="F20" s="20" t="s">
        <v>99</v>
      </c>
      <c r="G20" s="21"/>
      <c r="H20" s="22">
        <v>1</v>
      </c>
      <c r="I20" s="23"/>
      <c r="J20" s="24" t="s">
        <v>107</v>
      </c>
      <c r="K20" s="24" t="s">
        <v>101</v>
      </c>
      <c r="L20" s="24" t="s">
        <v>108</v>
      </c>
      <c r="M20" s="24"/>
      <c r="N20" s="23" t="s">
        <v>42</v>
      </c>
      <c r="O20" s="23"/>
      <c r="P20" s="23"/>
      <c r="Q20" s="22"/>
      <c r="R20" s="22"/>
      <c r="S20" s="22"/>
      <c r="T20" s="25" t="s">
        <v>22</v>
      </c>
      <c r="U20" s="26">
        <v>80000</v>
      </c>
      <c r="V20" s="26">
        <v>34934.497816593888</v>
      </c>
      <c r="W20" s="27">
        <v>1</v>
      </c>
      <c r="X20" s="27">
        <v>0</v>
      </c>
      <c r="Y20" s="27" t="s">
        <v>65</v>
      </c>
      <c r="Z20" s="27" t="s">
        <v>54</v>
      </c>
      <c r="AA20" s="28" t="s">
        <v>72</v>
      </c>
      <c r="AB20" s="28" t="s">
        <v>89</v>
      </c>
      <c r="AC20" s="29"/>
      <c r="AD20" s="30"/>
    </row>
    <row r="21" spans="1:30" s="31" customFormat="1" ht="20.399999999999999" x14ac:dyDescent="0.3">
      <c r="A21" s="16">
        <v>14</v>
      </c>
      <c r="B21" s="17" t="s">
        <v>90</v>
      </c>
      <c r="C21" s="17">
        <v>4</v>
      </c>
      <c r="D21" s="18" t="s">
        <v>109</v>
      </c>
      <c r="E21" s="19" t="s">
        <v>110</v>
      </c>
      <c r="F21" s="20">
        <v>19</v>
      </c>
      <c r="G21" s="21"/>
      <c r="H21" s="22">
        <v>1</v>
      </c>
      <c r="I21" s="23"/>
      <c r="J21" s="24" t="s">
        <v>111</v>
      </c>
      <c r="K21" s="24" t="s">
        <v>112</v>
      </c>
      <c r="L21" s="24" t="s">
        <v>113</v>
      </c>
      <c r="M21" s="24"/>
      <c r="N21" s="23" t="s">
        <v>42</v>
      </c>
      <c r="O21" s="23"/>
      <c r="P21" s="23"/>
      <c r="Q21" s="22"/>
      <c r="R21" s="22"/>
      <c r="S21" s="22"/>
      <c r="T21" s="25" t="s">
        <v>22</v>
      </c>
      <c r="U21" s="26">
        <v>2290000</v>
      </c>
      <c r="V21" s="26">
        <v>1000000</v>
      </c>
      <c r="W21" s="27">
        <v>1</v>
      </c>
      <c r="X21" s="27">
        <v>0</v>
      </c>
      <c r="Y21" s="27" t="s">
        <v>49</v>
      </c>
      <c r="Z21" s="27" t="s">
        <v>54</v>
      </c>
      <c r="AA21" s="28" t="s">
        <v>89</v>
      </c>
      <c r="AB21" s="28" t="s">
        <v>96</v>
      </c>
      <c r="AC21" s="29"/>
      <c r="AD21" s="30"/>
    </row>
    <row r="22" spans="1:30" s="31" customFormat="1" ht="30.6" x14ac:dyDescent="0.3">
      <c r="A22" s="16">
        <v>15</v>
      </c>
      <c r="B22" s="17" t="s">
        <v>90</v>
      </c>
      <c r="C22" s="17">
        <v>6</v>
      </c>
      <c r="D22" s="18" t="s">
        <v>114</v>
      </c>
      <c r="E22" s="19" t="s">
        <v>115</v>
      </c>
      <c r="F22" s="20">
        <v>21</v>
      </c>
      <c r="G22" s="21"/>
      <c r="H22" s="22">
        <v>2</v>
      </c>
      <c r="I22" s="23"/>
      <c r="J22" s="24" t="s">
        <v>116</v>
      </c>
      <c r="K22" s="24" t="s">
        <v>52</v>
      </c>
      <c r="L22" s="24" t="s">
        <v>117</v>
      </c>
      <c r="M22" s="24"/>
      <c r="N22" s="23" t="s">
        <v>42</v>
      </c>
      <c r="O22" s="23"/>
      <c r="P22" s="23"/>
      <c r="Q22" s="22"/>
      <c r="R22" s="22"/>
      <c r="S22" s="22"/>
      <c r="T22" s="25" t="s">
        <v>22</v>
      </c>
      <c r="U22" s="26">
        <v>752798</v>
      </c>
      <c r="V22" s="26">
        <v>328732.75109170307</v>
      </c>
      <c r="W22" s="27">
        <v>1</v>
      </c>
      <c r="X22" s="27">
        <v>0</v>
      </c>
      <c r="Y22" s="27" t="s">
        <v>49</v>
      </c>
      <c r="Z22" s="27" t="s">
        <v>54</v>
      </c>
      <c r="AA22" s="28" t="s">
        <v>58</v>
      </c>
      <c r="AB22" s="28" t="s">
        <v>72</v>
      </c>
      <c r="AC22" s="29"/>
      <c r="AD22" s="30"/>
    </row>
    <row r="23" spans="1:30" s="31" customFormat="1" ht="30.6" x14ac:dyDescent="0.3">
      <c r="A23" s="16">
        <v>16</v>
      </c>
      <c r="B23" s="17" t="s">
        <v>90</v>
      </c>
      <c r="C23" s="17">
        <v>7</v>
      </c>
      <c r="D23" s="18" t="s">
        <v>118</v>
      </c>
      <c r="E23" s="19" t="s">
        <v>119</v>
      </c>
      <c r="F23" s="20">
        <v>22</v>
      </c>
      <c r="G23" s="21"/>
      <c r="H23" s="22">
        <v>2</v>
      </c>
      <c r="I23" s="23"/>
      <c r="J23" s="24" t="s">
        <v>120</v>
      </c>
      <c r="K23" s="24" t="s">
        <v>121</v>
      </c>
      <c r="L23" s="24" t="s">
        <v>122</v>
      </c>
      <c r="M23" s="24"/>
      <c r="N23" s="23"/>
      <c r="O23" s="23"/>
      <c r="P23" s="23"/>
      <c r="Q23" s="22" t="s">
        <v>42</v>
      </c>
      <c r="R23" s="22"/>
      <c r="S23" s="22"/>
      <c r="T23" s="25" t="s">
        <v>95</v>
      </c>
      <c r="U23" s="26">
        <v>262116</v>
      </c>
      <c r="V23" s="26">
        <v>114461.13537117904</v>
      </c>
      <c r="W23" s="27">
        <v>1</v>
      </c>
      <c r="X23" s="27">
        <v>0</v>
      </c>
      <c r="Y23" s="27" t="s">
        <v>43</v>
      </c>
      <c r="Z23" s="27" t="s">
        <v>54</v>
      </c>
      <c r="AA23" s="28" t="s">
        <v>72</v>
      </c>
      <c r="AB23" s="28" t="s">
        <v>123</v>
      </c>
      <c r="AC23" s="29"/>
      <c r="AD23" s="30"/>
    </row>
    <row r="24" spans="1:30" s="31" customFormat="1" ht="30.6" x14ac:dyDescent="0.3">
      <c r="A24" s="16">
        <v>17</v>
      </c>
      <c r="B24" s="17" t="s">
        <v>90</v>
      </c>
      <c r="C24" s="17">
        <v>8</v>
      </c>
      <c r="D24" s="18" t="s">
        <v>124</v>
      </c>
      <c r="E24" s="19" t="s">
        <v>125</v>
      </c>
      <c r="F24" s="20">
        <v>23</v>
      </c>
      <c r="G24" s="21">
        <v>4</v>
      </c>
      <c r="H24" s="22">
        <v>2</v>
      </c>
      <c r="I24" s="23"/>
      <c r="J24" s="24" t="s">
        <v>126</v>
      </c>
      <c r="K24" s="24" t="s">
        <v>127</v>
      </c>
      <c r="L24" s="24" t="s">
        <v>128</v>
      </c>
      <c r="M24" s="24"/>
      <c r="N24" s="23" t="s">
        <v>42</v>
      </c>
      <c r="O24" s="23"/>
      <c r="P24" s="23"/>
      <c r="Q24" s="22"/>
      <c r="R24" s="22"/>
      <c r="S24" s="22"/>
      <c r="T24" s="25" t="s">
        <v>22</v>
      </c>
      <c r="U24" s="26">
        <v>241316</v>
      </c>
      <c r="V24" s="26">
        <v>105378.16593886462</v>
      </c>
      <c r="W24" s="27">
        <v>1</v>
      </c>
      <c r="X24" s="27">
        <v>0</v>
      </c>
      <c r="Y24" s="27" t="s">
        <v>43</v>
      </c>
      <c r="Z24" s="27" t="s">
        <v>54</v>
      </c>
      <c r="AA24" s="28" t="s">
        <v>129</v>
      </c>
      <c r="AB24" s="28" t="s">
        <v>50</v>
      </c>
      <c r="AC24" s="29"/>
      <c r="AD24" s="30"/>
    </row>
    <row r="25" spans="1:30" s="31" customFormat="1" ht="30.6" x14ac:dyDescent="0.3">
      <c r="A25" s="16">
        <v>18</v>
      </c>
      <c r="B25" s="17" t="s">
        <v>90</v>
      </c>
      <c r="C25" s="17">
        <v>9</v>
      </c>
      <c r="D25" s="18" t="s">
        <v>130</v>
      </c>
      <c r="E25" s="19" t="s">
        <v>131</v>
      </c>
      <c r="F25" s="20">
        <v>24</v>
      </c>
      <c r="G25" s="21"/>
      <c r="H25" s="22">
        <v>2</v>
      </c>
      <c r="I25" s="23"/>
      <c r="J25" s="24" t="s">
        <v>132</v>
      </c>
      <c r="K25" s="24" t="s">
        <v>133</v>
      </c>
      <c r="L25" s="24" t="s">
        <v>134</v>
      </c>
      <c r="M25" s="24"/>
      <c r="N25" s="23"/>
      <c r="O25" s="23"/>
      <c r="P25" s="23"/>
      <c r="Q25" s="22" t="s">
        <v>42</v>
      </c>
      <c r="R25" s="22"/>
      <c r="S25" s="22"/>
      <c r="T25" s="25" t="s">
        <v>71</v>
      </c>
      <c r="U25" s="26">
        <v>252000</v>
      </c>
      <c r="V25" s="26">
        <v>110043.66812227074</v>
      </c>
      <c r="W25" s="27">
        <v>1</v>
      </c>
      <c r="X25" s="27">
        <v>0</v>
      </c>
      <c r="Y25" s="27" t="s">
        <v>43</v>
      </c>
      <c r="Z25" s="27" t="s">
        <v>54</v>
      </c>
      <c r="AA25" s="28" t="s">
        <v>55</v>
      </c>
      <c r="AB25" s="28" t="s">
        <v>45</v>
      </c>
      <c r="AC25" s="29"/>
      <c r="AD25" s="30"/>
    </row>
    <row r="26" spans="1:30" s="31" customFormat="1" ht="30.6" x14ac:dyDescent="0.3">
      <c r="A26" s="16">
        <v>19</v>
      </c>
      <c r="B26" s="17" t="s">
        <v>90</v>
      </c>
      <c r="C26" s="17">
        <v>10</v>
      </c>
      <c r="D26" s="18" t="s">
        <v>135</v>
      </c>
      <c r="E26" s="19" t="s">
        <v>136</v>
      </c>
      <c r="F26" s="20">
        <v>25</v>
      </c>
      <c r="G26" s="21"/>
      <c r="H26" s="22">
        <v>2</v>
      </c>
      <c r="I26" s="23"/>
      <c r="J26" s="24" t="s">
        <v>137</v>
      </c>
      <c r="K26" s="24" t="s">
        <v>138</v>
      </c>
      <c r="L26" s="24" t="s">
        <v>139</v>
      </c>
      <c r="M26" s="24"/>
      <c r="N26" s="23"/>
      <c r="O26" s="23"/>
      <c r="P26" s="23"/>
      <c r="Q26" s="22" t="s">
        <v>42</v>
      </c>
      <c r="R26" s="22"/>
      <c r="S26" s="22"/>
      <c r="T26" s="25" t="s">
        <v>71</v>
      </c>
      <c r="U26" s="26">
        <v>454530</v>
      </c>
      <c r="V26" s="26">
        <v>198484.71615720523</v>
      </c>
      <c r="W26" s="27">
        <v>1</v>
      </c>
      <c r="X26" s="27">
        <v>0</v>
      </c>
      <c r="Y26" s="27" t="s">
        <v>43</v>
      </c>
      <c r="Z26" s="27" t="s">
        <v>54</v>
      </c>
      <c r="AA26" s="28" t="s">
        <v>73</v>
      </c>
      <c r="AB26" s="28" t="s">
        <v>140</v>
      </c>
      <c r="AC26" s="29"/>
      <c r="AD26" s="30"/>
    </row>
    <row r="27" spans="1:30" s="31" customFormat="1" ht="30.6" x14ac:dyDescent="0.3">
      <c r="A27" s="16">
        <v>20</v>
      </c>
      <c r="B27" s="17" t="s">
        <v>90</v>
      </c>
      <c r="C27" s="17">
        <v>11</v>
      </c>
      <c r="D27" s="18" t="s">
        <v>141</v>
      </c>
      <c r="E27" s="19" t="s">
        <v>142</v>
      </c>
      <c r="F27" s="20">
        <v>26</v>
      </c>
      <c r="G27" s="21"/>
      <c r="H27" s="22">
        <v>2</v>
      </c>
      <c r="I27" s="23"/>
      <c r="J27" s="24" t="s">
        <v>143</v>
      </c>
      <c r="K27" s="34" t="s">
        <v>144</v>
      </c>
      <c r="L27" s="24" t="s">
        <v>145</v>
      </c>
      <c r="M27" s="24"/>
      <c r="N27" s="23"/>
      <c r="O27" s="23"/>
      <c r="P27" s="23"/>
      <c r="Q27" s="22" t="s">
        <v>42</v>
      </c>
      <c r="R27" s="22"/>
      <c r="S27" s="22"/>
      <c r="T27" s="25" t="s">
        <v>71</v>
      </c>
      <c r="U27" s="26">
        <v>262116</v>
      </c>
      <c r="V27" s="26">
        <v>114461.13537117904</v>
      </c>
      <c r="W27" s="27">
        <v>1</v>
      </c>
      <c r="X27" s="27">
        <v>0</v>
      </c>
      <c r="Y27" s="27" t="s">
        <v>43</v>
      </c>
      <c r="Z27" s="27" t="s">
        <v>54</v>
      </c>
      <c r="AA27" s="28" t="s">
        <v>73</v>
      </c>
      <c r="AB27" s="28" t="s">
        <v>140</v>
      </c>
      <c r="AC27" s="29"/>
      <c r="AD27" s="30"/>
    </row>
    <row r="28" spans="1:30" s="31" customFormat="1" ht="20.399999999999999" x14ac:dyDescent="0.3">
      <c r="A28" s="16">
        <v>21</v>
      </c>
      <c r="B28" s="17" t="s">
        <v>90</v>
      </c>
      <c r="C28" s="17">
        <v>12</v>
      </c>
      <c r="D28" s="18" t="s">
        <v>146</v>
      </c>
      <c r="E28" s="19" t="s">
        <v>147</v>
      </c>
      <c r="F28" s="20">
        <v>27</v>
      </c>
      <c r="G28" s="21"/>
      <c r="H28" s="22">
        <v>2</v>
      </c>
      <c r="I28" s="23"/>
      <c r="J28" s="24" t="s">
        <v>148</v>
      </c>
      <c r="K28" s="24" t="s">
        <v>149</v>
      </c>
      <c r="L28" s="24" t="s">
        <v>150</v>
      </c>
      <c r="M28" s="24"/>
      <c r="N28" s="23"/>
      <c r="O28" s="23"/>
      <c r="P28" s="23"/>
      <c r="Q28" s="22" t="s">
        <v>42</v>
      </c>
      <c r="R28" s="22"/>
      <c r="S28" s="22"/>
      <c r="T28" s="25" t="s">
        <v>71</v>
      </c>
      <c r="U28" s="26">
        <v>400000</v>
      </c>
      <c r="V28" s="26">
        <v>174672.48908296943</v>
      </c>
      <c r="W28" s="27">
        <v>1</v>
      </c>
      <c r="X28" s="27">
        <v>0</v>
      </c>
      <c r="Y28" s="27" t="s">
        <v>43</v>
      </c>
      <c r="Z28" s="27" t="s">
        <v>54</v>
      </c>
      <c r="AA28" s="28" t="s">
        <v>50</v>
      </c>
      <c r="AB28" s="28" t="s">
        <v>59</v>
      </c>
      <c r="AC28" s="29"/>
      <c r="AD28" s="30"/>
    </row>
    <row r="29" spans="1:30" s="31" customFormat="1" ht="20.399999999999999" x14ac:dyDescent="0.3">
      <c r="A29" s="16">
        <v>22</v>
      </c>
      <c r="B29" s="17" t="s">
        <v>90</v>
      </c>
      <c r="C29" s="17">
        <v>13</v>
      </c>
      <c r="D29" s="18" t="s">
        <v>151</v>
      </c>
      <c r="E29" s="19" t="s">
        <v>152</v>
      </c>
      <c r="F29" s="20">
        <v>28</v>
      </c>
      <c r="G29" s="21"/>
      <c r="H29" s="22">
        <v>2</v>
      </c>
      <c r="I29" s="23"/>
      <c r="J29" s="35" t="s">
        <v>153</v>
      </c>
      <c r="K29" s="35" t="s">
        <v>47</v>
      </c>
      <c r="L29" s="35" t="s">
        <v>154</v>
      </c>
      <c r="M29" s="35"/>
      <c r="N29" s="36" t="s">
        <v>42</v>
      </c>
      <c r="O29" s="36"/>
      <c r="P29" s="36"/>
      <c r="Q29" s="22"/>
      <c r="R29" s="22"/>
      <c r="S29" s="22"/>
      <c r="T29" s="25" t="s">
        <v>22</v>
      </c>
      <c r="U29" s="26">
        <v>400000</v>
      </c>
      <c r="V29" s="26">
        <v>174672.48908296943</v>
      </c>
      <c r="W29" s="27">
        <v>1</v>
      </c>
      <c r="X29" s="27">
        <v>0</v>
      </c>
      <c r="Y29" s="27" t="s">
        <v>43</v>
      </c>
      <c r="Z29" s="27" t="s">
        <v>54</v>
      </c>
      <c r="AA29" s="28" t="s">
        <v>50</v>
      </c>
      <c r="AB29" s="28" t="s">
        <v>59</v>
      </c>
      <c r="AC29" s="29"/>
      <c r="AD29" s="30"/>
    </row>
    <row r="30" spans="1:30" s="31" customFormat="1" ht="20.399999999999999" x14ac:dyDescent="0.3">
      <c r="A30" s="16">
        <v>23</v>
      </c>
      <c r="B30" s="17" t="s">
        <v>90</v>
      </c>
      <c r="C30" s="17">
        <v>14</v>
      </c>
      <c r="D30" s="18" t="s">
        <v>155</v>
      </c>
      <c r="E30" s="19" t="s">
        <v>156</v>
      </c>
      <c r="F30" s="20">
        <v>29</v>
      </c>
      <c r="G30" s="21"/>
      <c r="H30" s="22">
        <v>2</v>
      </c>
      <c r="I30" s="23"/>
      <c r="J30" s="35" t="s">
        <v>157</v>
      </c>
      <c r="K30" s="35" t="s">
        <v>158</v>
      </c>
      <c r="L30" s="34" t="s">
        <v>159</v>
      </c>
      <c r="M30" s="34"/>
      <c r="N30" s="37" t="s">
        <v>42</v>
      </c>
      <c r="O30" s="37"/>
      <c r="P30" s="37"/>
      <c r="Q30" s="22"/>
      <c r="R30" s="22"/>
      <c r="S30" s="22"/>
      <c r="T30" s="25" t="s">
        <v>22</v>
      </c>
      <c r="U30" s="26">
        <v>300000</v>
      </c>
      <c r="V30" s="26">
        <v>131004.36681222708</v>
      </c>
      <c r="W30" s="27">
        <v>1</v>
      </c>
      <c r="X30" s="27">
        <v>0</v>
      </c>
      <c r="Y30" s="27" t="s">
        <v>43</v>
      </c>
      <c r="Z30" s="27" t="s">
        <v>54</v>
      </c>
      <c r="AA30" s="28" t="s">
        <v>89</v>
      </c>
      <c r="AB30" s="28" t="s">
        <v>96</v>
      </c>
      <c r="AC30" s="29"/>
      <c r="AD30" s="30"/>
    </row>
    <row r="31" spans="1:30" s="31" customFormat="1" ht="20.399999999999999" x14ac:dyDescent="0.3">
      <c r="A31" s="16">
        <v>24</v>
      </c>
      <c r="B31" s="17" t="s">
        <v>90</v>
      </c>
      <c r="C31" s="17">
        <v>15</v>
      </c>
      <c r="D31" s="18" t="s">
        <v>160</v>
      </c>
      <c r="E31" s="19" t="s">
        <v>161</v>
      </c>
      <c r="F31" s="20">
        <v>30</v>
      </c>
      <c r="G31" s="21"/>
      <c r="H31" s="22">
        <v>2</v>
      </c>
      <c r="I31" s="23"/>
      <c r="J31" s="35" t="s">
        <v>162</v>
      </c>
      <c r="K31" s="35" t="s">
        <v>163</v>
      </c>
      <c r="L31" s="34" t="s">
        <v>164</v>
      </c>
      <c r="M31" s="34"/>
      <c r="N31" s="37" t="s">
        <v>42</v>
      </c>
      <c r="O31" s="37"/>
      <c r="P31" s="37"/>
      <c r="Q31" s="22"/>
      <c r="R31" s="22"/>
      <c r="S31" s="22"/>
      <c r="T31" s="25" t="s">
        <v>22</v>
      </c>
      <c r="U31" s="26">
        <v>150000</v>
      </c>
      <c r="V31" s="26">
        <v>65502.183406113538</v>
      </c>
      <c r="W31" s="27">
        <v>1</v>
      </c>
      <c r="X31" s="27">
        <v>0</v>
      </c>
      <c r="Y31" s="27" t="s">
        <v>43</v>
      </c>
      <c r="Z31" s="27" t="s">
        <v>54</v>
      </c>
      <c r="AA31" s="28" t="s">
        <v>89</v>
      </c>
      <c r="AB31" s="28" t="s">
        <v>96</v>
      </c>
      <c r="AC31" s="29"/>
      <c r="AD31" s="30"/>
    </row>
    <row r="32" spans="1:30" s="31" customFormat="1" ht="20.399999999999999" x14ac:dyDescent="0.3">
      <c r="A32" s="16">
        <v>25</v>
      </c>
      <c r="B32" s="17" t="s">
        <v>35</v>
      </c>
      <c r="C32" s="17">
        <v>8</v>
      </c>
      <c r="D32" s="20" t="s">
        <v>165</v>
      </c>
      <c r="E32" s="19" t="s">
        <v>166</v>
      </c>
      <c r="F32" s="20">
        <v>13</v>
      </c>
      <c r="G32" s="21">
        <v>11</v>
      </c>
      <c r="H32" s="22">
        <v>2</v>
      </c>
      <c r="I32" s="35"/>
      <c r="J32" s="34" t="s">
        <v>167</v>
      </c>
      <c r="K32" s="35" t="s">
        <v>52</v>
      </c>
      <c r="L32" s="24" t="s">
        <v>168</v>
      </c>
      <c r="M32" s="38"/>
      <c r="N32" s="23" t="s">
        <v>42</v>
      </c>
      <c r="O32" s="23"/>
      <c r="P32" s="23"/>
      <c r="Q32" s="23"/>
      <c r="R32" s="23"/>
      <c r="S32" s="23"/>
      <c r="T32" s="38" t="s">
        <v>22</v>
      </c>
      <c r="U32" s="26">
        <v>150000</v>
      </c>
      <c r="V32" s="26">
        <v>65502.183406113538</v>
      </c>
      <c r="W32" s="27">
        <v>1</v>
      </c>
      <c r="X32" s="27">
        <v>0</v>
      </c>
      <c r="Y32" s="27" t="s">
        <v>43</v>
      </c>
      <c r="Z32" s="27" t="s">
        <v>54</v>
      </c>
      <c r="AA32" s="28" t="s">
        <v>89</v>
      </c>
      <c r="AB32" s="28" t="s">
        <v>96</v>
      </c>
      <c r="AC32" s="29"/>
      <c r="AD32" s="30"/>
    </row>
    <row r="33" spans="1:30" s="31" customFormat="1" ht="20.399999999999999" x14ac:dyDescent="0.3">
      <c r="A33" s="16">
        <v>26</v>
      </c>
      <c r="B33" s="17" t="s">
        <v>35</v>
      </c>
      <c r="C33" s="17">
        <v>9</v>
      </c>
      <c r="D33" s="20" t="s">
        <v>169</v>
      </c>
      <c r="E33" s="19" t="s">
        <v>170</v>
      </c>
      <c r="F33" s="20">
        <v>14</v>
      </c>
      <c r="G33" s="21">
        <v>11</v>
      </c>
      <c r="H33" s="22">
        <v>2</v>
      </c>
      <c r="I33" s="35"/>
      <c r="J33" s="34" t="s">
        <v>171</v>
      </c>
      <c r="K33" s="34" t="s">
        <v>144</v>
      </c>
      <c r="L33" s="35" t="s">
        <v>172</v>
      </c>
      <c r="M33" s="38"/>
      <c r="N33" s="23" t="s">
        <v>42</v>
      </c>
      <c r="O33" s="23"/>
      <c r="P33" s="23"/>
      <c r="Q33" s="23"/>
      <c r="R33" s="23"/>
      <c r="S33" s="23"/>
      <c r="T33" s="38" t="s">
        <v>22</v>
      </c>
      <c r="U33" s="26">
        <v>400000</v>
      </c>
      <c r="V33" s="26">
        <v>174672.48908296943</v>
      </c>
      <c r="W33" s="27">
        <v>1</v>
      </c>
      <c r="X33" s="27">
        <v>0</v>
      </c>
      <c r="Y33" s="27" t="s">
        <v>43</v>
      </c>
      <c r="Z33" s="27" t="s">
        <v>54</v>
      </c>
      <c r="AA33" s="28" t="s">
        <v>50</v>
      </c>
      <c r="AB33" s="28" t="s">
        <v>59</v>
      </c>
      <c r="AC33" s="29"/>
      <c r="AD33" s="30"/>
    </row>
    <row r="34" spans="1:30" s="31" customFormat="1" ht="20.399999999999999" x14ac:dyDescent="0.3">
      <c r="A34" s="16">
        <v>27</v>
      </c>
      <c r="B34" s="17" t="s">
        <v>35</v>
      </c>
      <c r="C34" s="17">
        <v>10</v>
      </c>
      <c r="D34" s="20" t="s">
        <v>173</v>
      </c>
      <c r="E34" s="19" t="s">
        <v>174</v>
      </c>
      <c r="F34" s="20">
        <v>15</v>
      </c>
      <c r="G34" s="21">
        <v>11</v>
      </c>
      <c r="H34" s="22">
        <v>2</v>
      </c>
      <c r="I34" s="35"/>
      <c r="J34" s="35" t="s">
        <v>175</v>
      </c>
      <c r="K34" s="35" t="s">
        <v>176</v>
      </c>
      <c r="L34" s="35" t="s">
        <v>177</v>
      </c>
      <c r="M34" s="38"/>
      <c r="N34" s="23"/>
      <c r="O34" s="23"/>
      <c r="P34" s="23"/>
      <c r="Q34" s="23" t="s">
        <v>42</v>
      </c>
      <c r="R34" s="23"/>
      <c r="S34" s="23"/>
      <c r="T34" s="39" t="s">
        <v>25</v>
      </c>
      <c r="U34" s="26">
        <v>400000</v>
      </c>
      <c r="V34" s="26">
        <v>174672.48908296943</v>
      </c>
      <c r="W34" s="27">
        <v>1</v>
      </c>
      <c r="X34" s="27">
        <v>0</v>
      </c>
      <c r="Y34" s="27" t="s">
        <v>43</v>
      </c>
      <c r="Z34" s="27" t="s">
        <v>54</v>
      </c>
      <c r="AA34" s="28" t="s">
        <v>50</v>
      </c>
      <c r="AB34" s="28" t="s">
        <v>59</v>
      </c>
      <c r="AC34" s="29"/>
      <c r="AD34" s="30"/>
    </row>
    <row r="35" spans="1:30" s="31" customFormat="1" ht="20.399999999999999" x14ac:dyDescent="0.3">
      <c r="A35" s="16">
        <v>28</v>
      </c>
      <c r="B35" s="17" t="s">
        <v>90</v>
      </c>
      <c r="C35" s="17">
        <v>5</v>
      </c>
      <c r="D35" s="20" t="s">
        <v>178</v>
      </c>
      <c r="E35" s="19" t="s">
        <v>98</v>
      </c>
      <c r="F35" s="20">
        <v>22</v>
      </c>
      <c r="G35" s="21">
        <v>17</v>
      </c>
      <c r="H35" s="22">
        <v>2</v>
      </c>
      <c r="I35" s="40" t="s">
        <v>179</v>
      </c>
      <c r="J35" s="40" t="s">
        <v>180</v>
      </c>
      <c r="K35" s="40" t="s">
        <v>181</v>
      </c>
      <c r="L35" s="24" t="s">
        <v>182</v>
      </c>
      <c r="M35" s="41" t="s">
        <v>183</v>
      </c>
      <c r="N35" s="42" t="s">
        <v>42</v>
      </c>
      <c r="O35" s="42"/>
      <c r="P35" s="42"/>
      <c r="Q35" s="42"/>
      <c r="R35" s="42"/>
      <c r="S35" s="42"/>
      <c r="T35" s="43" t="s">
        <v>184</v>
      </c>
      <c r="U35" s="26">
        <v>40000</v>
      </c>
      <c r="V35" s="26">
        <v>17467.248908296944</v>
      </c>
      <c r="W35" s="27">
        <v>1</v>
      </c>
      <c r="X35" s="27">
        <v>0</v>
      </c>
      <c r="Y35" s="27" t="s">
        <v>65</v>
      </c>
      <c r="Z35" s="27" t="s">
        <v>54</v>
      </c>
      <c r="AA35" s="28" t="s">
        <v>129</v>
      </c>
      <c r="AB35" s="28" t="s">
        <v>50</v>
      </c>
      <c r="AC35" s="29"/>
      <c r="AD35" s="30"/>
    </row>
    <row r="36" spans="1:30" s="31" customFormat="1" ht="20.399999999999999" x14ac:dyDescent="0.3">
      <c r="A36" s="16">
        <v>29</v>
      </c>
      <c r="B36" s="17" t="s">
        <v>90</v>
      </c>
      <c r="C36" s="17">
        <v>6</v>
      </c>
      <c r="D36" s="20" t="s">
        <v>185</v>
      </c>
      <c r="E36" s="19" t="s">
        <v>186</v>
      </c>
      <c r="F36" s="20">
        <v>23</v>
      </c>
      <c r="G36" s="21">
        <v>18</v>
      </c>
      <c r="H36" s="22">
        <v>2</v>
      </c>
      <c r="I36" s="34" t="s">
        <v>187</v>
      </c>
      <c r="J36" s="34" t="s">
        <v>188</v>
      </c>
      <c r="K36" s="34" t="s">
        <v>189</v>
      </c>
      <c r="L36" s="34" t="s">
        <v>190</v>
      </c>
      <c r="M36" s="44" t="s">
        <v>191</v>
      </c>
      <c r="N36" s="45"/>
      <c r="O36" s="45"/>
      <c r="P36" s="45"/>
      <c r="Q36" s="45" t="s">
        <v>42</v>
      </c>
      <c r="R36" s="45"/>
      <c r="S36" s="45"/>
      <c r="T36" s="25" t="s">
        <v>71</v>
      </c>
      <c r="U36" s="26">
        <v>600000</v>
      </c>
      <c r="V36" s="26">
        <v>262008.73362445415</v>
      </c>
      <c r="W36" s="27">
        <v>1</v>
      </c>
      <c r="X36" s="27">
        <v>0</v>
      </c>
      <c r="Y36" s="27" t="s">
        <v>49</v>
      </c>
      <c r="Z36" s="27" t="s">
        <v>54</v>
      </c>
      <c r="AA36" s="28" t="s">
        <v>58</v>
      </c>
      <c r="AB36" s="28" t="s">
        <v>72</v>
      </c>
      <c r="AC36" s="29"/>
      <c r="AD36" s="30"/>
    </row>
    <row r="37" spans="1:30" s="31" customFormat="1" ht="20.399999999999999" x14ac:dyDescent="0.3">
      <c r="A37" s="16">
        <v>30</v>
      </c>
      <c r="B37" s="17" t="s">
        <v>90</v>
      </c>
      <c r="C37" s="17">
        <v>7</v>
      </c>
      <c r="D37" s="20" t="s">
        <v>192</v>
      </c>
      <c r="E37" s="19" t="s">
        <v>193</v>
      </c>
      <c r="F37" s="20">
        <v>24</v>
      </c>
      <c r="G37" s="21">
        <v>18</v>
      </c>
      <c r="H37" s="22">
        <v>3</v>
      </c>
      <c r="I37" s="35" t="s">
        <v>194</v>
      </c>
      <c r="J37" s="35" t="s">
        <v>195</v>
      </c>
      <c r="K37" s="34" t="s">
        <v>144</v>
      </c>
      <c r="L37" s="35" t="s">
        <v>193</v>
      </c>
      <c r="M37" s="35"/>
      <c r="N37" s="36"/>
      <c r="O37" s="36"/>
      <c r="P37" s="36"/>
      <c r="Q37" s="36" t="s">
        <v>42</v>
      </c>
      <c r="R37" s="36"/>
      <c r="S37" s="36"/>
      <c r="T37" s="25" t="s">
        <v>71</v>
      </c>
      <c r="U37" s="26">
        <v>10500000</v>
      </c>
      <c r="V37" s="26">
        <v>4585152.8384279478</v>
      </c>
      <c r="W37" s="27">
        <v>1</v>
      </c>
      <c r="X37" s="27">
        <v>0</v>
      </c>
      <c r="Y37" s="27" t="s">
        <v>49</v>
      </c>
      <c r="Z37" s="27" t="s">
        <v>44</v>
      </c>
      <c r="AA37" s="28" t="s">
        <v>45</v>
      </c>
      <c r="AB37" s="28" t="s">
        <v>196</v>
      </c>
      <c r="AC37" s="29"/>
      <c r="AD37" s="30"/>
    </row>
    <row r="38" spans="1:30" s="31" customFormat="1" ht="20.399999999999999" x14ac:dyDescent="0.3">
      <c r="A38" s="16">
        <v>31</v>
      </c>
      <c r="B38" s="17" t="s">
        <v>90</v>
      </c>
      <c r="C38" s="17">
        <v>8</v>
      </c>
      <c r="D38" s="20" t="s">
        <v>197</v>
      </c>
      <c r="E38" s="19" t="s">
        <v>198</v>
      </c>
      <c r="F38" s="20">
        <v>25</v>
      </c>
      <c r="G38" s="21">
        <v>18</v>
      </c>
      <c r="H38" s="22">
        <v>3</v>
      </c>
      <c r="I38" s="34"/>
      <c r="J38" s="35" t="s">
        <v>199</v>
      </c>
      <c r="K38" s="35" t="s">
        <v>200</v>
      </c>
      <c r="L38" s="35" t="s">
        <v>198</v>
      </c>
      <c r="M38" s="35"/>
      <c r="N38" s="36" t="s">
        <v>42</v>
      </c>
      <c r="O38" s="36"/>
      <c r="P38" s="36"/>
      <c r="Q38" s="36"/>
      <c r="R38" s="36"/>
      <c r="S38" s="36"/>
      <c r="T38" s="38" t="s">
        <v>22</v>
      </c>
      <c r="U38" s="26">
        <v>600000</v>
      </c>
      <c r="V38" s="26">
        <v>262008.73362445415</v>
      </c>
      <c r="W38" s="27">
        <v>1</v>
      </c>
      <c r="X38" s="27">
        <v>0</v>
      </c>
      <c r="Y38" s="27" t="s">
        <v>49</v>
      </c>
      <c r="Z38" s="27" t="s">
        <v>44</v>
      </c>
      <c r="AA38" s="28" t="s">
        <v>50</v>
      </c>
      <c r="AB38" s="28" t="s">
        <v>72</v>
      </c>
      <c r="AC38" s="29"/>
      <c r="AD38" s="30"/>
    </row>
    <row r="39" spans="1:30" s="31" customFormat="1" ht="20.399999999999999" x14ac:dyDescent="0.3">
      <c r="A39" s="16">
        <v>32</v>
      </c>
      <c r="B39" s="17" t="s">
        <v>90</v>
      </c>
      <c r="C39" s="17">
        <v>9</v>
      </c>
      <c r="D39" s="20" t="s">
        <v>201</v>
      </c>
      <c r="E39" s="19" t="s">
        <v>174</v>
      </c>
      <c r="F39" s="20">
        <v>26</v>
      </c>
      <c r="G39" s="21">
        <v>18</v>
      </c>
      <c r="H39" s="22">
        <v>3</v>
      </c>
      <c r="I39" s="34"/>
      <c r="J39" s="35" t="s">
        <v>202</v>
      </c>
      <c r="K39" s="35" t="s">
        <v>203</v>
      </c>
      <c r="L39" s="35" t="s">
        <v>177</v>
      </c>
      <c r="M39" s="35"/>
      <c r="N39" s="36"/>
      <c r="O39" s="36"/>
      <c r="P39" s="36"/>
      <c r="Q39" s="36" t="s">
        <v>42</v>
      </c>
      <c r="R39" s="36"/>
      <c r="S39" s="36"/>
      <c r="T39" s="25" t="s">
        <v>71</v>
      </c>
      <c r="U39" s="26">
        <v>100000</v>
      </c>
      <c r="V39" s="26">
        <v>43668.122270742359</v>
      </c>
      <c r="W39" s="27">
        <v>1</v>
      </c>
      <c r="X39" s="27">
        <v>0</v>
      </c>
      <c r="Y39" s="27" t="s">
        <v>65</v>
      </c>
      <c r="Z39" s="27" t="s">
        <v>44</v>
      </c>
      <c r="AA39" s="28" t="s">
        <v>96</v>
      </c>
      <c r="AB39" s="28" t="s">
        <v>140</v>
      </c>
      <c r="AC39" s="29"/>
      <c r="AD39" s="30"/>
    </row>
    <row r="40" spans="1:30" s="31" customFormat="1" ht="20.399999999999999" x14ac:dyDescent="0.3">
      <c r="A40" s="16">
        <v>33</v>
      </c>
      <c r="B40" s="17" t="s">
        <v>90</v>
      </c>
      <c r="C40" s="17">
        <v>10</v>
      </c>
      <c r="D40" s="20" t="s">
        <v>204</v>
      </c>
      <c r="E40" s="19" t="s">
        <v>205</v>
      </c>
      <c r="F40" s="20">
        <v>27</v>
      </c>
      <c r="G40" s="21">
        <v>18</v>
      </c>
      <c r="H40" s="22">
        <v>3</v>
      </c>
      <c r="I40" s="35" t="s">
        <v>206</v>
      </c>
      <c r="J40" s="35" t="s">
        <v>207</v>
      </c>
      <c r="K40" s="40" t="s">
        <v>208</v>
      </c>
      <c r="L40" s="40" t="s">
        <v>209</v>
      </c>
      <c r="M40" s="40"/>
      <c r="N40" s="46" t="s">
        <v>42</v>
      </c>
      <c r="O40" s="46"/>
      <c r="P40" s="46"/>
      <c r="Q40" s="46"/>
      <c r="R40" s="46"/>
      <c r="S40" s="46"/>
      <c r="T40" s="41" t="s">
        <v>22</v>
      </c>
      <c r="U40" s="26">
        <v>1200000</v>
      </c>
      <c r="V40" s="26">
        <v>524017.4672489083</v>
      </c>
      <c r="W40" s="27">
        <v>1</v>
      </c>
      <c r="X40" s="27">
        <v>0</v>
      </c>
      <c r="Y40" s="27" t="s">
        <v>49</v>
      </c>
      <c r="Z40" s="27" t="s">
        <v>44</v>
      </c>
      <c r="AA40" s="28" t="s">
        <v>72</v>
      </c>
      <c r="AB40" s="28" t="s">
        <v>196</v>
      </c>
      <c r="AC40" s="29"/>
      <c r="AD40" s="30"/>
    </row>
    <row r="41" spans="1:30" s="31" customFormat="1" ht="20.399999999999999" x14ac:dyDescent="0.3">
      <c r="A41" s="16">
        <v>34</v>
      </c>
      <c r="B41" s="17" t="s">
        <v>90</v>
      </c>
      <c r="C41" s="17">
        <v>11</v>
      </c>
      <c r="D41" s="20" t="s">
        <v>210</v>
      </c>
      <c r="E41" s="19" t="s">
        <v>211</v>
      </c>
      <c r="F41" s="20">
        <v>28</v>
      </c>
      <c r="G41" s="21">
        <v>19</v>
      </c>
      <c r="H41" s="22">
        <v>3</v>
      </c>
      <c r="I41" s="35"/>
      <c r="J41" s="35" t="s">
        <v>212</v>
      </c>
      <c r="K41" s="40"/>
      <c r="L41" s="40" t="s">
        <v>213</v>
      </c>
      <c r="M41" s="40"/>
      <c r="N41" s="46" t="s">
        <v>42</v>
      </c>
      <c r="O41" s="46"/>
      <c r="P41" s="46"/>
      <c r="Q41" s="46"/>
      <c r="R41" s="46"/>
      <c r="S41" s="46"/>
      <c r="T41" s="41" t="s">
        <v>184</v>
      </c>
      <c r="U41" s="26">
        <v>500000</v>
      </c>
      <c r="V41" s="26">
        <v>218340.61135371178</v>
      </c>
      <c r="W41" s="27">
        <v>1</v>
      </c>
      <c r="X41" s="27">
        <v>0</v>
      </c>
      <c r="Y41" s="27" t="s">
        <v>214</v>
      </c>
      <c r="Z41" s="27" t="s">
        <v>44</v>
      </c>
      <c r="AA41" s="28" t="s">
        <v>129</v>
      </c>
      <c r="AB41" s="28" t="s">
        <v>196</v>
      </c>
      <c r="AC41" s="29"/>
      <c r="AD41" s="30"/>
    </row>
    <row r="42" spans="1:30" ht="12.75" customHeight="1" x14ac:dyDescent="0.3">
      <c r="A42" s="93" t="s">
        <v>215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47">
        <f>SUM(U8:U41)</f>
        <v>28891306</v>
      </c>
      <c r="V42" s="47">
        <f>SUM(V8:V41)</f>
        <v>12616290.829694327</v>
      </c>
      <c r="W42" s="48"/>
      <c r="X42" s="48"/>
      <c r="Y42" s="48"/>
      <c r="Z42" s="48"/>
      <c r="AA42" s="48"/>
      <c r="AB42" s="48"/>
      <c r="AC42" s="49"/>
      <c r="AD42" s="1"/>
    </row>
    <row r="43" spans="1:30" ht="12.75" customHeight="1" x14ac:dyDescent="0.3">
      <c r="A43" s="90" t="s">
        <v>216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2"/>
      <c r="AD43" s="1"/>
    </row>
    <row r="44" spans="1:30" ht="20.399999999999999" x14ac:dyDescent="0.3">
      <c r="A44" s="16">
        <v>1</v>
      </c>
      <c r="B44" s="17" t="s">
        <v>35</v>
      </c>
      <c r="C44" s="17">
        <v>5</v>
      </c>
      <c r="D44" s="18" t="s">
        <v>217</v>
      </c>
      <c r="E44" s="19" t="s">
        <v>218</v>
      </c>
      <c r="F44" s="20">
        <v>6</v>
      </c>
      <c r="G44" s="21"/>
      <c r="H44" s="22">
        <v>1</v>
      </c>
      <c r="I44" s="23"/>
      <c r="J44" s="24" t="s">
        <v>219</v>
      </c>
      <c r="K44" s="24" t="s">
        <v>220</v>
      </c>
      <c r="L44" s="24" t="s">
        <v>218</v>
      </c>
      <c r="M44" s="24"/>
      <c r="N44" s="23"/>
      <c r="O44" s="23" t="s">
        <v>42</v>
      </c>
      <c r="P44" s="23"/>
      <c r="Q44" s="22"/>
      <c r="R44" s="22"/>
      <c r="S44" s="22"/>
      <c r="T44" s="25" t="s">
        <v>23</v>
      </c>
      <c r="U44" s="26">
        <v>359567</v>
      </c>
      <c r="V44" s="26">
        <v>157016.15720524016</v>
      </c>
      <c r="W44" s="27">
        <v>1</v>
      </c>
      <c r="X44" s="27">
        <v>0</v>
      </c>
      <c r="Y44" s="27" t="s">
        <v>221</v>
      </c>
      <c r="Z44" s="27" t="s">
        <v>54</v>
      </c>
      <c r="AA44" s="28" t="s">
        <v>55</v>
      </c>
      <c r="AB44" s="28" t="s">
        <v>129</v>
      </c>
      <c r="AC44" s="29"/>
      <c r="AD44" s="1"/>
    </row>
    <row r="45" spans="1:30" ht="20.399999999999999" x14ac:dyDescent="0.3">
      <c r="A45" s="16">
        <v>2</v>
      </c>
      <c r="B45" s="17" t="s">
        <v>90</v>
      </c>
      <c r="C45" s="17">
        <v>5</v>
      </c>
      <c r="D45" s="18" t="s">
        <v>222</v>
      </c>
      <c r="E45" s="19" t="s">
        <v>223</v>
      </c>
      <c r="F45" s="20">
        <v>20</v>
      </c>
      <c r="G45" s="21"/>
      <c r="H45" s="22">
        <v>1</v>
      </c>
      <c r="I45" s="23"/>
      <c r="J45" s="24" t="s">
        <v>224</v>
      </c>
      <c r="K45" s="24" t="s">
        <v>225</v>
      </c>
      <c r="L45" s="24" t="s">
        <v>226</v>
      </c>
      <c r="M45" s="24"/>
      <c r="N45" s="23"/>
      <c r="O45" s="23" t="s">
        <v>42</v>
      </c>
      <c r="P45" s="23"/>
      <c r="Q45" s="22"/>
      <c r="R45" s="22"/>
      <c r="S45" s="22"/>
      <c r="T45" s="25" t="s">
        <v>23</v>
      </c>
      <c r="U45" s="26">
        <v>8991475</v>
      </c>
      <c r="V45" s="26">
        <v>3926408.2969432315</v>
      </c>
      <c r="W45" s="27">
        <v>1</v>
      </c>
      <c r="X45" s="27">
        <v>0</v>
      </c>
      <c r="Y45" s="27" t="s">
        <v>227</v>
      </c>
      <c r="Z45" s="27" t="s">
        <v>54</v>
      </c>
      <c r="AA45" s="28" t="s">
        <v>72</v>
      </c>
      <c r="AB45" s="28" t="s">
        <v>96</v>
      </c>
      <c r="AC45" s="29"/>
      <c r="AD45" s="1"/>
    </row>
    <row r="46" spans="1:30" ht="15.6" customHeight="1" x14ac:dyDescent="0.3">
      <c r="A46" s="16">
        <v>3</v>
      </c>
      <c r="B46" s="17" t="s">
        <v>35</v>
      </c>
      <c r="C46" s="17">
        <v>1</v>
      </c>
      <c r="D46" s="20" t="s">
        <v>228</v>
      </c>
      <c r="E46" s="19" t="s">
        <v>229</v>
      </c>
      <c r="F46" s="20" t="s">
        <v>230</v>
      </c>
      <c r="G46" s="21">
        <v>1</v>
      </c>
      <c r="H46" s="22">
        <v>1</v>
      </c>
      <c r="I46" s="35" t="s">
        <v>231</v>
      </c>
      <c r="J46" s="35" t="s">
        <v>232</v>
      </c>
      <c r="K46" s="35" t="s">
        <v>233</v>
      </c>
      <c r="L46" s="35" t="s">
        <v>234</v>
      </c>
      <c r="M46" s="38" t="s">
        <v>235</v>
      </c>
      <c r="N46" s="23"/>
      <c r="O46" s="23" t="s">
        <v>42</v>
      </c>
      <c r="P46" s="23"/>
      <c r="Q46" s="23"/>
      <c r="R46" s="23"/>
      <c r="S46" s="23"/>
      <c r="T46" s="38" t="s">
        <v>23</v>
      </c>
      <c r="U46" s="26">
        <v>25881450</v>
      </c>
      <c r="V46" s="26">
        <v>11301943.231441047</v>
      </c>
      <c r="W46" s="27">
        <v>1</v>
      </c>
      <c r="X46" s="27">
        <v>0</v>
      </c>
      <c r="Y46" s="27" t="s">
        <v>227</v>
      </c>
      <c r="Z46" s="27" t="s">
        <v>44</v>
      </c>
      <c r="AA46" s="28" t="s">
        <v>50</v>
      </c>
      <c r="AB46" s="28" t="s">
        <v>72</v>
      </c>
      <c r="AC46" s="29"/>
      <c r="AD46" s="1"/>
    </row>
    <row r="47" spans="1:30" s="51" customFormat="1" ht="15.6" customHeight="1" x14ac:dyDescent="0.3">
      <c r="A47" s="16">
        <v>4</v>
      </c>
      <c r="B47" s="17"/>
      <c r="C47" s="17"/>
      <c r="D47" s="20"/>
      <c r="E47" s="19"/>
      <c r="F47" s="20"/>
      <c r="G47" s="21"/>
      <c r="H47" s="22">
        <v>1</v>
      </c>
      <c r="I47" s="35"/>
      <c r="J47" s="35" t="s">
        <v>236</v>
      </c>
      <c r="K47" s="35"/>
      <c r="L47" s="35"/>
      <c r="M47" s="38"/>
      <c r="N47" s="23"/>
      <c r="O47" s="23"/>
      <c r="P47" s="23"/>
      <c r="Q47" s="23"/>
      <c r="R47" s="23"/>
      <c r="S47" s="23"/>
      <c r="T47" s="38"/>
      <c r="U47" s="26">
        <v>2365700</v>
      </c>
      <c r="V47" s="26">
        <v>1033057</v>
      </c>
      <c r="W47" s="27">
        <v>1</v>
      </c>
      <c r="X47" s="27">
        <v>0</v>
      </c>
      <c r="Y47" s="27" t="s">
        <v>227</v>
      </c>
      <c r="Z47" s="27" t="s">
        <v>44</v>
      </c>
      <c r="AA47" s="28" t="s">
        <v>129</v>
      </c>
      <c r="AB47" s="28" t="s">
        <v>89</v>
      </c>
      <c r="AC47" s="29"/>
      <c r="AD47" s="50"/>
    </row>
    <row r="48" spans="1:30" ht="19.5" customHeight="1" x14ac:dyDescent="0.3">
      <c r="A48" s="16">
        <v>5</v>
      </c>
      <c r="B48" s="17" t="s">
        <v>35</v>
      </c>
      <c r="C48" s="17">
        <v>2</v>
      </c>
      <c r="D48" s="20" t="s">
        <v>237</v>
      </c>
      <c r="E48" s="19" t="s">
        <v>238</v>
      </c>
      <c r="F48" s="20" t="s">
        <v>239</v>
      </c>
      <c r="G48" s="21">
        <v>2</v>
      </c>
      <c r="H48" s="22">
        <v>1</v>
      </c>
      <c r="I48" s="35" t="s">
        <v>240</v>
      </c>
      <c r="J48" s="35" t="s">
        <v>241</v>
      </c>
      <c r="K48" s="35" t="s">
        <v>242</v>
      </c>
      <c r="L48" s="35" t="s">
        <v>243</v>
      </c>
      <c r="M48" s="38" t="s">
        <v>244</v>
      </c>
      <c r="N48" s="23"/>
      <c r="O48" s="23" t="s">
        <v>42</v>
      </c>
      <c r="P48" s="23"/>
      <c r="Q48" s="23"/>
      <c r="R48" s="23"/>
      <c r="S48" s="23"/>
      <c r="T48" s="38" t="s">
        <v>23</v>
      </c>
      <c r="U48" s="26">
        <v>7734287</v>
      </c>
      <c r="V48" s="26">
        <v>3377417.9039301309</v>
      </c>
      <c r="W48" s="27">
        <v>1</v>
      </c>
      <c r="X48" s="27">
        <v>0</v>
      </c>
      <c r="Y48" s="27" t="s">
        <v>227</v>
      </c>
      <c r="Z48" s="27" t="s">
        <v>54</v>
      </c>
      <c r="AA48" s="28" t="s">
        <v>123</v>
      </c>
      <c r="AB48" s="28" t="s">
        <v>245</v>
      </c>
      <c r="AC48" s="52"/>
      <c r="AD48" s="1"/>
    </row>
    <row r="49" spans="1:30" ht="19.5" customHeight="1" x14ac:dyDescent="0.3">
      <c r="A49" s="16">
        <v>6</v>
      </c>
      <c r="B49" s="17" t="s">
        <v>35</v>
      </c>
      <c r="C49" s="17">
        <v>3</v>
      </c>
      <c r="D49" s="20" t="s">
        <v>246</v>
      </c>
      <c r="E49" s="19" t="s">
        <v>247</v>
      </c>
      <c r="F49" s="20">
        <v>3</v>
      </c>
      <c r="G49" s="21">
        <v>3</v>
      </c>
      <c r="H49" s="22">
        <v>2</v>
      </c>
      <c r="I49" s="35" t="s">
        <v>248</v>
      </c>
      <c r="J49" s="35" t="s">
        <v>249</v>
      </c>
      <c r="K49" s="35" t="s">
        <v>250</v>
      </c>
      <c r="L49" s="35" t="s">
        <v>251</v>
      </c>
      <c r="M49" s="38" t="s">
        <v>252</v>
      </c>
      <c r="N49" s="23"/>
      <c r="O49" s="23" t="s">
        <v>42</v>
      </c>
      <c r="P49" s="23"/>
      <c r="Q49" s="23"/>
      <c r="R49" s="23"/>
      <c r="S49" s="23"/>
      <c r="T49" s="38" t="s">
        <v>23</v>
      </c>
      <c r="U49" s="26">
        <v>12546630</v>
      </c>
      <c r="V49" s="26">
        <v>5478877.7292576423</v>
      </c>
      <c r="W49" s="27">
        <v>1</v>
      </c>
      <c r="X49" s="27">
        <v>0</v>
      </c>
      <c r="Y49" s="27" t="s">
        <v>227</v>
      </c>
      <c r="Z49" s="27" t="s">
        <v>54</v>
      </c>
      <c r="AA49" s="28" t="s">
        <v>89</v>
      </c>
      <c r="AB49" s="28" t="s">
        <v>245</v>
      </c>
      <c r="AC49" s="29"/>
      <c r="AD49" s="1"/>
    </row>
    <row r="50" spans="1:30" ht="25.5" customHeight="1" x14ac:dyDescent="0.3">
      <c r="A50" s="16">
        <v>7</v>
      </c>
      <c r="B50" s="17" t="s">
        <v>35</v>
      </c>
      <c r="C50" s="17">
        <v>2</v>
      </c>
      <c r="D50" s="20" t="s">
        <v>237</v>
      </c>
      <c r="E50" s="19" t="s">
        <v>238</v>
      </c>
      <c r="F50" s="20" t="s">
        <v>239</v>
      </c>
      <c r="G50" s="21">
        <v>4</v>
      </c>
      <c r="H50" s="22">
        <v>2</v>
      </c>
      <c r="I50" s="35" t="s">
        <v>253</v>
      </c>
      <c r="J50" s="35" t="s">
        <v>254</v>
      </c>
      <c r="K50" s="35" t="s">
        <v>242</v>
      </c>
      <c r="L50" s="35" t="s">
        <v>243</v>
      </c>
      <c r="M50" s="38" t="s">
        <v>255</v>
      </c>
      <c r="N50" s="23"/>
      <c r="O50" s="23" t="s">
        <v>42</v>
      </c>
      <c r="P50" s="23"/>
      <c r="Q50" s="23"/>
      <c r="R50" s="23"/>
      <c r="S50" s="23"/>
      <c r="T50" s="38" t="s">
        <v>23</v>
      </c>
      <c r="U50" s="26">
        <v>5117497</v>
      </c>
      <c r="V50" s="26">
        <v>2234714.847161572</v>
      </c>
      <c r="W50" s="27">
        <v>1</v>
      </c>
      <c r="X50" s="27">
        <v>0</v>
      </c>
      <c r="Y50" s="27" t="s">
        <v>227</v>
      </c>
      <c r="Z50" s="27" t="s">
        <v>54</v>
      </c>
      <c r="AA50" s="28" t="s">
        <v>73</v>
      </c>
      <c r="AB50" s="28" t="s">
        <v>245</v>
      </c>
      <c r="AC50" s="29"/>
      <c r="AD50" s="1"/>
    </row>
    <row r="51" spans="1:30" ht="20.399999999999999" x14ac:dyDescent="0.3">
      <c r="A51" s="16">
        <v>8</v>
      </c>
      <c r="B51" s="17" t="s">
        <v>35</v>
      </c>
      <c r="C51" s="17">
        <v>4</v>
      </c>
      <c r="D51" s="20" t="s">
        <v>256</v>
      </c>
      <c r="E51" s="19" t="s">
        <v>257</v>
      </c>
      <c r="F51" s="20">
        <v>5</v>
      </c>
      <c r="G51" s="21">
        <v>5</v>
      </c>
      <c r="H51" s="22">
        <v>2</v>
      </c>
      <c r="I51" s="35" t="s">
        <v>258</v>
      </c>
      <c r="J51" s="35" t="s">
        <v>259</v>
      </c>
      <c r="K51" s="35" t="s">
        <v>260</v>
      </c>
      <c r="L51" s="35" t="s">
        <v>261</v>
      </c>
      <c r="M51" s="38"/>
      <c r="N51" s="23"/>
      <c r="O51" s="23" t="s">
        <v>42</v>
      </c>
      <c r="P51" s="23"/>
      <c r="Q51" s="23"/>
      <c r="R51" s="23"/>
      <c r="S51" s="23"/>
      <c r="T51" s="38" t="s">
        <v>23</v>
      </c>
      <c r="U51" s="26">
        <v>5056128</v>
      </c>
      <c r="V51" s="26">
        <v>2207916.1572052403</v>
      </c>
      <c r="W51" s="27">
        <v>1</v>
      </c>
      <c r="X51" s="27">
        <v>0</v>
      </c>
      <c r="Y51" s="27" t="s">
        <v>227</v>
      </c>
      <c r="Z51" s="27" t="s">
        <v>54</v>
      </c>
      <c r="AA51" s="28" t="s">
        <v>72</v>
      </c>
      <c r="AB51" s="28" t="s">
        <v>96</v>
      </c>
      <c r="AC51" s="29"/>
      <c r="AD51" s="1"/>
    </row>
    <row r="52" spans="1:30" ht="20.399999999999999" x14ac:dyDescent="0.3">
      <c r="A52" s="16">
        <v>9</v>
      </c>
      <c r="B52" s="17" t="s">
        <v>35</v>
      </c>
      <c r="C52" s="17">
        <v>5</v>
      </c>
      <c r="D52" s="20" t="s">
        <v>262</v>
      </c>
      <c r="E52" s="19" t="s">
        <v>263</v>
      </c>
      <c r="F52" s="20" t="s">
        <v>264</v>
      </c>
      <c r="G52" s="21">
        <v>6</v>
      </c>
      <c r="H52" s="22">
        <v>2</v>
      </c>
      <c r="I52" s="35" t="s">
        <v>265</v>
      </c>
      <c r="J52" s="35" t="s">
        <v>266</v>
      </c>
      <c r="K52" s="35" t="s">
        <v>267</v>
      </c>
      <c r="L52" s="35" t="s">
        <v>263</v>
      </c>
      <c r="M52" s="38" t="s">
        <v>268</v>
      </c>
      <c r="N52" s="23"/>
      <c r="O52" s="23" t="s">
        <v>42</v>
      </c>
      <c r="P52" s="23"/>
      <c r="Q52" s="23"/>
      <c r="R52" s="23"/>
      <c r="S52" s="23"/>
      <c r="T52" s="38" t="s">
        <v>23</v>
      </c>
      <c r="U52" s="26">
        <v>5280000</v>
      </c>
      <c r="V52" s="26">
        <v>2305676.8558951966</v>
      </c>
      <c r="W52" s="27">
        <v>1</v>
      </c>
      <c r="X52" s="27">
        <v>0</v>
      </c>
      <c r="Y52" s="27" t="s">
        <v>227</v>
      </c>
      <c r="Z52" s="27" t="s">
        <v>54</v>
      </c>
      <c r="AA52" s="28" t="s">
        <v>50</v>
      </c>
      <c r="AB52" s="28" t="s">
        <v>89</v>
      </c>
      <c r="AC52" s="29"/>
      <c r="AD52" s="1"/>
    </row>
    <row r="53" spans="1:30" ht="20.399999999999999" x14ac:dyDescent="0.3">
      <c r="A53" s="16">
        <v>10</v>
      </c>
      <c r="B53" s="17" t="s">
        <v>35</v>
      </c>
      <c r="C53" s="17">
        <v>5</v>
      </c>
      <c r="D53" s="20" t="s">
        <v>262</v>
      </c>
      <c r="E53" s="19" t="s">
        <v>263</v>
      </c>
      <c r="F53" s="20" t="s">
        <v>264</v>
      </c>
      <c r="G53" s="21">
        <v>7</v>
      </c>
      <c r="H53" s="22">
        <v>2</v>
      </c>
      <c r="I53" s="35" t="s">
        <v>269</v>
      </c>
      <c r="J53" s="35" t="s">
        <v>270</v>
      </c>
      <c r="K53" s="35" t="s">
        <v>271</v>
      </c>
      <c r="L53" s="35" t="s">
        <v>263</v>
      </c>
      <c r="M53" s="38" t="s">
        <v>268</v>
      </c>
      <c r="N53" s="23"/>
      <c r="O53" s="23" t="s">
        <v>42</v>
      </c>
      <c r="P53" s="23"/>
      <c r="Q53" s="23"/>
      <c r="R53" s="23"/>
      <c r="S53" s="23"/>
      <c r="T53" s="38" t="s">
        <v>23</v>
      </c>
      <c r="U53" s="26">
        <v>8657712</v>
      </c>
      <c r="V53" s="26">
        <v>3780660.2620087336</v>
      </c>
      <c r="W53" s="27">
        <v>1</v>
      </c>
      <c r="X53" s="27">
        <v>0</v>
      </c>
      <c r="Y53" s="27" t="s">
        <v>227</v>
      </c>
      <c r="Z53" s="27" t="s">
        <v>54</v>
      </c>
      <c r="AA53" s="28" t="s">
        <v>272</v>
      </c>
      <c r="AB53" s="28" t="s">
        <v>273</v>
      </c>
      <c r="AC53" s="29"/>
      <c r="AD53" s="1"/>
    </row>
    <row r="54" spans="1:30" ht="26.25" customHeight="1" x14ac:dyDescent="0.3">
      <c r="A54" s="16">
        <v>11</v>
      </c>
      <c r="B54" s="17" t="s">
        <v>35</v>
      </c>
      <c r="C54" s="17">
        <v>6</v>
      </c>
      <c r="D54" s="20" t="s">
        <v>274</v>
      </c>
      <c r="E54" s="19" t="s">
        <v>275</v>
      </c>
      <c r="F54" s="20" t="s">
        <v>276</v>
      </c>
      <c r="G54" s="21">
        <v>8</v>
      </c>
      <c r="H54" s="22">
        <v>2</v>
      </c>
      <c r="I54" s="35" t="s">
        <v>277</v>
      </c>
      <c r="J54" s="35" t="s">
        <v>278</v>
      </c>
      <c r="K54" s="35" t="s">
        <v>279</v>
      </c>
      <c r="L54" s="24" t="s">
        <v>280</v>
      </c>
      <c r="M54" s="38" t="s">
        <v>281</v>
      </c>
      <c r="N54" s="23"/>
      <c r="O54" s="23" t="s">
        <v>42</v>
      </c>
      <c r="P54" s="23"/>
      <c r="Q54" s="23"/>
      <c r="R54" s="23"/>
      <c r="S54" s="23"/>
      <c r="T54" s="38" t="s">
        <v>23</v>
      </c>
      <c r="U54" s="26">
        <v>5117497</v>
      </c>
      <c r="V54" s="26">
        <v>2234714.847161572</v>
      </c>
      <c r="W54" s="27">
        <v>1</v>
      </c>
      <c r="X54" s="27">
        <v>0</v>
      </c>
      <c r="Y54" s="27" t="s">
        <v>227</v>
      </c>
      <c r="Z54" s="27" t="s">
        <v>54</v>
      </c>
      <c r="AA54" s="28" t="s">
        <v>272</v>
      </c>
      <c r="AB54" s="28" t="s">
        <v>273</v>
      </c>
      <c r="AC54" s="29"/>
      <c r="AD54" s="1"/>
    </row>
    <row r="55" spans="1:30" ht="12.75" customHeight="1" x14ac:dyDescent="0.3">
      <c r="A55" s="93" t="s">
        <v>215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5"/>
      <c r="U55" s="47">
        <f>SUM(U44:U54)</f>
        <v>87107943</v>
      </c>
      <c r="V55" s="47">
        <f>SUM(V44:V54)</f>
        <v>38038403.288209602</v>
      </c>
      <c r="W55" s="48"/>
      <c r="X55" s="48"/>
      <c r="Y55" s="48"/>
      <c r="Z55" s="48"/>
      <c r="AA55" s="48"/>
      <c r="AB55" s="48"/>
      <c r="AC55" s="49"/>
      <c r="AD55" s="1"/>
    </row>
    <row r="56" spans="1:30" ht="12.75" customHeight="1" x14ac:dyDescent="0.3">
      <c r="A56" s="90" t="s">
        <v>282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2"/>
      <c r="AD56" s="1"/>
    </row>
    <row r="57" spans="1:30" ht="18.75" customHeight="1" x14ac:dyDescent="0.3">
      <c r="A57" s="16">
        <v>1</v>
      </c>
      <c r="B57" s="17" t="s">
        <v>35</v>
      </c>
      <c r="C57" s="17">
        <v>3</v>
      </c>
      <c r="D57" s="18" t="s">
        <v>66</v>
      </c>
      <c r="E57" s="19" t="s">
        <v>67</v>
      </c>
      <c r="F57" s="20">
        <v>3</v>
      </c>
      <c r="G57" s="21"/>
      <c r="H57" s="22">
        <v>1</v>
      </c>
      <c r="I57" s="23"/>
      <c r="J57" s="24" t="s">
        <v>283</v>
      </c>
      <c r="K57" s="24" t="s">
        <v>69</v>
      </c>
      <c r="L57" s="24" t="s">
        <v>70</v>
      </c>
      <c r="M57" s="24"/>
      <c r="N57" s="23"/>
      <c r="O57" s="23"/>
      <c r="P57" s="23"/>
      <c r="Q57" s="22"/>
      <c r="R57" s="22" t="s">
        <v>42</v>
      </c>
      <c r="S57" s="22"/>
      <c r="T57" s="25" t="s">
        <v>284</v>
      </c>
      <c r="U57" s="26">
        <v>150000</v>
      </c>
      <c r="V57" s="26">
        <v>65502.183406113538</v>
      </c>
      <c r="W57" s="27">
        <v>1</v>
      </c>
      <c r="X57" s="27">
        <v>0</v>
      </c>
      <c r="Y57" s="27" t="s">
        <v>221</v>
      </c>
      <c r="Z57" s="27" t="s">
        <v>44</v>
      </c>
      <c r="AA57" s="28" t="s">
        <v>285</v>
      </c>
      <c r="AB57" s="28" t="s">
        <v>286</v>
      </c>
      <c r="AC57" s="29"/>
      <c r="AD57" s="1"/>
    </row>
    <row r="58" spans="1:30" ht="20.399999999999999" x14ac:dyDescent="0.3">
      <c r="A58" s="16">
        <v>2</v>
      </c>
      <c r="B58" s="17" t="s">
        <v>35</v>
      </c>
      <c r="C58" s="17">
        <v>5</v>
      </c>
      <c r="D58" s="18" t="s">
        <v>217</v>
      </c>
      <c r="E58" s="19" t="s">
        <v>218</v>
      </c>
      <c r="F58" s="20">
        <v>6</v>
      </c>
      <c r="G58" s="21"/>
      <c r="H58" s="22">
        <v>1</v>
      </c>
      <c r="I58" s="23"/>
      <c r="J58" s="24" t="s">
        <v>287</v>
      </c>
      <c r="K58" s="24" t="s">
        <v>220</v>
      </c>
      <c r="L58" s="24" t="s">
        <v>218</v>
      </c>
      <c r="M58" s="24"/>
      <c r="N58" s="23"/>
      <c r="O58" s="23"/>
      <c r="P58" s="23" t="s">
        <v>42</v>
      </c>
      <c r="Q58" s="22"/>
      <c r="R58" s="22"/>
      <c r="S58" s="22"/>
      <c r="T58" s="25" t="s">
        <v>288</v>
      </c>
      <c r="U58" s="26">
        <v>60000</v>
      </c>
      <c r="V58" s="26">
        <v>26200.873362445414</v>
      </c>
      <c r="W58" s="27">
        <v>1</v>
      </c>
      <c r="X58" s="27">
        <v>0</v>
      </c>
      <c r="Y58" s="27" t="s">
        <v>221</v>
      </c>
      <c r="Z58" s="27" t="s">
        <v>44</v>
      </c>
      <c r="AA58" s="28" t="s">
        <v>273</v>
      </c>
      <c r="AB58" s="28" t="s">
        <v>196</v>
      </c>
      <c r="AC58" s="29"/>
      <c r="AD58" s="1"/>
    </row>
    <row r="59" spans="1:30" ht="20.399999999999999" x14ac:dyDescent="0.3">
      <c r="A59" s="16">
        <v>3</v>
      </c>
      <c r="B59" s="17" t="s">
        <v>90</v>
      </c>
      <c r="C59" s="17">
        <v>2</v>
      </c>
      <c r="D59" s="18" t="s">
        <v>289</v>
      </c>
      <c r="E59" s="19" t="s">
        <v>290</v>
      </c>
      <c r="F59" s="20">
        <v>15</v>
      </c>
      <c r="G59" s="21"/>
      <c r="H59" s="22">
        <v>1</v>
      </c>
      <c r="I59" s="23"/>
      <c r="J59" s="24" t="s">
        <v>291</v>
      </c>
      <c r="K59" s="24" t="s">
        <v>292</v>
      </c>
      <c r="L59" s="24" t="s">
        <v>293</v>
      </c>
      <c r="M59" s="24"/>
      <c r="N59" s="23"/>
      <c r="O59" s="23"/>
      <c r="P59" s="23" t="s">
        <v>42</v>
      </c>
      <c r="Q59" s="22"/>
      <c r="R59" s="22"/>
      <c r="S59" s="22"/>
      <c r="T59" s="25" t="s">
        <v>288</v>
      </c>
      <c r="U59" s="26">
        <v>333450</v>
      </c>
      <c r="V59" s="26">
        <v>145611.35371179041</v>
      </c>
      <c r="W59" s="27">
        <v>1</v>
      </c>
      <c r="X59" s="27">
        <v>0</v>
      </c>
      <c r="Y59" s="27" t="s">
        <v>294</v>
      </c>
      <c r="Z59" s="27" t="s">
        <v>44</v>
      </c>
      <c r="AA59" s="28" t="s">
        <v>50</v>
      </c>
      <c r="AB59" s="28" t="s">
        <v>58</v>
      </c>
      <c r="AC59" s="29"/>
      <c r="AD59" s="1"/>
    </row>
    <row r="60" spans="1:30" ht="20.399999999999999" x14ac:dyDescent="0.3">
      <c r="A60" s="16">
        <v>4</v>
      </c>
      <c r="B60" s="17" t="s">
        <v>90</v>
      </c>
      <c r="C60" s="17">
        <v>5</v>
      </c>
      <c r="D60" s="18" t="s">
        <v>222</v>
      </c>
      <c r="E60" s="19" t="s">
        <v>223</v>
      </c>
      <c r="F60" s="20">
        <v>20</v>
      </c>
      <c r="G60" s="21"/>
      <c r="H60" s="22">
        <v>1</v>
      </c>
      <c r="I60" s="23"/>
      <c r="J60" s="24" t="s">
        <v>295</v>
      </c>
      <c r="K60" s="24" t="s">
        <v>225</v>
      </c>
      <c r="L60" s="24" t="s">
        <v>226</v>
      </c>
      <c r="M60" s="24"/>
      <c r="N60" s="23"/>
      <c r="O60" s="23"/>
      <c r="P60" s="23" t="s">
        <v>42</v>
      </c>
      <c r="Q60" s="22"/>
      <c r="R60" s="22"/>
      <c r="S60" s="22"/>
      <c r="T60" s="25" t="s">
        <v>288</v>
      </c>
      <c r="U60" s="26">
        <v>778000</v>
      </c>
      <c r="V60" s="26">
        <v>339737.99126637552</v>
      </c>
      <c r="W60" s="27">
        <v>1</v>
      </c>
      <c r="X60" s="27">
        <v>0</v>
      </c>
      <c r="Y60" s="27" t="s">
        <v>294</v>
      </c>
      <c r="Z60" s="27" t="s">
        <v>54</v>
      </c>
      <c r="AA60" s="28" t="s">
        <v>140</v>
      </c>
      <c r="AB60" s="28" t="s">
        <v>296</v>
      </c>
      <c r="AC60" s="29"/>
      <c r="AD60" s="1"/>
    </row>
    <row r="61" spans="1:30" ht="20.399999999999999" x14ac:dyDescent="0.3">
      <c r="A61" s="16">
        <v>5</v>
      </c>
      <c r="B61" s="17" t="s">
        <v>35</v>
      </c>
      <c r="C61" s="17">
        <v>1</v>
      </c>
      <c r="D61" s="20" t="s">
        <v>228</v>
      </c>
      <c r="E61" s="19" t="s">
        <v>229</v>
      </c>
      <c r="F61" s="20" t="s">
        <v>230</v>
      </c>
      <c r="G61" s="21">
        <v>1</v>
      </c>
      <c r="H61" s="22">
        <v>1</v>
      </c>
      <c r="I61" s="35" t="s">
        <v>231</v>
      </c>
      <c r="J61" s="35" t="s">
        <v>297</v>
      </c>
      <c r="K61" s="35" t="s">
        <v>233</v>
      </c>
      <c r="L61" s="35" t="s">
        <v>234</v>
      </c>
      <c r="M61" s="38" t="s">
        <v>298</v>
      </c>
      <c r="N61" s="23"/>
      <c r="O61" s="23"/>
      <c r="P61" s="23" t="s">
        <v>42</v>
      </c>
      <c r="Q61" s="23"/>
      <c r="R61" s="23"/>
      <c r="S61" s="23"/>
      <c r="T61" s="38" t="s">
        <v>288</v>
      </c>
      <c r="U61" s="26">
        <v>2346006.5999999996</v>
      </c>
      <c r="V61" s="26">
        <v>1024457.0305676854</v>
      </c>
      <c r="W61" s="27">
        <v>1</v>
      </c>
      <c r="X61" s="27">
        <v>0</v>
      </c>
      <c r="Y61" s="27" t="s">
        <v>294</v>
      </c>
      <c r="Z61" s="27" t="s">
        <v>54</v>
      </c>
      <c r="AA61" s="28" t="s">
        <v>96</v>
      </c>
      <c r="AB61" s="28" t="s">
        <v>73</v>
      </c>
      <c r="AC61" s="29"/>
      <c r="AD61" s="1"/>
    </row>
    <row r="62" spans="1:30" ht="28.5" customHeight="1" x14ac:dyDescent="0.3">
      <c r="A62" s="16">
        <v>6</v>
      </c>
      <c r="B62" s="17" t="s">
        <v>35</v>
      </c>
      <c r="C62" s="17">
        <v>2</v>
      </c>
      <c r="D62" s="20" t="s">
        <v>237</v>
      </c>
      <c r="E62" s="19" t="s">
        <v>238</v>
      </c>
      <c r="F62" s="20" t="s">
        <v>239</v>
      </c>
      <c r="G62" s="21">
        <v>2</v>
      </c>
      <c r="H62" s="22">
        <v>1</v>
      </c>
      <c r="I62" s="35" t="s">
        <v>240</v>
      </c>
      <c r="J62" s="35" t="s">
        <v>299</v>
      </c>
      <c r="K62" s="35" t="s">
        <v>242</v>
      </c>
      <c r="L62" s="35" t="s">
        <v>243</v>
      </c>
      <c r="M62" s="38" t="s">
        <v>300</v>
      </c>
      <c r="N62" s="23"/>
      <c r="O62" s="23"/>
      <c r="P62" s="23" t="s">
        <v>42</v>
      </c>
      <c r="Q62" s="23"/>
      <c r="R62" s="23"/>
      <c r="S62" s="23"/>
      <c r="T62" s="38" t="s">
        <v>288</v>
      </c>
      <c r="U62" s="26">
        <v>417150</v>
      </c>
      <c r="V62" s="26">
        <v>182161.57205240175</v>
      </c>
      <c r="W62" s="27">
        <v>1</v>
      </c>
      <c r="X62" s="27">
        <v>0</v>
      </c>
      <c r="Y62" s="27" t="s">
        <v>294</v>
      </c>
      <c r="Z62" s="27" t="s">
        <v>54</v>
      </c>
      <c r="AA62" s="28" t="s">
        <v>55</v>
      </c>
      <c r="AB62" s="28" t="s">
        <v>50</v>
      </c>
      <c r="AC62" s="29"/>
      <c r="AD62" s="1"/>
    </row>
    <row r="63" spans="1:30" ht="15.75" customHeight="1" x14ac:dyDescent="0.3">
      <c r="A63" s="16">
        <v>7</v>
      </c>
      <c r="B63" s="17" t="s">
        <v>35</v>
      </c>
      <c r="C63" s="17">
        <v>3</v>
      </c>
      <c r="D63" s="20" t="s">
        <v>246</v>
      </c>
      <c r="E63" s="19" t="s">
        <v>247</v>
      </c>
      <c r="F63" s="20">
        <v>3</v>
      </c>
      <c r="G63" s="21">
        <v>3</v>
      </c>
      <c r="H63" s="22">
        <v>1</v>
      </c>
      <c r="I63" s="35" t="s">
        <v>248</v>
      </c>
      <c r="J63" s="35" t="s">
        <v>301</v>
      </c>
      <c r="K63" s="35" t="s">
        <v>250</v>
      </c>
      <c r="L63" s="35" t="s">
        <v>251</v>
      </c>
      <c r="M63" s="38" t="s">
        <v>302</v>
      </c>
      <c r="N63" s="23"/>
      <c r="O63" s="23"/>
      <c r="P63" s="23" t="s">
        <v>42</v>
      </c>
      <c r="Q63" s="23"/>
      <c r="R63" s="23"/>
      <c r="S63" s="23"/>
      <c r="T63" s="38" t="s">
        <v>288</v>
      </c>
      <c r="U63" s="26">
        <v>698000</v>
      </c>
      <c r="V63" s="26">
        <v>304803.49344978167</v>
      </c>
      <c r="W63" s="27">
        <v>1</v>
      </c>
      <c r="X63" s="27">
        <v>0</v>
      </c>
      <c r="Y63" s="27" t="s">
        <v>294</v>
      </c>
      <c r="Z63" s="27" t="s">
        <v>54</v>
      </c>
      <c r="AA63" s="28" t="s">
        <v>50</v>
      </c>
      <c r="AB63" s="28" t="s">
        <v>58</v>
      </c>
      <c r="AC63" s="29"/>
      <c r="AD63" s="1"/>
    </row>
    <row r="64" spans="1:30" ht="23.25" customHeight="1" x14ac:dyDescent="0.3">
      <c r="A64" s="16">
        <v>8</v>
      </c>
      <c r="B64" s="17" t="s">
        <v>35</v>
      </c>
      <c r="C64" s="17">
        <v>2</v>
      </c>
      <c r="D64" s="20" t="s">
        <v>237</v>
      </c>
      <c r="E64" s="19" t="s">
        <v>238</v>
      </c>
      <c r="F64" s="20" t="s">
        <v>239</v>
      </c>
      <c r="G64" s="21">
        <v>4</v>
      </c>
      <c r="H64" s="22">
        <v>2</v>
      </c>
      <c r="I64" s="35" t="s">
        <v>253</v>
      </c>
      <c r="J64" s="35" t="s">
        <v>303</v>
      </c>
      <c r="K64" s="35" t="s">
        <v>242</v>
      </c>
      <c r="L64" s="35" t="s">
        <v>243</v>
      </c>
      <c r="M64" s="38" t="s">
        <v>300</v>
      </c>
      <c r="N64" s="23"/>
      <c r="O64" s="23"/>
      <c r="P64" s="23" t="s">
        <v>42</v>
      </c>
      <c r="Q64" s="23"/>
      <c r="R64" s="23"/>
      <c r="S64" s="23"/>
      <c r="T64" s="38" t="s">
        <v>288</v>
      </c>
      <c r="U64" s="26">
        <v>30235223</v>
      </c>
      <c r="V64" s="26">
        <v>13203154.148471616</v>
      </c>
      <c r="W64" s="27">
        <v>1</v>
      </c>
      <c r="X64" s="27">
        <v>0</v>
      </c>
      <c r="Y64" s="27" t="s">
        <v>294</v>
      </c>
      <c r="Z64" s="27" t="s">
        <v>54</v>
      </c>
      <c r="AA64" s="28" t="s">
        <v>140</v>
      </c>
      <c r="AB64" s="28" t="s">
        <v>272</v>
      </c>
      <c r="AC64" s="29" t="s">
        <v>304</v>
      </c>
      <c r="AD64" s="1"/>
    </row>
    <row r="65" spans="1:30" ht="20.399999999999999" x14ac:dyDescent="0.3">
      <c r="A65" s="16">
        <v>9</v>
      </c>
      <c r="B65" s="17" t="s">
        <v>35</v>
      </c>
      <c r="C65" s="17">
        <v>4</v>
      </c>
      <c r="D65" s="20" t="s">
        <v>256</v>
      </c>
      <c r="E65" s="19" t="s">
        <v>257</v>
      </c>
      <c r="F65" s="20">
        <v>5</v>
      </c>
      <c r="G65" s="21">
        <v>5</v>
      </c>
      <c r="H65" s="22">
        <v>2</v>
      </c>
      <c r="I65" s="35" t="s">
        <v>258</v>
      </c>
      <c r="J65" s="35" t="s">
        <v>305</v>
      </c>
      <c r="K65" s="35" t="s">
        <v>260</v>
      </c>
      <c r="L65" s="35" t="s">
        <v>261</v>
      </c>
      <c r="M65" s="38"/>
      <c r="N65" s="23"/>
      <c r="O65" s="23"/>
      <c r="P65" s="23" t="s">
        <v>42</v>
      </c>
      <c r="Q65" s="23"/>
      <c r="R65" s="23"/>
      <c r="S65" s="23"/>
      <c r="T65" s="38" t="s">
        <v>288</v>
      </c>
      <c r="U65" s="26">
        <v>1443400</v>
      </c>
      <c r="V65" s="26">
        <v>630305.6768558952</v>
      </c>
      <c r="W65" s="27">
        <v>1</v>
      </c>
      <c r="X65" s="27">
        <v>0</v>
      </c>
      <c r="Y65" s="27" t="s">
        <v>294</v>
      </c>
      <c r="Z65" s="27" t="s">
        <v>54</v>
      </c>
      <c r="AA65" s="28" t="s">
        <v>140</v>
      </c>
      <c r="AB65" s="28" t="s">
        <v>296</v>
      </c>
      <c r="AC65" s="29"/>
      <c r="AD65" s="1"/>
    </row>
    <row r="66" spans="1:30" ht="18.75" customHeight="1" x14ac:dyDescent="0.3">
      <c r="A66" s="16">
        <v>10</v>
      </c>
      <c r="B66" s="17" t="s">
        <v>35</v>
      </c>
      <c r="C66" s="17">
        <v>5</v>
      </c>
      <c r="D66" s="20" t="s">
        <v>262</v>
      </c>
      <c r="E66" s="19" t="s">
        <v>263</v>
      </c>
      <c r="F66" s="20" t="s">
        <v>264</v>
      </c>
      <c r="G66" s="21">
        <v>6</v>
      </c>
      <c r="H66" s="22">
        <v>2</v>
      </c>
      <c r="I66" s="35" t="s">
        <v>265</v>
      </c>
      <c r="J66" s="35" t="s">
        <v>306</v>
      </c>
      <c r="K66" s="35" t="s">
        <v>267</v>
      </c>
      <c r="L66" s="35" t="s">
        <v>263</v>
      </c>
      <c r="M66" s="38" t="s">
        <v>307</v>
      </c>
      <c r="N66" s="23"/>
      <c r="O66" s="23"/>
      <c r="P66" s="23" t="s">
        <v>42</v>
      </c>
      <c r="Q66" s="23"/>
      <c r="R66" s="23"/>
      <c r="S66" s="23"/>
      <c r="T66" s="38" t="s">
        <v>288</v>
      </c>
      <c r="U66" s="26">
        <v>3129810</v>
      </c>
      <c r="V66" s="26">
        <v>1366729.2576419213</v>
      </c>
      <c r="W66" s="27">
        <v>1</v>
      </c>
      <c r="X66" s="27">
        <v>0</v>
      </c>
      <c r="Y66" s="27" t="s">
        <v>294</v>
      </c>
      <c r="Z66" s="27" t="s">
        <v>54</v>
      </c>
      <c r="AA66" s="28" t="s">
        <v>123</v>
      </c>
      <c r="AB66" s="28" t="s">
        <v>140</v>
      </c>
      <c r="AC66" s="29"/>
      <c r="AD66" s="1"/>
    </row>
    <row r="67" spans="1:30" ht="20.25" customHeight="1" x14ac:dyDescent="0.3">
      <c r="A67" s="16">
        <v>11</v>
      </c>
      <c r="B67" s="17" t="s">
        <v>35</v>
      </c>
      <c r="C67" s="17">
        <v>5</v>
      </c>
      <c r="D67" s="20" t="s">
        <v>262</v>
      </c>
      <c r="E67" s="19" t="s">
        <v>263</v>
      </c>
      <c r="F67" s="20" t="s">
        <v>264</v>
      </c>
      <c r="G67" s="21">
        <v>7</v>
      </c>
      <c r="H67" s="22">
        <v>2</v>
      </c>
      <c r="I67" s="35" t="s">
        <v>269</v>
      </c>
      <c r="J67" s="35" t="s">
        <v>308</v>
      </c>
      <c r="K67" s="35" t="s">
        <v>271</v>
      </c>
      <c r="L67" s="35" t="s">
        <v>263</v>
      </c>
      <c r="M67" s="38" t="s">
        <v>307</v>
      </c>
      <c r="N67" s="23"/>
      <c r="O67" s="23"/>
      <c r="P67" s="23" t="s">
        <v>42</v>
      </c>
      <c r="Q67" s="23"/>
      <c r="R67" s="23"/>
      <c r="S67" s="23"/>
      <c r="T67" s="38" t="s">
        <v>288</v>
      </c>
      <c r="U67" s="26">
        <v>680720</v>
      </c>
      <c r="V67" s="26">
        <v>297257.64192139736</v>
      </c>
      <c r="W67" s="27">
        <v>1</v>
      </c>
      <c r="X67" s="27">
        <v>0</v>
      </c>
      <c r="Y67" s="27" t="s">
        <v>294</v>
      </c>
      <c r="Z67" s="27" t="s">
        <v>54</v>
      </c>
      <c r="AA67" s="28" t="s">
        <v>123</v>
      </c>
      <c r="AB67" s="28" t="s">
        <v>96</v>
      </c>
      <c r="AC67" s="29"/>
      <c r="AD67" s="1"/>
    </row>
    <row r="68" spans="1:30" ht="21" customHeight="1" x14ac:dyDescent="0.3">
      <c r="A68" s="16">
        <v>12</v>
      </c>
      <c r="B68" s="17" t="s">
        <v>35</v>
      </c>
      <c r="C68" s="17">
        <v>6</v>
      </c>
      <c r="D68" s="20" t="s">
        <v>274</v>
      </c>
      <c r="E68" s="19" t="s">
        <v>275</v>
      </c>
      <c r="F68" s="20" t="s">
        <v>276</v>
      </c>
      <c r="G68" s="21">
        <v>8</v>
      </c>
      <c r="H68" s="22">
        <v>2</v>
      </c>
      <c r="I68" s="35" t="s">
        <v>277</v>
      </c>
      <c r="J68" s="38" t="s">
        <v>309</v>
      </c>
      <c r="K68" s="35" t="s">
        <v>279</v>
      </c>
      <c r="L68" s="24" t="s">
        <v>280</v>
      </c>
      <c r="M68" s="38"/>
      <c r="N68" s="23"/>
      <c r="O68" s="23"/>
      <c r="P68" s="23" t="s">
        <v>42</v>
      </c>
      <c r="Q68" s="23"/>
      <c r="R68" s="23"/>
      <c r="S68" s="23"/>
      <c r="T68" s="38" t="s">
        <v>24</v>
      </c>
      <c r="U68" s="26">
        <v>30830</v>
      </c>
      <c r="V68" s="26">
        <v>13462.882096069869</v>
      </c>
      <c r="W68" s="27">
        <v>1</v>
      </c>
      <c r="X68" s="27">
        <v>0</v>
      </c>
      <c r="Y68" s="27" t="s">
        <v>221</v>
      </c>
      <c r="Z68" s="27" t="s">
        <v>54</v>
      </c>
      <c r="AA68" s="28" t="s">
        <v>285</v>
      </c>
      <c r="AB68" s="28" t="s">
        <v>285</v>
      </c>
      <c r="AC68" s="29"/>
      <c r="AD68" s="1"/>
    </row>
    <row r="69" spans="1:30" ht="18" customHeight="1" x14ac:dyDescent="0.3">
      <c r="A69" s="16">
        <v>13</v>
      </c>
      <c r="B69" s="17" t="s">
        <v>35</v>
      </c>
      <c r="C69" s="17">
        <v>5</v>
      </c>
      <c r="D69" s="20" t="s">
        <v>262</v>
      </c>
      <c r="E69" s="19" t="s">
        <v>263</v>
      </c>
      <c r="F69" s="20" t="s">
        <v>264</v>
      </c>
      <c r="G69" s="21">
        <v>9</v>
      </c>
      <c r="H69" s="22">
        <v>2</v>
      </c>
      <c r="I69" s="35" t="s">
        <v>310</v>
      </c>
      <c r="J69" s="38" t="s">
        <v>311</v>
      </c>
      <c r="K69" s="35" t="s">
        <v>312</v>
      </c>
      <c r="L69" s="35" t="s">
        <v>263</v>
      </c>
      <c r="M69" s="38" t="s">
        <v>307</v>
      </c>
      <c r="N69" s="23"/>
      <c r="O69" s="23"/>
      <c r="P69" s="23" t="s">
        <v>42</v>
      </c>
      <c r="Q69" s="23"/>
      <c r="R69" s="23"/>
      <c r="S69" s="23"/>
      <c r="T69" s="38" t="s">
        <v>288</v>
      </c>
      <c r="U69" s="26">
        <v>1175600</v>
      </c>
      <c r="V69" s="26">
        <v>513362.44541484717</v>
      </c>
      <c r="W69" s="27">
        <v>1</v>
      </c>
      <c r="X69" s="27">
        <v>0</v>
      </c>
      <c r="Y69" s="27" t="s">
        <v>294</v>
      </c>
      <c r="Z69" s="27" t="s">
        <v>54</v>
      </c>
      <c r="AA69" s="28" t="s">
        <v>285</v>
      </c>
      <c r="AB69" s="28" t="s">
        <v>313</v>
      </c>
      <c r="AC69" s="29"/>
      <c r="AD69" s="1"/>
    </row>
    <row r="70" spans="1:30" ht="21" customHeight="1" x14ac:dyDescent="0.3">
      <c r="A70" s="16">
        <v>14</v>
      </c>
      <c r="B70" s="17" t="s">
        <v>35</v>
      </c>
      <c r="C70" s="17">
        <v>6</v>
      </c>
      <c r="D70" s="20" t="s">
        <v>274</v>
      </c>
      <c r="E70" s="19" t="s">
        <v>275</v>
      </c>
      <c r="F70" s="20" t="s">
        <v>276</v>
      </c>
      <c r="G70" s="21">
        <v>10</v>
      </c>
      <c r="H70" s="22">
        <v>2</v>
      </c>
      <c r="I70" s="35" t="s">
        <v>314</v>
      </c>
      <c r="J70" s="38" t="s">
        <v>315</v>
      </c>
      <c r="K70" s="35" t="s">
        <v>316</v>
      </c>
      <c r="L70" s="24" t="s">
        <v>280</v>
      </c>
      <c r="M70" s="38"/>
      <c r="N70" s="23"/>
      <c r="O70" s="23"/>
      <c r="P70" s="23" t="s">
        <v>42</v>
      </c>
      <c r="Q70" s="23"/>
      <c r="R70" s="23"/>
      <c r="S70" s="23"/>
      <c r="T70" s="38" t="s">
        <v>24</v>
      </c>
      <c r="U70" s="26">
        <v>200000</v>
      </c>
      <c r="V70" s="26">
        <v>87336.244541484717</v>
      </c>
      <c r="W70" s="27">
        <v>1</v>
      </c>
      <c r="X70" s="27">
        <v>0</v>
      </c>
      <c r="Y70" s="27" t="s">
        <v>221</v>
      </c>
      <c r="Z70" s="27" t="s">
        <v>54</v>
      </c>
      <c r="AA70" s="28" t="s">
        <v>58</v>
      </c>
      <c r="AB70" s="28" t="s">
        <v>58</v>
      </c>
      <c r="AC70" s="29"/>
      <c r="AD70" s="1"/>
    </row>
    <row r="71" spans="1:30" ht="17.25" customHeight="1" x14ac:dyDescent="0.3">
      <c r="A71" s="16">
        <v>15</v>
      </c>
      <c r="B71" s="17" t="s">
        <v>35</v>
      </c>
      <c r="C71" s="17">
        <v>7</v>
      </c>
      <c r="D71" s="20" t="s">
        <v>317</v>
      </c>
      <c r="E71" s="19" t="s">
        <v>318</v>
      </c>
      <c r="F71" s="20">
        <v>11</v>
      </c>
      <c r="G71" s="21">
        <v>11</v>
      </c>
      <c r="H71" s="22">
        <v>2</v>
      </c>
      <c r="I71" s="35" t="s">
        <v>319</v>
      </c>
      <c r="J71" s="38" t="s">
        <v>320</v>
      </c>
      <c r="K71" s="35" t="s">
        <v>321</v>
      </c>
      <c r="L71" s="35" t="s">
        <v>322</v>
      </c>
      <c r="M71" s="38"/>
      <c r="N71" s="23"/>
      <c r="O71" s="23"/>
      <c r="P71" s="23" t="s">
        <v>42</v>
      </c>
      <c r="Q71" s="23"/>
      <c r="R71" s="23"/>
      <c r="S71" s="23"/>
      <c r="T71" s="38" t="s">
        <v>24</v>
      </c>
      <c r="U71" s="53">
        <v>871903</v>
      </c>
      <c r="V71" s="26">
        <v>380743.66812227073</v>
      </c>
      <c r="W71" s="27">
        <v>1</v>
      </c>
      <c r="X71" s="27">
        <v>0</v>
      </c>
      <c r="Y71" s="27" t="s">
        <v>294</v>
      </c>
      <c r="Z71" s="27" t="s">
        <v>54</v>
      </c>
      <c r="AA71" s="28" t="s">
        <v>58</v>
      </c>
      <c r="AB71" s="28" t="s">
        <v>59</v>
      </c>
      <c r="AC71" s="29"/>
      <c r="AD71" s="1"/>
    </row>
    <row r="72" spans="1:30" x14ac:dyDescent="0.3">
      <c r="A72" s="16">
        <v>16</v>
      </c>
      <c r="B72" s="17" t="s">
        <v>35</v>
      </c>
      <c r="C72" s="17">
        <v>1</v>
      </c>
      <c r="D72" s="20" t="s">
        <v>228</v>
      </c>
      <c r="E72" s="19" t="s">
        <v>229</v>
      </c>
      <c r="F72" s="20" t="s">
        <v>230</v>
      </c>
      <c r="G72" s="21">
        <v>11</v>
      </c>
      <c r="H72" s="22">
        <v>2</v>
      </c>
      <c r="I72" s="35" t="s">
        <v>323</v>
      </c>
      <c r="J72" s="38" t="s">
        <v>324</v>
      </c>
      <c r="K72" s="35" t="s">
        <v>325</v>
      </c>
      <c r="L72" s="35" t="s">
        <v>326</v>
      </c>
      <c r="M72" s="38"/>
      <c r="N72" s="23"/>
      <c r="O72" s="23"/>
      <c r="P72" s="23" t="s">
        <v>42</v>
      </c>
      <c r="Q72" s="23"/>
      <c r="R72" s="23"/>
      <c r="S72" s="23"/>
      <c r="T72" s="38" t="s">
        <v>24</v>
      </c>
      <c r="U72" s="26">
        <v>750000</v>
      </c>
      <c r="V72" s="26">
        <v>327510.91703056765</v>
      </c>
      <c r="W72" s="27">
        <v>1</v>
      </c>
      <c r="X72" s="27">
        <v>0</v>
      </c>
      <c r="Y72" s="27" t="s">
        <v>294</v>
      </c>
      <c r="Z72" s="27" t="s">
        <v>54</v>
      </c>
      <c r="AA72" s="28" t="s">
        <v>245</v>
      </c>
      <c r="AB72" s="28" t="s">
        <v>285</v>
      </c>
      <c r="AC72" s="29"/>
      <c r="AD72" s="1"/>
    </row>
    <row r="73" spans="1:30" ht="20.399999999999999" x14ac:dyDescent="0.3">
      <c r="A73" s="16">
        <v>17</v>
      </c>
      <c r="B73" s="17" t="s">
        <v>35</v>
      </c>
      <c r="C73" s="17">
        <v>11</v>
      </c>
      <c r="D73" s="20" t="s">
        <v>327</v>
      </c>
      <c r="E73" s="19" t="s">
        <v>328</v>
      </c>
      <c r="F73" s="20">
        <v>16</v>
      </c>
      <c r="G73" s="21">
        <v>11</v>
      </c>
      <c r="H73" s="22">
        <v>2</v>
      </c>
      <c r="I73" s="35"/>
      <c r="J73" s="38" t="s">
        <v>329</v>
      </c>
      <c r="K73" s="24" t="s">
        <v>330</v>
      </c>
      <c r="L73" s="24" t="s">
        <v>331</v>
      </c>
      <c r="M73" s="38"/>
      <c r="N73" s="23"/>
      <c r="O73" s="23"/>
      <c r="P73" s="23" t="s">
        <v>42</v>
      </c>
      <c r="Q73" s="23"/>
      <c r="R73" s="23"/>
      <c r="S73" s="23"/>
      <c r="T73" s="38" t="s">
        <v>288</v>
      </c>
      <c r="U73" s="26">
        <v>5500000</v>
      </c>
      <c r="V73" s="26">
        <v>2401746.7248908295</v>
      </c>
      <c r="W73" s="27">
        <v>1</v>
      </c>
      <c r="X73" s="27">
        <v>0</v>
      </c>
      <c r="Y73" s="27" t="s">
        <v>294</v>
      </c>
      <c r="Z73" s="27" t="s">
        <v>54</v>
      </c>
      <c r="AA73" s="28" t="s">
        <v>245</v>
      </c>
      <c r="AB73" s="28" t="s">
        <v>285</v>
      </c>
      <c r="AC73" s="29"/>
      <c r="AD73" s="1"/>
    </row>
    <row r="74" spans="1:30" ht="16.95" customHeight="1" x14ac:dyDescent="0.3">
      <c r="A74" s="16">
        <v>18</v>
      </c>
      <c r="B74" s="17" t="s">
        <v>35</v>
      </c>
      <c r="C74" s="17">
        <v>12</v>
      </c>
      <c r="D74" s="20" t="s">
        <v>332</v>
      </c>
      <c r="E74" s="19" t="s">
        <v>333</v>
      </c>
      <c r="F74" s="20">
        <v>17</v>
      </c>
      <c r="G74" s="21">
        <v>11</v>
      </c>
      <c r="H74" s="22">
        <v>2</v>
      </c>
      <c r="I74" s="35"/>
      <c r="J74" s="38" t="s">
        <v>334</v>
      </c>
      <c r="K74" s="24" t="s">
        <v>335</v>
      </c>
      <c r="L74" s="35" t="s">
        <v>336</v>
      </c>
      <c r="M74" s="38"/>
      <c r="N74" s="23"/>
      <c r="O74" s="23"/>
      <c r="P74" s="23" t="s">
        <v>42</v>
      </c>
      <c r="Q74" s="23"/>
      <c r="R74" s="23"/>
      <c r="S74" s="23"/>
      <c r="T74" s="38" t="s">
        <v>288</v>
      </c>
      <c r="U74" s="26">
        <v>750000</v>
      </c>
      <c r="V74" s="26">
        <v>327510.91703056765</v>
      </c>
      <c r="W74" s="27">
        <v>1</v>
      </c>
      <c r="X74" s="27">
        <v>0</v>
      </c>
      <c r="Y74" s="27" t="s">
        <v>294</v>
      </c>
      <c r="Z74" s="27" t="s">
        <v>54</v>
      </c>
      <c r="AA74" s="28" t="s">
        <v>96</v>
      </c>
      <c r="AB74" s="28" t="s">
        <v>140</v>
      </c>
      <c r="AC74" s="29"/>
      <c r="AD74" s="1"/>
    </row>
    <row r="75" spans="1:30" ht="20.399999999999999" x14ac:dyDescent="0.3">
      <c r="A75" s="16">
        <v>19</v>
      </c>
      <c r="B75" s="17" t="s">
        <v>90</v>
      </c>
      <c r="C75" s="17">
        <v>1</v>
      </c>
      <c r="D75" s="20" t="s">
        <v>337</v>
      </c>
      <c r="E75" s="19" t="s">
        <v>229</v>
      </c>
      <c r="F75" s="20">
        <v>18</v>
      </c>
      <c r="G75" s="21">
        <v>11</v>
      </c>
      <c r="H75" s="22">
        <v>2</v>
      </c>
      <c r="I75" s="35" t="s">
        <v>338</v>
      </c>
      <c r="J75" s="38" t="s">
        <v>339</v>
      </c>
      <c r="K75" s="35" t="s">
        <v>340</v>
      </c>
      <c r="L75" s="35" t="s">
        <v>341</v>
      </c>
      <c r="M75" s="38"/>
      <c r="N75" s="23"/>
      <c r="O75" s="23"/>
      <c r="P75" s="23" t="s">
        <v>42</v>
      </c>
      <c r="Q75" s="23"/>
      <c r="R75" s="23"/>
      <c r="S75" s="23"/>
      <c r="T75" s="38" t="s">
        <v>24</v>
      </c>
      <c r="U75" s="26">
        <v>5500000</v>
      </c>
      <c r="V75" s="26">
        <v>2401746.7248908295</v>
      </c>
      <c r="W75" s="27">
        <v>1</v>
      </c>
      <c r="X75" s="27">
        <v>0</v>
      </c>
      <c r="Y75" s="27" t="s">
        <v>294</v>
      </c>
      <c r="Z75" s="27" t="s">
        <v>54</v>
      </c>
      <c r="AA75" s="28" t="s">
        <v>96</v>
      </c>
      <c r="AB75" s="28" t="s">
        <v>140</v>
      </c>
      <c r="AC75" s="29"/>
      <c r="AD75" s="1"/>
    </row>
    <row r="76" spans="1:30" ht="20.399999999999999" x14ac:dyDescent="0.3">
      <c r="A76" s="16">
        <v>20</v>
      </c>
      <c r="B76" s="17" t="s">
        <v>90</v>
      </c>
      <c r="C76" s="17">
        <v>2</v>
      </c>
      <c r="D76" s="20" t="s">
        <v>342</v>
      </c>
      <c r="E76" s="19" t="s">
        <v>343</v>
      </c>
      <c r="F76" s="20">
        <v>19</v>
      </c>
      <c r="G76" s="21">
        <v>14</v>
      </c>
      <c r="H76" s="22">
        <v>2</v>
      </c>
      <c r="I76" s="35" t="s">
        <v>344</v>
      </c>
      <c r="J76" s="38" t="s">
        <v>345</v>
      </c>
      <c r="K76" s="35" t="s">
        <v>346</v>
      </c>
      <c r="L76" s="35" t="s">
        <v>347</v>
      </c>
      <c r="M76" s="38" t="s">
        <v>348</v>
      </c>
      <c r="N76" s="23"/>
      <c r="O76" s="23"/>
      <c r="P76" s="23" t="s">
        <v>42</v>
      </c>
      <c r="Q76" s="23"/>
      <c r="R76" s="23"/>
      <c r="S76" s="23"/>
      <c r="T76" s="38" t="s">
        <v>288</v>
      </c>
      <c r="U76" s="26">
        <v>750000</v>
      </c>
      <c r="V76" s="26">
        <v>327510.91703056765</v>
      </c>
      <c r="W76" s="27">
        <v>1</v>
      </c>
      <c r="X76" s="27">
        <v>0</v>
      </c>
      <c r="Y76" s="27" t="s">
        <v>294</v>
      </c>
      <c r="Z76" s="27" t="s">
        <v>54</v>
      </c>
      <c r="AA76" s="28" t="s">
        <v>72</v>
      </c>
      <c r="AB76" s="28" t="s">
        <v>96</v>
      </c>
      <c r="AC76" s="29"/>
      <c r="AD76" s="1"/>
    </row>
    <row r="77" spans="1:30" ht="20.399999999999999" x14ac:dyDescent="0.3">
      <c r="A77" s="16">
        <v>21</v>
      </c>
      <c r="B77" s="17" t="s">
        <v>90</v>
      </c>
      <c r="C77" s="17">
        <v>3</v>
      </c>
      <c r="D77" s="20" t="s">
        <v>349</v>
      </c>
      <c r="E77" s="19" t="s">
        <v>263</v>
      </c>
      <c r="F77" s="20">
        <v>20</v>
      </c>
      <c r="G77" s="21">
        <v>15</v>
      </c>
      <c r="H77" s="22">
        <v>2</v>
      </c>
      <c r="I77" s="35" t="s">
        <v>350</v>
      </c>
      <c r="J77" s="38" t="s">
        <v>351</v>
      </c>
      <c r="K77" s="35" t="s">
        <v>352</v>
      </c>
      <c r="L77" s="35" t="s">
        <v>353</v>
      </c>
      <c r="M77" s="38"/>
      <c r="N77" s="23"/>
      <c r="O77" s="23"/>
      <c r="P77" s="23" t="s">
        <v>42</v>
      </c>
      <c r="Q77" s="23"/>
      <c r="R77" s="23"/>
      <c r="S77" s="23"/>
      <c r="T77" s="38" t="s">
        <v>24</v>
      </c>
      <c r="U77" s="26">
        <v>5500000</v>
      </c>
      <c r="V77" s="26">
        <v>2401746.7248908295</v>
      </c>
      <c r="W77" s="27">
        <v>1</v>
      </c>
      <c r="X77" s="27">
        <v>0</v>
      </c>
      <c r="Y77" s="27" t="s">
        <v>294</v>
      </c>
      <c r="Z77" s="27" t="s">
        <v>54</v>
      </c>
      <c r="AA77" s="28" t="s">
        <v>72</v>
      </c>
      <c r="AB77" s="28" t="s">
        <v>96</v>
      </c>
      <c r="AC77" s="29"/>
      <c r="AD77" s="1"/>
    </row>
    <row r="78" spans="1:30" ht="20.399999999999999" x14ac:dyDescent="0.3">
      <c r="A78" s="16">
        <v>22</v>
      </c>
      <c r="B78" s="17" t="s">
        <v>90</v>
      </c>
      <c r="C78" s="17">
        <v>4</v>
      </c>
      <c r="D78" s="20" t="s">
        <v>354</v>
      </c>
      <c r="E78" s="19" t="s">
        <v>355</v>
      </c>
      <c r="F78" s="20">
        <v>21</v>
      </c>
      <c r="G78" s="21">
        <v>16</v>
      </c>
      <c r="H78" s="22">
        <v>2</v>
      </c>
      <c r="I78" s="35" t="s">
        <v>356</v>
      </c>
      <c r="J78" s="38" t="s">
        <v>357</v>
      </c>
      <c r="K78" s="35" t="s">
        <v>358</v>
      </c>
      <c r="L78" s="35" t="s">
        <v>359</v>
      </c>
      <c r="M78" s="38" t="s">
        <v>360</v>
      </c>
      <c r="N78" s="23"/>
      <c r="O78" s="23"/>
      <c r="P78" s="23" t="s">
        <v>42</v>
      </c>
      <c r="Q78" s="23"/>
      <c r="R78" s="23"/>
      <c r="S78" s="23"/>
      <c r="T78" s="38" t="s">
        <v>288</v>
      </c>
      <c r="U78" s="26">
        <v>1500000</v>
      </c>
      <c r="V78" s="26">
        <v>655021.83406113531</v>
      </c>
      <c r="W78" s="27">
        <v>1</v>
      </c>
      <c r="X78" s="27">
        <v>0</v>
      </c>
      <c r="Y78" s="27" t="s">
        <v>294</v>
      </c>
      <c r="Z78" s="27" t="s">
        <v>54</v>
      </c>
      <c r="AA78" s="28" t="s">
        <v>361</v>
      </c>
      <c r="AB78" s="28" t="s">
        <v>286</v>
      </c>
      <c r="AC78" s="29"/>
      <c r="AD78" s="1"/>
    </row>
    <row r="79" spans="1:30" ht="20.399999999999999" x14ac:dyDescent="0.3">
      <c r="A79" s="16">
        <v>23</v>
      </c>
      <c r="B79" s="17" t="s">
        <v>90</v>
      </c>
      <c r="C79" s="17">
        <v>11</v>
      </c>
      <c r="D79" s="20" t="s">
        <v>210</v>
      </c>
      <c r="E79" s="19" t="s">
        <v>211</v>
      </c>
      <c r="F79" s="20">
        <v>28</v>
      </c>
      <c r="G79" s="21">
        <v>19</v>
      </c>
      <c r="H79" s="22">
        <v>2</v>
      </c>
      <c r="I79" s="35"/>
      <c r="J79" s="38" t="s">
        <v>362</v>
      </c>
      <c r="K79" s="40"/>
      <c r="L79" s="40" t="s">
        <v>213</v>
      </c>
      <c r="M79" s="40"/>
      <c r="N79" s="46"/>
      <c r="O79" s="46"/>
      <c r="P79" s="46" t="s">
        <v>42</v>
      </c>
      <c r="Q79" s="46"/>
      <c r="R79" s="46"/>
      <c r="S79" s="46"/>
      <c r="T79" s="41" t="s">
        <v>24</v>
      </c>
      <c r="U79" s="26">
        <v>7435000</v>
      </c>
      <c r="V79" s="26">
        <v>3246724.8908296945</v>
      </c>
      <c r="W79" s="27">
        <v>1</v>
      </c>
      <c r="X79" s="27">
        <v>0</v>
      </c>
      <c r="Y79" s="27" t="s">
        <v>294</v>
      </c>
      <c r="Z79" s="27" t="s">
        <v>54</v>
      </c>
      <c r="AA79" s="28" t="s">
        <v>361</v>
      </c>
      <c r="AB79" s="28" t="s">
        <v>286</v>
      </c>
      <c r="AC79" s="29"/>
      <c r="AD79" s="1"/>
    </row>
    <row r="80" spans="1:30" ht="20.399999999999999" x14ac:dyDescent="0.3">
      <c r="A80" s="16">
        <v>24</v>
      </c>
      <c r="B80" s="17" t="s">
        <v>90</v>
      </c>
      <c r="C80" s="17">
        <v>14</v>
      </c>
      <c r="D80" s="20" t="s">
        <v>363</v>
      </c>
      <c r="E80" s="19" t="s">
        <v>364</v>
      </c>
      <c r="F80" s="20">
        <v>31</v>
      </c>
      <c r="G80" s="21">
        <v>19</v>
      </c>
      <c r="H80" s="22">
        <v>2</v>
      </c>
      <c r="I80" s="35"/>
      <c r="J80" s="38" t="s">
        <v>365</v>
      </c>
      <c r="K80" s="24" t="s">
        <v>366</v>
      </c>
      <c r="L80" s="35" t="s">
        <v>367</v>
      </c>
      <c r="M80" s="35"/>
      <c r="N80" s="36"/>
      <c r="O80" s="36"/>
      <c r="P80" s="36" t="s">
        <v>42</v>
      </c>
      <c r="Q80" s="36"/>
      <c r="R80" s="36"/>
      <c r="S80" s="36"/>
      <c r="T80" s="38" t="s">
        <v>288</v>
      </c>
      <c r="U80" s="54">
        <v>750000</v>
      </c>
      <c r="V80" s="26">
        <v>327510.91703056765</v>
      </c>
      <c r="W80" s="27">
        <v>1</v>
      </c>
      <c r="X80" s="27">
        <v>0</v>
      </c>
      <c r="Y80" s="27" t="s">
        <v>294</v>
      </c>
      <c r="Z80" s="27" t="s">
        <v>54</v>
      </c>
      <c r="AA80" s="28" t="s">
        <v>361</v>
      </c>
      <c r="AB80" s="28" t="s">
        <v>286</v>
      </c>
      <c r="AC80" s="29"/>
      <c r="AD80" s="1"/>
    </row>
    <row r="81" spans="1:30" ht="20.399999999999999" x14ac:dyDescent="0.3">
      <c r="A81" s="16">
        <v>25</v>
      </c>
      <c r="B81" s="17" t="s">
        <v>90</v>
      </c>
      <c r="C81" s="17">
        <v>15</v>
      </c>
      <c r="D81" s="20" t="s">
        <v>368</v>
      </c>
      <c r="E81" s="19" t="s">
        <v>369</v>
      </c>
      <c r="F81" s="20">
        <v>32</v>
      </c>
      <c r="G81" s="21">
        <v>19</v>
      </c>
      <c r="H81" s="22">
        <v>2</v>
      </c>
      <c r="I81" s="35"/>
      <c r="J81" s="38" t="s">
        <v>370</v>
      </c>
      <c r="K81" s="24" t="s">
        <v>371</v>
      </c>
      <c r="L81" s="35" t="s">
        <v>369</v>
      </c>
      <c r="M81" s="35"/>
      <c r="N81" s="36"/>
      <c r="O81" s="36"/>
      <c r="P81" s="36" t="s">
        <v>42</v>
      </c>
      <c r="Q81" s="36"/>
      <c r="R81" s="36"/>
      <c r="S81" s="36"/>
      <c r="T81" s="38" t="s">
        <v>288</v>
      </c>
      <c r="U81" s="26">
        <v>5500000</v>
      </c>
      <c r="V81" s="26">
        <v>2401746.7248908295</v>
      </c>
      <c r="W81" s="27">
        <v>1</v>
      </c>
      <c r="X81" s="27">
        <v>0</v>
      </c>
      <c r="Y81" s="27" t="s">
        <v>294</v>
      </c>
      <c r="Z81" s="27" t="s">
        <v>54</v>
      </c>
      <c r="AA81" s="28" t="s">
        <v>361</v>
      </c>
      <c r="AB81" s="28" t="s">
        <v>286</v>
      </c>
      <c r="AC81" s="29"/>
      <c r="AD81" s="1"/>
    </row>
    <row r="82" spans="1:30" ht="18" customHeight="1" x14ac:dyDescent="0.3">
      <c r="A82" s="16">
        <v>26</v>
      </c>
      <c r="B82" s="17"/>
      <c r="C82" s="17"/>
      <c r="D82" s="20"/>
      <c r="E82" s="19"/>
      <c r="F82" s="20"/>
      <c r="G82" s="21"/>
      <c r="H82" s="22">
        <v>1</v>
      </c>
      <c r="I82" s="35"/>
      <c r="J82" s="38" t="s">
        <v>372</v>
      </c>
      <c r="K82" s="24"/>
      <c r="L82" s="35"/>
      <c r="M82" s="35"/>
      <c r="N82" s="36"/>
      <c r="O82" s="36"/>
      <c r="P82" s="36"/>
      <c r="Q82" s="36"/>
      <c r="R82" s="36"/>
      <c r="S82" s="36"/>
      <c r="T82" s="38"/>
      <c r="U82" s="26">
        <v>134433</v>
      </c>
      <c r="V82" s="54">
        <v>58704</v>
      </c>
      <c r="W82" s="27">
        <v>1</v>
      </c>
      <c r="X82" s="27">
        <v>0</v>
      </c>
      <c r="Y82" s="27" t="s">
        <v>221</v>
      </c>
      <c r="Z82" s="27" t="s">
        <v>54</v>
      </c>
      <c r="AA82" s="28" t="s">
        <v>50</v>
      </c>
      <c r="AB82" s="28" t="s">
        <v>50</v>
      </c>
      <c r="AC82" s="29"/>
      <c r="AD82" s="1"/>
    </row>
    <row r="83" spans="1:30" ht="26.25" customHeight="1" x14ac:dyDescent="0.3">
      <c r="A83" s="16">
        <v>27</v>
      </c>
      <c r="B83" s="17"/>
      <c r="C83" s="17"/>
      <c r="D83" s="20"/>
      <c r="E83" s="19"/>
      <c r="F83" s="20"/>
      <c r="G83" s="21"/>
      <c r="H83" s="22">
        <v>1</v>
      </c>
      <c r="I83" s="35"/>
      <c r="J83" s="38" t="s">
        <v>373</v>
      </c>
      <c r="K83" s="24"/>
      <c r="L83" s="35"/>
      <c r="M83" s="35"/>
      <c r="N83" s="36"/>
      <c r="O83" s="36"/>
      <c r="P83" s="36"/>
      <c r="Q83" s="36"/>
      <c r="R83" s="36"/>
      <c r="S83" s="36"/>
      <c r="T83" s="38"/>
      <c r="U83" s="26">
        <v>32568</v>
      </c>
      <c r="V83" s="54">
        <v>14222</v>
      </c>
      <c r="W83" s="27">
        <v>1</v>
      </c>
      <c r="X83" s="27">
        <v>0</v>
      </c>
      <c r="Y83" s="27" t="s">
        <v>221</v>
      </c>
      <c r="Z83" s="27" t="s">
        <v>54</v>
      </c>
      <c r="AA83" s="28" t="s">
        <v>50</v>
      </c>
      <c r="AB83" s="28" t="s">
        <v>50</v>
      </c>
      <c r="AC83" s="29"/>
      <c r="AD83" s="1"/>
    </row>
    <row r="84" spans="1:30" ht="17.25" customHeight="1" x14ac:dyDescent="0.3">
      <c r="A84" s="16">
        <v>28</v>
      </c>
      <c r="B84" s="17"/>
      <c r="C84" s="17"/>
      <c r="D84" s="20"/>
      <c r="E84" s="19"/>
      <c r="F84" s="20"/>
      <c r="G84" s="21"/>
      <c r="H84" s="22">
        <v>1</v>
      </c>
      <c r="I84" s="35"/>
      <c r="J84" s="38" t="s">
        <v>374</v>
      </c>
      <c r="K84" s="24"/>
      <c r="L84" s="35"/>
      <c r="M84" s="35"/>
      <c r="N84" s="36"/>
      <c r="O84" s="36"/>
      <c r="P84" s="36"/>
      <c r="Q84" s="36"/>
      <c r="R84" s="36"/>
      <c r="S84" s="36"/>
      <c r="T84" s="38"/>
      <c r="U84" s="26">
        <v>289591.11</v>
      </c>
      <c r="V84" s="54">
        <v>126459</v>
      </c>
      <c r="W84" s="27">
        <v>1</v>
      </c>
      <c r="X84" s="27">
        <v>0</v>
      </c>
      <c r="Y84" s="27" t="s">
        <v>294</v>
      </c>
      <c r="Z84" s="27" t="s">
        <v>54</v>
      </c>
      <c r="AA84" s="28" t="s">
        <v>140</v>
      </c>
      <c r="AB84" s="28" t="s">
        <v>296</v>
      </c>
      <c r="AC84" s="29"/>
      <c r="AD84" s="1"/>
    </row>
    <row r="85" spans="1:30" ht="20.399999999999999" x14ac:dyDescent="0.3">
      <c r="A85" s="16">
        <v>29</v>
      </c>
      <c r="B85" s="17"/>
      <c r="C85" s="17"/>
      <c r="D85" s="20"/>
      <c r="E85" s="19"/>
      <c r="F85" s="20"/>
      <c r="G85" s="21"/>
      <c r="H85" s="22">
        <v>1</v>
      </c>
      <c r="I85" s="35"/>
      <c r="J85" s="38" t="s">
        <v>375</v>
      </c>
      <c r="K85" s="24"/>
      <c r="L85" s="35"/>
      <c r="M85" s="35"/>
      <c r="N85" s="36"/>
      <c r="O85" s="36"/>
      <c r="P85" s="36"/>
      <c r="Q85" s="36"/>
      <c r="R85" s="36"/>
      <c r="S85" s="36"/>
      <c r="T85" s="38"/>
      <c r="U85" s="26">
        <v>1680000</v>
      </c>
      <c r="V85" s="54">
        <v>733624</v>
      </c>
      <c r="W85" s="27">
        <v>1</v>
      </c>
      <c r="X85" s="27">
        <v>0</v>
      </c>
      <c r="Y85" s="27" t="s">
        <v>294</v>
      </c>
      <c r="Z85" s="27" t="s">
        <v>54</v>
      </c>
      <c r="AA85" s="28" t="s">
        <v>96</v>
      </c>
      <c r="AB85" s="28" t="s">
        <v>140</v>
      </c>
      <c r="AC85" s="29"/>
      <c r="AD85" s="1"/>
    </row>
    <row r="86" spans="1:30" ht="16.5" customHeight="1" x14ac:dyDescent="0.3">
      <c r="A86" s="16">
        <v>30</v>
      </c>
      <c r="B86" s="17"/>
      <c r="C86" s="17"/>
      <c r="D86" s="20"/>
      <c r="E86" s="19"/>
      <c r="F86" s="20"/>
      <c r="G86" s="21"/>
      <c r="H86" s="22">
        <v>1</v>
      </c>
      <c r="I86" s="35"/>
      <c r="J86" s="38" t="s">
        <v>376</v>
      </c>
      <c r="K86" s="24"/>
      <c r="L86" s="35"/>
      <c r="M86" s="35"/>
      <c r="N86" s="36"/>
      <c r="O86" s="36"/>
      <c r="P86" s="36"/>
      <c r="Q86" s="36"/>
      <c r="R86" s="36"/>
      <c r="S86" s="36"/>
      <c r="T86" s="38"/>
      <c r="U86" s="26">
        <v>600000</v>
      </c>
      <c r="V86" s="54">
        <v>262009</v>
      </c>
      <c r="W86" s="27">
        <v>1</v>
      </c>
      <c r="X86" s="27">
        <v>0</v>
      </c>
      <c r="Y86" s="27" t="s">
        <v>294</v>
      </c>
      <c r="Z86" s="27" t="s">
        <v>54</v>
      </c>
      <c r="AA86" s="28" t="s">
        <v>296</v>
      </c>
      <c r="AB86" s="28" t="s">
        <v>245</v>
      </c>
      <c r="AC86" s="29"/>
      <c r="AD86" s="1"/>
    </row>
    <row r="87" spans="1:30" ht="15" customHeight="1" x14ac:dyDescent="0.3">
      <c r="A87" s="16">
        <v>31</v>
      </c>
      <c r="B87" s="17"/>
      <c r="C87" s="17"/>
      <c r="D87" s="20"/>
      <c r="E87" s="19"/>
      <c r="F87" s="20"/>
      <c r="G87" s="21"/>
      <c r="H87" s="22">
        <v>2</v>
      </c>
      <c r="I87" s="35"/>
      <c r="J87" s="38" t="s">
        <v>377</v>
      </c>
      <c r="K87" s="24"/>
      <c r="L87" s="35"/>
      <c r="M87" s="35"/>
      <c r="N87" s="36"/>
      <c r="O87" s="36"/>
      <c r="P87" s="36"/>
      <c r="Q87" s="36"/>
      <c r="R87" s="36"/>
      <c r="S87" s="36"/>
      <c r="T87" s="38"/>
      <c r="U87" s="26">
        <v>2694233</v>
      </c>
      <c r="V87" s="54">
        <v>1176520.96069869</v>
      </c>
      <c r="W87" s="27">
        <v>1</v>
      </c>
      <c r="X87" s="27">
        <v>0</v>
      </c>
      <c r="Y87" s="27" t="s">
        <v>294</v>
      </c>
      <c r="Z87" s="27" t="s">
        <v>54</v>
      </c>
      <c r="AA87" s="28" t="s">
        <v>140</v>
      </c>
      <c r="AB87" s="28" t="s">
        <v>296</v>
      </c>
      <c r="AC87" s="29"/>
      <c r="AD87" s="1"/>
    </row>
    <row r="88" spans="1:30" ht="19.5" customHeight="1" x14ac:dyDescent="0.3">
      <c r="A88" s="16">
        <v>32</v>
      </c>
      <c r="B88" s="17"/>
      <c r="C88" s="17"/>
      <c r="D88" s="20"/>
      <c r="E88" s="19"/>
      <c r="F88" s="20"/>
      <c r="G88" s="21"/>
      <c r="H88" s="22">
        <v>2</v>
      </c>
      <c r="I88" s="35"/>
      <c r="J88" s="38" t="s">
        <v>378</v>
      </c>
      <c r="K88" s="24"/>
      <c r="L88" s="35"/>
      <c r="M88" s="35"/>
      <c r="N88" s="36"/>
      <c r="O88" s="36"/>
      <c r="P88" s="36"/>
      <c r="Q88" s="36"/>
      <c r="R88" s="36"/>
      <c r="S88" s="36"/>
      <c r="T88" s="38"/>
      <c r="U88" s="26">
        <v>579162</v>
      </c>
      <c r="V88" s="54">
        <v>252909.17030567685</v>
      </c>
      <c r="W88" s="27">
        <v>1</v>
      </c>
      <c r="X88" s="27">
        <v>0</v>
      </c>
      <c r="Y88" s="27" t="s">
        <v>294</v>
      </c>
      <c r="Z88" s="27" t="s">
        <v>54</v>
      </c>
      <c r="AA88" s="28" t="s">
        <v>123</v>
      </c>
      <c r="AB88" s="28" t="s">
        <v>96</v>
      </c>
      <c r="AC88" s="29"/>
      <c r="AD88" s="1"/>
    </row>
    <row r="89" spans="1:30" ht="18.75" customHeight="1" x14ac:dyDescent="0.3">
      <c r="A89" s="16">
        <v>33</v>
      </c>
      <c r="B89" s="17"/>
      <c r="C89" s="17"/>
      <c r="D89" s="20"/>
      <c r="E89" s="19"/>
      <c r="F89" s="20"/>
      <c r="G89" s="21"/>
      <c r="H89" s="22">
        <v>2</v>
      </c>
      <c r="I89" s="35"/>
      <c r="J89" s="38" t="s">
        <v>379</v>
      </c>
      <c r="K89" s="24"/>
      <c r="L89" s="35"/>
      <c r="M89" s="35"/>
      <c r="N89" s="36"/>
      <c r="O89" s="36"/>
      <c r="P89" s="36"/>
      <c r="Q89" s="36"/>
      <c r="R89" s="36"/>
      <c r="S89" s="36"/>
      <c r="T89" s="38"/>
      <c r="U89" s="26">
        <v>523651</v>
      </c>
      <c r="V89" s="54">
        <v>228668.55895196507</v>
      </c>
      <c r="W89" s="27">
        <v>1</v>
      </c>
      <c r="X89" s="27">
        <v>0</v>
      </c>
      <c r="Y89" s="27" t="s">
        <v>294</v>
      </c>
      <c r="Z89" s="27" t="s">
        <v>54</v>
      </c>
      <c r="AA89" s="28" t="s">
        <v>285</v>
      </c>
      <c r="AB89" s="28" t="s">
        <v>313</v>
      </c>
      <c r="AC89" s="29"/>
      <c r="AD89" s="1"/>
    </row>
    <row r="90" spans="1:30" ht="18" customHeight="1" x14ac:dyDescent="0.3">
      <c r="A90" s="16">
        <v>34</v>
      </c>
      <c r="B90" s="17"/>
      <c r="C90" s="17"/>
      <c r="D90" s="20"/>
      <c r="E90" s="19"/>
      <c r="F90" s="20"/>
      <c r="G90" s="21"/>
      <c r="H90" s="22">
        <v>2</v>
      </c>
      <c r="I90" s="35"/>
      <c r="J90" s="38" t="s">
        <v>380</v>
      </c>
      <c r="K90" s="24"/>
      <c r="L90" s="35"/>
      <c r="M90" s="35"/>
      <c r="N90" s="36"/>
      <c r="O90" s="36"/>
      <c r="P90" s="36"/>
      <c r="Q90" s="36"/>
      <c r="R90" s="36"/>
      <c r="S90" s="36"/>
      <c r="T90" s="38"/>
      <c r="U90" s="26">
        <v>373673</v>
      </c>
      <c r="V90" s="54">
        <v>163175.98253275108</v>
      </c>
      <c r="W90" s="27">
        <v>1</v>
      </c>
      <c r="X90" s="27">
        <v>0</v>
      </c>
      <c r="Y90" s="27" t="s">
        <v>294</v>
      </c>
      <c r="Z90" s="27" t="s">
        <v>54</v>
      </c>
      <c r="AA90" s="28" t="s">
        <v>58</v>
      </c>
      <c r="AB90" s="28" t="s">
        <v>59</v>
      </c>
      <c r="AC90" s="29"/>
      <c r="AD90" s="1"/>
    </row>
    <row r="91" spans="1:30" ht="18.75" customHeight="1" x14ac:dyDescent="0.3">
      <c r="A91" s="16">
        <v>35</v>
      </c>
      <c r="B91" s="17"/>
      <c r="C91" s="17"/>
      <c r="D91" s="20"/>
      <c r="E91" s="19"/>
      <c r="F91" s="20"/>
      <c r="G91" s="21"/>
      <c r="H91" s="22">
        <v>2</v>
      </c>
      <c r="I91" s="35"/>
      <c r="J91" s="38" t="s">
        <v>381</v>
      </c>
      <c r="K91" s="24"/>
      <c r="L91" s="35"/>
      <c r="M91" s="35"/>
      <c r="N91" s="36"/>
      <c r="O91" s="36"/>
      <c r="P91" s="36"/>
      <c r="Q91" s="36"/>
      <c r="R91" s="36"/>
      <c r="S91" s="36"/>
      <c r="T91" s="38"/>
      <c r="U91" s="26">
        <v>1750000</v>
      </c>
      <c r="V91" s="54">
        <v>764192.13973799127</v>
      </c>
      <c r="W91" s="27">
        <v>1</v>
      </c>
      <c r="X91" s="27">
        <v>0</v>
      </c>
      <c r="Y91" s="27" t="s">
        <v>294</v>
      </c>
      <c r="Z91" s="27" t="s">
        <v>54</v>
      </c>
      <c r="AA91" s="28" t="s">
        <v>245</v>
      </c>
      <c r="AB91" s="28" t="s">
        <v>272</v>
      </c>
      <c r="AC91" s="29"/>
      <c r="AD91" s="1"/>
    </row>
    <row r="92" spans="1:30" ht="23.25" customHeight="1" x14ac:dyDescent="0.3">
      <c r="A92" s="16">
        <v>36</v>
      </c>
      <c r="B92" s="17"/>
      <c r="C92" s="17"/>
      <c r="D92" s="20"/>
      <c r="E92" s="19"/>
      <c r="F92" s="20"/>
      <c r="G92" s="21"/>
      <c r="H92" s="22">
        <v>2</v>
      </c>
      <c r="I92" s="35"/>
      <c r="J92" s="38" t="s">
        <v>382</v>
      </c>
      <c r="K92" s="24"/>
      <c r="L92" s="35"/>
      <c r="M92" s="35"/>
      <c r="N92" s="36"/>
      <c r="O92" s="36"/>
      <c r="P92" s="36"/>
      <c r="Q92" s="36"/>
      <c r="R92" s="36"/>
      <c r="S92" s="36"/>
      <c r="T92" s="38"/>
      <c r="U92" s="26">
        <v>1750000</v>
      </c>
      <c r="V92" s="54">
        <v>764192.13973799127</v>
      </c>
      <c r="W92" s="27">
        <v>1</v>
      </c>
      <c r="X92" s="27">
        <v>0</v>
      </c>
      <c r="Y92" s="27" t="s">
        <v>294</v>
      </c>
      <c r="Z92" s="27" t="s">
        <v>54</v>
      </c>
      <c r="AA92" s="28" t="s">
        <v>96</v>
      </c>
      <c r="AB92" s="28" t="s">
        <v>73</v>
      </c>
      <c r="AC92" s="29"/>
      <c r="AD92" s="1"/>
    </row>
    <row r="93" spans="1:30" ht="20.25" customHeight="1" x14ac:dyDescent="0.3">
      <c r="A93" s="16">
        <v>37</v>
      </c>
      <c r="B93" s="17"/>
      <c r="C93" s="17"/>
      <c r="D93" s="20"/>
      <c r="E93" s="19"/>
      <c r="F93" s="20"/>
      <c r="G93" s="21"/>
      <c r="H93" s="22">
        <v>2</v>
      </c>
      <c r="I93" s="35"/>
      <c r="J93" s="38" t="s">
        <v>383</v>
      </c>
      <c r="K93" s="24"/>
      <c r="L93" s="35"/>
      <c r="M93" s="35"/>
      <c r="N93" s="36"/>
      <c r="O93" s="36"/>
      <c r="P93" s="36"/>
      <c r="Q93" s="36"/>
      <c r="R93" s="36"/>
      <c r="S93" s="36"/>
      <c r="T93" s="38"/>
      <c r="U93" s="26">
        <v>1750000</v>
      </c>
      <c r="V93" s="54">
        <v>764192.13973799127</v>
      </c>
      <c r="W93" s="27">
        <v>1</v>
      </c>
      <c r="X93" s="27">
        <v>0</v>
      </c>
      <c r="Y93" s="27" t="s">
        <v>294</v>
      </c>
      <c r="Z93" s="27" t="s">
        <v>54</v>
      </c>
      <c r="AA93" s="28" t="s">
        <v>72</v>
      </c>
      <c r="AB93" s="28" t="s">
        <v>89</v>
      </c>
      <c r="AC93" s="29"/>
      <c r="AD93" s="1"/>
    </row>
    <row r="94" spans="1:30" ht="25.5" customHeight="1" x14ac:dyDescent="0.3">
      <c r="A94" s="16">
        <v>38</v>
      </c>
      <c r="B94" s="17"/>
      <c r="C94" s="17"/>
      <c r="D94" s="20"/>
      <c r="E94" s="19"/>
      <c r="F94" s="20"/>
      <c r="G94" s="21"/>
      <c r="H94" s="22">
        <v>2</v>
      </c>
      <c r="I94" s="35"/>
      <c r="J94" s="38" t="s">
        <v>384</v>
      </c>
      <c r="K94" s="24"/>
      <c r="L94" s="35"/>
      <c r="M94" s="35"/>
      <c r="N94" s="36"/>
      <c r="O94" s="36"/>
      <c r="P94" s="36"/>
      <c r="Q94" s="36"/>
      <c r="R94" s="36"/>
      <c r="S94" s="36"/>
      <c r="T94" s="38"/>
      <c r="U94" s="26">
        <v>2500000</v>
      </c>
      <c r="V94" s="54">
        <v>1091703.0567685589</v>
      </c>
      <c r="W94" s="27">
        <v>1</v>
      </c>
      <c r="X94" s="27">
        <v>0</v>
      </c>
      <c r="Y94" s="27" t="s">
        <v>294</v>
      </c>
      <c r="Z94" s="27" t="s">
        <v>54</v>
      </c>
      <c r="AA94" s="28" t="s">
        <v>361</v>
      </c>
      <c r="AB94" s="28" t="s">
        <v>273</v>
      </c>
      <c r="AC94" s="29"/>
      <c r="AD94" s="1"/>
    </row>
    <row r="95" spans="1:30" ht="18.75" customHeight="1" x14ac:dyDescent="0.3">
      <c r="A95" s="16">
        <v>39</v>
      </c>
      <c r="B95" s="17"/>
      <c r="C95" s="17"/>
      <c r="D95" s="20"/>
      <c r="E95" s="19"/>
      <c r="F95" s="20"/>
      <c r="G95" s="21"/>
      <c r="H95" s="22">
        <v>2</v>
      </c>
      <c r="I95" s="35"/>
      <c r="J95" s="38" t="s">
        <v>385</v>
      </c>
      <c r="K95" s="24"/>
      <c r="L95" s="35"/>
      <c r="M95" s="35"/>
      <c r="N95" s="36"/>
      <c r="O95" s="36"/>
      <c r="P95" s="36"/>
      <c r="Q95" s="36"/>
      <c r="R95" s="36"/>
      <c r="S95" s="36"/>
      <c r="T95" s="38"/>
      <c r="U95" s="26">
        <v>1750000</v>
      </c>
      <c r="V95" s="54">
        <v>764192.13973799127</v>
      </c>
      <c r="W95" s="27">
        <v>1</v>
      </c>
      <c r="X95" s="27">
        <v>0</v>
      </c>
      <c r="Y95" s="27" t="s">
        <v>294</v>
      </c>
      <c r="Z95" s="27" t="s">
        <v>54</v>
      </c>
      <c r="AA95" s="28" t="s">
        <v>361</v>
      </c>
      <c r="AB95" s="28" t="s">
        <v>273</v>
      </c>
      <c r="AC95" s="29"/>
      <c r="AD95" s="1"/>
    </row>
    <row r="96" spans="1:30" ht="27.75" customHeight="1" x14ac:dyDescent="0.3">
      <c r="A96" s="16">
        <v>40</v>
      </c>
      <c r="B96" s="17"/>
      <c r="C96" s="17"/>
      <c r="D96" s="20"/>
      <c r="E96" s="19"/>
      <c r="F96" s="20"/>
      <c r="G96" s="21"/>
      <c r="H96" s="22">
        <v>1</v>
      </c>
      <c r="I96" s="35"/>
      <c r="J96" s="25" t="s">
        <v>386</v>
      </c>
      <c r="K96" s="24"/>
      <c r="L96" s="35"/>
      <c r="M96" s="35"/>
      <c r="N96" s="36"/>
      <c r="O96" s="36"/>
      <c r="P96" s="36"/>
      <c r="Q96" s="36"/>
      <c r="R96" s="36"/>
      <c r="S96" s="36"/>
      <c r="T96" s="38"/>
      <c r="U96" s="26">
        <v>166348</v>
      </c>
      <c r="V96" s="54">
        <v>72641.048034934502</v>
      </c>
      <c r="W96" s="27">
        <v>1</v>
      </c>
      <c r="X96" s="27">
        <v>0</v>
      </c>
      <c r="Y96" s="27" t="s">
        <v>221</v>
      </c>
      <c r="Z96" s="27" t="s">
        <v>54</v>
      </c>
      <c r="AA96" s="28" t="s">
        <v>50</v>
      </c>
      <c r="AB96" s="28" t="s">
        <v>50</v>
      </c>
      <c r="AC96" s="29"/>
      <c r="AD96" s="1"/>
    </row>
    <row r="97" spans="1:196" ht="38.25" customHeight="1" x14ac:dyDescent="0.3">
      <c r="A97" s="16">
        <v>41</v>
      </c>
      <c r="B97" s="17"/>
      <c r="C97" s="17"/>
      <c r="D97" s="20"/>
      <c r="E97" s="19"/>
      <c r="F97" s="20"/>
      <c r="G97" s="21"/>
      <c r="H97" s="22">
        <v>2</v>
      </c>
      <c r="I97" s="35"/>
      <c r="J97" s="38" t="s">
        <v>387</v>
      </c>
      <c r="K97" s="24"/>
      <c r="L97" s="35"/>
      <c r="M97" s="35"/>
      <c r="N97" s="36"/>
      <c r="O97" s="36"/>
      <c r="P97" s="36"/>
      <c r="Q97" s="36"/>
      <c r="R97" s="36"/>
      <c r="S97" s="36"/>
      <c r="T97" s="38"/>
      <c r="U97" s="26">
        <v>2912000</v>
      </c>
      <c r="V97" s="54">
        <v>1271615.7205240175</v>
      </c>
      <c r="W97" s="27">
        <v>1</v>
      </c>
      <c r="X97" s="27">
        <v>0</v>
      </c>
      <c r="Y97" s="27" t="s">
        <v>294</v>
      </c>
      <c r="Z97" s="27" t="s">
        <v>54</v>
      </c>
      <c r="AA97" s="28" t="s">
        <v>388</v>
      </c>
      <c r="AB97" s="28" t="s">
        <v>196</v>
      </c>
      <c r="AC97" s="29"/>
      <c r="AD97" s="1"/>
    </row>
    <row r="98" spans="1:196" x14ac:dyDescent="0.3">
      <c r="A98" s="16">
        <v>42</v>
      </c>
      <c r="B98" s="17"/>
      <c r="C98" s="17"/>
      <c r="D98" s="20"/>
      <c r="E98" s="19"/>
      <c r="F98" s="20"/>
      <c r="G98" s="21"/>
      <c r="H98" s="22">
        <v>2</v>
      </c>
      <c r="I98" s="35"/>
      <c r="J98" s="38" t="s">
        <v>389</v>
      </c>
      <c r="K98" s="24"/>
      <c r="L98" s="35"/>
      <c r="M98" s="35"/>
      <c r="N98" s="36"/>
      <c r="O98" s="36"/>
      <c r="P98" s="36"/>
      <c r="Q98" s="36"/>
      <c r="R98" s="36"/>
      <c r="S98" s="36"/>
      <c r="T98" s="38"/>
      <c r="U98" s="26">
        <v>8760000</v>
      </c>
      <c r="V98" s="54">
        <v>3825327.5109170307</v>
      </c>
      <c r="W98" s="27">
        <v>1</v>
      </c>
      <c r="X98" s="27">
        <v>0</v>
      </c>
      <c r="Y98" s="27" t="s">
        <v>294</v>
      </c>
      <c r="Z98" s="27" t="s">
        <v>54</v>
      </c>
      <c r="AA98" s="28" t="s">
        <v>72</v>
      </c>
      <c r="AB98" s="28" t="s">
        <v>196</v>
      </c>
      <c r="AC98" s="29" t="s">
        <v>390</v>
      </c>
      <c r="AD98" s="1"/>
      <c r="GN98" s="51"/>
    </row>
    <row r="99" spans="1:196" ht="12.75" customHeight="1" x14ac:dyDescent="0.3">
      <c r="A99" s="93" t="s">
        <v>215</v>
      </c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5"/>
      <c r="U99" s="47">
        <f>SUM(U57:U98)</f>
        <v>104730751.70999999</v>
      </c>
      <c r="V99" s="47">
        <f>SUM(V57:V98)</f>
        <v>45733952.323144123</v>
      </c>
      <c r="W99" s="48"/>
      <c r="X99" s="48"/>
      <c r="Y99" s="48"/>
      <c r="Z99" s="48"/>
      <c r="AA99" s="48"/>
      <c r="AB99" s="48"/>
      <c r="AC99" s="49"/>
      <c r="AD99" s="1"/>
    </row>
    <row r="100" spans="1:196" ht="12.75" customHeight="1" x14ac:dyDescent="0.3">
      <c r="A100" s="90" t="s">
        <v>391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2"/>
      <c r="AD100" s="1"/>
    </row>
    <row r="101" spans="1:196" ht="12.75" customHeight="1" x14ac:dyDescent="0.3">
      <c r="A101" s="55">
        <v>1</v>
      </c>
      <c r="H101" s="56">
        <v>1</v>
      </c>
      <c r="J101" s="2" t="s">
        <v>392</v>
      </c>
      <c r="T101" s="2" t="s">
        <v>95</v>
      </c>
      <c r="U101" s="57">
        <f>[1]PAI!R26</f>
        <v>650000</v>
      </c>
      <c r="V101" s="54">
        <f t="shared" ref="V101:V118" si="0">U101/2.29</f>
        <v>283842.79475982534</v>
      </c>
      <c r="W101" s="27">
        <v>1</v>
      </c>
      <c r="X101" s="27">
        <v>0</v>
      </c>
      <c r="Y101" s="58" t="s">
        <v>43</v>
      </c>
      <c r="Z101" s="27" t="s">
        <v>44</v>
      </c>
      <c r="AA101" s="31" t="s">
        <v>72</v>
      </c>
      <c r="AB101" s="31" t="s">
        <v>245</v>
      </c>
      <c r="AC101" s="59"/>
      <c r="AD101" s="1"/>
    </row>
    <row r="102" spans="1:196" ht="40.799999999999997" x14ac:dyDescent="0.3">
      <c r="A102" s="55">
        <v>2</v>
      </c>
      <c r="H102" s="56">
        <v>1</v>
      </c>
      <c r="J102" s="2" t="s">
        <v>393</v>
      </c>
      <c r="T102" s="2" t="s">
        <v>95</v>
      </c>
      <c r="U102" s="57">
        <f>[1]PAI!R27</f>
        <v>600000</v>
      </c>
      <c r="V102" s="54">
        <f t="shared" si="0"/>
        <v>262008.73362445415</v>
      </c>
      <c r="W102" s="27">
        <v>1</v>
      </c>
      <c r="X102" s="27">
        <v>0</v>
      </c>
      <c r="Y102" s="58" t="s">
        <v>394</v>
      </c>
      <c r="Z102" s="27" t="s">
        <v>44</v>
      </c>
      <c r="AA102" s="60" t="s">
        <v>395</v>
      </c>
      <c r="AB102" s="31" t="s">
        <v>273</v>
      </c>
      <c r="AC102" s="59"/>
      <c r="AD102" s="1"/>
    </row>
    <row r="103" spans="1:196" ht="18.600000000000001" customHeight="1" x14ac:dyDescent="0.3">
      <c r="A103" s="55">
        <v>3</v>
      </c>
      <c r="H103" s="56">
        <v>1</v>
      </c>
      <c r="J103" s="2" t="s">
        <v>396</v>
      </c>
      <c r="T103" s="2" t="s">
        <v>95</v>
      </c>
      <c r="U103" s="57">
        <f>[1]PAI!R28</f>
        <v>400000</v>
      </c>
      <c r="V103" s="54">
        <f t="shared" si="0"/>
        <v>174672.48908296943</v>
      </c>
      <c r="W103" s="27">
        <v>1</v>
      </c>
      <c r="X103" s="27">
        <v>0</v>
      </c>
      <c r="Y103" s="58" t="s">
        <v>43</v>
      </c>
      <c r="Z103" s="27" t="s">
        <v>54</v>
      </c>
      <c r="AA103" s="31" t="s">
        <v>296</v>
      </c>
      <c r="AB103" s="31" t="s">
        <v>361</v>
      </c>
      <c r="AC103" s="59"/>
      <c r="AD103" s="1"/>
    </row>
    <row r="104" spans="1:196" ht="20.399999999999999" x14ac:dyDescent="0.3">
      <c r="A104" s="55">
        <v>4</v>
      </c>
      <c r="H104" s="56">
        <v>1</v>
      </c>
      <c r="J104" s="24" t="s">
        <v>397</v>
      </c>
      <c r="T104" s="2" t="s">
        <v>95</v>
      </c>
      <c r="U104" s="61">
        <v>800000</v>
      </c>
      <c r="V104" s="54">
        <f t="shared" si="0"/>
        <v>349344.97816593887</v>
      </c>
      <c r="W104" s="27">
        <v>1</v>
      </c>
      <c r="X104" s="27">
        <v>0</v>
      </c>
      <c r="Y104" s="58" t="s">
        <v>49</v>
      </c>
      <c r="Z104" s="27" t="s">
        <v>54</v>
      </c>
      <c r="AA104" s="60" t="s">
        <v>398</v>
      </c>
      <c r="AB104" s="31" t="s">
        <v>196</v>
      </c>
      <c r="AC104" s="59"/>
      <c r="AD104" s="1"/>
    </row>
    <row r="105" spans="1:196" ht="20.399999999999999" x14ac:dyDescent="0.3">
      <c r="A105" s="55">
        <v>5</v>
      </c>
      <c r="H105" s="56">
        <v>1</v>
      </c>
      <c r="J105" s="25" t="s">
        <v>399</v>
      </c>
      <c r="T105" s="2" t="s">
        <v>95</v>
      </c>
      <c r="U105" s="61">
        <v>150000</v>
      </c>
      <c r="V105" s="54">
        <f t="shared" si="0"/>
        <v>65502.183406113538</v>
      </c>
      <c r="W105" s="27">
        <v>1</v>
      </c>
      <c r="X105" s="27">
        <v>0</v>
      </c>
      <c r="Y105" s="58" t="s">
        <v>43</v>
      </c>
      <c r="Z105" s="27" t="s">
        <v>54</v>
      </c>
      <c r="AA105" s="28" t="s">
        <v>400</v>
      </c>
      <c r="AB105" s="31" t="s">
        <v>196</v>
      </c>
      <c r="AC105" s="59"/>
      <c r="AD105" s="1"/>
    </row>
    <row r="106" spans="1:196" ht="20.399999999999999" x14ac:dyDescent="0.3">
      <c r="A106" s="55">
        <v>6</v>
      </c>
      <c r="H106" s="56">
        <v>1</v>
      </c>
      <c r="J106" s="25" t="s">
        <v>401</v>
      </c>
      <c r="T106" s="2" t="s">
        <v>95</v>
      </c>
      <c r="U106" s="61">
        <v>180000</v>
      </c>
      <c r="V106" s="54">
        <f t="shared" si="0"/>
        <v>78602.62008733624</v>
      </c>
      <c r="W106" s="27">
        <v>1</v>
      </c>
      <c r="X106" s="27">
        <v>0</v>
      </c>
      <c r="Y106" s="58" t="s">
        <v>43</v>
      </c>
      <c r="Z106" s="27" t="s">
        <v>54</v>
      </c>
      <c r="AA106" s="28" t="s">
        <v>402</v>
      </c>
      <c r="AB106" s="31" t="s">
        <v>245</v>
      </c>
      <c r="AC106" s="59"/>
      <c r="AD106" s="1"/>
    </row>
    <row r="107" spans="1:196" ht="20.399999999999999" x14ac:dyDescent="0.3">
      <c r="A107" s="55">
        <v>7</v>
      </c>
      <c r="H107" s="56">
        <v>1</v>
      </c>
      <c r="J107" s="25" t="s">
        <v>403</v>
      </c>
      <c r="T107" s="2" t="s">
        <v>95</v>
      </c>
      <c r="U107" s="61">
        <v>180000</v>
      </c>
      <c r="V107" s="54">
        <f t="shared" si="0"/>
        <v>78602.62008733624</v>
      </c>
      <c r="W107" s="27">
        <v>1</v>
      </c>
      <c r="X107" s="27">
        <v>0</v>
      </c>
      <c r="Y107" s="58" t="s">
        <v>43</v>
      </c>
      <c r="Z107" s="27" t="s">
        <v>54</v>
      </c>
      <c r="AA107" s="28" t="s">
        <v>404</v>
      </c>
      <c r="AB107" s="31" t="s">
        <v>245</v>
      </c>
      <c r="AC107" s="59"/>
      <c r="AD107" s="1"/>
    </row>
    <row r="108" spans="1:196" ht="20.399999999999999" x14ac:dyDescent="0.3">
      <c r="A108" s="55">
        <v>8</v>
      </c>
      <c r="H108" s="56">
        <v>1</v>
      </c>
      <c r="J108" s="25" t="s">
        <v>405</v>
      </c>
      <c r="T108" s="2" t="s">
        <v>95</v>
      </c>
      <c r="U108" s="61">
        <v>360000</v>
      </c>
      <c r="V108" s="54">
        <f t="shared" si="0"/>
        <v>157205.24017467248</v>
      </c>
      <c r="W108" s="27">
        <v>1</v>
      </c>
      <c r="X108" s="27">
        <v>0</v>
      </c>
      <c r="Y108" s="58" t="s">
        <v>43</v>
      </c>
      <c r="Z108" s="27" t="s">
        <v>54</v>
      </c>
      <c r="AA108" s="28" t="s">
        <v>406</v>
      </c>
      <c r="AB108" s="31" t="s">
        <v>361</v>
      </c>
      <c r="AC108" s="59"/>
      <c r="AD108" s="1"/>
    </row>
    <row r="109" spans="1:196" ht="24.75" customHeight="1" x14ac:dyDescent="0.3">
      <c r="A109" s="55">
        <v>9</v>
      </c>
      <c r="H109" s="56">
        <v>2</v>
      </c>
      <c r="J109" s="62" t="s">
        <v>407</v>
      </c>
      <c r="T109" s="2" t="s">
        <v>95</v>
      </c>
      <c r="U109" s="57">
        <f>[1]PAI!R91</f>
        <v>500000</v>
      </c>
      <c r="V109" s="54">
        <f t="shared" si="0"/>
        <v>218340.61135371178</v>
      </c>
      <c r="W109" s="27">
        <v>1</v>
      </c>
      <c r="X109" s="27">
        <v>0</v>
      </c>
      <c r="Y109" s="58" t="s">
        <v>394</v>
      </c>
      <c r="Z109" s="27" t="s">
        <v>54</v>
      </c>
      <c r="AA109" s="28" t="s">
        <v>408</v>
      </c>
      <c r="AB109" s="31" t="s">
        <v>196</v>
      </c>
      <c r="AC109" s="59"/>
      <c r="AD109" s="1"/>
    </row>
    <row r="110" spans="1:196" ht="20.399999999999999" x14ac:dyDescent="0.3">
      <c r="A110" s="55">
        <v>10</v>
      </c>
      <c r="H110" s="56">
        <v>2</v>
      </c>
      <c r="J110" s="2" t="s">
        <v>409</v>
      </c>
      <c r="T110" s="2" t="s">
        <v>95</v>
      </c>
      <c r="U110" s="57">
        <f>[1]PAI!R95</f>
        <v>500000</v>
      </c>
      <c r="V110" s="54">
        <f t="shared" si="0"/>
        <v>218340.61135371178</v>
      </c>
      <c r="W110" s="27">
        <v>1</v>
      </c>
      <c r="X110" s="27">
        <v>0</v>
      </c>
      <c r="Y110" s="58" t="s">
        <v>394</v>
      </c>
      <c r="Z110" s="27" t="s">
        <v>54</v>
      </c>
      <c r="AA110" s="28" t="s">
        <v>408</v>
      </c>
      <c r="AB110" s="31" t="s">
        <v>196</v>
      </c>
      <c r="AC110" s="59"/>
      <c r="AD110" s="1"/>
    </row>
    <row r="111" spans="1:196" ht="20.399999999999999" x14ac:dyDescent="0.3">
      <c r="A111" s="55">
        <v>11</v>
      </c>
      <c r="H111" s="56">
        <v>2</v>
      </c>
      <c r="J111" s="62" t="s">
        <v>410</v>
      </c>
      <c r="T111" s="2" t="s">
        <v>95</v>
      </c>
      <c r="U111" s="57">
        <f>[1]PAI!R105</f>
        <v>500000</v>
      </c>
      <c r="V111" s="54">
        <f t="shared" si="0"/>
        <v>218340.61135371178</v>
      </c>
      <c r="W111" s="27">
        <v>1</v>
      </c>
      <c r="X111" s="27">
        <v>0</v>
      </c>
      <c r="Y111" s="58" t="s">
        <v>394</v>
      </c>
      <c r="Z111" s="27" t="s">
        <v>54</v>
      </c>
      <c r="AA111" s="28" t="s">
        <v>285</v>
      </c>
      <c r="AB111" s="28" t="s">
        <v>286</v>
      </c>
      <c r="AC111" s="59"/>
      <c r="AD111" s="1"/>
    </row>
    <row r="112" spans="1:196" ht="20.399999999999999" x14ac:dyDescent="0.3">
      <c r="A112" s="55">
        <v>12</v>
      </c>
      <c r="H112" s="56">
        <v>2</v>
      </c>
      <c r="J112" s="38" t="s">
        <v>411</v>
      </c>
      <c r="T112" s="2" t="s">
        <v>95</v>
      </c>
      <c r="U112" s="61">
        <v>500000</v>
      </c>
      <c r="V112" s="54">
        <f t="shared" si="0"/>
        <v>218340.61135371178</v>
      </c>
      <c r="W112" s="27">
        <v>1</v>
      </c>
      <c r="X112" s="27">
        <v>0</v>
      </c>
      <c r="Y112" s="58" t="s">
        <v>394</v>
      </c>
      <c r="Z112" s="27" t="s">
        <v>54</v>
      </c>
      <c r="AA112" s="28" t="s">
        <v>285</v>
      </c>
      <c r="AB112" s="28" t="s">
        <v>286</v>
      </c>
      <c r="AC112" s="59"/>
      <c r="AD112" s="1"/>
    </row>
    <row r="113" spans="1:30" ht="20.399999999999999" x14ac:dyDescent="0.3">
      <c r="A113" s="55">
        <v>13</v>
      </c>
      <c r="H113" s="56">
        <v>2</v>
      </c>
      <c r="J113" s="38" t="s">
        <v>412</v>
      </c>
      <c r="T113" s="2" t="s">
        <v>95</v>
      </c>
      <c r="U113" s="61">
        <v>500000</v>
      </c>
      <c r="V113" s="54">
        <f t="shared" si="0"/>
        <v>218340.61135371178</v>
      </c>
      <c r="W113" s="27">
        <v>1</v>
      </c>
      <c r="X113" s="27">
        <v>0</v>
      </c>
      <c r="Y113" s="58" t="s">
        <v>394</v>
      </c>
      <c r="Z113" s="27" t="s">
        <v>54</v>
      </c>
      <c r="AA113" s="28" t="s">
        <v>285</v>
      </c>
      <c r="AB113" s="28" t="s">
        <v>286</v>
      </c>
      <c r="AC113" s="59"/>
      <c r="AD113" s="1"/>
    </row>
    <row r="114" spans="1:30" ht="21.75" customHeight="1" x14ac:dyDescent="0.3">
      <c r="A114" s="55">
        <v>14</v>
      </c>
      <c r="H114" s="56">
        <v>2</v>
      </c>
      <c r="J114" s="38" t="s">
        <v>413</v>
      </c>
      <c r="K114" s="26">
        <v>500000</v>
      </c>
      <c r="L114" s="38" t="s">
        <v>413</v>
      </c>
      <c r="M114" s="26">
        <v>500000</v>
      </c>
      <c r="N114" s="38" t="s">
        <v>413</v>
      </c>
      <c r="O114" s="26">
        <v>500000</v>
      </c>
      <c r="P114" s="38" t="s">
        <v>413</v>
      </c>
      <c r="Q114" s="26">
        <v>500000</v>
      </c>
      <c r="R114" s="38" t="s">
        <v>413</v>
      </c>
      <c r="S114" s="26">
        <v>500000</v>
      </c>
      <c r="T114" s="38" t="s">
        <v>413</v>
      </c>
      <c r="U114" s="61">
        <v>500000</v>
      </c>
      <c r="V114" s="54">
        <f t="shared" si="0"/>
        <v>218340.61135371178</v>
      </c>
      <c r="W114" s="27">
        <v>1</v>
      </c>
      <c r="X114" s="27">
        <v>0</v>
      </c>
      <c r="Y114" s="58" t="s">
        <v>394</v>
      </c>
      <c r="Z114" s="27" t="s">
        <v>54</v>
      </c>
      <c r="AA114" s="28" t="s">
        <v>408</v>
      </c>
      <c r="AB114" s="31" t="s">
        <v>196</v>
      </c>
      <c r="AC114" s="59"/>
      <c r="AD114" s="1"/>
    </row>
    <row r="115" spans="1:30" ht="19.5" customHeight="1" x14ac:dyDescent="0.3">
      <c r="A115" s="55">
        <v>15</v>
      </c>
      <c r="H115" s="56">
        <v>2</v>
      </c>
      <c r="J115" s="38" t="s">
        <v>414</v>
      </c>
      <c r="K115" s="26">
        <v>500000</v>
      </c>
      <c r="L115" s="38" t="s">
        <v>414</v>
      </c>
      <c r="M115" s="26">
        <v>500000</v>
      </c>
      <c r="N115" s="38" t="s">
        <v>414</v>
      </c>
      <c r="O115" s="26">
        <v>500000</v>
      </c>
      <c r="P115" s="38" t="s">
        <v>414</v>
      </c>
      <c r="Q115" s="26">
        <v>500000</v>
      </c>
      <c r="R115" s="38" t="s">
        <v>414</v>
      </c>
      <c r="S115" s="26">
        <v>500000</v>
      </c>
      <c r="T115" s="38" t="s">
        <v>414</v>
      </c>
      <c r="U115" s="61">
        <v>500000</v>
      </c>
      <c r="V115" s="54">
        <f t="shared" si="0"/>
        <v>218340.61135371178</v>
      </c>
      <c r="W115" s="27">
        <v>1</v>
      </c>
      <c r="X115" s="27">
        <v>0</v>
      </c>
      <c r="Y115" s="58" t="s">
        <v>394</v>
      </c>
      <c r="Z115" s="27" t="s">
        <v>54</v>
      </c>
      <c r="AA115" s="28" t="s">
        <v>408</v>
      </c>
      <c r="AB115" s="31" t="s">
        <v>196</v>
      </c>
      <c r="AC115" s="59"/>
      <c r="AD115" s="1"/>
    </row>
    <row r="116" spans="1:30" ht="19.5" customHeight="1" x14ac:dyDescent="0.3">
      <c r="A116" s="55">
        <v>16</v>
      </c>
      <c r="H116" s="56">
        <v>2</v>
      </c>
      <c r="J116" s="38" t="s">
        <v>415</v>
      </c>
      <c r="K116" s="26"/>
      <c r="L116" s="38"/>
      <c r="M116" s="26"/>
      <c r="N116" s="38"/>
      <c r="O116" s="26"/>
      <c r="P116" s="38"/>
      <c r="Q116" s="26"/>
      <c r="R116" s="38"/>
      <c r="S116" s="26"/>
      <c r="T116" s="38"/>
      <c r="U116" s="61">
        <v>200000</v>
      </c>
      <c r="V116" s="54">
        <f t="shared" si="0"/>
        <v>87336.244541484717</v>
      </c>
      <c r="W116" s="27">
        <v>1</v>
      </c>
      <c r="X116" s="27">
        <v>0</v>
      </c>
      <c r="Y116" s="58" t="s">
        <v>394</v>
      </c>
      <c r="Z116" s="27" t="s">
        <v>54</v>
      </c>
      <c r="AA116" s="28" t="s">
        <v>73</v>
      </c>
      <c r="AB116" s="28" t="s">
        <v>272</v>
      </c>
      <c r="AC116" s="59"/>
      <c r="AD116" s="1"/>
    </row>
    <row r="117" spans="1:30" ht="19.5" customHeight="1" x14ac:dyDescent="0.3">
      <c r="A117" s="55">
        <v>17</v>
      </c>
      <c r="H117" s="56">
        <v>2</v>
      </c>
      <c r="J117" s="38" t="s">
        <v>416</v>
      </c>
      <c r="K117" s="26"/>
      <c r="L117" s="38"/>
      <c r="M117" s="26"/>
      <c r="N117" s="38"/>
      <c r="O117" s="26"/>
      <c r="P117" s="38"/>
      <c r="Q117" s="26"/>
      <c r="R117" s="38"/>
      <c r="S117" s="26"/>
      <c r="T117" s="38"/>
      <c r="U117" s="61">
        <v>500000</v>
      </c>
      <c r="V117" s="54">
        <f t="shared" si="0"/>
        <v>218340.61135371178</v>
      </c>
      <c r="W117" s="27">
        <v>1</v>
      </c>
      <c r="X117" s="27">
        <v>0</v>
      </c>
      <c r="Y117" s="58" t="s">
        <v>394</v>
      </c>
      <c r="Z117" s="27" t="s">
        <v>54</v>
      </c>
      <c r="AA117" s="28" t="s">
        <v>296</v>
      </c>
      <c r="AB117" s="28" t="s">
        <v>313</v>
      </c>
      <c r="AC117" s="59"/>
      <c r="AD117" s="1"/>
    </row>
    <row r="118" spans="1:30" ht="19.5" customHeight="1" thickBot="1" x14ac:dyDescent="0.35">
      <c r="A118" s="55">
        <v>18</v>
      </c>
      <c r="H118" s="56">
        <v>2</v>
      </c>
      <c r="J118" s="38" t="s">
        <v>417</v>
      </c>
      <c r="K118" s="26"/>
      <c r="L118" s="38"/>
      <c r="M118" s="26"/>
      <c r="N118" s="38"/>
      <c r="O118" s="26"/>
      <c r="P118" s="38"/>
      <c r="Q118" s="26"/>
      <c r="R118" s="38"/>
      <c r="S118" s="26"/>
      <c r="T118" s="38"/>
      <c r="U118" s="63">
        <v>750000</v>
      </c>
      <c r="V118" s="64">
        <f t="shared" si="0"/>
        <v>327510.91703056765</v>
      </c>
      <c r="W118" s="27">
        <v>1</v>
      </c>
      <c r="X118" s="27">
        <v>0</v>
      </c>
      <c r="Y118" s="58" t="s">
        <v>394</v>
      </c>
      <c r="Z118" s="27" t="s">
        <v>54</v>
      </c>
      <c r="AA118" s="28" t="s">
        <v>296</v>
      </c>
      <c r="AB118" s="28" t="s">
        <v>313</v>
      </c>
      <c r="AC118" s="59"/>
      <c r="AD118" s="1"/>
    </row>
    <row r="119" spans="1:30" ht="13.5" customHeight="1" thickBot="1" x14ac:dyDescent="0.35">
      <c r="A119" s="96" t="s">
        <v>215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65">
        <f>SUM(U101:U118)</f>
        <v>8270000</v>
      </c>
      <c r="V119" s="65">
        <f>SUM(V101:V118)</f>
        <v>3611353.7117903926</v>
      </c>
      <c r="W119" s="66"/>
      <c r="X119" s="66"/>
      <c r="Y119" s="66"/>
      <c r="Z119" s="66"/>
      <c r="AA119" s="66"/>
      <c r="AB119" s="66"/>
      <c r="AC119" s="67"/>
      <c r="AD119" s="1"/>
    </row>
    <row r="120" spans="1:30" ht="13.5" customHeight="1" thickBot="1" x14ac:dyDescent="0.35">
      <c r="A120" s="86" t="s">
        <v>418</v>
      </c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65">
        <f>SUM(U119,U99,U55,U42)</f>
        <v>229000000.70999998</v>
      </c>
      <c r="V120" s="65">
        <f>V119+V99+V55+V42</f>
        <v>100000000.15283844</v>
      </c>
      <c r="W120" s="68"/>
      <c r="X120" s="68"/>
      <c r="Y120" s="68"/>
      <c r="Z120" s="68"/>
      <c r="AA120" s="68"/>
      <c r="AB120" s="68"/>
      <c r="AC120" s="69"/>
      <c r="AD120" s="1"/>
    </row>
    <row r="121" spans="1:30" x14ac:dyDescent="0.3">
      <c r="A121" s="70"/>
      <c r="B121" s="70"/>
      <c r="C121" s="70"/>
      <c r="D121" s="70"/>
      <c r="E121" s="71"/>
      <c r="F121" s="71"/>
      <c r="G121" s="70"/>
      <c r="H121" s="70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2"/>
      <c r="V121" s="72"/>
      <c r="W121" s="71"/>
      <c r="X121" s="71"/>
      <c r="Y121" s="71"/>
      <c r="Z121" s="71"/>
      <c r="AA121" s="71"/>
      <c r="AB121" s="71"/>
      <c r="AC121" s="71"/>
    </row>
    <row r="122" spans="1:30" ht="19.95" customHeight="1" x14ac:dyDescent="0.3"/>
    <row r="127" spans="1:30" x14ac:dyDescent="0.3">
      <c r="J127" s="73"/>
    </row>
  </sheetData>
  <mergeCells count="22">
    <mergeCell ref="A120:T120"/>
    <mergeCell ref="Z5:Z6"/>
    <mergeCell ref="AA5:AB5"/>
    <mergeCell ref="AC5:AC6"/>
    <mergeCell ref="A7:AC7"/>
    <mergeCell ref="A42:T42"/>
    <mergeCell ref="A43:AC43"/>
    <mergeCell ref="A55:T55"/>
    <mergeCell ref="A56:AC56"/>
    <mergeCell ref="A99:T99"/>
    <mergeCell ref="A100:AC100"/>
    <mergeCell ref="A119:T119"/>
    <mergeCell ref="A1:AC1"/>
    <mergeCell ref="A2:AC2"/>
    <mergeCell ref="A3:AC3"/>
    <mergeCell ref="A5:A6"/>
    <mergeCell ref="H5:H6"/>
    <mergeCell ref="J5:J6"/>
    <mergeCell ref="U5:U6"/>
    <mergeCell ref="V5:V6"/>
    <mergeCell ref="W5:X5"/>
    <mergeCell ref="Y5:Y6"/>
  </mergeCells>
  <pageMargins left="0.7" right="0.7" top="0.75" bottom="0.75" header="0.3" footer="0.3"/>
  <pageSetup orientation="portrait" verticalDpi="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21F22098243A74094F611562118EE9E" ma:contentTypeVersion="0" ma:contentTypeDescription="A content type to manage public (operations) IDB documents" ma:contentTypeScope="" ma:versionID="edebb62a2d8bf4860deef6ab26c3ba3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38014183</IDBDocs_x0020_Number>
    <Document_x0020_Author xmlns="9c571b2f-e523-4ab2-ba2e-09e151a03ef4">Rocha, Marcia Gomes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BR-L1378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Whole&lt;/APPROVAL_DESC&gt;&lt;PD_OBJ_TYPE&gt;0&lt;/PD_OBJ_TYPE&gt;&lt;DTAPPROVAL&gt;Jul  9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9BB58F2-5D00-4BFA-98FD-E9C57BA8D5C3}"/>
</file>

<file path=customXml/itemProps2.xml><?xml version="1.0" encoding="utf-8"?>
<ds:datastoreItem xmlns:ds="http://schemas.openxmlformats.org/officeDocument/2006/customXml" ds:itemID="{15A09C81-C768-4D72-ABE8-FEDE980EB33E}"/>
</file>

<file path=customXml/itemProps3.xml><?xml version="1.0" encoding="utf-8"?>
<ds:datastoreItem xmlns:ds="http://schemas.openxmlformats.org/officeDocument/2006/customXml" ds:itemID="{748F2C9B-3348-48B1-A4CB-C02745C0DE9C}"/>
</file>

<file path=customXml/itemProps4.xml><?xml version="1.0" encoding="utf-8"?>
<ds:datastoreItem xmlns:ds="http://schemas.openxmlformats.org/officeDocument/2006/customXml" ds:itemID="{F4843036-E3CE-4603-A490-D10F8715B5D6}"/>
</file>

<file path=customXml/itemProps5.xml><?xml version="1.0" encoding="utf-8"?>
<ds:datastoreItem xmlns:ds="http://schemas.openxmlformats.org/officeDocument/2006/customXml" ds:itemID="{A64238D8-33BC-4E3E-A5C8-974A673459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PA-PROREDES COMPLETO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Plan de Adquisiciones</dc:title>
  <dc:creator>Inter-American Development Bank</dc:creator>
  <cp:lastModifiedBy>Inter-American Development Bank</cp:lastModifiedBy>
  <dcterms:created xsi:type="dcterms:W3CDTF">2013-08-23T01:50:02Z</dcterms:created>
  <dcterms:modified xsi:type="dcterms:W3CDTF">2013-08-29T22:02:28Z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0x01010046CF21643EE8D14686A648AA6DAD089200921F22098243A74094F611562118EE9E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