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PMP-1\Desktop\PAPAIR\"/>
    </mc:Choice>
  </mc:AlternateContent>
  <xr:revisionPtr revIDLastSave="0" documentId="8_{CAF2A421-3CB8-4D3C-95D9-41F6D01E799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ORKS, GOODS AND SERVICES" sheetId="1" r:id="rId1"/>
    <sheet name="CONSULTING FIRMS" sheetId="2" r:id="rId2"/>
    <sheet name="EXTERNAL AUDIT" sheetId="3" r:id="rId3"/>
    <sheet name="NATIONAL SYSTEMS" sheetId="4" r:id="rId4"/>
    <sheet name="Process 100% funded by Agency" sheetId="5" r:id="rId5"/>
  </sheets>
  <externalReferences>
    <externalReference r:id="rId6"/>
  </externalReferences>
  <definedNames>
    <definedName name="_xlnm._FilterDatabase" localSheetId="3" hidden="1">'NATIONAL SYSTEMS'!$AA$1:$AA$28</definedName>
    <definedName name="_xlnm._FilterDatabase" localSheetId="4" hidden="1">'Process 100% funded by Agency'!$AC$1:$AC$27</definedName>
    <definedName name="_xlnm._FilterDatabase" localSheetId="0" hidden="1">'WORKS, GOODS AND SERVICES'!$A$19:$IP$19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  <c r="B7" i="1"/>
  <c r="B6" i="1"/>
  <c r="D23" i="1"/>
  <c r="D42" i="2"/>
  <c r="D32" i="1"/>
  <c r="D41" i="2"/>
  <c r="D43" i="2"/>
  <c r="D45" i="2"/>
  <c r="D44" i="2"/>
  <c r="B49" i="1"/>
  <c r="B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Orisme Roc Passard, Marie Marcelle</author>
  </authors>
  <commentList>
    <comment ref="B1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9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9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9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9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9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19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19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20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0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0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0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0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0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0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0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40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40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40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40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40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F40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G40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1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1" authorId="0" shapeId="0" xr:uid="{00000000-0006-0000-00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47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47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47" authorId="0" shapeId="0" xr:uid="{00000000-0006-0000-0000-00002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47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47" authorId="0" shapeId="0" xr:uid="{00000000-0006-0000-0000-00002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47" authorId="0" shapeId="0" xr:uid="{00000000-0006-0000-0000-00002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47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47" authorId="0" shapeId="0" xr:uid="{00000000-0006-0000-00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47" authorId="0" shapeId="0" xr:uid="{00000000-0006-0000-00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47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47" authorId="0" shapeId="0" xr:uid="{00000000-0006-0000-0000-00002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T47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U47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48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8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57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C57" authorId="1" shapeId="0" xr:uid="{00000000-0006-0000-0000-00002F000000}">
      <text>
        <r>
          <rPr>
            <b/>
            <sz val="9"/>
            <color indexed="81"/>
            <rFont val="Tahoma"/>
            <family val="2"/>
          </rPr>
          <t>Orisme Roc Passard, Marie Marcelle:</t>
        </r>
        <r>
          <rPr>
            <sz val="9"/>
            <color indexed="81"/>
            <rFont val="Tahoma"/>
            <family val="2"/>
          </rPr>
          <t xml:space="preserve">
Ajouter ici des informations sur le pourcentage des co-financements: Par exemple x% HA-L1107; X% HA-1038 OU HA-G1041</t>
        </r>
      </text>
    </comment>
    <comment ref="D57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7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7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
Ajouter ici les montants pour HA-G1038 0U HA-G1041</t>
        </r>
      </text>
    </comment>
    <comment ref="I57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7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57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57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57" authorId="0" shapeId="0" xr:uid="{00000000-0006-0000-0000-00003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57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57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Z57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A57" authorId="0" shapeId="0" xr:uid="{00000000-0006-0000-0000-00003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58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58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64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4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4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4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4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4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E64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F64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G64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H64" authorId="0" shapeId="0" xr:uid="{00000000-0006-0000-0000-00004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I64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J64" authorId="0" shapeId="0" xr:uid="{00000000-0006-0000-0000-00004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K64" authorId="0" shapeId="0" xr:uid="{00000000-0006-0000-0000-00004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65" authorId="0" shapeId="0" xr:uid="{00000000-0006-0000-0000-00004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5" authorId="0" shapeId="0" xr:uid="{00000000-0006-0000-0000-00004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71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71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71" authorId="0" shapeId="0" xr:uid="{00000000-0006-0000-0000-00004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71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71" authorId="0" shapeId="0" xr:uid="{00000000-0006-0000-0000-00005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71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71" authorId="0" shapeId="0" xr:uid="{00000000-0006-0000-0000-00005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71" authorId="0" shapeId="0" xr:uid="{00000000-0006-0000-0000-00005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71" authorId="0" shapeId="0" xr:uid="{00000000-0006-0000-0000-00005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71" authorId="0" shapeId="0" xr:uid="{00000000-0006-0000-0000-00005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71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AD71" authorId="0" shapeId="0" xr:uid="{00000000-0006-0000-0000-00005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AE71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72" authorId="0" shapeId="0" xr:uid="{00000000-0006-0000-0000-00005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2" authorId="0" shapeId="0" xr:uid="{00000000-0006-0000-0000-00005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78" authorId="0" shapeId="0" xr:uid="{00000000-0006-0000-0000-00005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78" authorId="0" shapeId="0" xr:uid="{00000000-0006-0000-0000-00005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78" authorId="0" shapeId="0" xr:uid="{00000000-0006-0000-0000-00005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78" authorId="0" shapeId="0" xr:uid="{00000000-0006-0000-0000-00005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78" authorId="0" shapeId="0" xr:uid="{00000000-0006-0000-0000-00006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78" authorId="0" shapeId="0" xr:uid="{00000000-0006-0000-0000-00006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78" authorId="0" shapeId="0" xr:uid="{00000000-0006-0000-0000-000062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78" authorId="0" shapeId="0" xr:uid="{00000000-0006-0000-0000-00006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78" authorId="0" shapeId="0" xr:uid="{00000000-0006-0000-0000-00006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78" authorId="0" shapeId="0" xr:uid="{00000000-0006-0000-0000-00006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78" authorId="0" shapeId="0" xr:uid="{00000000-0006-0000-0000-00006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V78" authorId="0" shapeId="0" xr:uid="{00000000-0006-0000-0000-00006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W78" authorId="0" shapeId="0" xr:uid="{00000000-0006-0000-0000-00006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79" authorId="0" shapeId="0" xr:uid="{00000000-0006-0000-0000-00006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9" authorId="0" shapeId="0" xr:uid="{00000000-0006-0000-0000-00006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85" authorId="0" shapeId="0" xr:uid="{00000000-0006-0000-0000-00006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85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85" authorId="0" shapeId="0" xr:uid="{00000000-0006-0000-0000-00006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85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85" authorId="0" shapeId="0" xr:uid="{00000000-0006-0000-0000-00006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85" authorId="0" shapeId="0" xr:uid="{00000000-0006-0000-0000-000070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M85" authorId="0" shapeId="0" xr:uid="{00000000-0006-0000-0000-00007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N85" authorId="0" shapeId="0" xr:uid="{00000000-0006-0000-0000-00007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O85" authorId="0" shapeId="0" xr:uid="{00000000-0006-0000-0000-00007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P85" authorId="0" shapeId="0" xr:uid="{00000000-0006-0000-0000-00007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85" authorId="0" shapeId="0" xr:uid="{00000000-0006-0000-0000-00007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R85" authorId="0" shapeId="0" xr:uid="{00000000-0006-0000-0000-00007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If applicable, but if not leave blank.
</t>
        </r>
      </text>
    </comment>
    <comment ref="S85" authorId="0" shapeId="0" xr:uid="{00000000-0006-0000-0000-00007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
</t>
        </r>
      </text>
    </comment>
    <comment ref="K86" authorId="0" shapeId="0" xr:uid="{00000000-0006-0000-0000-00007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86" authorId="0" shapeId="0" xr:uid="{00000000-0006-0000-0000-00007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3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3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3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Y13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Z13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A13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B13" authorId="0" shapeId="0" xr:uid="{00000000-0006-0000-01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13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 xr:uid="{00000000-0006-0000-01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2" authorId="0" shapeId="0" xr:uid="{00000000-0006-0000-01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2" authorId="0" shapeId="0" xr:uid="{00000000-0006-0000-01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2" authorId="0" shapeId="0" xr:uid="{00000000-0006-0000-0100-00001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2" authorId="0" shapeId="0" xr:uid="{00000000-0006-0000-01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2" authorId="0" shapeId="0" xr:uid="{00000000-0006-0000-0100-00001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2" authorId="0" shapeId="0" xr:uid="{00000000-0006-0000-0100-000020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22" authorId="0" shapeId="0" xr:uid="{00000000-0006-0000-0100-00002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22" authorId="0" shapeId="0" xr:uid="{00000000-0006-0000-01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22" authorId="0" shapeId="0" xr:uid="{00000000-0006-0000-0100-00002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22" authorId="0" shapeId="0" xr:uid="{00000000-0006-0000-0100-00002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22" authorId="0" shapeId="0" xr:uid="{00000000-0006-0000-0100-00002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3" authorId="0" shapeId="0" xr:uid="{00000000-0006-0000-01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3" authorId="0" shapeId="0" xr:uid="{00000000-0006-0000-01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2" authorId="0" shapeId="0" xr:uid="{00000000-0006-0000-0100-00002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2" authorId="0" shapeId="0" xr:uid="{00000000-0006-0000-0100-00002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2" authorId="0" shapeId="0" xr:uid="{00000000-0006-0000-0100-00002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2" authorId="0" shapeId="0" xr:uid="{00000000-0006-0000-0100-00002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2" authorId="0" shapeId="0" xr:uid="{00000000-0006-0000-0100-00002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2" authorId="0" shapeId="0" xr:uid="{00000000-0006-0000-0100-00002D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32" authorId="0" shapeId="0" xr:uid="{00000000-0006-0000-0100-00002E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32" authorId="0" shapeId="0" xr:uid="{00000000-0006-0000-0100-00002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2" authorId="0" shapeId="0" xr:uid="{00000000-0006-0000-0100-00003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32" authorId="0" shapeId="0" xr:uid="{00000000-0006-0000-0100-00003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32" authorId="0" shapeId="0" xr:uid="{00000000-0006-0000-0100-00003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33" authorId="0" shapeId="0" xr:uid="{00000000-0006-0000-0100-00003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33" authorId="0" shapeId="0" xr:uid="{00000000-0006-0000-0100-00003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39" authorId="0" shapeId="0" xr:uid="{00000000-0006-0000-0100-00003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39" authorId="0" shapeId="0" xr:uid="{00000000-0006-0000-0100-00003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39" authorId="0" shapeId="0" xr:uid="{00000000-0006-0000-0100-00003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39" authorId="0" shapeId="0" xr:uid="{00000000-0006-0000-0100-00003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39" authorId="0" shapeId="0" xr:uid="{00000000-0006-0000-0100-00003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39" authorId="0" shapeId="0" xr:uid="{00000000-0006-0000-0100-00003A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O39" authorId="0" shapeId="0" xr:uid="{00000000-0006-0000-0100-00003B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39" authorId="0" shapeId="0" xr:uid="{00000000-0006-0000-0100-00003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39" authorId="0" shapeId="0" xr:uid="{00000000-0006-0000-0100-00003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39" authorId="0" shapeId="0" xr:uid="{00000000-0006-0000-0100-00003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39" authorId="0" shapeId="0" xr:uid="{00000000-0006-0000-0100-00003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40" authorId="0" shapeId="0" xr:uid="{00000000-0006-0000-0100-00004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40" authorId="0" shapeId="0" xr:uid="{00000000-0006-0000-0100-00004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6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AA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AB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C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D6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AE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13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13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13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13" authorId="0" shapeId="0" xr:uid="{00000000-0006-0000-0200-00001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13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13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U13" authorId="0" shapeId="0" xr:uid="{00000000-0006-0000-0200-000014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V1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W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X13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Y13" authorId="0" shapeId="0" xr:uid="{00000000-0006-0000-0200-00001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14" authorId="0" shapeId="0" xr:uid="{00000000-0006-0000-0200-00001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14" authorId="0" shapeId="0" xr:uid="{00000000-0006-0000-0200-00001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  <comment ref="B20" authorId="0" shapeId="0" xr:uid="{00000000-0006-0000-0200-00001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20" authorId="0" shapeId="0" xr:uid="{00000000-0006-0000-0200-00001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20" authorId="0" shapeId="0" xr:uid="{00000000-0006-0000-0200-00001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20" authorId="0" shapeId="0" xr:uid="{00000000-0006-0000-0200-00001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20" authorId="0" shapeId="0" xr:uid="{00000000-0006-0000-0200-00001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20" authorId="0" shapeId="0" xr:uid="{00000000-0006-0000-0200-000020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20" authorId="0" shapeId="0" xr:uid="{00000000-0006-0000-0200-000021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20" authorId="0" shapeId="0" xr:uid="{00000000-0006-0000-0200-00002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20" authorId="0" shapeId="0" xr:uid="{00000000-0006-0000-0200-00002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20" authorId="0" shapeId="0" xr:uid="{00000000-0006-0000-0200-00002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20" authorId="0" shapeId="0" xr:uid="{00000000-0006-0000-0200-00002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21" authorId="0" shapeId="0" xr:uid="{00000000-0006-0000-0200-000026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21" authorId="0" shapeId="0" xr:uid="{00000000-0006-0000-0200-00002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  <author>OBP&amp;CM Team</author>
  </authors>
  <commentList>
    <comment ref="B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K5" authorId="1" shapeId="0" xr:uid="{00000000-0006-0000-0300-000007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of Publication of Specific Notice of Procurement (SNP)</t>
        </r>
      </text>
    </comment>
    <comment ref="M5" authorId="1" shapeId="0" xr:uid="{00000000-0006-0000-03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Contract signing date.</t>
        </r>
      </text>
    </comment>
    <comment ref="O5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P5" authorId="0" shapeId="0" xr:uid="{00000000-0006-0000-03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Q5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R5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00000000-0006-0000-0300-00000E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00000000-0006-0000-0300-00000F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5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Nom du processus de passation de marchés
</t>
        </r>
      </text>
    </comment>
    <comment ref="D5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Montant total du contrat, y compris la contrepartie locale et / ou le cofinancement</t>
        </r>
      </text>
    </comment>
    <comment ref="G5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H5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Si applicable, sinon indiquer 0.</t>
        </r>
      </text>
    </comment>
    <comment ref="I5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Selon la matrice des résultats du projet.</t>
        </r>
      </text>
    </comment>
    <comment ref="J5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Selon la matrice des résultats du projet.</t>
        </r>
      </text>
    </comment>
    <comment ref="Q5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 xml:space="preserve">OBP&amp;CM Team:
</t>
        </r>
        <r>
          <rPr>
            <sz val="9"/>
            <color indexed="81"/>
            <rFont val="Tahoma"/>
            <family val="2"/>
          </rPr>
          <t>Sélectionnez dans la liste déroulante</t>
        </r>
      </text>
    </comment>
    <comment ref="R5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S5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T5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Sélectionnez dans la liste déroulante</t>
        </r>
      </text>
    </comment>
    <comment ref="U5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S'il y a lieu, mais sinon, laisser la cellule vide.</t>
        </r>
      </text>
    </comment>
    <comment ref="K6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estimée selon le calendrier de l'agence d'exécution.</t>
        </r>
      </text>
    </comment>
    <comment ref="L6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OBP&amp;CM Team:</t>
        </r>
        <r>
          <rPr>
            <sz val="9"/>
            <color indexed="81"/>
            <rFont val="Tahoma"/>
            <family val="2"/>
          </rPr>
          <t xml:space="preserve">
Date effective, uniquement lorsqu'elle correspond aux cas des processus en cours d'exécution ou conclus.</t>
        </r>
      </text>
    </comment>
  </commentList>
</comments>
</file>

<file path=xl/sharedStrings.xml><?xml version="1.0" encoding="utf-8"?>
<sst xmlns="http://schemas.openxmlformats.org/spreadsheetml/2006/main" count="1048" uniqueCount="279">
  <si>
    <t>Pays</t>
  </si>
  <si>
    <t>Haiti</t>
  </si>
  <si>
    <t>Numéro d'opération</t>
  </si>
  <si>
    <t>HA-J0002</t>
  </si>
  <si>
    <t>Numéro d'approbation</t>
  </si>
  <si>
    <t>Agence d'exécution</t>
  </si>
  <si>
    <t>Ministère de l'Agriculture des Ressources Natureles et du développement Rural</t>
  </si>
  <si>
    <t>Plan de couverture</t>
  </si>
  <si>
    <t>Total des travaux</t>
  </si>
  <si>
    <t>Total des Biens et services</t>
  </si>
  <si>
    <t>Total des Services de conseil</t>
  </si>
  <si>
    <t>Audit externe</t>
  </si>
  <si>
    <t>Systèmes nationaux</t>
  </si>
  <si>
    <t>Version</t>
  </si>
  <si>
    <t>Ref : * Champs obligatoires.</t>
  </si>
  <si>
    <t>TRAVAUX, BIENS ET SERVICES</t>
  </si>
  <si>
    <t>AON-AOI</t>
  </si>
  <si>
    <t>Données Courantes</t>
  </si>
  <si>
    <t>Financement</t>
  </si>
  <si>
    <t>Jalons</t>
  </si>
  <si>
    <t>Passation de marchés</t>
  </si>
  <si>
    <t>Numéros des marchés</t>
  </si>
  <si>
    <t>Nom du processus de passation de marchés *</t>
  </si>
  <si>
    <t>Description</t>
  </si>
  <si>
    <t xml:space="preserve"> Montant estimatif (USD) *</t>
  </si>
  <si>
    <t>Montant réel  (USD)</t>
  </si>
  <si>
    <t>% Coût-BID *</t>
  </si>
  <si>
    <t>% Contrepartie locale *</t>
  </si>
  <si>
    <t>% Co-financement*</t>
  </si>
  <si>
    <t>Composante *</t>
  </si>
  <si>
    <t>Extrant *</t>
  </si>
  <si>
    <t>Publication d'avis spécifique de Passation de Marchés</t>
  </si>
  <si>
    <t>Ouverture des offres</t>
  </si>
  <si>
    <t>Rapport d'évaluation</t>
  </si>
  <si>
    <t>Publication de l'attribution du marché</t>
  </si>
  <si>
    <t>Signature du contrat</t>
  </si>
  <si>
    <t>Type de marché *</t>
  </si>
  <si>
    <t>Méthode de passation de marché *</t>
  </si>
  <si>
    <t>Type de supervision *</t>
  </si>
  <si>
    <t>Statut *</t>
  </si>
  <si>
    <t>Lots</t>
  </si>
  <si>
    <t>BAFO</t>
  </si>
  <si>
    <t>Bien/Services conseils
(Neuf/Loué/Usé)</t>
  </si>
  <si>
    <t>Date prévue*</t>
  </si>
  <si>
    <t>Date effective</t>
  </si>
  <si>
    <t>Date prévue *</t>
  </si>
  <si>
    <t>MARNDR/PAPAIR/B/AOI-__/__</t>
  </si>
  <si>
    <t>Glacières (275 de 120 l, 150 de 75 l) + Embarcations (20 de 18', 10 de 22', 65 de 18' à fond plat, 15 de 22' à fond plat) + Gilets de sauvetage (550) - marché à bons de commande et part variable</t>
  </si>
  <si>
    <t>Goods</t>
  </si>
  <si>
    <t>International Competitive Bidding</t>
  </si>
  <si>
    <t>Ex-ante</t>
  </si>
  <si>
    <t>Expected</t>
  </si>
  <si>
    <t>Moteurs (40 de 8CV, 190 de 15 CV) - marché à bons de commande et part variable</t>
  </si>
  <si>
    <t>DCP  ancrés (19) et DCP légers/artisanaux (10) - marché à bons de commande et part variable</t>
  </si>
  <si>
    <t>Congélateurs solaires (35) et materiels connexes - marché à bons de commande et part variable</t>
  </si>
  <si>
    <t>MARNDR/PAPAIR/T/AON-__/__</t>
  </si>
  <si>
    <t>Works</t>
  </si>
  <si>
    <t>National Competitive Bidding</t>
  </si>
  <si>
    <t>AOI/AON avec PREQUALIFICATION</t>
  </si>
  <si>
    <t>Passation de Marchés</t>
  </si>
  <si>
    <t>Publication d'avis spécifique de Passation de Marchés - Inv. à la préqualification</t>
  </si>
  <si>
    <t>Ouverture des offres des préqualifiés</t>
  </si>
  <si>
    <t>Rapport d'évaluation des préqualifiés</t>
  </si>
  <si>
    <t>Lancement de l'Appel d'Offre</t>
  </si>
  <si>
    <t>Ouverture des dossiers d'Appel d'offres</t>
  </si>
  <si>
    <t>Comparaison de prix/Par invitation ouverte &amp; Comparaison de prix avec un minimum de 3 proformas</t>
  </si>
  <si>
    <t>Rapport d'évaluation et recommandation d'attribution</t>
  </si>
  <si>
    <t>Contrat signé (bon de commande)</t>
  </si>
  <si>
    <t>MARNDR/PAPAIR/B/CP-__/__</t>
  </si>
  <si>
    <t>National Competiting Bidding</t>
  </si>
  <si>
    <t>Ex-Ante</t>
  </si>
  <si>
    <t>Shopping</t>
  </si>
  <si>
    <t>Ex-post</t>
  </si>
  <si>
    <t>Appel d'offre Restreinte</t>
  </si>
  <si>
    <t>Invitation aux soumissionnaires</t>
  </si>
  <si>
    <t>Publication d'attribution du marché</t>
  </si>
  <si>
    <t>CB- Une seule étape avec Prequalification</t>
  </si>
  <si>
    <t>Evaluation finale et négociation du marché.</t>
  </si>
  <si>
    <t xml:space="preserve">CB - Une seule étape à deux Enveloppes </t>
  </si>
  <si>
    <t xml:space="preserve">Publication d'avis spécifique de Passation de Marchés </t>
  </si>
  <si>
    <t>Evaluation Finale et négotiation du marché</t>
  </si>
  <si>
    <t>Entente Directe</t>
  </si>
  <si>
    <t>Requete de l'Entente Directe</t>
  </si>
  <si>
    <t>Notification d'attribution</t>
  </si>
  <si>
    <t>CB - En régie</t>
  </si>
  <si>
    <t>Justification du Force Account</t>
  </si>
  <si>
    <t>Quality and Cost Based Selection</t>
  </si>
  <si>
    <t>Individual Consultant Selection (3CV)</t>
  </si>
  <si>
    <t>National System</t>
  </si>
  <si>
    <t>Draft</t>
  </si>
  <si>
    <t>Unsuccessful Process</t>
  </si>
  <si>
    <t>CABINETS DE CONSEIL</t>
  </si>
  <si>
    <t>Least Cost Selection</t>
  </si>
  <si>
    <t>Individual Consultant Open Invitation</t>
  </si>
  <si>
    <t>Under Review</t>
  </si>
  <si>
    <t>Modified</t>
  </si>
  <si>
    <t>Non-Consulting Services</t>
  </si>
  <si>
    <t>Selection Under a Fixed Budget</t>
  </si>
  <si>
    <t>Rejection of Bids</t>
  </si>
  <si>
    <t>Sélection basée sur la qualité et le coût/Sélection au moindre coût/Sélection sous un budget fixe (SFQC/ SMC/SCBD)</t>
  </si>
  <si>
    <t>Consulting Firms</t>
  </si>
  <si>
    <t>Selection Based on the Consultants Qualification</t>
  </si>
  <si>
    <t>Process Ongoing</t>
  </si>
  <si>
    <t>Contrats Terminated</t>
  </si>
  <si>
    <t>Individual Consultants</t>
  </si>
  <si>
    <t>Single-Source Selection of Firms</t>
  </si>
  <si>
    <t>Evaluation of Bids/Proposals</t>
  </si>
  <si>
    <t>Cancelled</t>
  </si>
  <si>
    <r>
      <t xml:space="preserve">Nom du processus de passation de marchés </t>
    </r>
    <r>
      <rPr>
        <sz val="12"/>
        <color rgb="FFFF0000"/>
        <rFont val="Calibri"/>
        <family val="2"/>
        <scheme val="minor"/>
      </rPr>
      <t>*</t>
    </r>
  </si>
  <si>
    <r>
      <t xml:space="preserve"> Montant estimatif (USD) </t>
    </r>
    <r>
      <rPr>
        <sz val="12"/>
        <color rgb="FFFF0000"/>
        <rFont val="Calibri"/>
        <family val="2"/>
        <scheme val="minor"/>
      </rPr>
      <t>*</t>
    </r>
  </si>
  <si>
    <r>
      <t xml:space="preserve">% Coût-BID </t>
    </r>
    <r>
      <rPr>
        <sz val="12"/>
        <color rgb="FFFF0000"/>
        <rFont val="Calibri"/>
        <family val="2"/>
        <scheme val="minor"/>
      </rPr>
      <t>*</t>
    </r>
  </si>
  <si>
    <r>
      <t xml:space="preserve">% Contrepartie locale </t>
    </r>
    <r>
      <rPr>
        <sz val="12"/>
        <color rgb="FFFF0000"/>
        <rFont val="Calibri"/>
        <family val="2"/>
        <scheme val="minor"/>
      </rPr>
      <t>*</t>
    </r>
  </si>
  <si>
    <r>
      <t>% Co-financement</t>
    </r>
    <r>
      <rPr>
        <sz val="12"/>
        <color rgb="FFFF0000"/>
        <rFont val="Calibri"/>
        <family val="2"/>
        <scheme val="minor"/>
      </rPr>
      <t>*</t>
    </r>
  </si>
  <si>
    <r>
      <t xml:space="preserve">Composante </t>
    </r>
    <r>
      <rPr>
        <sz val="12"/>
        <color rgb="FFFF0000"/>
        <rFont val="Calibri"/>
        <family val="2"/>
        <scheme val="minor"/>
      </rPr>
      <t>*</t>
    </r>
  </si>
  <si>
    <r>
      <t xml:space="preserve">Extrant </t>
    </r>
    <r>
      <rPr>
        <sz val="12"/>
        <color rgb="FFFF0000"/>
        <rFont val="Calibri"/>
        <family val="2"/>
        <scheme val="minor"/>
      </rPr>
      <t>*</t>
    </r>
  </si>
  <si>
    <t>Publication de l'avis d'Appel à Manifestion d'Intéret</t>
  </si>
  <si>
    <t>Demande de propositions</t>
  </si>
  <si>
    <t>Ouverture des propositions techniques</t>
  </si>
  <si>
    <t>Rapport d'Evaluation des propositions tecniques</t>
  </si>
  <si>
    <t>Ouverture des propositions financieres</t>
  </si>
  <si>
    <t>Rapport d'Evaluation Finale et PV de Négociation du marché</t>
  </si>
  <si>
    <t>Notification d'Attribution</t>
  </si>
  <si>
    <r>
      <t xml:space="preserve">Type de marché </t>
    </r>
    <r>
      <rPr>
        <sz val="12"/>
        <color rgb="FFFF0000"/>
        <rFont val="Calibri"/>
        <family val="2"/>
        <scheme val="minor"/>
      </rPr>
      <t>*</t>
    </r>
  </si>
  <si>
    <r>
      <t xml:space="preserve">Méthode de passation de marché </t>
    </r>
    <r>
      <rPr>
        <sz val="12"/>
        <color rgb="FFFF0000"/>
        <rFont val="Calibri"/>
        <family val="2"/>
        <scheme val="minor"/>
      </rPr>
      <t>*</t>
    </r>
  </si>
  <si>
    <r>
      <t xml:space="preserve">Type de supervision </t>
    </r>
    <r>
      <rPr>
        <sz val="12"/>
        <color rgb="FFFF0000"/>
        <rFont val="Calibri"/>
        <family val="2"/>
        <scheme val="minor"/>
      </rPr>
      <t>*</t>
    </r>
  </si>
  <si>
    <r>
      <t xml:space="preserve">Statut </t>
    </r>
    <r>
      <rPr>
        <sz val="12"/>
        <color rgb="FFFF0000"/>
        <rFont val="Calibri"/>
        <family val="2"/>
        <scheme val="minor"/>
      </rPr>
      <t>*</t>
    </r>
  </si>
  <si>
    <t>Single-Source Selection of Individual Consultant</t>
  </si>
  <si>
    <t>Quality Based Selection</t>
  </si>
  <si>
    <t>Contract Under Execution</t>
  </si>
  <si>
    <t>Procurement Ineligible</t>
  </si>
  <si>
    <r>
      <t>Date prévue</t>
    </r>
    <r>
      <rPr>
        <b/>
        <sz val="11"/>
        <color rgb="FFFF0000"/>
        <rFont val="Calibri"/>
        <family val="2"/>
        <scheme val="minor"/>
      </rPr>
      <t>*</t>
    </r>
  </si>
  <si>
    <r>
      <t xml:space="preserve">Date prévue </t>
    </r>
    <r>
      <rPr>
        <b/>
        <sz val="11"/>
        <color rgb="FFFF0000"/>
        <rFont val="Calibri"/>
        <family val="2"/>
        <scheme val="minor"/>
      </rPr>
      <t>*</t>
    </r>
  </si>
  <si>
    <t>Contract Finished</t>
  </si>
  <si>
    <t xml:space="preserve">Procurement Complete </t>
  </si>
  <si>
    <t>MARNDR/PAPAIR/PI/SFQC-__/__</t>
  </si>
  <si>
    <t>Assistance technique a la DIA et supervision des travaux d'execution des routes rurales</t>
  </si>
  <si>
    <t>Sélection basée sur la qualité (SFQ)</t>
  </si>
  <si>
    <t>Evaluation Finale et Négociation du marché</t>
  </si>
  <si>
    <t>MARNDR/PAPAIR/PI/SFQ-__/__</t>
  </si>
  <si>
    <t>Quality based selection</t>
  </si>
  <si>
    <t>Sélection basée sur les qualifications des consultants (QC)</t>
  </si>
  <si>
    <t>Demande de proposition</t>
  </si>
  <si>
    <t>Sélection par entente directe (SED) de firmes/ Sélection par entente directe (SED) consultants individuels</t>
  </si>
  <si>
    <t>Demande de proposition par entente directe</t>
  </si>
  <si>
    <t>MARNDR/PAPAIR/PI/SED-__/__</t>
  </si>
  <si>
    <t>Sélection des consultants individuels (3CV)/ Invitation ouverte aux consultants individuels</t>
  </si>
  <si>
    <t>External Audit</t>
  </si>
  <si>
    <t>CABINETS DE CONSEIL - AUDIT EXTERNE</t>
  </si>
  <si>
    <t>Sélection basée sur la qualité et les coûts/Sélection au moindre coût</t>
  </si>
  <si>
    <t>Rapport d'Evaluation des propositions techniques</t>
  </si>
  <si>
    <r>
      <t>Audits financiers et des processus de passation des march</t>
    </r>
    <r>
      <rPr>
        <sz val="11"/>
        <color theme="1"/>
        <rFont val="Times New Roman"/>
        <family val="1"/>
      </rPr>
      <t>é</t>
    </r>
    <r>
      <rPr>
        <sz val="11"/>
        <color theme="1"/>
        <rFont val="Calibri"/>
        <family val="2"/>
      </rPr>
      <t>s du PAPAIR</t>
    </r>
    <r>
      <rPr>
        <sz val="11"/>
        <color theme="1"/>
        <rFont val="Calibri"/>
        <family val="2"/>
        <scheme val="minor"/>
      </rPr>
      <t xml:space="preserve"> </t>
    </r>
  </si>
  <si>
    <t>Sélection sur la base des qualifications des consultants</t>
  </si>
  <si>
    <t>Sélection des firmes par une source unique</t>
  </si>
  <si>
    <t>Demande de sélection d'une source unique</t>
  </si>
  <si>
    <r>
      <rPr>
        <b/>
        <sz val="11"/>
        <color theme="1"/>
        <rFont val="Calibri"/>
        <family val="2"/>
        <scheme val="minor"/>
      </rPr>
      <t>Instructions additionnels</t>
    </r>
    <r>
      <rPr>
        <sz val="11"/>
        <color theme="1"/>
        <rFont val="Calibri"/>
        <family val="2"/>
        <scheme val="minor"/>
      </rPr>
      <t>: (1)  Dans la colonne C "Description", ajouter les informations sur les pourcentages par financement (Exemple x% ha-l1107; X% HA-G1038; OU x% HA-G1041)</t>
    </r>
  </si>
  <si>
    <t>Systèmes Nationaux</t>
  </si>
  <si>
    <t>Méthode de passation de marchés systèmes nationaux</t>
  </si>
  <si>
    <t>Début</t>
  </si>
  <si>
    <t>Achèvement</t>
  </si>
  <si>
    <t>Processus financé à 100% par l'Unité d'Exécution</t>
  </si>
  <si>
    <t xml:space="preserve">Procurement 100% funded by Agency </t>
  </si>
  <si>
    <t>Document de base (appel d'offres)</t>
  </si>
  <si>
    <t>MARNDR/PAPAIR/B/AON-__/__</t>
  </si>
  <si>
    <t>Construction des marchés poisson (3 lots)</t>
  </si>
  <si>
    <t>Construction debarcadères Caracol</t>
  </si>
  <si>
    <t>Construction du BAC de Pestel</t>
  </si>
  <si>
    <t>Construction de l'extension de la DDAS</t>
  </si>
  <si>
    <t>Construction des batiments d'associations</t>
  </si>
  <si>
    <t xml:space="preserve">Conception débarcadère Caracol </t>
  </si>
  <si>
    <t xml:space="preserve">Supervision débarcadère Caracol </t>
  </si>
  <si>
    <t>MARNDR/PAPAIR/PI/QC-__/__</t>
  </si>
  <si>
    <t>Assistance technique à la composante pêche avec représentant sur place</t>
  </si>
  <si>
    <t>UNOPS - GN-2350-15 3.11 (d)</t>
  </si>
  <si>
    <t>FAO - GN-2350-15 3.11 (d)</t>
  </si>
  <si>
    <t>5422/GR-HA</t>
  </si>
  <si>
    <t>Consultant en suivi scientifique de l'approche DCP pilote à Caracol</t>
  </si>
  <si>
    <t>Consultant en renforcement organisationnel</t>
  </si>
  <si>
    <t>MARNDR/PAPAIR/CI/QCII_____/________</t>
  </si>
  <si>
    <r>
      <t>Campagne de sensiblisation sur les esp</t>
    </r>
    <r>
      <rPr>
        <sz val="11"/>
        <color theme="1"/>
        <rFont val="Calibri"/>
        <family val="2"/>
      </rPr>
      <t>è</t>
    </r>
    <r>
      <rPr>
        <sz val="11"/>
        <color theme="1"/>
        <rFont val="Calibri"/>
        <family val="2"/>
        <scheme val="minor"/>
      </rPr>
      <t>ces marines menacées</t>
    </r>
  </si>
  <si>
    <t>N/A</t>
  </si>
  <si>
    <t>Supervision externe  marchés (3 lots), Bac Pestel et DDA Sud</t>
  </si>
  <si>
    <r>
      <t>Op</t>
    </r>
    <r>
      <rPr>
        <sz val="11"/>
        <color theme="1"/>
        <rFont val="Calibri"/>
        <family val="2"/>
      </rPr>
      <t>é</t>
    </r>
    <r>
      <rPr>
        <sz val="11"/>
        <color theme="1"/>
        <rFont val="Times New Roman"/>
        <family val="1"/>
      </rPr>
      <t>rateur pour la r</t>
    </r>
    <r>
      <rPr>
        <sz val="11"/>
        <color theme="1"/>
        <rFont val="Calibri"/>
        <family val="2"/>
      </rPr>
      <t>é</t>
    </r>
    <r>
      <rPr>
        <sz val="11"/>
        <color theme="1"/>
        <rFont val="Times New Roman"/>
        <family val="1"/>
      </rPr>
      <t>habilitation ou la construction de routes rurales</t>
    </r>
  </si>
  <si>
    <r>
      <t>Op</t>
    </r>
    <r>
      <rPr>
        <sz val="11"/>
        <rFont val="Calibri"/>
        <family val="2"/>
      </rPr>
      <t>é</t>
    </r>
    <r>
      <rPr>
        <sz val="11"/>
        <rFont val="Times New Roman"/>
        <family val="1"/>
      </rPr>
      <t>rateur Champs Ecoles Paysans</t>
    </r>
  </si>
  <si>
    <t>Recrutement d’un Spécialiste technique/Antenne Nord-Est</t>
  </si>
  <si>
    <t>MARNDR/PAPAIR/CI/QCIN_____/________</t>
  </si>
  <si>
    <t xml:space="preserve">Recrutement d’un Spécialiste technique/Antenne Grande Anse </t>
  </si>
  <si>
    <t>1 et 2</t>
  </si>
  <si>
    <t>5-Avr-23</t>
  </si>
  <si>
    <t>20-Avr-23</t>
  </si>
  <si>
    <t>28-Avr-23</t>
  </si>
  <si>
    <t>14-Avr-23</t>
  </si>
  <si>
    <t>16-mai-23</t>
  </si>
  <si>
    <t>5-Ju-23</t>
  </si>
  <si>
    <t>21-Ju-23</t>
  </si>
  <si>
    <t>30-Juin-23</t>
  </si>
  <si>
    <t>26-Avr-23</t>
  </si>
  <si>
    <t>31-Ju-23</t>
  </si>
  <si>
    <t>19-Avr-23</t>
  </si>
  <si>
    <t>17-Août-23</t>
  </si>
  <si>
    <t>10-Août-23</t>
  </si>
  <si>
    <t>22-Avr-24</t>
  </si>
  <si>
    <t>17-Mai-23</t>
  </si>
  <si>
    <t>30-Jui-23</t>
  </si>
  <si>
    <t>17-Ju-23</t>
  </si>
  <si>
    <t>12-Juin-23</t>
  </si>
  <si>
    <t>7-Avr-23</t>
  </si>
  <si>
    <t>13-Mai-24</t>
  </si>
  <si>
    <r>
      <t>15-D</t>
    </r>
    <r>
      <rPr>
        <sz val="11"/>
        <rFont val="Calibri"/>
        <family val="2"/>
      </rPr>
      <t>é</t>
    </r>
    <r>
      <rPr>
        <sz val="11"/>
        <rFont val="Times New Roman"/>
        <family val="1"/>
      </rPr>
      <t>c-23</t>
    </r>
  </si>
  <si>
    <t>28-août-23</t>
  </si>
  <si>
    <t>2-Mai-23</t>
  </si>
  <si>
    <t>5-Mai-23</t>
  </si>
  <si>
    <t>17-août-23</t>
  </si>
  <si>
    <t>12-Mai-23</t>
  </si>
  <si>
    <t>10-Mai-23</t>
  </si>
  <si>
    <t>30-Mai-23</t>
  </si>
  <si>
    <t>22-Mai-23</t>
  </si>
  <si>
    <t>16-Mai-23</t>
  </si>
  <si>
    <t>27-Mai-24</t>
  </si>
  <si>
    <t>7-Mai-22</t>
  </si>
  <si>
    <t>4-Avr-23</t>
  </si>
  <si>
    <t>19-Mai-23</t>
  </si>
  <si>
    <t>30-Août-23</t>
  </si>
  <si>
    <t>11-Avr-23</t>
  </si>
  <si>
    <t>18-Ju-23</t>
  </si>
  <si>
    <t>15-Mai-23</t>
  </si>
  <si>
    <t>17-Juin-24</t>
  </si>
  <si>
    <t>6-Juin-23</t>
  </si>
  <si>
    <t>9-Juin-23</t>
  </si>
  <si>
    <t>22-Juin-23</t>
  </si>
  <si>
    <t>23-Juin-23</t>
  </si>
  <si>
    <t>Octobre 2022 - mars 2024 (18 mois)</t>
  </si>
  <si>
    <r>
      <t>8-F</t>
    </r>
    <r>
      <rPr>
        <sz val="11"/>
        <rFont val="Calibri"/>
        <family val="2"/>
      </rPr>
      <t>é</t>
    </r>
    <r>
      <rPr>
        <sz val="11"/>
        <rFont val="Times New Roman"/>
        <family val="1"/>
      </rPr>
      <t>v-23</t>
    </r>
  </si>
  <si>
    <r>
      <t>15-F</t>
    </r>
    <r>
      <rPr>
        <sz val="11"/>
        <rFont val="Calibri"/>
        <family val="2"/>
      </rPr>
      <t>é</t>
    </r>
    <r>
      <rPr>
        <sz val="11"/>
        <rFont val="Times New Roman"/>
        <family val="1"/>
      </rPr>
      <t>v-23</t>
    </r>
  </si>
  <si>
    <r>
      <t>28-D</t>
    </r>
    <r>
      <rPr>
        <sz val="11"/>
        <color theme="1"/>
        <rFont val="Calibri"/>
        <family val="2"/>
      </rPr>
      <t>éc-22</t>
    </r>
  </si>
  <si>
    <r>
      <t>22-F</t>
    </r>
    <r>
      <rPr>
        <sz val="11"/>
        <color theme="1"/>
        <rFont val="Times New Roman"/>
        <family val="1"/>
      </rPr>
      <t>é</t>
    </r>
    <r>
      <rPr>
        <sz val="11"/>
        <color theme="1"/>
        <rFont val="Calibri"/>
        <family val="2"/>
        <scheme val="minor"/>
      </rPr>
      <t>v-23</t>
    </r>
  </si>
  <si>
    <t>31-Mai-23</t>
  </si>
  <si>
    <t>26-Ju-23</t>
  </si>
  <si>
    <r>
      <t>2-Ao</t>
    </r>
    <r>
      <rPr>
        <sz val="11"/>
        <color theme="1"/>
        <rFont val="Calibri"/>
        <family val="2"/>
      </rPr>
      <t>ût-23</t>
    </r>
  </si>
  <si>
    <r>
      <t>22-D</t>
    </r>
    <r>
      <rPr>
        <sz val="11"/>
        <rFont val="Calibri"/>
        <family val="2"/>
      </rPr>
      <t>é</t>
    </r>
    <r>
      <rPr>
        <sz val="11"/>
        <rFont val="Calibri"/>
        <family val="2"/>
        <scheme val="minor"/>
      </rPr>
      <t>c-22</t>
    </r>
  </si>
  <si>
    <r>
      <t>21-D</t>
    </r>
    <r>
      <rPr>
        <sz val="11"/>
        <color theme="1"/>
        <rFont val="Calibri"/>
        <family val="2"/>
      </rPr>
      <t>éc-22</t>
    </r>
  </si>
  <si>
    <r>
      <t>9-F</t>
    </r>
    <r>
      <rPr>
        <sz val="11"/>
        <rFont val="Calibri"/>
        <family val="2"/>
      </rPr>
      <t>é</t>
    </r>
    <r>
      <rPr>
        <sz val="11"/>
        <rFont val="Calibri"/>
        <family val="2"/>
        <scheme val="minor"/>
      </rPr>
      <t>v-23</t>
    </r>
  </si>
  <si>
    <r>
      <t>8-F</t>
    </r>
    <r>
      <rPr>
        <sz val="11"/>
        <rFont val="Calibri"/>
        <family val="2"/>
      </rPr>
      <t>é</t>
    </r>
    <r>
      <rPr>
        <sz val="11"/>
        <rFont val="Calibri"/>
        <family val="2"/>
        <scheme val="minor"/>
      </rPr>
      <t>v-23</t>
    </r>
  </si>
  <si>
    <r>
      <t>8-F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v-23</t>
    </r>
  </si>
  <si>
    <t>12-Avr-23</t>
  </si>
  <si>
    <t>6-Avr-23</t>
  </si>
  <si>
    <t>27-Avr-23</t>
  </si>
  <si>
    <t>21-Juin-23</t>
  </si>
  <si>
    <t>14 -Mai-23</t>
  </si>
  <si>
    <t>19-Ju-23</t>
  </si>
  <si>
    <t>2-Juin-23</t>
  </si>
  <si>
    <t>26-Mai-22</t>
  </si>
  <si>
    <r>
      <t>11-Ao</t>
    </r>
    <r>
      <rPr>
        <sz val="11"/>
        <color theme="1"/>
        <rFont val="Calibri"/>
        <family val="2"/>
      </rPr>
      <t>ȗ</t>
    </r>
    <r>
      <rPr>
        <sz val="11"/>
        <color theme="1"/>
        <rFont val="Calibri"/>
        <family val="2"/>
        <scheme val="minor"/>
      </rPr>
      <t>t-23</t>
    </r>
  </si>
  <si>
    <r>
      <t>15-D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c-22</t>
    </r>
  </si>
  <si>
    <t>13-Avr-23</t>
  </si>
  <si>
    <r>
      <t>20-D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c-23</t>
    </r>
  </si>
  <si>
    <r>
      <t>28-F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v-23</t>
    </r>
  </si>
  <si>
    <t>31-Mai-22</t>
  </si>
  <si>
    <r>
      <t>10-F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v-24</t>
    </r>
  </si>
  <si>
    <t>8-Avr-23</t>
  </si>
  <si>
    <r>
      <t>27-F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vrier 2023</t>
    </r>
  </si>
  <si>
    <r>
      <t>15-F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v-23</t>
    </r>
  </si>
  <si>
    <t>6-Mai-23</t>
  </si>
  <si>
    <t>14-Juin-23</t>
  </si>
  <si>
    <t>Recrutement d'un responsable de supervision et de suivi internes</t>
  </si>
  <si>
    <r>
      <t>Recrutement de deux (2) charg</t>
    </r>
    <r>
      <rPr>
        <sz val="12"/>
        <color theme="1"/>
        <rFont val="Calibri"/>
        <family val="2"/>
      </rPr>
      <t>é</t>
    </r>
    <r>
      <rPr>
        <sz val="12"/>
        <color theme="1"/>
        <rFont val="Calibri"/>
        <family val="2"/>
        <scheme val="minor"/>
      </rPr>
      <t>s de suivi interne</t>
    </r>
  </si>
  <si>
    <r>
      <t>22-F</t>
    </r>
    <r>
      <rPr>
        <sz val="11"/>
        <color theme="1"/>
        <rFont val="Calibri"/>
        <family val="2"/>
      </rPr>
      <t>é</t>
    </r>
    <r>
      <rPr>
        <sz val="11"/>
        <color theme="1"/>
        <rFont val="Times New Roman"/>
        <family val="1"/>
      </rPr>
      <t>v-23</t>
    </r>
  </si>
  <si>
    <r>
      <t>22-D</t>
    </r>
    <r>
      <rPr>
        <sz val="11"/>
        <color theme="1"/>
        <rFont val="Calibri"/>
        <family val="2"/>
      </rPr>
      <t>é</t>
    </r>
    <r>
      <rPr>
        <sz val="11"/>
        <color theme="1"/>
        <rFont val="Times New Roman"/>
        <family val="1"/>
      </rPr>
      <t>c-23</t>
    </r>
  </si>
  <si>
    <t>27-Mai-23</t>
  </si>
  <si>
    <t>Assistance technique  aux agriculteurs</t>
  </si>
  <si>
    <t>1, 2 et 3</t>
  </si>
  <si>
    <t>Acquisition de matériel informatique et fourniture de bureau</t>
  </si>
  <si>
    <t>2 et 3</t>
  </si>
  <si>
    <t>Acquisition de 17 véhicules tout terrain</t>
  </si>
  <si>
    <t>Motocyclettes pour composante 1, 2 et 3 - marché à bons de commande et part variable</t>
  </si>
  <si>
    <t>15-Fev-23</t>
  </si>
  <si>
    <t>Recrutement de deux (2) assistants administratifs</t>
  </si>
  <si>
    <t>Kits (260) de matériels de peche (bouées, virole, hamecons, ligne, lacs, rapala, cable) - marché à bons de commande et part variable</t>
  </si>
  <si>
    <t>Kits (130) d'entretien et de réparation de moteurs (empeler, bougie, cil et huile transmission) - marché à bons de commande et part variable</t>
  </si>
  <si>
    <t>Opérateur d’incitations agricoles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</si>
</sst>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_(* #,##0.000_);_(* \(#,##0.000\);_(* &quot;-&quot;??_);_(@_)"/>
    <numFmt numFmtId="166" formatCode="[$-409]dd\-mmm\-yy;@"/>
    <numFmt numFmtId="167" formatCode="[$-409]d\-mmm\-yy;@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Times New Roman"/>
      <family val="1"/>
    </font>
    <font>
      <sz val="9"/>
      <color theme="1"/>
      <name val="Times New Roman"/>
      <family val="1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</font>
    <font>
      <sz val="12"/>
      <name val="Calibri"/>
      <family val="2"/>
      <scheme val="minor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sz val="11"/>
      <color rgb="FFFF0000"/>
      <name val="Calibri"/>
      <family val="2"/>
      <scheme val="minor"/>
    </font>
    <font>
      <sz val="11"/>
      <color rgb="FFFF0000"/>
      <name val="Times New Roman"/>
      <family val="1"/>
    </font>
    <font>
      <sz val="12"/>
      <color theme="1"/>
      <name val="Calibri"/>
      <family val="2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0" fontId="14" fillId="0" borderId="0"/>
    <xf numFmtId="9" fontId="13" fillId="0" borderId="0" applyFont="0" applyFill="0" applyBorder="0" applyAlignment="0" applyProtection="0"/>
    <xf numFmtId="0" fontId="14" fillId="0" borderId="0"/>
  </cellStyleXfs>
  <cellXfs count="273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0" xfId="0" applyProtection="1">
      <protection locked="0"/>
    </xf>
    <xf numFmtId="0" fontId="0" fillId="4" borderId="0" xfId="0" applyFill="1" applyProtection="1"/>
    <xf numFmtId="0" fontId="3" fillId="4" borderId="0" xfId="0" applyFont="1" applyFill="1" applyProtection="1"/>
    <xf numFmtId="0" fontId="0" fillId="0" borderId="0" xfId="0" applyProtection="1"/>
    <xf numFmtId="0" fontId="4" fillId="5" borderId="1" xfId="0" applyFont="1" applyFill="1" applyBorder="1" applyAlignment="1" applyProtection="1">
      <alignment horizontal="center" vertical="center" wrapText="1"/>
    </xf>
    <xf numFmtId="2" fontId="4" fillId="5" borderId="1" xfId="0" applyNumberFormat="1" applyFont="1" applyFill="1" applyBorder="1" applyAlignment="1" applyProtection="1">
      <alignment horizontal="center" vertical="center" wrapText="1"/>
    </xf>
    <xf numFmtId="0" fontId="2" fillId="4" borderId="0" xfId="0" applyFont="1" applyFill="1" applyProtection="1"/>
    <xf numFmtId="0" fontId="1" fillId="0" borderId="10" xfId="0" applyFont="1" applyFill="1" applyBorder="1" applyAlignment="1" applyProtection="1">
      <alignment horizontal="center" wrapText="1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7" fillId="0" borderId="0" xfId="0" applyFont="1"/>
    <xf numFmtId="0" fontId="7" fillId="0" borderId="0" xfId="0" applyFont="1" applyFill="1"/>
    <xf numFmtId="0" fontId="7" fillId="0" borderId="0" xfId="0" applyFont="1" applyFill="1" applyProtection="1"/>
    <xf numFmtId="0" fontId="7" fillId="0" borderId="0" xfId="0" applyFont="1" applyFill="1" applyProtection="1">
      <protection locked="0"/>
    </xf>
    <xf numFmtId="0" fontId="8" fillId="0" borderId="0" xfId="0" applyFont="1"/>
    <xf numFmtId="0" fontId="8" fillId="0" borderId="0" xfId="0" applyFont="1" applyFill="1"/>
    <xf numFmtId="0" fontId="8" fillId="0" borderId="0" xfId="0" applyFont="1" applyFill="1" applyProtection="1"/>
    <xf numFmtId="0" fontId="8" fillId="0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/>
    <xf numFmtId="0" fontId="0" fillId="0" borderId="0" xfId="0" applyFont="1"/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0" xfId="0" applyFont="1" applyProtection="1"/>
    <xf numFmtId="0" fontId="0" fillId="0" borderId="0" xfId="0" applyFont="1" applyProtection="1">
      <protection locked="0"/>
    </xf>
    <xf numFmtId="0" fontId="0" fillId="0" borderId="10" xfId="0" applyBorder="1" applyProtection="1">
      <protection locked="0"/>
    </xf>
    <xf numFmtId="0" fontId="0" fillId="0" borderId="10" xfId="0" applyBorder="1"/>
    <xf numFmtId="0" fontId="3" fillId="4" borderId="0" xfId="0" applyFont="1" applyFill="1"/>
    <xf numFmtId="43" fontId="16" fillId="0" borderId="10" xfId="1" applyFont="1" applyFill="1" applyBorder="1" applyAlignment="1" applyProtection="1">
      <alignment horizontal="justify"/>
      <protection locked="0"/>
    </xf>
    <xf numFmtId="0" fontId="15" fillId="0" borderId="10" xfId="2" applyFont="1" applyBorder="1" applyAlignment="1">
      <alignment horizontal="justify" vertical="top" wrapText="1"/>
    </xf>
    <xf numFmtId="0" fontId="15" fillId="0" borderId="10" xfId="2" applyFont="1" applyBorder="1" applyAlignment="1">
      <alignment horizontal="left" vertical="top" wrapText="1"/>
    </xf>
    <xf numFmtId="9" fontId="15" fillId="0" borderId="10" xfId="2" applyNumberFormat="1" applyFont="1" applyBorder="1" applyAlignment="1">
      <alignment horizontal="justify" vertical="center" wrapText="1"/>
    </xf>
    <xf numFmtId="0" fontId="15" fillId="0" borderId="10" xfId="2" applyFont="1" applyBorder="1" applyAlignment="1">
      <alignment horizontal="justify" vertical="center" wrapText="1"/>
    </xf>
    <xf numFmtId="0" fontId="16" fillId="0" borderId="13" xfId="2" applyFont="1" applyBorder="1" applyAlignment="1">
      <alignment horizontal="justify" vertical="center" wrapText="1"/>
    </xf>
    <xf numFmtId="0" fontId="15" fillId="6" borderId="10" xfId="2" applyFont="1" applyFill="1" applyBorder="1" applyAlignment="1">
      <alignment horizontal="justify" vertical="center" wrapText="1"/>
    </xf>
    <xf numFmtId="0" fontId="18" fillId="0" borderId="10" xfId="4" applyFont="1" applyFill="1" applyBorder="1" applyAlignment="1">
      <alignment horizontal="left" vertical="center" wrapText="1"/>
    </xf>
    <xf numFmtId="0" fontId="0" fillId="0" borderId="10" xfId="0" applyFont="1" applyBorder="1" applyProtection="1">
      <protection locked="0"/>
    </xf>
    <xf numFmtId="43" fontId="0" fillId="0" borderId="10" xfId="1" applyFont="1" applyBorder="1" applyProtection="1">
      <protection locked="0"/>
    </xf>
    <xf numFmtId="0" fontId="0" fillId="0" borderId="0" xfId="0" applyFont="1" applyFill="1"/>
    <xf numFmtId="0" fontId="0" fillId="0" borderId="10" xfId="0" applyBorder="1" applyAlignment="1" applyProtection="1">
      <alignment wrapText="1"/>
      <protection locked="0"/>
    </xf>
    <xf numFmtId="43" fontId="0" fillId="0" borderId="10" xfId="0" applyNumberFormat="1" applyBorder="1" applyProtection="1">
      <protection locked="0"/>
    </xf>
    <xf numFmtId="0" fontId="18" fillId="0" borderId="10" xfId="4" applyFont="1" applyFill="1" applyBorder="1" applyAlignment="1">
      <alignment horizontal="center" vertical="center" wrapText="1"/>
    </xf>
    <xf numFmtId="0" fontId="0" fillId="0" borderId="10" xfId="0" applyBorder="1" applyAlignment="1" applyProtection="1">
      <alignment horizontal="center"/>
      <protection locked="0"/>
    </xf>
    <xf numFmtId="0" fontId="22" fillId="0" borderId="10" xfId="0" applyFont="1" applyFill="1" applyBorder="1"/>
    <xf numFmtId="0" fontId="18" fillId="6" borderId="10" xfId="4" applyFont="1" applyFill="1" applyBorder="1" applyAlignment="1">
      <alignment horizontal="left" vertical="center" wrapText="1"/>
    </xf>
    <xf numFmtId="0" fontId="0" fillId="6" borderId="0" xfId="0" applyFill="1"/>
    <xf numFmtId="0" fontId="0" fillId="6" borderId="10" xfId="0" applyFill="1" applyBorder="1" applyProtection="1">
      <protection locked="0"/>
    </xf>
    <xf numFmtId="0" fontId="18" fillId="6" borderId="10" xfId="4" applyFont="1" applyFill="1" applyBorder="1" applyAlignment="1">
      <alignment horizontal="center" vertical="center" wrapText="1"/>
    </xf>
    <xf numFmtId="0" fontId="0" fillId="6" borderId="10" xfId="0" applyFont="1" applyFill="1" applyBorder="1" applyProtection="1">
      <protection locked="0"/>
    </xf>
    <xf numFmtId="0" fontId="0" fillId="6" borderId="10" xfId="0" applyFill="1" applyBorder="1" applyAlignment="1" applyProtection="1">
      <alignment wrapText="1"/>
      <protection locked="0"/>
    </xf>
    <xf numFmtId="43" fontId="0" fillId="6" borderId="10" xfId="1" applyFont="1" applyFill="1" applyBorder="1" applyProtection="1">
      <protection locked="0"/>
    </xf>
    <xf numFmtId="0" fontId="0" fillId="6" borderId="10" xfId="0" applyFill="1" applyBorder="1" applyAlignment="1" applyProtection="1">
      <alignment horizontal="center"/>
      <protection locked="0"/>
    </xf>
    <xf numFmtId="0" fontId="13" fillId="6" borderId="10" xfId="0" applyFont="1" applyFill="1" applyBorder="1" applyAlignment="1" applyProtection="1">
      <alignment wrapText="1"/>
      <protection locked="0"/>
    </xf>
    <xf numFmtId="0" fontId="13" fillId="6" borderId="10" xfId="0" applyFont="1" applyFill="1" applyBorder="1" applyAlignment="1" applyProtection="1">
      <alignment horizontal="center" wrapText="1"/>
    </xf>
    <xf numFmtId="0" fontId="13" fillId="6" borderId="10" xfId="0" applyFont="1" applyFill="1" applyBorder="1" applyProtection="1">
      <protection locked="0"/>
    </xf>
    <xf numFmtId="0" fontId="0" fillId="6" borderId="0" xfId="0" applyFill="1" applyProtection="1">
      <protection locked="0"/>
    </xf>
    <xf numFmtId="0" fontId="8" fillId="6" borderId="0" xfId="0" applyFont="1" applyFill="1" applyProtection="1">
      <protection locked="0"/>
    </xf>
    <xf numFmtId="0" fontId="0" fillId="6" borderId="10" xfId="0" applyFill="1" applyBorder="1" applyAlignment="1">
      <alignment vertical="center"/>
    </xf>
    <xf numFmtId="0" fontId="0" fillId="6" borderId="10" xfId="0" applyFill="1" applyBorder="1" applyAlignment="1" applyProtection="1">
      <alignment vertical="center"/>
      <protection locked="0"/>
    </xf>
    <xf numFmtId="43" fontId="0" fillId="6" borderId="10" xfId="1" applyFont="1" applyFill="1" applyBorder="1" applyAlignment="1" applyProtection="1">
      <alignment vertical="center"/>
      <protection locked="0"/>
    </xf>
    <xf numFmtId="0" fontId="0" fillId="6" borderId="10" xfId="0" applyFill="1" applyBorder="1" applyAlignment="1" applyProtection="1">
      <alignment horizontal="center" vertical="center"/>
      <protection locked="0"/>
    </xf>
    <xf numFmtId="0" fontId="0" fillId="6" borderId="10" xfId="0" applyFont="1" applyFill="1" applyBorder="1" applyAlignment="1" applyProtection="1">
      <alignment vertical="center"/>
      <protection locked="0"/>
    </xf>
    <xf numFmtId="0" fontId="0" fillId="6" borderId="10" xfId="0" applyFill="1" applyBorder="1" applyAlignment="1" applyProtection="1">
      <alignment vertical="center" wrapText="1"/>
      <protection locked="0"/>
    </xf>
    <xf numFmtId="0" fontId="0" fillId="6" borderId="0" xfId="0" applyFill="1" applyAlignment="1" applyProtection="1">
      <alignment vertical="center"/>
      <protection locked="0"/>
    </xf>
    <xf numFmtId="0" fontId="8" fillId="6" borderId="0" xfId="0" applyFont="1" applyFill="1" applyAlignment="1" applyProtection="1">
      <alignment vertical="center"/>
      <protection locked="0"/>
    </xf>
    <xf numFmtId="0" fontId="0" fillId="6" borderId="10" xfId="0" applyFill="1" applyBorder="1"/>
    <xf numFmtId="0" fontId="18" fillId="6" borderId="10" xfId="2" applyFont="1" applyFill="1" applyBorder="1" applyAlignment="1">
      <alignment horizontal="justify" vertical="center" wrapText="1"/>
    </xf>
    <xf numFmtId="0" fontId="13" fillId="6" borderId="10" xfId="0" applyFont="1" applyFill="1" applyBorder="1" applyAlignment="1" applyProtection="1">
      <alignment vertical="center"/>
      <protection locked="0"/>
    </xf>
    <xf numFmtId="0" fontId="22" fillId="0" borderId="10" xfId="4" applyFont="1" applyFill="1" applyBorder="1" applyAlignment="1">
      <alignment horizontal="left" vertical="center" wrapText="1"/>
    </xf>
    <xf numFmtId="0" fontId="8" fillId="0" borderId="10" xfId="0" applyFont="1" applyBorder="1" applyAlignment="1" applyProtection="1">
      <alignment vertical="center"/>
      <protection locked="0"/>
    </xf>
    <xf numFmtId="43" fontId="8" fillId="0" borderId="14" xfId="1" applyFont="1" applyBorder="1" applyAlignment="1" applyProtection="1">
      <alignment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  <protection locked="0"/>
    </xf>
    <xf numFmtId="9" fontId="8" fillId="0" borderId="10" xfId="3" applyFont="1" applyBorder="1" applyAlignment="1" applyProtection="1">
      <alignment horizontal="center" vertical="center"/>
      <protection locked="0"/>
    </xf>
    <xf numFmtId="0" fontId="23" fillId="3" borderId="10" xfId="0" applyFont="1" applyFill="1" applyBorder="1" applyAlignment="1" applyProtection="1">
      <alignment horizontal="center" vertical="center" wrapText="1" readingOrder="1"/>
      <protection locked="0"/>
    </xf>
    <xf numFmtId="0" fontId="22" fillId="0" borderId="10" xfId="0" applyFont="1" applyBorder="1"/>
    <xf numFmtId="0" fontId="22" fillId="4" borderId="10" xfId="0" applyFont="1" applyFill="1" applyBorder="1" applyProtection="1"/>
    <xf numFmtId="0" fontId="23" fillId="4" borderId="10" xfId="0" applyFont="1" applyFill="1" applyBorder="1" applyProtection="1"/>
    <xf numFmtId="0" fontId="22" fillId="0" borderId="10" xfId="0" applyFont="1" applyFill="1" applyBorder="1" applyProtection="1"/>
    <xf numFmtId="0" fontId="22" fillId="0" borderId="10" xfId="0" applyFont="1" applyBorder="1" applyProtection="1">
      <protection locked="0"/>
    </xf>
    <xf numFmtId="0" fontId="22" fillId="0" borderId="10" xfId="0" applyFont="1" applyFill="1" applyBorder="1" applyProtection="1">
      <protection locked="0"/>
    </xf>
    <xf numFmtId="0" fontId="22" fillId="0" borderId="10" xfId="0" applyFont="1" applyBorder="1" applyProtection="1"/>
    <xf numFmtId="0" fontId="22" fillId="5" borderId="10" xfId="0" applyFont="1" applyFill="1" applyBorder="1" applyAlignment="1" applyProtection="1">
      <alignment horizontal="center" vertical="center" wrapText="1"/>
    </xf>
    <xf numFmtId="2" fontId="22" fillId="5" borderId="10" xfId="0" applyNumberFormat="1" applyFont="1" applyFill="1" applyBorder="1" applyAlignment="1" applyProtection="1">
      <alignment horizontal="center" vertical="center" wrapText="1"/>
    </xf>
    <xf numFmtId="0" fontId="23" fillId="0" borderId="10" xfId="0" applyFont="1" applyFill="1" applyBorder="1" applyAlignment="1" applyProtection="1">
      <alignment horizontal="center" wrapText="1"/>
    </xf>
    <xf numFmtId="43" fontId="22" fillId="0" borderId="10" xfId="1" applyFont="1" applyFill="1" applyBorder="1" applyAlignment="1">
      <alignment horizontal="left" vertical="center" wrapText="1"/>
    </xf>
    <xf numFmtId="9" fontId="22" fillId="6" borderId="10" xfId="2" applyNumberFormat="1" applyFont="1" applyFill="1" applyBorder="1" applyAlignment="1">
      <alignment horizontal="justify" vertical="top" wrapText="1"/>
    </xf>
    <xf numFmtId="9" fontId="22" fillId="6" borderId="10" xfId="2" applyNumberFormat="1" applyFont="1" applyFill="1" applyBorder="1" applyAlignment="1" applyProtection="1">
      <alignment horizontal="justify" vertical="top" wrapText="1"/>
      <protection locked="0"/>
    </xf>
    <xf numFmtId="0" fontId="22" fillId="0" borderId="10" xfId="2" applyFont="1" applyBorder="1" applyAlignment="1">
      <alignment horizontal="justify" vertical="top" wrapText="1"/>
    </xf>
    <xf numFmtId="0" fontId="22" fillId="0" borderId="10" xfId="0" applyFont="1" applyBorder="1" applyAlignment="1" applyProtection="1">
      <alignment horizontal="center"/>
      <protection locked="0"/>
    </xf>
    <xf numFmtId="0" fontId="8" fillId="0" borderId="10" xfId="0" applyFont="1" applyBorder="1"/>
    <xf numFmtId="43" fontId="8" fillId="0" borderId="10" xfId="0" applyNumberFormat="1" applyFont="1" applyBorder="1"/>
    <xf numFmtId="9" fontId="22" fillId="0" borderId="10" xfId="2" applyNumberFormat="1" applyFont="1" applyBorder="1" applyAlignment="1">
      <alignment horizontal="justify" vertical="top" wrapText="1"/>
    </xf>
    <xf numFmtId="43" fontId="22" fillId="0" borderId="10" xfId="1" applyFont="1" applyFill="1" applyBorder="1" applyAlignment="1">
      <alignment horizontal="justify" vertical="top" wrapText="1"/>
    </xf>
    <xf numFmtId="164" fontId="23" fillId="4" borderId="10" xfId="0" applyNumberFormat="1" applyFont="1" applyFill="1" applyBorder="1" applyAlignment="1">
      <alignment horizontal="center" vertical="center" wrapText="1"/>
    </xf>
    <xf numFmtId="43" fontId="22" fillId="0" borderId="10" xfId="0" applyNumberFormat="1" applyFont="1" applyBorder="1" applyProtection="1">
      <protection locked="0"/>
    </xf>
    <xf numFmtId="0" fontId="22" fillId="6" borderId="10" xfId="2" applyFont="1" applyFill="1" applyBorder="1" applyAlignment="1" applyProtection="1">
      <alignment horizontal="justify" vertical="top" wrapText="1"/>
      <protection locked="0"/>
    </xf>
    <xf numFmtId="43" fontId="22" fillId="6" borderId="10" xfId="1" applyFont="1" applyFill="1" applyBorder="1" applyAlignment="1" applyProtection="1">
      <alignment horizontal="justify" vertical="top" wrapText="1"/>
      <protection locked="0"/>
    </xf>
    <xf numFmtId="0" fontId="22" fillId="0" borderId="10" xfId="2" applyFont="1" applyBorder="1" applyAlignment="1" applyProtection="1">
      <alignment horizontal="justify" vertical="top" wrapText="1"/>
      <protection locked="0"/>
    </xf>
    <xf numFmtId="44" fontId="22" fillId="0" borderId="10" xfId="0" applyNumberFormat="1" applyFont="1" applyBorder="1" applyProtection="1">
      <protection locked="0"/>
    </xf>
    <xf numFmtId="0" fontId="23" fillId="0" borderId="10" xfId="0" applyFont="1" applyBorder="1" applyProtection="1">
      <protection locked="0"/>
    </xf>
    <xf numFmtId="44" fontId="23" fillId="0" borderId="10" xfId="0" applyNumberFormat="1" applyFont="1" applyBorder="1" applyProtection="1">
      <protection locked="0"/>
    </xf>
    <xf numFmtId="0" fontId="0" fillId="6" borderId="0" xfId="0" applyFill="1" applyBorder="1" applyProtection="1">
      <protection locked="0"/>
    </xf>
    <xf numFmtId="0" fontId="0" fillId="6" borderId="0" xfId="0" applyFill="1" applyBorder="1" applyAlignment="1" applyProtection="1">
      <alignment wrapText="1"/>
      <protection locked="0"/>
    </xf>
    <xf numFmtId="0" fontId="0" fillId="6" borderId="10" xfId="0" applyFill="1" applyBorder="1" applyAlignment="1">
      <alignment vertical="center" wrapText="1"/>
    </xf>
    <xf numFmtId="43" fontId="0" fillId="6" borderId="10" xfId="1" applyFont="1" applyFill="1" applyBorder="1" applyAlignment="1">
      <alignment vertic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vertical="center"/>
    </xf>
    <xf numFmtId="0" fontId="0" fillId="6" borderId="0" xfId="0" applyFont="1" applyFill="1" applyAlignment="1">
      <alignment vertical="center"/>
    </xf>
    <xf numFmtId="0" fontId="21" fillId="6" borderId="10" xfId="0" applyFont="1" applyFill="1" applyBorder="1" applyAlignment="1" applyProtection="1">
      <alignment horizontal="center" vertical="center" wrapText="1"/>
    </xf>
    <xf numFmtId="0" fontId="21" fillId="6" borderId="0" xfId="0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>
      <alignment vertical="center" wrapText="1"/>
    </xf>
    <xf numFmtId="43" fontId="13" fillId="6" borderId="10" xfId="0" applyNumberFormat="1" applyFont="1" applyFill="1" applyBorder="1" applyAlignment="1">
      <alignment vertical="center"/>
    </xf>
    <xf numFmtId="0" fontId="13" fillId="6" borderId="10" xfId="0" applyFont="1" applyFill="1" applyBorder="1" applyAlignment="1" applyProtection="1">
      <alignment horizontal="center" vertical="center" wrapText="1"/>
    </xf>
    <xf numFmtId="0" fontId="0" fillId="6" borderId="10" xfId="0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vertical="center" wrapText="1"/>
      <protection locked="0"/>
    </xf>
    <xf numFmtId="0" fontId="13" fillId="6" borderId="0" xfId="0" applyFont="1" applyFill="1" applyAlignment="1" applyProtection="1">
      <alignment vertical="center"/>
    </xf>
    <xf numFmtId="0" fontId="13" fillId="6" borderId="0" xfId="0" applyFont="1" applyFill="1" applyAlignment="1">
      <alignment vertical="center"/>
    </xf>
    <xf numFmtId="0" fontId="0" fillId="6" borderId="10" xfId="0" applyFont="1" applyFill="1" applyBorder="1" applyAlignment="1">
      <alignment vertical="center" wrapText="1"/>
    </xf>
    <xf numFmtId="0" fontId="22" fillId="6" borderId="10" xfId="4" applyFont="1" applyFill="1" applyBorder="1" applyAlignment="1">
      <alignment horizontal="left" vertical="center" wrapText="1"/>
    </xf>
    <xf numFmtId="0" fontId="25" fillId="6" borderId="10" xfId="0" applyFont="1" applyFill="1" applyBorder="1" applyAlignment="1" applyProtection="1">
      <alignment horizontal="center" vertical="center" wrapText="1"/>
    </xf>
    <xf numFmtId="0" fontId="22" fillId="6" borderId="10" xfId="4" applyFont="1" applyFill="1" applyBorder="1" applyAlignment="1">
      <alignment horizontal="center" vertical="center" wrapText="1"/>
    </xf>
    <xf numFmtId="0" fontId="25" fillId="6" borderId="0" xfId="0" applyFont="1" applyFill="1" applyBorder="1" applyAlignment="1" applyProtection="1">
      <alignment horizontal="center" vertical="center" wrapText="1"/>
    </xf>
    <xf numFmtId="0" fontId="8" fillId="6" borderId="10" xfId="0" applyFont="1" applyFill="1" applyBorder="1" applyAlignment="1">
      <alignment vertical="center" wrapText="1"/>
    </xf>
    <xf numFmtId="43" fontId="8" fillId="6" borderId="10" xfId="0" applyNumberFormat="1" applyFont="1" applyFill="1" applyBorder="1" applyAlignment="1">
      <alignment vertical="center"/>
    </xf>
    <xf numFmtId="0" fontId="8" fillId="6" borderId="10" xfId="0" applyFont="1" applyFill="1" applyBorder="1" applyAlignment="1" applyProtection="1">
      <alignment vertical="center"/>
      <protection locked="0"/>
    </xf>
    <xf numFmtId="0" fontId="8" fillId="6" borderId="10" xfId="0" applyFont="1" applyFill="1" applyBorder="1" applyAlignment="1" applyProtection="1">
      <alignment horizontal="center" vertical="center" wrapText="1"/>
    </xf>
    <xf numFmtId="0" fontId="8" fillId="6" borderId="10" xfId="0" applyFont="1" applyFill="1" applyBorder="1" applyAlignment="1" applyProtection="1">
      <alignment vertical="center" wrapText="1"/>
      <protection locked="0"/>
    </xf>
    <xf numFmtId="0" fontId="8" fillId="6" borderId="0" xfId="0" applyFont="1" applyFill="1" applyAlignment="1" applyProtection="1">
      <alignment vertical="center"/>
    </xf>
    <xf numFmtId="0" fontId="8" fillId="6" borderId="0" xfId="0" applyFont="1" applyFill="1" applyAlignment="1">
      <alignment vertical="center"/>
    </xf>
    <xf numFmtId="43" fontId="13" fillId="6" borderId="10" xfId="1" applyFont="1" applyFill="1" applyBorder="1" applyAlignment="1" applyProtection="1">
      <alignment vertical="center"/>
    </xf>
    <xf numFmtId="9" fontId="18" fillId="6" borderId="10" xfId="2" applyNumberFormat="1" applyFont="1" applyFill="1" applyBorder="1" applyAlignment="1">
      <alignment horizontal="center" vertical="center" wrapText="1"/>
    </xf>
    <xf numFmtId="0" fontId="13" fillId="6" borderId="10" xfId="0" applyFont="1" applyFill="1" applyBorder="1" applyAlignment="1" applyProtection="1">
      <alignment horizontal="center" vertical="center"/>
      <protection locked="0"/>
    </xf>
    <xf numFmtId="0" fontId="13" fillId="6" borderId="0" xfId="0" applyFont="1" applyFill="1" applyAlignment="1" applyProtection="1">
      <alignment vertical="center"/>
      <protection locked="0"/>
    </xf>
    <xf numFmtId="0" fontId="22" fillId="0" borderId="10" xfId="2" applyFont="1" applyBorder="1" applyAlignment="1">
      <alignment horizontal="left" vertical="center" wrapText="1"/>
    </xf>
    <xf numFmtId="9" fontId="22" fillId="0" borderId="10" xfId="2" applyNumberFormat="1" applyFont="1" applyBorder="1" applyAlignment="1">
      <alignment horizontal="justify" vertical="center" wrapText="1"/>
    </xf>
    <xf numFmtId="0" fontId="22" fillId="0" borderId="10" xfId="2" applyFont="1" applyBorder="1" applyAlignment="1">
      <alignment horizontal="center" vertical="center" wrapText="1"/>
    </xf>
    <xf numFmtId="0" fontId="22" fillId="6" borderId="13" xfId="2" applyFont="1" applyFill="1" applyBorder="1" applyAlignment="1">
      <alignment horizontal="justify" vertical="center" wrapText="1"/>
    </xf>
    <xf numFmtId="0" fontId="22" fillId="6" borderId="10" xfId="2" applyFont="1" applyFill="1" applyBorder="1" applyAlignment="1">
      <alignment horizontal="justify" vertical="center" wrapText="1"/>
    </xf>
    <xf numFmtId="43" fontId="18" fillId="6" borderId="10" xfId="1" applyFont="1" applyFill="1" applyBorder="1" applyAlignment="1" applyProtection="1">
      <alignment horizontal="justify" vertical="center"/>
      <protection locked="0"/>
    </xf>
    <xf numFmtId="9" fontId="22" fillId="6" borderId="10" xfId="2" applyNumberFormat="1" applyFont="1" applyFill="1" applyBorder="1" applyAlignment="1">
      <alignment horizontal="justify" vertical="center" wrapText="1"/>
    </xf>
    <xf numFmtId="0" fontId="22" fillId="6" borderId="10" xfId="2" applyFont="1" applyFill="1" applyBorder="1" applyAlignment="1">
      <alignment horizontal="left" vertical="center" wrapText="1"/>
    </xf>
    <xf numFmtId="0" fontId="22" fillId="6" borderId="10" xfId="0" applyFont="1" applyFill="1" applyBorder="1" applyProtection="1">
      <protection locked="0"/>
    </xf>
    <xf numFmtId="43" fontId="22" fillId="6" borderId="10" xfId="1" applyFont="1" applyFill="1" applyBorder="1" applyAlignment="1">
      <alignment horizontal="left" vertical="center" wrapText="1"/>
    </xf>
    <xf numFmtId="0" fontId="22" fillId="6" borderId="10" xfId="2" applyFont="1" applyFill="1" applyBorder="1" applyAlignment="1">
      <alignment horizontal="justify" vertical="top" wrapText="1"/>
    </xf>
    <xf numFmtId="0" fontId="22" fillId="6" borderId="10" xfId="0" applyFont="1" applyFill="1" applyBorder="1" applyAlignment="1" applyProtection="1">
      <alignment horizontal="center"/>
      <protection locked="0"/>
    </xf>
    <xf numFmtId="0" fontId="22" fillId="6" borderId="10" xfId="0" applyFont="1" applyFill="1" applyBorder="1"/>
    <xf numFmtId="0" fontId="22" fillId="6" borderId="10" xfId="0" applyFont="1" applyFill="1" applyBorder="1" applyProtection="1"/>
    <xf numFmtId="4" fontId="23" fillId="3" borderId="10" xfId="0" applyNumberFormat="1" applyFont="1" applyFill="1" applyBorder="1" applyAlignment="1" applyProtection="1">
      <alignment horizontal="right" vertical="center" wrapText="1" readingOrder="1"/>
      <protection locked="0"/>
    </xf>
    <xf numFmtId="165" fontId="23" fillId="3" borderId="10" xfId="1" applyNumberFormat="1" applyFont="1" applyFill="1" applyBorder="1" applyAlignment="1" applyProtection="1">
      <alignment horizontal="right" vertical="center" wrapText="1" readingOrder="1"/>
      <protection locked="0"/>
    </xf>
    <xf numFmtId="0" fontId="26" fillId="5" borderId="10" xfId="0" applyFont="1" applyFill="1" applyBorder="1" applyAlignment="1" applyProtection="1">
      <alignment horizontal="center" vertical="center" wrapText="1"/>
    </xf>
    <xf numFmtId="2" fontId="26" fillId="5" borderId="10" xfId="0" applyNumberFormat="1" applyFont="1" applyFill="1" applyBorder="1" applyAlignment="1" applyProtection="1">
      <alignment horizontal="center" vertical="center" wrapText="1"/>
    </xf>
    <xf numFmtId="0" fontId="26" fillId="0" borderId="10" xfId="0" applyFont="1" applyBorder="1" applyProtection="1"/>
    <xf numFmtId="0" fontId="27" fillId="0" borderId="10" xfId="0" applyFont="1" applyFill="1" applyBorder="1" applyAlignment="1" applyProtection="1">
      <alignment horizontal="center" wrapText="1"/>
    </xf>
    <xf numFmtId="0" fontId="13" fillId="0" borderId="10" xfId="0" applyFont="1" applyBorder="1" applyProtection="1">
      <protection locked="0"/>
    </xf>
    <xf numFmtId="0" fontId="0" fillId="0" borderId="0" xfId="0" applyAlignment="1">
      <alignment vertical="center"/>
    </xf>
    <xf numFmtId="0" fontId="13" fillId="0" borderId="10" xfId="0" applyFont="1" applyBorder="1" applyAlignment="1">
      <alignment wrapText="1"/>
    </xf>
    <xf numFmtId="43" fontId="18" fillId="0" borderId="10" xfId="1" applyFont="1" applyFill="1" applyBorder="1" applyAlignment="1" applyProtection="1">
      <alignment horizontal="justify"/>
      <protection locked="0"/>
    </xf>
    <xf numFmtId="0" fontId="13" fillId="0" borderId="10" xfId="0" applyFont="1" applyBorder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3" fillId="0" borderId="0" xfId="0" applyFont="1"/>
    <xf numFmtId="15" fontId="0" fillId="6" borderId="10" xfId="0" applyNumberFormat="1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22" fillId="6" borderId="10" xfId="4" applyFont="1" applyFill="1" applyBorder="1" applyAlignment="1">
      <alignment horizontal="left" wrapText="1"/>
    </xf>
    <xf numFmtId="0" fontId="22" fillId="6" borderId="10" xfId="0" applyFont="1" applyFill="1" applyBorder="1" applyAlignment="1" applyProtection="1">
      <protection locked="0"/>
    </xf>
    <xf numFmtId="43" fontId="22" fillId="6" borderId="10" xfId="1" applyFont="1" applyFill="1" applyBorder="1" applyAlignment="1">
      <alignment horizontal="left" wrapText="1"/>
    </xf>
    <xf numFmtId="0" fontId="22" fillId="6" borderId="10" xfId="0" applyFont="1" applyFill="1" applyBorder="1" applyAlignment="1"/>
    <xf numFmtId="9" fontId="22" fillId="6" borderId="10" xfId="2" applyNumberFormat="1" applyFont="1" applyFill="1" applyBorder="1" applyAlignment="1">
      <alignment horizontal="justify" wrapText="1"/>
    </xf>
    <xf numFmtId="9" fontId="22" fillId="6" borderId="10" xfId="2" applyNumberFormat="1" applyFont="1" applyFill="1" applyBorder="1" applyAlignment="1" applyProtection="1">
      <alignment horizontal="justify" wrapText="1"/>
      <protection locked="0"/>
    </xf>
    <xf numFmtId="0" fontId="22" fillId="6" borderId="10" xfId="2" applyFont="1" applyFill="1" applyBorder="1" applyAlignment="1">
      <alignment horizontal="justify" wrapText="1"/>
    </xf>
    <xf numFmtId="0" fontId="22" fillId="6" borderId="10" xfId="4" applyFont="1" applyFill="1" applyBorder="1" applyAlignment="1">
      <alignment horizontal="center" wrapText="1"/>
    </xf>
    <xf numFmtId="0" fontId="8" fillId="6" borderId="10" xfId="0" applyFont="1" applyFill="1" applyBorder="1" applyAlignment="1"/>
    <xf numFmtId="43" fontId="8" fillId="6" borderId="10" xfId="0" applyNumberFormat="1" applyFont="1" applyFill="1" applyBorder="1" applyAlignment="1"/>
    <xf numFmtId="43" fontId="22" fillId="6" borderId="10" xfId="0" applyNumberFormat="1" applyFont="1" applyFill="1" applyBorder="1" applyAlignment="1"/>
    <xf numFmtId="0" fontId="22" fillId="6" borderId="10" xfId="0" applyFont="1" applyFill="1" applyBorder="1" applyAlignment="1" applyProtection="1"/>
    <xf numFmtId="0" fontId="0" fillId="0" borderId="10" xfId="0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 wrapText="1"/>
      <protection locked="0"/>
    </xf>
    <xf numFmtId="43" fontId="0" fillId="0" borderId="10" xfId="1" applyFont="1" applyBorder="1" applyAlignment="1" applyProtection="1">
      <alignment vertical="center"/>
      <protection locked="0"/>
    </xf>
    <xf numFmtId="9" fontId="0" fillId="0" borderId="10" xfId="3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27" fillId="2" borderId="10" xfId="0" applyFont="1" applyFill="1" applyBorder="1" applyAlignment="1" applyProtection="1">
      <alignment vertical="top" wrapText="1" readingOrder="1"/>
    </xf>
    <xf numFmtId="166" fontId="29" fillId="6" borderId="10" xfId="0" applyNumberFormat="1" applyFont="1" applyFill="1" applyBorder="1" applyAlignment="1" applyProtection="1">
      <protection locked="0"/>
    </xf>
    <xf numFmtId="0" fontId="28" fillId="0" borderId="0" xfId="0" applyFont="1"/>
    <xf numFmtId="0" fontId="28" fillId="4" borderId="0" xfId="0" applyFont="1" applyFill="1" applyProtection="1"/>
    <xf numFmtId="2" fontId="9" fillId="5" borderId="1" xfId="0" applyNumberFormat="1" applyFont="1" applyFill="1" applyBorder="1" applyAlignment="1" applyProtection="1">
      <alignment horizontal="center" vertical="center" wrapText="1"/>
    </xf>
    <xf numFmtId="0" fontId="9" fillId="5" borderId="1" xfId="0" applyFont="1" applyFill="1" applyBorder="1" applyAlignment="1" applyProtection="1">
      <alignment horizontal="center" vertical="center" wrapText="1"/>
    </xf>
    <xf numFmtId="0" fontId="28" fillId="6" borderId="10" xfId="0" applyFont="1" applyFill="1" applyBorder="1" applyAlignment="1">
      <alignment vertical="center"/>
    </xf>
    <xf numFmtId="0" fontId="28" fillId="0" borderId="10" xfId="0" applyFont="1" applyBorder="1" applyProtection="1">
      <protection locked="0"/>
    </xf>
    <xf numFmtId="0" fontId="9" fillId="6" borderId="10" xfId="0" applyFont="1" applyFill="1" applyBorder="1" applyAlignment="1" applyProtection="1">
      <alignment horizontal="center" vertical="center" wrapText="1"/>
    </xf>
    <xf numFmtId="0" fontId="28" fillId="6" borderId="10" xfId="0" applyFont="1" applyFill="1" applyBorder="1" applyProtection="1">
      <protection locked="0"/>
    </xf>
    <xf numFmtId="0" fontId="28" fillId="6" borderId="10" xfId="0" applyFont="1" applyFill="1" applyBorder="1" applyAlignment="1" applyProtection="1">
      <alignment vertical="center"/>
      <protection locked="0"/>
    </xf>
    <xf numFmtId="9" fontId="29" fillId="0" borderId="10" xfId="2" applyNumberFormat="1" applyFont="1" applyBorder="1" applyAlignment="1">
      <alignment horizontal="justify" vertical="center" wrapText="1"/>
    </xf>
    <xf numFmtId="0" fontId="28" fillId="0" borderId="10" xfId="0" applyFont="1" applyBorder="1"/>
    <xf numFmtId="167" fontId="0" fillId="6" borderId="10" xfId="0" applyNumberFormat="1" applyFill="1" applyBorder="1" applyAlignment="1">
      <alignment horizontal="center"/>
    </xf>
    <xf numFmtId="15" fontId="22" fillId="6" borderId="10" xfId="0" applyNumberFormat="1" applyFont="1" applyFill="1" applyBorder="1" applyAlignment="1" applyProtection="1">
      <alignment horizontal="left"/>
      <protection locked="0"/>
    </xf>
    <xf numFmtId="15" fontId="22" fillId="6" borderId="10" xfId="2" applyNumberFormat="1" applyFont="1" applyFill="1" applyBorder="1" applyAlignment="1">
      <alignment horizontal="justify" wrapText="1"/>
    </xf>
    <xf numFmtId="15" fontId="22" fillId="6" borderId="10" xfId="2" applyNumberFormat="1" applyFont="1" applyFill="1" applyBorder="1" applyAlignment="1">
      <alignment horizontal="justify" vertical="top" wrapText="1"/>
    </xf>
    <xf numFmtId="15" fontId="0" fillId="6" borderId="10" xfId="0" applyNumberFormat="1" applyFill="1" applyBorder="1" applyAlignment="1">
      <alignment vertical="center"/>
    </xf>
    <xf numFmtId="15" fontId="8" fillId="6" borderId="10" xfId="0" applyNumberFormat="1" applyFont="1" applyFill="1" applyBorder="1" applyAlignment="1" applyProtection="1">
      <alignment horizontal="center" vertical="center" wrapText="1"/>
    </xf>
    <xf numFmtId="15" fontId="13" fillId="6" borderId="10" xfId="0" applyNumberFormat="1" applyFont="1" applyFill="1" applyBorder="1" applyAlignment="1" applyProtection="1">
      <alignment horizontal="center" vertical="center" wrapText="1"/>
    </xf>
    <xf numFmtId="15" fontId="0" fillId="6" borderId="10" xfId="0" applyNumberFormat="1" applyFill="1" applyBorder="1" applyAlignment="1" applyProtection="1">
      <alignment horizontal="left"/>
      <protection locked="0"/>
    </xf>
    <xf numFmtId="15" fontId="0" fillId="6" borderId="10" xfId="0" applyNumberFormat="1" applyFill="1" applyBorder="1" applyAlignment="1" applyProtection="1">
      <alignment horizontal="left" vertical="center"/>
      <protection locked="0"/>
    </xf>
    <xf numFmtId="15" fontId="0" fillId="6" borderId="10" xfId="0" applyNumberFormat="1" applyFont="1" applyFill="1" applyBorder="1" applyAlignment="1" applyProtection="1">
      <alignment horizontal="left" vertical="center"/>
      <protection locked="0"/>
    </xf>
    <xf numFmtId="15" fontId="0" fillId="6" borderId="10" xfId="0" applyNumberFormat="1" applyFont="1" applyFill="1" applyBorder="1" applyAlignment="1" applyProtection="1">
      <alignment horizontal="left"/>
      <protection locked="0"/>
    </xf>
    <xf numFmtId="15" fontId="0" fillId="6" borderId="10" xfId="0" applyNumberFormat="1" applyFill="1" applyBorder="1" applyAlignment="1" applyProtection="1">
      <alignment horizontal="left" vertical="top"/>
      <protection locked="0"/>
    </xf>
    <xf numFmtId="15" fontId="18" fillId="6" borderId="10" xfId="2" applyNumberFormat="1" applyFont="1" applyFill="1" applyBorder="1" applyAlignment="1">
      <alignment horizontal="center" vertical="center" wrapText="1"/>
    </xf>
    <xf numFmtId="15" fontId="8" fillId="0" borderId="10" xfId="0" applyNumberFormat="1" applyFont="1" applyFill="1" applyBorder="1" applyAlignment="1" applyProtection="1">
      <alignment horizontal="center" vertical="center" wrapText="1"/>
    </xf>
    <xf numFmtId="0" fontId="0" fillId="6" borderId="10" xfId="0" applyFont="1" applyFill="1" applyBorder="1" applyAlignment="1" applyProtection="1">
      <alignment horizontal="center" vertical="center"/>
      <protection locked="0"/>
    </xf>
    <xf numFmtId="15" fontId="0" fillId="0" borderId="10" xfId="0" applyNumberFormat="1" applyBorder="1" applyAlignment="1" applyProtection="1">
      <alignment vertical="center"/>
      <protection locked="0"/>
    </xf>
    <xf numFmtId="0" fontId="1" fillId="0" borderId="15" xfId="0" applyFont="1" applyFill="1" applyBorder="1" applyAlignment="1" applyProtection="1">
      <alignment horizontal="center" wrapText="1"/>
    </xf>
    <xf numFmtId="0" fontId="21" fillId="6" borderId="10" xfId="0" applyFont="1" applyFill="1" applyBorder="1" applyAlignment="1" applyProtection="1">
      <alignment horizontal="left" vertical="center" wrapText="1"/>
    </xf>
    <xf numFmtId="0" fontId="18" fillId="6" borderId="13" xfId="2" applyFont="1" applyFill="1" applyBorder="1" applyAlignment="1">
      <alignment horizontal="justify" vertical="center" wrapText="1"/>
    </xf>
    <xf numFmtId="0" fontId="13" fillId="6" borderId="0" xfId="0" applyFont="1" applyFill="1" applyProtection="1"/>
    <xf numFmtId="43" fontId="21" fillId="6" borderId="10" xfId="1" applyFont="1" applyFill="1" applyBorder="1" applyAlignment="1" applyProtection="1">
      <alignment horizontal="center" vertical="center" wrapText="1"/>
    </xf>
    <xf numFmtId="15" fontId="22" fillId="0" borderId="10" xfId="2" applyNumberFormat="1" applyFont="1" applyBorder="1" applyAlignment="1">
      <alignment horizontal="justify" vertical="center" wrapText="1"/>
    </xf>
    <xf numFmtId="15" fontId="18" fillId="0" borderId="10" xfId="2" applyNumberFormat="1" applyFont="1" applyBorder="1" applyAlignment="1">
      <alignment horizontal="justify" vertical="top" wrapText="1"/>
    </xf>
    <xf numFmtId="15" fontId="18" fillId="6" borderId="10" xfId="2" applyNumberFormat="1" applyFont="1" applyFill="1" applyBorder="1" applyAlignment="1">
      <alignment horizontal="justify" vertical="center" wrapText="1"/>
    </xf>
    <xf numFmtId="9" fontId="0" fillId="6" borderId="10" xfId="3" applyFont="1" applyFill="1" applyBorder="1" applyAlignment="1" applyProtection="1">
      <alignment vertical="center"/>
      <protection locked="0"/>
    </xf>
    <xf numFmtId="9" fontId="0" fillId="6" borderId="10" xfId="3" applyFont="1" applyFill="1" applyBorder="1" applyAlignment="1">
      <alignment vertical="center"/>
    </xf>
    <xf numFmtId="9" fontId="13" fillId="6" borderId="10" xfId="3" applyFont="1" applyFill="1" applyBorder="1" applyAlignment="1" applyProtection="1">
      <alignment vertical="center"/>
      <protection locked="0"/>
    </xf>
    <xf numFmtId="9" fontId="21" fillId="6" borderId="10" xfId="3" applyFont="1" applyFill="1" applyBorder="1" applyAlignment="1" applyProtection="1">
      <alignment vertical="center" wrapText="1"/>
    </xf>
    <xf numFmtId="9" fontId="13" fillId="0" borderId="10" xfId="3" applyFont="1" applyBorder="1" applyAlignment="1" applyProtection="1">
      <protection locked="0"/>
    </xf>
    <xf numFmtId="9" fontId="22" fillId="0" borderId="10" xfId="3" applyFont="1" applyBorder="1" applyAlignment="1">
      <alignment vertical="center" wrapText="1"/>
    </xf>
    <xf numFmtId="9" fontId="8" fillId="0" borderId="10" xfId="3" applyFont="1" applyBorder="1" applyAlignment="1" applyProtection="1">
      <alignment vertical="center"/>
      <protection locked="0"/>
    </xf>
    <xf numFmtId="9" fontId="0" fillId="6" borderId="10" xfId="3" applyFont="1" applyFill="1" applyBorder="1" applyProtection="1">
      <protection locked="0"/>
    </xf>
    <xf numFmtId="9" fontId="8" fillId="6" borderId="10" xfId="3" applyFont="1" applyFill="1" applyBorder="1" applyAlignment="1" applyProtection="1">
      <alignment vertical="center"/>
      <protection locked="0"/>
    </xf>
    <xf numFmtId="9" fontId="21" fillId="6" borderId="10" xfId="3" applyFont="1" applyFill="1" applyBorder="1" applyAlignment="1" applyProtection="1">
      <alignment horizontal="right" vertical="center" wrapText="1"/>
    </xf>
    <xf numFmtId="0" fontId="0" fillId="6" borderId="10" xfId="0" applyFont="1" applyFill="1" applyBorder="1" applyAlignment="1">
      <alignment horizontal="center"/>
    </xf>
    <xf numFmtId="0" fontId="22" fillId="0" borderId="10" xfId="2" applyFont="1" applyBorder="1" applyAlignment="1">
      <alignment horizontal="center" vertical="top" wrapText="1"/>
    </xf>
    <xf numFmtId="0" fontId="22" fillId="6" borderId="10" xfId="2" applyFont="1" applyFill="1" applyBorder="1" applyAlignment="1">
      <alignment horizontal="center" vertical="center" wrapText="1"/>
    </xf>
    <xf numFmtId="43" fontId="31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27" fillId="5" borderId="10" xfId="0" applyFont="1" applyFill="1" applyBorder="1" applyAlignment="1" applyProtection="1">
      <alignment horizontal="center"/>
    </xf>
    <xf numFmtId="0" fontId="23" fillId="5" borderId="10" xfId="0" applyFont="1" applyFill="1" applyBorder="1" applyAlignment="1" applyProtection="1">
      <alignment horizontal="center"/>
    </xf>
    <xf numFmtId="0" fontId="23" fillId="5" borderId="10" xfId="0" applyFont="1" applyFill="1" applyBorder="1" applyAlignment="1">
      <alignment horizontal="center"/>
    </xf>
    <xf numFmtId="164" fontId="23" fillId="4" borderId="10" xfId="0" applyNumberFormat="1" applyFont="1" applyFill="1" applyBorder="1" applyAlignment="1">
      <alignment horizontal="center" vertical="center" wrapText="1"/>
    </xf>
    <xf numFmtId="0" fontId="27" fillId="5" borderId="10" xfId="0" applyFont="1" applyFill="1" applyBorder="1" applyAlignment="1">
      <alignment horizontal="center"/>
    </xf>
    <xf numFmtId="164" fontId="27" fillId="4" borderId="10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164" fontId="6" fillId="4" borderId="6" xfId="0" applyNumberFormat="1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 wrapText="1"/>
    </xf>
    <xf numFmtId="164" fontId="6" fillId="4" borderId="10" xfId="0" applyNumberFormat="1" applyFont="1" applyFill="1" applyBorder="1" applyAlignment="1">
      <alignment horizontal="center" vertical="center" wrapText="1"/>
    </xf>
    <xf numFmtId="0" fontId="5" fillId="5" borderId="7" xfId="0" applyFont="1" applyFill="1" applyBorder="1" applyAlignment="1" applyProtection="1">
      <alignment horizontal="center"/>
    </xf>
    <xf numFmtId="0" fontId="5" fillId="5" borderId="8" xfId="0" applyFont="1" applyFill="1" applyBorder="1" applyAlignment="1" applyProtection="1">
      <alignment horizontal="center"/>
    </xf>
    <xf numFmtId="164" fontId="6" fillId="4" borderId="11" xfId="0" applyNumberFormat="1" applyFont="1" applyFill="1" applyBorder="1" applyAlignment="1">
      <alignment horizontal="center" vertical="center" wrapText="1"/>
    </xf>
    <xf numFmtId="164" fontId="6" fillId="4" borderId="12" xfId="0" applyNumberFormat="1" applyFont="1" applyFill="1" applyBorder="1" applyAlignment="1">
      <alignment horizontal="center" vertical="center" wrapText="1"/>
    </xf>
    <xf numFmtId="0" fontId="20" fillId="5" borderId="7" xfId="0" applyFont="1" applyFill="1" applyBorder="1" applyAlignment="1" applyProtection="1">
      <alignment horizontal="center"/>
    </xf>
    <xf numFmtId="0" fontId="20" fillId="5" borderId="8" xfId="0" applyFont="1" applyFill="1" applyBorder="1" applyAlignment="1" applyProtection="1">
      <alignment horizontal="center"/>
    </xf>
    <xf numFmtId="0" fontId="20" fillId="5" borderId="2" xfId="0" applyFont="1" applyFill="1" applyBorder="1" applyAlignment="1">
      <alignment horizontal="center"/>
    </xf>
    <xf numFmtId="0" fontId="20" fillId="5" borderId="3" xfId="0" applyFont="1" applyFill="1" applyBorder="1" applyAlignment="1">
      <alignment horizontal="center"/>
    </xf>
    <xf numFmtId="0" fontId="20" fillId="5" borderId="4" xfId="0" applyFont="1" applyFill="1" applyBorder="1" applyAlignment="1">
      <alignment horizontal="center"/>
    </xf>
    <xf numFmtId="0" fontId="20" fillId="5" borderId="7" xfId="0" applyFont="1" applyFill="1" applyBorder="1" applyAlignment="1">
      <alignment horizontal="center"/>
    </xf>
    <xf numFmtId="0" fontId="20" fillId="5" borderId="8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 applyProtection="1">
      <alignment horizontal="center"/>
    </xf>
    <xf numFmtId="164" fontId="6" fillId="4" borderId="10" xfId="0" applyNumberFormat="1" applyFont="1" applyFill="1" applyBorder="1" applyAlignment="1" applyProtection="1">
      <alignment horizontal="center" vertical="center" wrapText="1"/>
    </xf>
    <xf numFmtId="164" fontId="6" fillId="4" borderId="6" xfId="0" applyNumberFormat="1" applyFont="1" applyFill="1" applyBorder="1" applyAlignment="1" applyProtection="1">
      <alignment horizontal="center" vertical="center" wrapText="1"/>
    </xf>
    <xf numFmtId="164" fontId="6" fillId="4" borderId="5" xfId="0" applyNumberFormat="1" applyFont="1" applyFill="1" applyBorder="1" applyAlignment="1" applyProtection="1">
      <alignment horizontal="center" vertical="center" wrapText="1"/>
    </xf>
    <xf numFmtId="0" fontId="22" fillId="6" borderId="10" xfId="0" applyFont="1" applyFill="1" applyBorder="1" applyAlignment="1" applyProtection="1">
      <alignment vertical="center"/>
      <protection locked="0"/>
    </xf>
    <xf numFmtId="9" fontId="22" fillId="6" borderId="10" xfId="2" applyNumberFormat="1" applyFont="1" applyFill="1" applyBorder="1" applyAlignment="1" applyProtection="1">
      <alignment horizontal="justify" vertical="center" wrapText="1"/>
      <protection locked="0"/>
    </xf>
    <xf numFmtId="0" fontId="22" fillId="6" borderId="10" xfId="0" applyFont="1" applyFill="1" applyBorder="1" applyAlignment="1" applyProtection="1">
      <alignment horizontal="center" vertical="center"/>
      <protection locked="0"/>
    </xf>
    <xf numFmtId="15" fontId="0" fillId="6" borderId="10" xfId="0" applyNumberForma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 2" xfId="2" xr:uid="{00000000-0005-0000-0000-000002000000}"/>
    <cellStyle name="Normal 2 2" xfId="4" xr:uid="{00000000-0005-0000-0000-000003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rauda/AppData/Local/Microsoft/Windows/INetCache/Content.Outlook/CDC554EI/HA-J0002%20sub-comp.%201.2%20Peche%20%20Budget%20Seb%20Gachot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ib. N NE - S GA"/>
      <sheetName val=" PEP POA 2021 - détaillé"/>
      <sheetName val=" PEP POA 2021"/>
      <sheetName val="Sud-GA"/>
      <sheetName val="PPM Jan Dec"/>
      <sheetName val="liste des marché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 t="str">
            <v>Glacières - marché à bons de commande et part variable</v>
          </cell>
        </row>
        <row r="21">
          <cell r="B21" t="str">
            <v>Équipements de base (GPS) - marché à bons de commande et part variable</v>
          </cell>
        </row>
        <row r="22">
          <cell r="B22" t="str">
            <v>Équipements de base ( balance) - marché à bons de commande et part variable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94"/>
  <sheetViews>
    <sheetView tabSelected="1" topLeftCell="A7" zoomScaleNormal="100" workbookViewId="0">
      <selection activeCell="B9" sqref="B9"/>
    </sheetView>
  </sheetViews>
  <sheetFormatPr defaultColWidth="11.453125" defaultRowHeight="14" x14ac:dyDescent="0.3"/>
  <cols>
    <col min="1" max="1" width="46.453125" style="79" customWidth="1"/>
    <col min="2" max="2" width="71.1796875" style="79" customWidth="1"/>
    <col min="3" max="3" width="22.81640625" style="79" customWidth="1"/>
    <col min="4" max="4" width="20.453125" style="79" customWidth="1"/>
    <col min="5" max="5" width="19.1796875" style="79" customWidth="1"/>
    <col min="6" max="6" width="11.453125" style="79" customWidth="1"/>
    <col min="7" max="7" width="15.81640625" style="79" customWidth="1"/>
    <col min="8" max="8" width="18.81640625" style="79" customWidth="1"/>
    <col min="9" max="9" width="23" style="79" customWidth="1"/>
    <col min="10" max="10" width="24.1796875" style="79" customWidth="1"/>
    <col min="11" max="12" width="24.81640625" style="79" customWidth="1"/>
    <col min="13" max="13" width="16.1796875" style="79" customWidth="1"/>
    <col min="14" max="14" width="16.81640625" style="79" customWidth="1"/>
    <col min="15" max="15" width="16.54296875" style="79" customWidth="1"/>
    <col min="16" max="16" width="18.1796875" style="79" customWidth="1"/>
    <col min="17" max="17" width="18.81640625" style="79" customWidth="1"/>
    <col min="18" max="18" width="13.453125" style="79" customWidth="1"/>
    <col min="19" max="19" width="17.54296875" style="79" customWidth="1"/>
    <col min="20" max="20" width="22.81640625" style="79" customWidth="1"/>
    <col min="21" max="21" width="16.54296875" style="79" customWidth="1"/>
    <col min="22" max="22" width="29.81640625" style="79" customWidth="1"/>
    <col min="23" max="23" width="16.81640625" style="79" customWidth="1"/>
    <col min="24" max="24" width="16" style="79" hidden="1" customWidth="1"/>
    <col min="25" max="25" width="16.1796875" style="79" hidden="1" customWidth="1"/>
    <col min="26" max="26" width="15.1796875" style="79" hidden="1" customWidth="1"/>
    <col min="27" max="27" width="18.81640625" style="79" hidden="1" customWidth="1"/>
    <col min="28" max="28" width="22.54296875" style="79" customWidth="1"/>
    <col min="29" max="29" width="16.54296875" style="79" customWidth="1"/>
    <col min="30" max="30" width="14.81640625" style="79" customWidth="1"/>
    <col min="31" max="31" width="16.453125" style="79" customWidth="1"/>
    <col min="32" max="32" width="21.81640625" style="79" customWidth="1"/>
    <col min="33" max="33" width="18.1796875" style="79" customWidth="1"/>
    <col min="34" max="34" width="22.1796875" style="79" customWidth="1"/>
    <col min="35" max="35" width="11.453125" style="79"/>
    <col min="36" max="36" width="12" style="79" customWidth="1"/>
    <col min="37" max="37" width="47.1796875" style="79" customWidth="1"/>
    <col min="38" max="38" width="33.1796875" style="79" customWidth="1"/>
    <col min="39" max="39" width="19.1796875" style="79" customWidth="1"/>
    <col min="40" max="16384" width="11.453125" style="79"/>
  </cols>
  <sheetData>
    <row r="1" spans="1:250" x14ac:dyDescent="0.3">
      <c r="A1" s="188" t="s">
        <v>0</v>
      </c>
      <c r="B1" s="78" t="s">
        <v>1</v>
      </c>
      <c r="AK1" s="46"/>
      <c r="AL1" s="46"/>
      <c r="AM1" s="46"/>
      <c r="AN1" s="46"/>
    </row>
    <row r="2" spans="1:250" x14ac:dyDescent="0.3">
      <c r="A2" s="188" t="s">
        <v>2</v>
      </c>
      <c r="B2" s="78" t="s">
        <v>3</v>
      </c>
      <c r="AK2" s="46"/>
      <c r="AL2" s="46"/>
      <c r="AM2" s="46"/>
      <c r="AN2" s="46"/>
    </row>
    <row r="3" spans="1:250" x14ac:dyDescent="0.3">
      <c r="A3" s="188" t="s">
        <v>4</v>
      </c>
      <c r="B3" s="78" t="s">
        <v>174</v>
      </c>
      <c r="AL3" s="46"/>
      <c r="AM3" s="46"/>
      <c r="AN3" s="46"/>
    </row>
    <row r="4" spans="1:250" x14ac:dyDescent="0.3">
      <c r="A4" s="188" t="s">
        <v>5</v>
      </c>
      <c r="B4" s="78" t="s">
        <v>6</v>
      </c>
      <c r="AK4" s="46"/>
      <c r="AL4" s="46"/>
    </row>
    <row r="5" spans="1:250" x14ac:dyDescent="0.3">
      <c r="A5" s="188" t="s">
        <v>7</v>
      </c>
      <c r="AK5" s="46"/>
      <c r="AL5" s="46"/>
    </row>
    <row r="6" spans="1:250" x14ac:dyDescent="0.3">
      <c r="A6" s="188" t="s">
        <v>8</v>
      </c>
      <c r="B6" s="238">
        <f>SUM(D26,D27,D28,D29,D24)</f>
        <v>1500000</v>
      </c>
      <c r="AL6" s="46"/>
    </row>
    <row r="7" spans="1:250" x14ac:dyDescent="0.3">
      <c r="A7" s="188" t="s">
        <v>9</v>
      </c>
      <c r="B7" s="238">
        <f>SUM(D21,D22,D23,D25,D30,D31,D32,D33,D34)</f>
        <v>3407710</v>
      </c>
      <c r="AK7" s="46"/>
    </row>
    <row r="8" spans="1:250" x14ac:dyDescent="0.3">
      <c r="A8" s="188" t="s">
        <v>10</v>
      </c>
      <c r="B8" s="238">
        <f>SUM('CONSULTING FIRMS'!D8,'CONSULTING FIRMS'!D15:D18,'CONSULTING FIRMS'!D24:D26,'CONSULTING FIRMS'!D34:D35,'CONSULTING FIRMS'!D41:D47)</f>
        <v>31595198.899999999</v>
      </c>
      <c r="AK8" s="46"/>
      <c r="AL8" s="46"/>
    </row>
    <row r="9" spans="1:250" x14ac:dyDescent="0.3">
      <c r="A9" s="188" t="s">
        <v>11</v>
      </c>
      <c r="B9" s="152">
        <v>250000</v>
      </c>
      <c r="AL9" s="46"/>
      <c r="AM9" s="46"/>
      <c r="AN9" s="46"/>
    </row>
    <row r="10" spans="1:250" x14ac:dyDescent="0.3">
      <c r="A10" s="188" t="s">
        <v>12</v>
      </c>
      <c r="B10" s="153">
        <v>0</v>
      </c>
      <c r="AK10" s="46"/>
      <c r="AM10" s="46"/>
      <c r="AN10" s="46"/>
    </row>
    <row r="11" spans="1:250" x14ac:dyDescent="0.3">
      <c r="A11" s="188" t="s">
        <v>13</v>
      </c>
      <c r="B11" s="78" t="s">
        <v>230</v>
      </c>
      <c r="AL11" s="46"/>
      <c r="AM11" s="46"/>
      <c r="AN11" s="46"/>
    </row>
    <row r="12" spans="1:250" x14ac:dyDescent="0.3">
      <c r="A12" s="188" t="s">
        <v>14</v>
      </c>
      <c r="AK12" s="46"/>
      <c r="AL12" s="46"/>
      <c r="AM12" s="46"/>
      <c r="AN12" s="46"/>
    </row>
    <row r="13" spans="1:250" x14ac:dyDescent="0.3">
      <c r="AM13" s="46"/>
      <c r="AN13" s="46"/>
    </row>
    <row r="14" spans="1:250" s="80" customFormat="1" x14ac:dyDescent="0.3">
      <c r="C14" s="81" t="s">
        <v>15</v>
      </c>
      <c r="AK14" s="46"/>
      <c r="AL14" s="46"/>
      <c r="AM14" s="46"/>
      <c r="AN14" s="46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82"/>
      <c r="BM14" s="82"/>
      <c r="BN14" s="82"/>
      <c r="BO14" s="82"/>
      <c r="BP14" s="82"/>
      <c r="BQ14" s="82"/>
      <c r="BR14" s="82"/>
      <c r="BS14" s="82"/>
      <c r="BT14" s="82"/>
      <c r="BU14" s="82"/>
      <c r="BV14" s="82"/>
      <c r="BW14" s="82"/>
      <c r="BX14" s="82"/>
      <c r="BY14" s="82"/>
      <c r="BZ14" s="82"/>
      <c r="CA14" s="82"/>
      <c r="CB14" s="82"/>
      <c r="CC14" s="82"/>
      <c r="CD14" s="82"/>
      <c r="CE14" s="82"/>
      <c r="CF14" s="82"/>
      <c r="CG14" s="82"/>
      <c r="CH14" s="82"/>
      <c r="CI14" s="82"/>
      <c r="CJ14" s="82"/>
      <c r="CK14" s="82"/>
      <c r="CL14" s="82"/>
      <c r="CM14" s="82"/>
      <c r="CN14" s="82"/>
      <c r="CO14" s="82"/>
      <c r="CP14" s="82"/>
      <c r="CQ14" s="82"/>
      <c r="CR14" s="82"/>
      <c r="CS14" s="82"/>
      <c r="CT14" s="82"/>
      <c r="CU14" s="82"/>
      <c r="CV14" s="82"/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82"/>
      <c r="DH14" s="82"/>
      <c r="DI14" s="82"/>
      <c r="DJ14" s="82"/>
      <c r="DK14" s="82"/>
      <c r="DL14" s="82"/>
      <c r="DM14" s="82"/>
      <c r="DN14" s="82"/>
      <c r="DO14" s="82"/>
      <c r="DP14" s="82"/>
      <c r="DQ14" s="82"/>
      <c r="DR14" s="82"/>
      <c r="DS14" s="82"/>
      <c r="DT14" s="82"/>
      <c r="DU14" s="82"/>
      <c r="DV14" s="82"/>
      <c r="DW14" s="82"/>
      <c r="DX14" s="82"/>
      <c r="DY14" s="82"/>
      <c r="DZ14" s="82"/>
      <c r="EA14" s="82"/>
      <c r="EB14" s="82"/>
      <c r="EC14" s="82"/>
      <c r="ED14" s="82"/>
      <c r="EE14" s="82"/>
      <c r="EF14" s="82"/>
      <c r="EG14" s="82"/>
      <c r="EH14" s="82"/>
      <c r="EI14" s="82"/>
      <c r="EJ14" s="82"/>
      <c r="EK14" s="82"/>
      <c r="EL14" s="82"/>
      <c r="EM14" s="82"/>
      <c r="EN14" s="82"/>
      <c r="EO14" s="82"/>
      <c r="EP14" s="82"/>
      <c r="EQ14" s="82"/>
      <c r="ER14" s="82"/>
      <c r="ES14" s="82"/>
      <c r="ET14" s="82"/>
      <c r="EU14" s="82"/>
      <c r="EV14" s="82"/>
      <c r="EW14" s="82"/>
      <c r="EX14" s="82"/>
      <c r="EY14" s="82"/>
      <c r="EZ14" s="82"/>
      <c r="FA14" s="82"/>
      <c r="FB14" s="82"/>
      <c r="FC14" s="82"/>
      <c r="FD14" s="82"/>
      <c r="FE14" s="82"/>
      <c r="FF14" s="82"/>
      <c r="FG14" s="82"/>
      <c r="FH14" s="82"/>
      <c r="FI14" s="82"/>
      <c r="FJ14" s="82"/>
      <c r="FK14" s="82"/>
      <c r="FL14" s="82"/>
      <c r="FM14" s="82"/>
      <c r="FN14" s="82"/>
      <c r="FO14" s="82"/>
      <c r="FP14" s="82"/>
      <c r="FQ14" s="82"/>
      <c r="FR14" s="82"/>
      <c r="FS14" s="82"/>
      <c r="FT14" s="82"/>
      <c r="FU14" s="82"/>
      <c r="FV14" s="82"/>
      <c r="FW14" s="82"/>
      <c r="FX14" s="82"/>
      <c r="FY14" s="82"/>
      <c r="FZ14" s="82"/>
      <c r="GA14" s="82"/>
      <c r="GB14" s="82"/>
      <c r="GC14" s="82"/>
      <c r="GD14" s="82"/>
      <c r="GE14" s="82"/>
      <c r="GF14" s="82"/>
      <c r="GG14" s="82"/>
      <c r="GH14" s="82"/>
      <c r="GI14" s="82"/>
      <c r="GJ14" s="82"/>
      <c r="GK14" s="82"/>
      <c r="GL14" s="82"/>
      <c r="GM14" s="82"/>
      <c r="GN14" s="82"/>
      <c r="GO14" s="82"/>
      <c r="GP14" s="82"/>
      <c r="GQ14" s="82"/>
      <c r="GR14" s="82"/>
      <c r="GS14" s="82"/>
      <c r="GT14" s="82"/>
      <c r="GU14" s="82"/>
      <c r="GV14" s="82"/>
      <c r="GW14" s="82"/>
      <c r="GX14" s="82"/>
      <c r="GY14" s="82"/>
      <c r="GZ14" s="82"/>
      <c r="HA14" s="82"/>
      <c r="HB14" s="82"/>
      <c r="HC14" s="82"/>
      <c r="HD14" s="82"/>
      <c r="HE14" s="82"/>
      <c r="HF14" s="82"/>
      <c r="HG14" s="82"/>
      <c r="HH14" s="82"/>
      <c r="HI14" s="82"/>
      <c r="HJ14" s="82"/>
      <c r="HK14" s="82"/>
      <c r="HL14" s="82"/>
      <c r="HM14" s="82"/>
      <c r="HN14" s="82"/>
      <c r="HO14" s="82"/>
      <c r="HP14" s="82"/>
      <c r="HQ14" s="82"/>
      <c r="HR14" s="82"/>
      <c r="HS14" s="82"/>
      <c r="HT14" s="82"/>
      <c r="HU14" s="82"/>
      <c r="HV14" s="82"/>
      <c r="HW14" s="82"/>
      <c r="HX14" s="82"/>
      <c r="HY14" s="82"/>
      <c r="HZ14" s="82"/>
      <c r="IA14" s="82"/>
      <c r="IB14" s="82"/>
      <c r="IC14" s="82"/>
      <c r="ID14" s="82"/>
      <c r="IE14" s="82"/>
      <c r="IF14" s="82"/>
      <c r="IG14" s="82"/>
      <c r="IH14" s="82"/>
      <c r="II14" s="82"/>
      <c r="IJ14" s="82"/>
      <c r="IK14" s="82"/>
      <c r="IL14" s="82"/>
      <c r="IM14" s="82"/>
      <c r="IN14" s="82"/>
      <c r="IO14" s="82"/>
      <c r="IP14" s="82"/>
    </row>
    <row r="15" spans="1:250" s="83" customFormat="1" x14ac:dyDescent="0.3">
      <c r="AK15" s="79"/>
      <c r="AL15" s="79"/>
      <c r="AM15" s="84"/>
    </row>
    <row r="16" spans="1:250" s="83" customFormat="1" x14ac:dyDescent="0.3">
      <c r="AK16" s="46"/>
      <c r="AM16" s="84"/>
    </row>
    <row r="17" spans="1:39" s="85" customFormat="1" x14ac:dyDescent="0.3">
      <c r="A17" s="80"/>
      <c r="B17" s="80"/>
      <c r="C17" s="81" t="s">
        <v>16</v>
      </c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K17" s="79"/>
      <c r="AM17" s="82"/>
    </row>
    <row r="18" spans="1:39" s="85" customFormat="1" x14ac:dyDescent="0.3">
      <c r="A18" s="239" t="s">
        <v>17</v>
      </c>
      <c r="B18" s="239"/>
      <c r="C18" s="239"/>
      <c r="D18" s="243" t="s">
        <v>18</v>
      </c>
      <c r="E18" s="243"/>
      <c r="F18" s="243"/>
      <c r="G18" s="243"/>
      <c r="H18" s="243"/>
      <c r="I18" s="156"/>
      <c r="J18" s="156"/>
      <c r="K18" s="243" t="s">
        <v>19</v>
      </c>
      <c r="L18" s="243"/>
      <c r="M18" s="243"/>
      <c r="N18" s="243"/>
      <c r="O18" s="243"/>
      <c r="P18" s="243"/>
      <c r="Q18" s="243"/>
      <c r="R18" s="243"/>
      <c r="S18" s="243"/>
      <c r="T18" s="243"/>
      <c r="U18" s="239" t="s">
        <v>20</v>
      </c>
      <c r="V18" s="239"/>
      <c r="W18" s="239"/>
      <c r="X18" s="239"/>
      <c r="Y18" s="239"/>
      <c r="Z18" s="239"/>
      <c r="AA18" s="239"/>
      <c r="AK18" s="46"/>
      <c r="AL18" s="46"/>
      <c r="AM18" s="82"/>
    </row>
    <row r="19" spans="1:39" s="85" customFormat="1" ht="42" x14ac:dyDescent="0.3">
      <c r="A19" s="154" t="s">
        <v>21</v>
      </c>
      <c r="B19" s="155" t="s">
        <v>22</v>
      </c>
      <c r="C19" s="155" t="s">
        <v>23</v>
      </c>
      <c r="D19" s="155" t="s">
        <v>24</v>
      </c>
      <c r="E19" s="155" t="s">
        <v>25</v>
      </c>
      <c r="F19" s="155" t="s">
        <v>26</v>
      </c>
      <c r="G19" s="155" t="s">
        <v>27</v>
      </c>
      <c r="H19" s="155" t="s">
        <v>28</v>
      </c>
      <c r="I19" s="154" t="s">
        <v>29</v>
      </c>
      <c r="J19" s="154" t="s">
        <v>30</v>
      </c>
      <c r="K19" s="244" t="s">
        <v>31</v>
      </c>
      <c r="L19" s="244"/>
      <c r="M19" s="244" t="s">
        <v>32</v>
      </c>
      <c r="N19" s="244"/>
      <c r="O19" s="244" t="s">
        <v>33</v>
      </c>
      <c r="P19" s="244"/>
      <c r="Q19" s="244" t="s">
        <v>34</v>
      </c>
      <c r="R19" s="244"/>
      <c r="S19" s="244" t="s">
        <v>35</v>
      </c>
      <c r="T19" s="244"/>
      <c r="U19" s="155" t="s">
        <v>36</v>
      </c>
      <c r="V19" s="155" t="s">
        <v>37</v>
      </c>
      <c r="W19" s="155" t="s">
        <v>38</v>
      </c>
      <c r="X19" s="155" t="s">
        <v>39</v>
      </c>
      <c r="Y19" s="155" t="s">
        <v>40</v>
      </c>
      <c r="Z19" s="155" t="s">
        <v>41</v>
      </c>
      <c r="AA19" s="155" t="s">
        <v>42</v>
      </c>
      <c r="AB19" s="156"/>
      <c r="AC19" s="156"/>
      <c r="AD19" s="156"/>
      <c r="AK19" s="79"/>
      <c r="AL19" s="79"/>
      <c r="AM19" s="82"/>
    </row>
    <row r="20" spans="1:39" s="85" customFormat="1" x14ac:dyDescent="0.3">
      <c r="A20" s="154"/>
      <c r="B20" s="154"/>
      <c r="C20" s="154"/>
      <c r="D20" s="154"/>
      <c r="E20" s="154"/>
      <c r="F20" s="154"/>
      <c r="G20" s="154"/>
      <c r="H20" s="154"/>
      <c r="I20" s="154"/>
      <c r="J20" s="154"/>
      <c r="K20" s="157" t="s">
        <v>43</v>
      </c>
      <c r="L20" s="157" t="s">
        <v>44</v>
      </c>
      <c r="M20" s="157" t="s">
        <v>45</v>
      </c>
      <c r="N20" s="157" t="s">
        <v>44</v>
      </c>
      <c r="O20" s="157" t="s">
        <v>45</v>
      </c>
      <c r="P20" s="157" t="s">
        <v>44</v>
      </c>
      <c r="Q20" s="157" t="s">
        <v>45</v>
      </c>
      <c r="R20" s="157" t="s">
        <v>44</v>
      </c>
      <c r="S20" s="157" t="s">
        <v>45</v>
      </c>
      <c r="T20" s="157" t="s">
        <v>44</v>
      </c>
      <c r="U20" s="155"/>
      <c r="V20" s="155"/>
      <c r="W20" s="155"/>
      <c r="X20" s="155"/>
      <c r="Y20" s="155"/>
      <c r="Z20" s="155"/>
      <c r="AA20" s="155"/>
      <c r="AB20" s="156"/>
      <c r="AC20" s="156"/>
      <c r="AD20" s="156"/>
      <c r="AK20" s="79"/>
      <c r="AL20" s="82"/>
      <c r="AM20" s="82"/>
    </row>
    <row r="21" spans="1:39" s="168" customFormat="1" ht="42.5" x14ac:dyDescent="0.35">
      <c r="A21" s="167" t="s">
        <v>46</v>
      </c>
      <c r="B21" s="167" t="s">
        <v>47</v>
      </c>
      <c r="D21" s="169">
        <v>1024650</v>
      </c>
      <c r="F21" s="171">
        <v>1</v>
      </c>
      <c r="G21" s="172"/>
      <c r="H21" s="173"/>
      <c r="I21" s="174">
        <v>2</v>
      </c>
      <c r="J21" s="149">
        <v>9</v>
      </c>
      <c r="K21" s="235" t="s">
        <v>274</v>
      </c>
      <c r="L21" s="189"/>
      <c r="M21" s="173" t="s">
        <v>187</v>
      </c>
      <c r="O21" s="173" t="s">
        <v>188</v>
      </c>
      <c r="Q21" s="173" t="s">
        <v>209</v>
      </c>
      <c r="S21" s="173" t="s">
        <v>220</v>
      </c>
      <c r="U21" s="168" t="s">
        <v>48</v>
      </c>
      <c r="V21" s="168" t="s">
        <v>49</v>
      </c>
      <c r="W21" s="168" t="s">
        <v>50</v>
      </c>
      <c r="X21" s="168" t="s">
        <v>51</v>
      </c>
    </row>
    <row r="22" spans="1:39" s="168" customFormat="1" ht="14.5" x14ac:dyDescent="0.35">
      <c r="A22" s="167" t="s">
        <v>46</v>
      </c>
      <c r="B22" s="167" t="s">
        <v>52</v>
      </c>
      <c r="D22" s="169">
        <v>764000</v>
      </c>
      <c r="F22" s="171">
        <v>1</v>
      </c>
      <c r="G22" s="172"/>
      <c r="H22" s="173"/>
      <c r="I22" s="174">
        <v>2</v>
      </c>
      <c r="J22" s="149">
        <v>9</v>
      </c>
      <c r="K22" s="165">
        <v>44986</v>
      </c>
      <c r="M22" s="173" t="s">
        <v>190</v>
      </c>
      <c r="O22" s="173" t="s">
        <v>189</v>
      </c>
      <c r="Q22" s="168" t="s">
        <v>199</v>
      </c>
      <c r="S22" s="168" t="s">
        <v>221</v>
      </c>
      <c r="U22" s="168" t="s">
        <v>48</v>
      </c>
      <c r="V22" s="168" t="s">
        <v>49</v>
      </c>
      <c r="W22" s="168" t="s">
        <v>50</v>
      </c>
      <c r="X22" s="168" t="s">
        <v>51</v>
      </c>
    </row>
    <row r="23" spans="1:39" s="269" customFormat="1" ht="28" x14ac:dyDescent="0.35">
      <c r="A23" s="123" t="s">
        <v>46</v>
      </c>
      <c r="B23" s="123" t="s">
        <v>273</v>
      </c>
      <c r="D23" s="147">
        <f>560000+59500+14000</f>
        <v>633500</v>
      </c>
      <c r="F23" s="144">
        <v>1</v>
      </c>
      <c r="G23" s="270"/>
      <c r="H23" s="142"/>
      <c r="I23" s="125" t="s">
        <v>186</v>
      </c>
      <c r="J23" s="271">
        <v>3</v>
      </c>
      <c r="K23" s="272" t="s">
        <v>191</v>
      </c>
      <c r="M23" s="142" t="s">
        <v>202</v>
      </c>
      <c r="O23" s="269" t="s">
        <v>203</v>
      </c>
      <c r="Q23" s="269" t="s">
        <v>219</v>
      </c>
      <c r="S23" s="142" t="s">
        <v>222</v>
      </c>
      <c r="U23" s="269" t="s">
        <v>48</v>
      </c>
      <c r="V23" s="269" t="s">
        <v>49</v>
      </c>
      <c r="W23" s="269" t="s">
        <v>50</v>
      </c>
      <c r="X23" s="269" t="s">
        <v>51</v>
      </c>
    </row>
    <row r="24" spans="1:39" s="168" customFormat="1" ht="14.5" x14ac:dyDescent="0.35">
      <c r="A24" s="167" t="s">
        <v>55</v>
      </c>
      <c r="B24" s="175" t="s">
        <v>163</v>
      </c>
      <c r="C24" s="176"/>
      <c r="D24" s="176">
        <v>600000</v>
      </c>
      <c r="F24" s="171">
        <v>1</v>
      </c>
      <c r="I24" s="174">
        <v>4</v>
      </c>
      <c r="J24" s="149">
        <v>11</v>
      </c>
      <c r="K24" s="201">
        <v>45016</v>
      </c>
      <c r="M24" s="168" t="s">
        <v>201</v>
      </c>
      <c r="O24" s="168" t="s">
        <v>204</v>
      </c>
      <c r="Q24" s="168" t="s">
        <v>192</v>
      </c>
      <c r="S24" s="168" t="s">
        <v>223</v>
      </c>
      <c r="U24" s="168" t="s">
        <v>56</v>
      </c>
      <c r="V24" s="168" t="s">
        <v>49</v>
      </c>
      <c r="W24" s="168" t="s">
        <v>50</v>
      </c>
      <c r="X24" s="168" t="s">
        <v>51</v>
      </c>
    </row>
    <row r="25" spans="1:39" s="168" customFormat="1" ht="14.5" x14ac:dyDescent="0.35">
      <c r="A25" s="167" t="s">
        <v>46</v>
      </c>
      <c r="B25" s="167" t="s">
        <v>272</v>
      </c>
      <c r="D25" s="169">
        <v>550000</v>
      </c>
      <c r="F25" s="171">
        <v>1</v>
      </c>
      <c r="H25" s="171"/>
      <c r="I25" s="174" t="s">
        <v>269</v>
      </c>
      <c r="J25" s="149">
        <v>9</v>
      </c>
      <c r="K25" s="201">
        <v>44943</v>
      </c>
      <c r="M25" s="202">
        <v>44993</v>
      </c>
      <c r="O25" s="168" t="s">
        <v>205</v>
      </c>
      <c r="Q25" s="168" t="s">
        <v>218</v>
      </c>
      <c r="S25" s="173" t="s">
        <v>224</v>
      </c>
      <c r="U25" s="168" t="s">
        <v>48</v>
      </c>
      <c r="V25" s="168" t="s">
        <v>49</v>
      </c>
      <c r="W25" s="168" t="s">
        <v>50</v>
      </c>
      <c r="X25" s="168" t="s">
        <v>51</v>
      </c>
    </row>
    <row r="26" spans="1:39" s="168" customFormat="1" ht="14.5" x14ac:dyDescent="0.35">
      <c r="A26" s="167" t="s">
        <v>55</v>
      </c>
      <c r="B26" s="170" t="s">
        <v>167</v>
      </c>
      <c r="C26" s="177"/>
      <c r="D26" s="177">
        <v>300000</v>
      </c>
      <c r="F26" s="171">
        <v>1</v>
      </c>
      <c r="G26" s="172"/>
      <c r="H26" s="173"/>
      <c r="I26" s="174">
        <v>4</v>
      </c>
      <c r="J26" s="149">
        <v>11</v>
      </c>
      <c r="K26" s="201">
        <v>45369</v>
      </c>
      <c r="M26" s="168" t="s">
        <v>200</v>
      </c>
      <c r="O26" s="168" t="s">
        <v>206</v>
      </c>
      <c r="Q26" s="168" t="s">
        <v>217</v>
      </c>
      <c r="S26" s="173" t="s">
        <v>225</v>
      </c>
      <c r="U26" s="168" t="s">
        <v>56</v>
      </c>
      <c r="V26" s="168" t="s">
        <v>49</v>
      </c>
      <c r="W26" s="168" t="s">
        <v>50</v>
      </c>
    </row>
    <row r="27" spans="1:39" s="168" customFormat="1" ht="14.5" x14ac:dyDescent="0.35">
      <c r="A27" s="167" t="s">
        <v>55</v>
      </c>
      <c r="B27" s="175" t="s">
        <v>164</v>
      </c>
      <c r="C27" s="176"/>
      <c r="D27" s="176">
        <v>300000</v>
      </c>
      <c r="F27" s="171">
        <v>1</v>
      </c>
      <c r="G27" s="172"/>
      <c r="H27" s="173"/>
      <c r="I27" s="174">
        <v>4</v>
      </c>
      <c r="J27" s="149">
        <v>11</v>
      </c>
      <c r="K27" s="201">
        <v>45214</v>
      </c>
      <c r="M27" s="202">
        <v>45250</v>
      </c>
      <c r="O27" s="168" t="s">
        <v>207</v>
      </c>
      <c r="Q27" s="202">
        <v>45301</v>
      </c>
      <c r="S27" s="203">
        <v>45321</v>
      </c>
      <c r="U27" s="168" t="s">
        <v>56</v>
      </c>
      <c r="V27" s="168" t="s">
        <v>49</v>
      </c>
      <c r="W27" s="168" t="s">
        <v>50</v>
      </c>
      <c r="X27" s="168" t="s">
        <v>51</v>
      </c>
      <c r="Y27" s="168" t="s">
        <v>57</v>
      </c>
    </row>
    <row r="28" spans="1:39" s="168" customFormat="1" ht="14.5" x14ac:dyDescent="0.35">
      <c r="A28" s="167" t="s">
        <v>55</v>
      </c>
      <c r="B28" s="170" t="s">
        <v>165</v>
      </c>
      <c r="C28" s="177"/>
      <c r="D28" s="177">
        <v>150000</v>
      </c>
      <c r="F28" s="171">
        <v>1</v>
      </c>
      <c r="G28" s="172"/>
      <c r="H28" s="173"/>
      <c r="I28" s="174">
        <v>4</v>
      </c>
      <c r="J28" s="149">
        <v>11</v>
      </c>
      <c r="K28" s="201" t="s">
        <v>192</v>
      </c>
      <c r="M28" s="168" t="s">
        <v>199</v>
      </c>
      <c r="O28" s="168" t="s">
        <v>208</v>
      </c>
      <c r="Q28" s="202">
        <v>45175</v>
      </c>
      <c r="S28" s="203">
        <v>45191</v>
      </c>
      <c r="U28" s="168" t="s">
        <v>56</v>
      </c>
      <c r="V28" s="168" t="s">
        <v>49</v>
      </c>
      <c r="W28" s="168" t="s">
        <v>50</v>
      </c>
    </row>
    <row r="29" spans="1:39" s="168" customFormat="1" ht="14.5" x14ac:dyDescent="0.35">
      <c r="A29" s="167" t="s">
        <v>55</v>
      </c>
      <c r="B29" s="170" t="s">
        <v>166</v>
      </c>
      <c r="C29" s="177"/>
      <c r="D29" s="177">
        <v>150000</v>
      </c>
      <c r="F29" s="171">
        <v>1</v>
      </c>
      <c r="G29" s="172"/>
      <c r="H29" s="173"/>
      <c r="I29" s="174">
        <v>4</v>
      </c>
      <c r="J29" s="149">
        <v>11</v>
      </c>
      <c r="K29" s="201" t="s">
        <v>193</v>
      </c>
      <c r="M29" s="168" t="s">
        <v>198</v>
      </c>
      <c r="O29" s="202">
        <v>45177</v>
      </c>
      <c r="Q29" s="202">
        <v>45191</v>
      </c>
      <c r="S29" s="203">
        <v>45209</v>
      </c>
      <c r="U29" s="168" t="s">
        <v>56</v>
      </c>
      <c r="V29" s="168" t="s">
        <v>49</v>
      </c>
      <c r="W29" s="168" t="s">
        <v>50</v>
      </c>
    </row>
    <row r="30" spans="1:39" s="168" customFormat="1" ht="28.5" x14ac:dyDescent="0.35">
      <c r="A30" s="167" t="s">
        <v>46</v>
      </c>
      <c r="B30" s="167" t="s">
        <v>54</v>
      </c>
      <c r="D30" s="169">
        <v>129500</v>
      </c>
      <c r="E30" s="170"/>
      <c r="F30" s="171">
        <v>1</v>
      </c>
      <c r="G30" s="172"/>
      <c r="H30" s="173"/>
      <c r="I30" s="174">
        <v>2</v>
      </c>
      <c r="J30" s="149">
        <v>9</v>
      </c>
      <c r="K30" s="165">
        <v>44998</v>
      </c>
      <c r="M30" s="173" t="s">
        <v>197</v>
      </c>
      <c r="O30" s="168" t="s">
        <v>210</v>
      </c>
      <c r="Q30" s="168" t="s">
        <v>215</v>
      </c>
      <c r="S30" s="173" t="s">
        <v>227</v>
      </c>
      <c r="U30" s="168" t="s">
        <v>48</v>
      </c>
      <c r="V30" s="168" t="s">
        <v>49</v>
      </c>
      <c r="W30" s="168" t="s">
        <v>50</v>
      </c>
      <c r="X30" s="168" t="s">
        <v>51</v>
      </c>
    </row>
    <row r="31" spans="1:39" s="168" customFormat="1" ht="28.5" x14ac:dyDescent="0.35">
      <c r="A31" s="167" t="s">
        <v>46</v>
      </c>
      <c r="B31" s="167" t="s">
        <v>53</v>
      </c>
      <c r="D31" s="169">
        <v>125000</v>
      </c>
      <c r="E31" s="170"/>
      <c r="F31" s="171">
        <v>1</v>
      </c>
      <c r="G31" s="172"/>
      <c r="H31" s="173"/>
      <c r="I31" s="174">
        <v>2</v>
      </c>
      <c r="J31" s="149">
        <v>9</v>
      </c>
      <c r="K31" s="165">
        <v>44995</v>
      </c>
      <c r="M31" s="173" t="s">
        <v>190</v>
      </c>
      <c r="O31" s="168" t="s">
        <v>209</v>
      </c>
      <c r="Q31" s="168" t="s">
        <v>216</v>
      </c>
      <c r="S31" s="173" t="s">
        <v>226</v>
      </c>
      <c r="U31" s="168" t="s">
        <v>48</v>
      </c>
      <c r="V31" s="168" t="s">
        <v>49</v>
      </c>
      <c r="W31" s="168" t="s">
        <v>50</v>
      </c>
      <c r="X31" s="168" t="s">
        <v>51</v>
      </c>
    </row>
    <row r="32" spans="1:39" s="168" customFormat="1" ht="14.5" x14ac:dyDescent="0.35">
      <c r="A32" s="167" t="s">
        <v>162</v>
      </c>
      <c r="B32" s="167" t="s">
        <v>270</v>
      </c>
      <c r="D32" s="169">
        <f>50000+40060</f>
        <v>90060</v>
      </c>
      <c r="E32" s="170"/>
      <c r="F32" s="171">
        <v>1</v>
      </c>
      <c r="G32" s="172"/>
      <c r="H32" s="173"/>
      <c r="I32" s="174" t="s">
        <v>271</v>
      </c>
      <c r="J32" s="149">
        <v>9</v>
      </c>
      <c r="K32" s="166" t="s">
        <v>194</v>
      </c>
      <c r="M32" s="173" t="s">
        <v>196</v>
      </c>
      <c r="O32" s="168" t="s">
        <v>211</v>
      </c>
      <c r="Q32" s="202">
        <v>45173</v>
      </c>
      <c r="S32" s="203">
        <v>45197</v>
      </c>
      <c r="U32" s="168" t="s">
        <v>48</v>
      </c>
      <c r="V32" s="178" t="s">
        <v>69</v>
      </c>
      <c r="W32" s="168" t="s">
        <v>70</v>
      </c>
    </row>
    <row r="33" spans="1:37" s="168" customFormat="1" ht="28.5" x14ac:dyDescent="0.35">
      <c r="A33" s="167" t="s">
        <v>162</v>
      </c>
      <c r="B33" s="167" t="s">
        <v>276</v>
      </c>
      <c r="D33" s="169">
        <v>52000</v>
      </c>
      <c r="E33" s="170"/>
      <c r="F33" s="171">
        <v>1</v>
      </c>
      <c r="G33" s="172"/>
      <c r="H33" s="173"/>
      <c r="I33" s="174">
        <v>2</v>
      </c>
      <c r="J33" s="149">
        <v>9</v>
      </c>
      <c r="K33" s="165">
        <v>44998</v>
      </c>
      <c r="M33" s="173" t="s">
        <v>195</v>
      </c>
      <c r="O33" s="168" t="s">
        <v>212</v>
      </c>
      <c r="Q33" s="168" t="s">
        <v>214</v>
      </c>
      <c r="S33" s="173" t="s">
        <v>228</v>
      </c>
      <c r="U33" s="168" t="s">
        <v>48</v>
      </c>
      <c r="V33" s="178" t="s">
        <v>69</v>
      </c>
      <c r="W33" s="168" t="s">
        <v>70</v>
      </c>
    </row>
    <row r="34" spans="1:37" s="168" customFormat="1" ht="28.5" x14ac:dyDescent="0.35">
      <c r="A34" s="167" t="s">
        <v>162</v>
      </c>
      <c r="B34" s="167" t="s">
        <v>277</v>
      </c>
      <c r="D34" s="169">
        <v>39000</v>
      </c>
      <c r="E34" s="170"/>
      <c r="F34" s="171">
        <v>1</v>
      </c>
      <c r="G34" s="172"/>
      <c r="H34" s="173"/>
      <c r="I34" s="174">
        <v>2</v>
      </c>
      <c r="J34" s="149">
        <v>9</v>
      </c>
      <c r="K34" s="165">
        <v>44993</v>
      </c>
      <c r="M34" s="173" t="s">
        <v>190</v>
      </c>
      <c r="O34" s="168" t="s">
        <v>213</v>
      </c>
      <c r="Q34" s="168" t="s">
        <v>214</v>
      </c>
      <c r="S34" s="173" t="s">
        <v>229</v>
      </c>
      <c r="U34" s="168" t="s">
        <v>48</v>
      </c>
      <c r="V34" s="178" t="s">
        <v>69</v>
      </c>
      <c r="W34" s="168" t="s">
        <v>70</v>
      </c>
    </row>
    <row r="35" spans="1:37" s="151" customFormat="1" x14ac:dyDescent="0.3">
      <c r="O35" s="146"/>
      <c r="S35" s="148"/>
      <c r="T35" s="146"/>
      <c r="U35" s="146" t="s">
        <v>48</v>
      </c>
      <c r="V35" s="151" t="s">
        <v>69</v>
      </c>
      <c r="W35" s="146" t="s">
        <v>70</v>
      </c>
      <c r="X35" s="146" t="s">
        <v>51</v>
      </c>
    </row>
    <row r="36" spans="1:37" s="83" customFormat="1" ht="14.5" x14ac:dyDescent="0.35">
      <c r="B36" s="94"/>
      <c r="C36" s="95"/>
      <c r="D36" s="89"/>
      <c r="F36" s="96"/>
      <c r="G36" s="91"/>
      <c r="H36" s="92"/>
      <c r="I36" s="71"/>
      <c r="K36" s="92"/>
      <c r="S36" s="92"/>
      <c r="AK36" s="84"/>
    </row>
    <row r="37" spans="1:37" s="83" customFormat="1" x14ac:dyDescent="0.3">
      <c r="A37" s="92"/>
      <c r="B37" s="92"/>
      <c r="D37" s="97"/>
      <c r="F37" s="96"/>
      <c r="H37" s="92"/>
      <c r="I37" s="92"/>
      <c r="K37" s="92"/>
      <c r="S37" s="92"/>
    </row>
    <row r="38" spans="1:37" s="85" customFormat="1" x14ac:dyDescent="0.3">
      <c r="A38" s="80"/>
      <c r="B38" s="80"/>
      <c r="C38" s="81" t="s">
        <v>58</v>
      </c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K38" s="46"/>
    </row>
    <row r="39" spans="1:37" s="85" customFormat="1" x14ac:dyDescent="0.3">
      <c r="A39" s="240" t="s">
        <v>17</v>
      </c>
      <c r="B39" s="240"/>
      <c r="C39" s="240"/>
      <c r="D39" s="241" t="s">
        <v>18</v>
      </c>
      <c r="E39" s="241"/>
      <c r="F39" s="241"/>
      <c r="G39" s="241"/>
      <c r="H39" s="241"/>
      <c r="K39" s="241" t="s">
        <v>19</v>
      </c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0" t="s">
        <v>59</v>
      </c>
      <c r="AB39" s="240"/>
      <c r="AC39" s="240"/>
      <c r="AD39" s="240"/>
      <c r="AE39" s="240"/>
      <c r="AF39" s="240"/>
      <c r="AG39" s="240"/>
      <c r="AK39" s="79"/>
    </row>
    <row r="40" spans="1:37" s="85" customFormat="1" ht="56" x14ac:dyDescent="0.3">
      <c r="A40" s="86" t="s">
        <v>21</v>
      </c>
      <c r="B40" s="87" t="s">
        <v>22</v>
      </c>
      <c r="C40" s="87" t="s">
        <v>23</v>
      </c>
      <c r="D40" s="87" t="s">
        <v>24</v>
      </c>
      <c r="E40" s="87" t="s">
        <v>25</v>
      </c>
      <c r="F40" s="87" t="s">
        <v>26</v>
      </c>
      <c r="G40" s="87" t="s">
        <v>27</v>
      </c>
      <c r="H40" s="87" t="s">
        <v>28</v>
      </c>
      <c r="I40" s="86" t="s">
        <v>29</v>
      </c>
      <c r="J40" s="86" t="s">
        <v>30</v>
      </c>
      <c r="K40" s="98" t="s">
        <v>60</v>
      </c>
      <c r="L40" s="98" t="s">
        <v>60</v>
      </c>
      <c r="M40" s="98" t="s">
        <v>61</v>
      </c>
      <c r="N40" s="98" t="s">
        <v>61</v>
      </c>
      <c r="O40" s="98" t="s">
        <v>62</v>
      </c>
      <c r="P40" s="98" t="s">
        <v>62</v>
      </c>
      <c r="Q40" s="98" t="s">
        <v>63</v>
      </c>
      <c r="R40" s="98" t="s">
        <v>63</v>
      </c>
      <c r="S40" s="98" t="s">
        <v>64</v>
      </c>
      <c r="T40" s="98" t="s">
        <v>64</v>
      </c>
      <c r="U40" s="98" t="s">
        <v>33</v>
      </c>
      <c r="V40" s="98" t="s">
        <v>33</v>
      </c>
      <c r="W40" s="98" t="s">
        <v>34</v>
      </c>
      <c r="X40" s="98" t="s">
        <v>34</v>
      </c>
      <c r="Y40" s="98" t="s">
        <v>35</v>
      </c>
      <c r="Z40" s="98" t="s">
        <v>35</v>
      </c>
      <c r="AA40" s="87" t="s">
        <v>36</v>
      </c>
      <c r="AB40" s="87" t="s">
        <v>37</v>
      </c>
      <c r="AC40" s="87" t="s">
        <v>38</v>
      </c>
      <c r="AD40" s="87" t="s">
        <v>39</v>
      </c>
      <c r="AE40" s="87" t="s">
        <v>40</v>
      </c>
      <c r="AF40" s="87" t="s">
        <v>41</v>
      </c>
      <c r="AG40" s="87" t="s">
        <v>42</v>
      </c>
    </row>
    <row r="41" spans="1:37" s="85" customFormat="1" x14ac:dyDescent="0.3">
      <c r="A41" s="86"/>
      <c r="B41" s="86"/>
      <c r="C41" s="86"/>
      <c r="D41" s="86"/>
      <c r="E41" s="86"/>
      <c r="F41" s="86"/>
      <c r="G41" s="86"/>
      <c r="H41" s="86"/>
      <c r="I41" s="86"/>
      <c r="J41" s="86"/>
      <c r="K41" s="88" t="s">
        <v>43</v>
      </c>
      <c r="L41" s="88" t="s">
        <v>44</v>
      </c>
      <c r="M41" s="88" t="s">
        <v>45</v>
      </c>
      <c r="N41" s="88" t="s">
        <v>44</v>
      </c>
      <c r="O41" s="88" t="s">
        <v>45</v>
      </c>
      <c r="P41" s="88" t="s">
        <v>44</v>
      </c>
      <c r="Q41" s="88" t="s">
        <v>45</v>
      </c>
      <c r="R41" s="88" t="s">
        <v>44</v>
      </c>
      <c r="S41" s="88" t="s">
        <v>45</v>
      </c>
      <c r="T41" s="88" t="s">
        <v>44</v>
      </c>
      <c r="U41" s="88" t="s">
        <v>45</v>
      </c>
      <c r="V41" s="88" t="s">
        <v>44</v>
      </c>
      <c r="W41" s="88" t="s">
        <v>45</v>
      </c>
      <c r="X41" s="88" t="s">
        <v>44</v>
      </c>
      <c r="Y41" s="88" t="s">
        <v>45</v>
      </c>
      <c r="Z41" s="88" t="s">
        <v>44</v>
      </c>
      <c r="AA41" s="87"/>
      <c r="AB41" s="87"/>
      <c r="AC41" s="87"/>
      <c r="AD41" s="87"/>
      <c r="AE41" s="87"/>
      <c r="AF41" s="87"/>
      <c r="AG41" s="87"/>
    </row>
    <row r="42" spans="1:37" s="83" customFormat="1" x14ac:dyDescent="0.3"/>
    <row r="43" spans="1:37" s="83" customFormat="1" x14ac:dyDescent="0.3"/>
    <row r="44" spans="1:37" s="83" customFormat="1" x14ac:dyDescent="0.3"/>
    <row r="45" spans="1:37" s="85" customFormat="1" x14ac:dyDescent="0.3">
      <c r="A45" s="80"/>
      <c r="B45" s="80"/>
      <c r="C45" s="81" t="s">
        <v>65</v>
      </c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</row>
    <row r="46" spans="1:37" s="85" customFormat="1" x14ac:dyDescent="0.3">
      <c r="A46" s="240" t="s">
        <v>17</v>
      </c>
      <c r="B46" s="240"/>
      <c r="C46" s="240"/>
      <c r="D46" s="241" t="s">
        <v>18</v>
      </c>
      <c r="E46" s="241"/>
      <c r="F46" s="241"/>
      <c r="G46" s="241"/>
      <c r="H46" s="241"/>
      <c r="K46" s="240" t="s">
        <v>19</v>
      </c>
      <c r="L46" s="240"/>
      <c r="M46" s="240"/>
      <c r="N46" s="240"/>
      <c r="O46" s="240" t="s">
        <v>59</v>
      </c>
      <c r="P46" s="240"/>
      <c r="Q46" s="240"/>
      <c r="R46" s="240"/>
      <c r="S46" s="240"/>
      <c r="T46" s="240"/>
      <c r="U46" s="240"/>
    </row>
    <row r="47" spans="1:37" s="85" customFormat="1" ht="42" x14ac:dyDescent="0.3">
      <c r="A47" s="86" t="s">
        <v>21</v>
      </c>
      <c r="B47" s="87" t="s">
        <v>22</v>
      </c>
      <c r="C47" s="87" t="s">
        <v>23</v>
      </c>
      <c r="D47" s="87" t="s">
        <v>24</v>
      </c>
      <c r="E47" s="87" t="s">
        <v>25</v>
      </c>
      <c r="F47" s="87" t="s">
        <v>26</v>
      </c>
      <c r="G47" s="87" t="s">
        <v>27</v>
      </c>
      <c r="H47" s="87" t="s">
        <v>28</v>
      </c>
      <c r="I47" s="86" t="s">
        <v>29</v>
      </c>
      <c r="J47" s="86" t="s">
        <v>30</v>
      </c>
      <c r="K47" s="242" t="s">
        <v>66</v>
      </c>
      <c r="L47" s="242"/>
      <c r="M47" s="242" t="s">
        <v>67</v>
      </c>
      <c r="N47" s="242"/>
      <c r="O47" s="87" t="s">
        <v>36</v>
      </c>
      <c r="P47" s="87" t="s">
        <v>37</v>
      </c>
      <c r="Q47" s="87" t="s">
        <v>38</v>
      </c>
      <c r="R47" s="87" t="s">
        <v>39</v>
      </c>
      <c r="S47" s="87" t="s">
        <v>40</v>
      </c>
      <c r="T47" s="87" t="s">
        <v>41</v>
      </c>
      <c r="U47" s="87" t="s">
        <v>42</v>
      </c>
    </row>
    <row r="48" spans="1:37" s="85" customFormat="1" x14ac:dyDescent="0.3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8" t="s">
        <v>43</v>
      </c>
      <c r="L48" s="88" t="s">
        <v>44</v>
      </c>
      <c r="M48" s="88" t="s">
        <v>45</v>
      </c>
      <c r="N48" s="88" t="s">
        <v>44</v>
      </c>
      <c r="O48" s="87"/>
      <c r="P48" s="87"/>
      <c r="Q48" s="87"/>
      <c r="R48" s="87"/>
      <c r="S48" s="87"/>
      <c r="T48" s="87"/>
      <c r="U48" s="87"/>
    </row>
    <row r="49" spans="1:37" s="146" customFormat="1" ht="14.5" x14ac:dyDescent="0.35">
      <c r="A49" s="123" t="s">
        <v>68</v>
      </c>
      <c r="B49" s="150" t="str">
        <f>'[1]liste des marchés'!$B$22</f>
        <v>Équipements de base ( balance) - marché à bons de commande et part variable</v>
      </c>
      <c r="D49" s="147">
        <v>12750</v>
      </c>
      <c r="E49" s="150"/>
      <c r="F49" s="90"/>
      <c r="G49" s="91"/>
      <c r="H49" s="148"/>
      <c r="I49" s="125">
        <v>2</v>
      </c>
      <c r="J49" s="149">
        <v>9</v>
      </c>
      <c r="K49" s="204">
        <v>44944</v>
      </c>
      <c r="M49" s="146" t="s">
        <v>231</v>
      </c>
      <c r="O49" s="146" t="s">
        <v>48</v>
      </c>
      <c r="P49" s="151" t="s">
        <v>71</v>
      </c>
      <c r="Q49" s="146" t="s">
        <v>72</v>
      </c>
      <c r="R49" s="146" t="s">
        <v>51</v>
      </c>
      <c r="S49" s="148"/>
      <c r="V49" s="151"/>
    </row>
    <row r="50" spans="1:37" s="146" customFormat="1" ht="14.5" x14ac:dyDescent="0.35">
      <c r="A50" s="123" t="s">
        <v>68</v>
      </c>
      <c r="B50" s="150" t="str">
        <f>'[1]liste des marchés'!$B$21</f>
        <v>Équipements de base (GPS) - marché à bons de commande et part variable</v>
      </c>
      <c r="D50" s="147">
        <v>6375</v>
      </c>
      <c r="I50" s="125">
        <v>2</v>
      </c>
      <c r="J50" s="149">
        <v>9</v>
      </c>
      <c r="K50" s="204">
        <v>44946</v>
      </c>
      <c r="M50" s="146" t="s">
        <v>232</v>
      </c>
      <c r="O50" s="146" t="s">
        <v>48</v>
      </c>
      <c r="P50" s="151" t="s">
        <v>71</v>
      </c>
      <c r="Q50" s="146" t="s">
        <v>72</v>
      </c>
      <c r="R50" s="146" t="s">
        <v>51</v>
      </c>
      <c r="V50" s="151"/>
    </row>
    <row r="51" spans="1:37" s="83" customFormat="1" x14ac:dyDescent="0.3">
      <c r="F51" s="96"/>
      <c r="I51" s="92"/>
      <c r="K51" s="92"/>
      <c r="M51" s="92"/>
    </row>
    <row r="52" spans="1:37" s="83" customFormat="1" x14ac:dyDescent="0.3">
      <c r="F52" s="96"/>
      <c r="I52" s="92"/>
      <c r="K52" s="92"/>
      <c r="M52" s="92"/>
    </row>
    <row r="53" spans="1:37" s="83" customFormat="1" x14ac:dyDescent="0.3">
      <c r="A53" s="92"/>
      <c r="B53" s="92"/>
      <c r="D53" s="97"/>
      <c r="F53" s="96"/>
      <c r="I53" s="92"/>
      <c r="K53" s="92"/>
      <c r="M53" s="92"/>
    </row>
    <row r="54" spans="1:37" s="83" customFormat="1" x14ac:dyDescent="0.3">
      <c r="D54" s="99"/>
    </row>
    <row r="55" spans="1:37" s="85" customFormat="1" x14ac:dyDescent="0.3">
      <c r="A55" s="80"/>
      <c r="B55" s="80"/>
      <c r="C55" s="81" t="s">
        <v>73</v>
      </c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</row>
    <row r="56" spans="1:37" s="85" customFormat="1" x14ac:dyDescent="0.3">
      <c r="A56" s="240" t="s">
        <v>17</v>
      </c>
      <c r="B56" s="240"/>
      <c r="C56" s="240"/>
      <c r="D56" s="241" t="s">
        <v>18</v>
      </c>
      <c r="E56" s="241"/>
      <c r="F56" s="241"/>
      <c r="G56" s="241"/>
      <c r="H56" s="241"/>
      <c r="K56" s="241" t="s">
        <v>19</v>
      </c>
      <c r="L56" s="241"/>
      <c r="M56" s="241"/>
      <c r="N56" s="241"/>
      <c r="O56" s="241"/>
      <c r="P56" s="241"/>
      <c r="Q56" s="241"/>
      <c r="R56" s="241"/>
      <c r="S56" s="241"/>
      <c r="T56" s="241"/>
      <c r="U56" s="240" t="s">
        <v>59</v>
      </c>
      <c r="V56" s="240"/>
      <c r="W56" s="240"/>
      <c r="X56" s="240"/>
      <c r="Y56" s="240"/>
      <c r="Z56" s="240"/>
      <c r="AA56" s="240"/>
    </row>
    <row r="57" spans="1:37" s="85" customFormat="1" ht="42" x14ac:dyDescent="0.3">
      <c r="A57" s="86" t="s">
        <v>21</v>
      </c>
      <c r="B57" s="87" t="s">
        <v>22</v>
      </c>
      <c r="C57" s="87" t="s">
        <v>23</v>
      </c>
      <c r="D57" s="87" t="s">
        <v>24</v>
      </c>
      <c r="E57" s="87" t="s">
        <v>25</v>
      </c>
      <c r="F57" s="87" t="s">
        <v>26</v>
      </c>
      <c r="G57" s="87" t="s">
        <v>27</v>
      </c>
      <c r="H57" s="87" t="s">
        <v>28</v>
      </c>
      <c r="I57" s="86" t="s">
        <v>29</v>
      </c>
      <c r="J57" s="86" t="s">
        <v>30</v>
      </c>
      <c r="K57" s="242" t="s">
        <v>74</v>
      </c>
      <c r="L57" s="242"/>
      <c r="M57" s="242" t="s">
        <v>32</v>
      </c>
      <c r="N57" s="242"/>
      <c r="O57" s="242" t="s">
        <v>33</v>
      </c>
      <c r="P57" s="242"/>
      <c r="Q57" s="242" t="s">
        <v>75</v>
      </c>
      <c r="R57" s="242"/>
      <c r="S57" s="242" t="s">
        <v>35</v>
      </c>
      <c r="T57" s="242"/>
      <c r="U57" s="87" t="s">
        <v>36</v>
      </c>
      <c r="V57" s="87" t="s">
        <v>37</v>
      </c>
      <c r="W57" s="87" t="s">
        <v>38</v>
      </c>
      <c r="X57" s="87" t="s">
        <v>39</v>
      </c>
      <c r="Y57" s="87" t="s">
        <v>40</v>
      </c>
      <c r="Z57" s="87" t="s">
        <v>41</v>
      </c>
      <c r="AA57" s="87" t="s">
        <v>42</v>
      </c>
    </row>
    <row r="58" spans="1:37" s="85" customFormat="1" x14ac:dyDescent="0.3">
      <c r="A58" s="86"/>
      <c r="B58" s="86"/>
      <c r="C58" s="86"/>
      <c r="D58" s="86"/>
      <c r="E58" s="86"/>
      <c r="F58" s="86"/>
      <c r="G58" s="86"/>
      <c r="H58" s="86"/>
      <c r="I58" s="86"/>
      <c r="J58" s="86"/>
      <c r="K58" s="88" t="s">
        <v>43</v>
      </c>
      <c r="L58" s="88" t="s">
        <v>44</v>
      </c>
      <c r="M58" s="88" t="s">
        <v>45</v>
      </c>
      <c r="N58" s="88" t="s">
        <v>44</v>
      </c>
      <c r="O58" s="88" t="s">
        <v>45</v>
      </c>
      <c r="P58" s="88" t="s">
        <v>44</v>
      </c>
      <c r="Q58" s="88" t="s">
        <v>45</v>
      </c>
      <c r="R58" s="88" t="s">
        <v>44</v>
      </c>
      <c r="S58" s="88" t="s">
        <v>45</v>
      </c>
      <c r="T58" s="88" t="s">
        <v>44</v>
      </c>
      <c r="U58" s="87"/>
      <c r="V58" s="87"/>
      <c r="W58" s="87"/>
      <c r="X58" s="87"/>
      <c r="Y58" s="87"/>
      <c r="Z58" s="87"/>
      <c r="AA58" s="87"/>
    </row>
    <row r="59" spans="1:37" s="83" customFormat="1" x14ac:dyDescent="0.3"/>
    <row r="60" spans="1:37" s="83" customFormat="1" x14ac:dyDescent="0.3"/>
    <row r="61" spans="1:37" s="83" customFormat="1" x14ac:dyDescent="0.3"/>
    <row r="62" spans="1:37" s="85" customFormat="1" x14ac:dyDescent="0.3">
      <c r="A62" s="80"/>
      <c r="B62" s="80"/>
      <c r="C62" s="81" t="s">
        <v>76</v>
      </c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</row>
    <row r="63" spans="1:37" s="85" customFormat="1" x14ac:dyDescent="0.3">
      <c r="A63" s="240" t="s">
        <v>17</v>
      </c>
      <c r="B63" s="240"/>
      <c r="C63" s="240"/>
      <c r="D63" s="241" t="s">
        <v>18</v>
      </c>
      <c r="E63" s="241"/>
      <c r="F63" s="241"/>
      <c r="G63" s="241"/>
      <c r="H63" s="241"/>
      <c r="K63" s="241" t="s">
        <v>19</v>
      </c>
      <c r="L63" s="241"/>
      <c r="M63" s="241"/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  <c r="AA63" s="241"/>
      <c r="AB63" s="241"/>
      <c r="AC63" s="241"/>
      <c r="AD63" s="241"/>
      <c r="AE63" s="240" t="s">
        <v>59</v>
      </c>
      <c r="AF63" s="240"/>
      <c r="AG63" s="240"/>
      <c r="AH63" s="240"/>
      <c r="AI63" s="240"/>
      <c r="AJ63" s="240"/>
      <c r="AK63" s="240"/>
    </row>
    <row r="64" spans="1:37" s="85" customFormat="1" ht="28" x14ac:dyDescent="0.3">
      <c r="A64" s="86" t="s">
        <v>21</v>
      </c>
      <c r="B64" s="87" t="s">
        <v>22</v>
      </c>
      <c r="C64" s="87" t="s">
        <v>23</v>
      </c>
      <c r="D64" s="87" t="s">
        <v>24</v>
      </c>
      <c r="E64" s="87" t="s">
        <v>25</v>
      </c>
      <c r="F64" s="87" t="s">
        <v>26</v>
      </c>
      <c r="G64" s="87" t="s">
        <v>27</v>
      </c>
      <c r="H64" s="87" t="s">
        <v>28</v>
      </c>
      <c r="I64" s="86" t="s">
        <v>29</v>
      </c>
      <c r="J64" s="86" t="s">
        <v>30</v>
      </c>
      <c r="K64" s="242" t="s">
        <v>60</v>
      </c>
      <c r="L64" s="242"/>
      <c r="M64" s="242" t="s">
        <v>61</v>
      </c>
      <c r="N64" s="242"/>
      <c r="O64" s="242" t="s">
        <v>62</v>
      </c>
      <c r="P64" s="242"/>
      <c r="Q64" s="242" t="s">
        <v>74</v>
      </c>
      <c r="R64" s="242"/>
      <c r="S64" s="242" t="s">
        <v>64</v>
      </c>
      <c r="T64" s="242"/>
      <c r="U64" s="242" t="s">
        <v>33</v>
      </c>
      <c r="V64" s="242"/>
      <c r="W64" s="242" t="s">
        <v>64</v>
      </c>
      <c r="X64" s="242"/>
      <c r="Y64" s="242" t="s">
        <v>77</v>
      </c>
      <c r="Z64" s="242"/>
      <c r="AA64" s="242" t="s">
        <v>75</v>
      </c>
      <c r="AB64" s="242"/>
      <c r="AC64" s="242" t="s">
        <v>35</v>
      </c>
      <c r="AD64" s="242"/>
      <c r="AE64" s="87" t="s">
        <v>36</v>
      </c>
      <c r="AF64" s="87" t="s">
        <v>37</v>
      </c>
      <c r="AG64" s="87" t="s">
        <v>38</v>
      </c>
      <c r="AH64" s="87" t="s">
        <v>39</v>
      </c>
      <c r="AI64" s="87" t="s">
        <v>40</v>
      </c>
      <c r="AJ64" s="87" t="s">
        <v>41</v>
      </c>
      <c r="AK64" s="87" t="s">
        <v>42</v>
      </c>
    </row>
    <row r="65" spans="1:37" s="85" customFormat="1" x14ac:dyDescent="0.3">
      <c r="A65" s="86"/>
      <c r="B65" s="86"/>
      <c r="C65" s="86"/>
      <c r="D65" s="86"/>
      <c r="E65" s="86"/>
      <c r="F65" s="86"/>
      <c r="G65" s="86"/>
      <c r="H65" s="86"/>
      <c r="I65" s="86"/>
      <c r="J65" s="86"/>
      <c r="K65" s="88" t="s">
        <v>43</v>
      </c>
      <c r="L65" s="88" t="s">
        <v>44</v>
      </c>
      <c r="M65" s="88" t="s">
        <v>45</v>
      </c>
      <c r="N65" s="88" t="s">
        <v>44</v>
      </c>
      <c r="O65" s="88" t="s">
        <v>45</v>
      </c>
      <c r="P65" s="88" t="s">
        <v>44</v>
      </c>
      <c r="Q65" s="88" t="s">
        <v>45</v>
      </c>
      <c r="R65" s="88" t="s">
        <v>44</v>
      </c>
      <c r="S65" s="88" t="s">
        <v>45</v>
      </c>
      <c r="T65" s="88" t="s">
        <v>44</v>
      </c>
      <c r="U65" s="88" t="s">
        <v>45</v>
      </c>
      <c r="V65" s="88" t="s">
        <v>44</v>
      </c>
      <c r="W65" s="88" t="s">
        <v>45</v>
      </c>
      <c r="X65" s="88" t="s">
        <v>44</v>
      </c>
      <c r="Y65" s="88" t="s">
        <v>45</v>
      </c>
      <c r="Z65" s="88" t="s">
        <v>44</v>
      </c>
      <c r="AA65" s="88" t="s">
        <v>45</v>
      </c>
      <c r="AB65" s="88" t="s">
        <v>44</v>
      </c>
      <c r="AC65" s="88" t="s">
        <v>45</v>
      </c>
      <c r="AD65" s="88" t="s">
        <v>44</v>
      </c>
      <c r="AE65" s="87"/>
      <c r="AF65" s="87"/>
      <c r="AG65" s="87"/>
      <c r="AH65" s="87"/>
      <c r="AI65" s="87"/>
      <c r="AJ65" s="87"/>
      <c r="AK65" s="87"/>
    </row>
    <row r="66" spans="1:37" s="83" customFormat="1" x14ac:dyDescent="0.3"/>
    <row r="67" spans="1:37" s="83" customFormat="1" x14ac:dyDescent="0.3"/>
    <row r="68" spans="1:37" s="83" customFormat="1" x14ac:dyDescent="0.3"/>
    <row r="69" spans="1:37" s="85" customFormat="1" x14ac:dyDescent="0.3">
      <c r="A69" s="80"/>
      <c r="B69" s="80"/>
      <c r="C69" s="81" t="s">
        <v>78</v>
      </c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0"/>
      <c r="AD69" s="80"/>
      <c r="AE69" s="80"/>
    </row>
    <row r="70" spans="1:37" s="85" customFormat="1" x14ac:dyDescent="0.3">
      <c r="A70" s="240" t="s">
        <v>17</v>
      </c>
      <c r="B70" s="240"/>
      <c r="C70" s="240"/>
      <c r="D70" s="241" t="s">
        <v>18</v>
      </c>
      <c r="E70" s="241"/>
      <c r="F70" s="241"/>
      <c r="G70" s="241"/>
      <c r="H70" s="241"/>
      <c r="K70" s="241" t="s">
        <v>19</v>
      </c>
      <c r="L70" s="241"/>
      <c r="M70" s="241"/>
      <c r="N70" s="241"/>
      <c r="O70" s="241"/>
      <c r="P70" s="241"/>
      <c r="Q70" s="241"/>
      <c r="R70" s="241"/>
      <c r="S70" s="241"/>
      <c r="T70" s="241"/>
      <c r="U70" s="241"/>
      <c r="V70" s="241"/>
      <c r="W70" s="241"/>
      <c r="X70" s="241"/>
      <c r="Y70" s="240" t="s">
        <v>20</v>
      </c>
      <c r="Z70" s="240"/>
      <c r="AA70" s="240"/>
      <c r="AB70" s="240"/>
      <c r="AC70" s="240"/>
      <c r="AD70" s="240"/>
      <c r="AE70" s="240"/>
    </row>
    <row r="71" spans="1:37" s="85" customFormat="1" ht="42" x14ac:dyDescent="0.3">
      <c r="A71" s="86" t="s">
        <v>21</v>
      </c>
      <c r="B71" s="87" t="s">
        <v>22</v>
      </c>
      <c r="C71" s="87" t="s">
        <v>23</v>
      </c>
      <c r="D71" s="87" t="s">
        <v>24</v>
      </c>
      <c r="E71" s="87" t="s">
        <v>25</v>
      </c>
      <c r="F71" s="87" t="s">
        <v>26</v>
      </c>
      <c r="G71" s="87" t="s">
        <v>27</v>
      </c>
      <c r="H71" s="87" t="s">
        <v>28</v>
      </c>
      <c r="I71" s="86" t="s">
        <v>29</v>
      </c>
      <c r="J71" s="86" t="s">
        <v>30</v>
      </c>
      <c r="K71" s="242" t="s">
        <v>79</v>
      </c>
      <c r="L71" s="242"/>
      <c r="M71" s="242" t="s">
        <v>64</v>
      </c>
      <c r="N71" s="242"/>
      <c r="O71" s="242" t="s">
        <v>33</v>
      </c>
      <c r="P71" s="242"/>
      <c r="Q71" s="242" t="s">
        <v>64</v>
      </c>
      <c r="R71" s="242"/>
      <c r="S71" s="242" t="s">
        <v>80</v>
      </c>
      <c r="T71" s="242"/>
      <c r="U71" s="242" t="s">
        <v>34</v>
      </c>
      <c r="V71" s="242"/>
      <c r="W71" s="242" t="s">
        <v>35</v>
      </c>
      <c r="X71" s="242"/>
      <c r="Y71" s="87" t="s">
        <v>36</v>
      </c>
      <c r="Z71" s="87" t="s">
        <v>37</v>
      </c>
      <c r="AA71" s="87" t="s">
        <v>38</v>
      </c>
      <c r="AB71" s="87" t="s">
        <v>39</v>
      </c>
      <c r="AC71" s="87" t="s">
        <v>40</v>
      </c>
      <c r="AD71" s="87" t="s">
        <v>41</v>
      </c>
      <c r="AE71" s="87" t="s">
        <v>42</v>
      </c>
    </row>
    <row r="72" spans="1:37" s="85" customFormat="1" x14ac:dyDescent="0.3">
      <c r="A72" s="86"/>
      <c r="B72" s="86"/>
      <c r="C72" s="86"/>
      <c r="D72" s="86"/>
      <c r="E72" s="86"/>
      <c r="F72" s="86"/>
      <c r="G72" s="86"/>
      <c r="H72" s="86"/>
      <c r="I72" s="86"/>
      <c r="J72" s="86"/>
      <c r="K72" s="88" t="s">
        <v>43</v>
      </c>
      <c r="L72" s="88" t="s">
        <v>44</v>
      </c>
      <c r="M72" s="88" t="s">
        <v>45</v>
      </c>
      <c r="N72" s="88" t="s">
        <v>44</v>
      </c>
      <c r="O72" s="88" t="s">
        <v>45</v>
      </c>
      <c r="P72" s="88" t="s">
        <v>44</v>
      </c>
      <c r="Q72" s="88" t="s">
        <v>45</v>
      </c>
      <c r="R72" s="88" t="s">
        <v>44</v>
      </c>
      <c r="S72" s="88" t="s">
        <v>45</v>
      </c>
      <c r="T72" s="88" t="s">
        <v>44</v>
      </c>
      <c r="U72" s="88" t="s">
        <v>45</v>
      </c>
      <c r="V72" s="88" t="s">
        <v>44</v>
      </c>
      <c r="W72" s="88" t="s">
        <v>45</v>
      </c>
      <c r="X72" s="88" t="s">
        <v>44</v>
      </c>
      <c r="Y72" s="86"/>
      <c r="Z72" s="86"/>
      <c r="AA72" s="86"/>
      <c r="AB72" s="86"/>
      <c r="AC72" s="86"/>
      <c r="AD72" s="86"/>
      <c r="AE72" s="86"/>
    </row>
    <row r="73" spans="1:37" s="83" customFormat="1" x14ac:dyDescent="0.3"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</row>
    <row r="74" spans="1:37" s="83" customFormat="1" x14ac:dyDescent="0.3"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</row>
    <row r="75" spans="1:37" s="83" customFormat="1" x14ac:dyDescent="0.3"/>
    <row r="76" spans="1:37" s="85" customFormat="1" x14ac:dyDescent="0.3">
      <c r="A76" s="80"/>
      <c r="B76" s="80"/>
      <c r="C76" s="81" t="s">
        <v>81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</row>
    <row r="77" spans="1:37" s="85" customFormat="1" x14ac:dyDescent="0.3">
      <c r="A77" s="240" t="s">
        <v>17</v>
      </c>
      <c r="B77" s="240"/>
      <c r="C77" s="240"/>
      <c r="D77" s="241" t="s">
        <v>18</v>
      </c>
      <c r="E77" s="241"/>
      <c r="F77" s="241"/>
      <c r="G77" s="241"/>
      <c r="H77" s="241"/>
      <c r="K77" s="241" t="s">
        <v>19</v>
      </c>
      <c r="L77" s="241"/>
      <c r="M77" s="241"/>
      <c r="N77" s="241"/>
      <c r="O77" s="241"/>
      <c r="P77" s="241"/>
      <c r="Q77" s="240" t="s">
        <v>59</v>
      </c>
      <c r="R77" s="240"/>
      <c r="S77" s="240"/>
      <c r="T77" s="240"/>
      <c r="U77" s="240"/>
      <c r="V77" s="240"/>
      <c r="W77" s="240"/>
    </row>
    <row r="78" spans="1:37" s="85" customFormat="1" ht="42" x14ac:dyDescent="0.3">
      <c r="A78" s="86" t="s">
        <v>21</v>
      </c>
      <c r="B78" s="87" t="s">
        <v>22</v>
      </c>
      <c r="C78" s="87" t="s">
        <v>23</v>
      </c>
      <c r="D78" s="87" t="s">
        <v>24</v>
      </c>
      <c r="E78" s="87" t="s">
        <v>25</v>
      </c>
      <c r="F78" s="87" t="s">
        <v>26</v>
      </c>
      <c r="G78" s="87" t="s">
        <v>27</v>
      </c>
      <c r="H78" s="87" t="s">
        <v>28</v>
      </c>
      <c r="I78" s="86" t="s">
        <v>29</v>
      </c>
      <c r="J78" s="86" t="s">
        <v>30</v>
      </c>
      <c r="K78" s="242" t="s">
        <v>82</v>
      </c>
      <c r="L78" s="242"/>
      <c r="M78" s="242" t="s">
        <v>83</v>
      </c>
      <c r="N78" s="242"/>
      <c r="O78" s="242" t="s">
        <v>35</v>
      </c>
      <c r="P78" s="242"/>
      <c r="Q78" s="87" t="s">
        <v>36</v>
      </c>
      <c r="R78" s="87" t="s">
        <v>37</v>
      </c>
      <c r="S78" s="87" t="s">
        <v>38</v>
      </c>
      <c r="T78" s="87" t="s">
        <v>39</v>
      </c>
      <c r="U78" s="87" t="s">
        <v>40</v>
      </c>
      <c r="V78" s="87" t="s">
        <v>41</v>
      </c>
      <c r="W78" s="87" t="s">
        <v>42</v>
      </c>
    </row>
    <row r="79" spans="1:37" s="85" customFormat="1" x14ac:dyDescent="0.3">
      <c r="A79" s="86"/>
      <c r="B79" s="86"/>
      <c r="C79" s="86"/>
      <c r="D79" s="86"/>
      <c r="E79" s="86"/>
      <c r="F79" s="86"/>
      <c r="G79" s="86"/>
      <c r="H79" s="86"/>
      <c r="I79" s="86"/>
      <c r="J79" s="86"/>
      <c r="K79" s="88" t="s">
        <v>43</v>
      </c>
      <c r="L79" s="88" t="s">
        <v>44</v>
      </c>
      <c r="M79" s="88" t="s">
        <v>45</v>
      </c>
      <c r="N79" s="88" t="s">
        <v>44</v>
      </c>
      <c r="O79" s="88" t="s">
        <v>45</v>
      </c>
      <c r="P79" s="88" t="s">
        <v>44</v>
      </c>
      <c r="Q79" s="86"/>
      <c r="R79" s="86"/>
      <c r="S79" s="86"/>
      <c r="T79" s="86"/>
      <c r="U79" s="86"/>
      <c r="V79" s="86"/>
      <c r="W79" s="86"/>
    </row>
    <row r="80" spans="1:37" s="83" customFormat="1" x14ac:dyDescent="0.3">
      <c r="A80" s="100"/>
      <c r="B80" s="100"/>
      <c r="D80" s="101"/>
      <c r="F80" s="90"/>
      <c r="I80" s="71"/>
      <c r="K80" s="100"/>
      <c r="O80" s="102"/>
    </row>
    <row r="81" spans="1:19" s="83" customFormat="1" x14ac:dyDescent="0.3"/>
    <row r="82" spans="1:19" s="83" customFormat="1" x14ac:dyDescent="0.3"/>
    <row r="83" spans="1:19" s="85" customFormat="1" x14ac:dyDescent="0.3">
      <c r="A83" s="80"/>
      <c r="B83" s="80"/>
      <c r="C83" s="81" t="s">
        <v>84</v>
      </c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</row>
    <row r="84" spans="1:19" s="85" customFormat="1" x14ac:dyDescent="0.3">
      <c r="A84" s="240" t="s">
        <v>17</v>
      </c>
      <c r="B84" s="240"/>
      <c r="C84" s="240"/>
      <c r="D84" s="241" t="s">
        <v>18</v>
      </c>
      <c r="E84" s="241"/>
      <c r="F84" s="241"/>
      <c r="G84" s="241"/>
      <c r="H84" s="241"/>
      <c r="K84" s="241" t="s">
        <v>19</v>
      </c>
      <c r="L84" s="241"/>
      <c r="M84" s="240" t="s">
        <v>59</v>
      </c>
      <c r="N84" s="240"/>
      <c r="O84" s="240"/>
      <c r="P84" s="240"/>
      <c r="Q84" s="240"/>
      <c r="R84" s="240"/>
      <c r="S84" s="240"/>
    </row>
    <row r="85" spans="1:19" s="85" customFormat="1" ht="42" x14ac:dyDescent="0.3">
      <c r="A85" s="86" t="s">
        <v>21</v>
      </c>
      <c r="B85" s="87" t="s">
        <v>22</v>
      </c>
      <c r="C85" s="87" t="s">
        <v>23</v>
      </c>
      <c r="D85" s="87" t="s">
        <v>24</v>
      </c>
      <c r="E85" s="87" t="s">
        <v>25</v>
      </c>
      <c r="F85" s="87" t="s">
        <v>26</v>
      </c>
      <c r="G85" s="87" t="s">
        <v>27</v>
      </c>
      <c r="H85" s="87" t="s">
        <v>28</v>
      </c>
      <c r="I85" s="86" t="s">
        <v>29</v>
      </c>
      <c r="J85" s="86" t="s">
        <v>30</v>
      </c>
      <c r="K85" s="242" t="s">
        <v>85</v>
      </c>
      <c r="L85" s="242"/>
      <c r="M85" s="87" t="s">
        <v>36</v>
      </c>
      <c r="N85" s="87" t="s">
        <v>37</v>
      </c>
      <c r="O85" s="87" t="s">
        <v>38</v>
      </c>
      <c r="P85" s="87" t="s">
        <v>39</v>
      </c>
      <c r="Q85" s="87" t="s">
        <v>40</v>
      </c>
      <c r="R85" s="87" t="s">
        <v>41</v>
      </c>
      <c r="S85" s="87" t="s">
        <v>42</v>
      </c>
    </row>
    <row r="86" spans="1:19" s="85" customFormat="1" x14ac:dyDescent="0.3">
      <c r="A86" s="86"/>
      <c r="B86" s="86"/>
      <c r="C86" s="86"/>
      <c r="D86" s="86"/>
      <c r="E86" s="86"/>
      <c r="F86" s="86"/>
      <c r="G86" s="86"/>
      <c r="H86" s="86"/>
      <c r="I86" s="86"/>
      <c r="J86" s="86"/>
      <c r="K86" s="88" t="s">
        <v>43</v>
      </c>
      <c r="L86" s="88" t="s">
        <v>44</v>
      </c>
      <c r="M86" s="87"/>
      <c r="N86" s="87"/>
      <c r="O86" s="87"/>
      <c r="P86" s="87"/>
      <c r="Q86" s="87"/>
      <c r="R86" s="87"/>
      <c r="S86" s="87"/>
    </row>
    <row r="87" spans="1:19" s="83" customFormat="1" x14ac:dyDescent="0.3"/>
    <row r="88" spans="1:19" s="83" customFormat="1" x14ac:dyDescent="0.3"/>
    <row r="89" spans="1:19" s="83" customFormat="1" x14ac:dyDescent="0.3"/>
    <row r="90" spans="1:19" s="83" customFormat="1" x14ac:dyDescent="0.3"/>
    <row r="91" spans="1:19" s="83" customFormat="1" x14ac:dyDescent="0.3"/>
    <row r="92" spans="1:19" s="83" customFormat="1" x14ac:dyDescent="0.3">
      <c r="D92" s="103"/>
    </row>
    <row r="93" spans="1:19" s="83" customFormat="1" x14ac:dyDescent="0.3">
      <c r="D93" s="103"/>
    </row>
    <row r="94" spans="1:19" s="83" customFormat="1" x14ac:dyDescent="0.3">
      <c r="C94" s="104"/>
      <c r="D94" s="105"/>
    </row>
    <row r="95" spans="1:19" s="83" customFormat="1" x14ac:dyDescent="0.3"/>
    <row r="96" spans="1:19" s="83" customFormat="1" x14ac:dyDescent="0.3"/>
    <row r="97" s="83" customFormat="1" x14ac:dyDescent="0.3"/>
    <row r="98" s="83" customFormat="1" x14ac:dyDescent="0.3"/>
    <row r="99" s="83" customFormat="1" x14ac:dyDescent="0.3"/>
    <row r="100" s="83" customFormat="1" x14ac:dyDescent="0.3"/>
    <row r="101" s="83" customFormat="1" x14ac:dyDescent="0.3"/>
    <row r="102" s="83" customFormat="1" x14ac:dyDescent="0.3"/>
    <row r="103" s="83" customFormat="1" x14ac:dyDescent="0.3"/>
    <row r="104" s="83" customFormat="1" x14ac:dyDescent="0.3"/>
    <row r="105" s="83" customFormat="1" x14ac:dyDescent="0.3"/>
    <row r="106" s="83" customFormat="1" x14ac:dyDescent="0.3"/>
    <row r="107" s="83" customFormat="1" x14ac:dyDescent="0.3"/>
    <row r="108" s="83" customFormat="1" x14ac:dyDescent="0.3"/>
    <row r="109" s="83" customFormat="1" x14ac:dyDescent="0.3"/>
    <row r="110" s="83" customFormat="1" x14ac:dyDescent="0.3"/>
    <row r="111" s="83" customFormat="1" x14ac:dyDescent="0.3"/>
    <row r="112" s="83" customFormat="1" x14ac:dyDescent="0.3"/>
    <row r="113" s="83" customFormat="1" x14ac:dyDescent="0.3"/>
    <row r="114" s="83" customFormat="1" x14ac:dyDescent="0.3"/>
    <row r="115" s="83" customFormat="1" x14ac:dyDescent="0.3"/>
    <row r="116" s="83" customFormat="1" x14ac:dyDescent="0.3"/>
    <row r="117" s="83" customFormat="1" x14ac:dyDescent="0.3"/>
    <row r="118" s="83" customFormat="1" x14ac:dyDescent="0.3"/>
    <row r="119" s="83" customFormat="1" x14ac:dyDescent="0.3"/>
    <row r="120" s="83" customFormat="1" x14ac:dyDescent="0.3"/>
    <row r="121" s="83" customFormat="1" x14ac:dyDescent="0.3"/>
    <row r="122" s="83" customFormat="1" x14ac:dyDescent="0.3"/>
    <row r="123" s="83" customFormat="1" x14ac:dyDescent="0.3"/>
    <row r="124" s="83" customFormat="1" x14ac:dyDescent="0.3"/>
    <row r="125" s="83" customFormat="1" x14ac:dyDescent="0.3"/>
    <row r="126" s="83" customFormat="1" x14ac:dyDescent="0.3"/>
    <row r="127" s="83" customFormat="1" x14ac:dyDescent="0.3"/>
    <row r="128" s="83" customFormat="1" x14ac:dyDescent="0.3"/>
    <row r="129" s="83" customFormat="1" x14ac:dyDescent="0.3"/>
    <row r="130" s="83" customFormat="1" x14ac:dyDescent="0.3"/>
    <row r="131" s="83" customFormat="1" x14ac:dyDescent="0.3"/>
    <row r="132" s="83" customFormat="1" x14ac:dyDescent="0.3"/>
    <row r="133" s="83" customFormat="1" x14ac:dyDescent="0.3"/>
    <row r="134" s="83" customFormat="1" x14ac:dyDescent="0.3"/>
    <row r="135" s="83" customFormat="1" x14ac:dyDescent="0.3"/>
    <row r="136" s="83" customFormat="1" x14ac:dyDescent="0.3"/>
    <row r="137" s="83" customFormat="1" x14ac:dyDescent="0.3"/>
    <row r="138" s="83" customFormat="1" x14ac:dyDescent="0.3"/>
    <row r="139" s="83" customFormat="1" x14ac:dyDescent="0.3"/>
    <row r="140" s="83" customFormat="1" x14ac:dyDescent="0.3"/>
    <row r="141" s="83" customFormat="1" x14ac:dyDescent="0.3"/>
    <row r="142" s="83" customFormat="1" x14ac:dyDescent="0.3"/>
    <row r="143" s="83" customFormat="1" x14ac:dyDescent="0.3"/>
    <row r="144" s="83" customFormat="1" x14ac:dyDescent="0.3"/>
    <row r="145" s="83" customFormat="1" x14ac:dyDescent="0.3"/>
    <row r="146" s="83" customFormat="1" x14ac:dyDescent="0.3"/>
    <row r="147" s="83" customFormat="1" x14ac:dyDescent="0.3"/>
    <row r="148" s="83" customFormat="1" x14ac:dyDescent="0.3"/>
    <row r="149" s="83" customFormat="1" x14ac:dyDescent="0.3"/>
    <row r="150" s="83" customFormat="1" x14ac:dyDescent="0.3"/>
    <row r="151" s="83" customFormat="1" x14ac:dyDescent="0.3"/>
    <row r="152" s="83" customFormat="1" x14ac:dyDescent="0.3"/>
    <row r="153" s="83" customFormat="1" x14ac:dyDescent="0.3"/>
    <row r="154" s="83" customFormat="1" x14ac:dyDescent="0.3"/>
    <row r="155" s="83" customFormat="1" x14ac:dyDescent="0.3"/>
    <row r="156" s="83" customFormat="1" x14ac:dyDescent="0.3"/>
    <row r="157" s="83" customFormat="1" x14ac:dyDescent="0.3"/>
    <row r="158" s="83" customFormat="1" x14ac:dyDescent="0.3"/>
    <row r="159" s="83" customFormat="1" x14ac:dyDescent="0.3"/>
    <row r="160" s="83" customFormat="1" x14ac:dyDescent="0.3"/>
    <row r="161" s="83" customFormat="1" x14ac:dyDescent="0.3"/>
    <row r="162" s="83" customFormat="1" x14ac:dyDescent="0.3"/>
    <row r="163" s="83" customFormat="1" x14ac:dyDescent="0.3"/>
    <row r="164" s="83" customFormat="1" x14ac:dyDescent="0.3"/>
    <row r="165" s="83" customFormat="1" x14ac:dyDescent="0.3"/>
    <row r="166" s="83" customFormat="1" x14ac:dyDescent="0.3"/>
    <row r="167" s="83" customFormat="1" x14ac:dyDescent="0.3"/>
    <row r="168" s="83" customFormat="1" x14ac:dyDescent="0.3"/>
    <row r="169" s="83" customFormat="1" x14ac:dyDescent="0.3"/>
    <row r="170" s="83" customFormat="1" x14ac:dyDescent="0.3"/>
    <row r="171" s="83" customFormat="1" x14ac:dyDescent="0.3"/>
    <row r="172" s="83" customFormat="1" x14ac:dyDescent="0.3"/>
    <row r="173" s="83" customFormat="1" x14ac:dyDescent="0.3"/>
    <row r="174" s="83" customFormat="1" x14ac:dyDescent="0.3"/>
    <row r="175" s="83" customFormat="1" x14ac:dyDescent="0.3"/>
    <row r="176" s="83" customFormat="1" x14ac:dyDescent="0.3"/>
    <row r="177" s="83" customFormat="1" x14ac:dyDescent="0.3"/>
    <row r="178" s="83" customFormat="1" x14ac:dyDescent="0.3"/>
    <row r="179" s="83" customFormat="1" x14ac:dyDescent="0.3"/>
    <row r="180" s="83" customFormat="1" x14ac:dyDescent="0.3"/>
    <row r="181" s="83" customFormat="1" x14ac:dyDescent="0.3"/>
    <row r="182" s="83" customFormat="1" x14ac:dyDescent="0.3"/>
    <row r="183" s="83" customFormat="1" x14ac:dyDescent="0.3"/>
    <row r="184" s="83" customFormat="1" x14ac:dyDescent="0.3"/>
    <row r="185" s="83" customFormat="1" x14ac:dyDescent="0.3"/>
    <row r="186" s="83" customFormat="1" x14ac:dyDescent="0.3"/>
    <row r="187" s="83" customFormat="1" x14ac:dyDescent="0.3"/>
    <row r="188" s="83" customFormat="1" x14ac:dyDescent="0.3"/>
    <row r="189" s="83" customFormat="1" x14ac:dyDescent="0.3"/>
    <row r="190" s="83" customFormat="1" x14ac:dyDescent="0.3"/>
    <row r="191" s="83" customFormat="1" x14ac:dyDescent="0.3"/>
    <row r="192" s="83" customFormat="1" x14ac:dyDescent="0.3"/>
    <row r="193" s="83" customFormat="1" x14ac:dyDescent="0.3"/>
    <row r="194" s="83" customFormat="1" x14ac:dyDescent="0.3"/>
    <row r="195" s="83" customFormat="1" x14ac:dyDescent="0.3"/>
    <row r="196" s="83" customFormat="1" x14ac:dyDescent="0.3"/>
    <row r="197" s="83" customFormat="1" x14ac:dyDescent="0.3"/>
    <row r="198" s="83" customFormat="1" x14ac:dyDescent="0.3"/>
    <row r="199" s="83" customFormat="1" x14ac:dyDescent="0.3"/>
    <row r="200" s="83" customFormat="1" x14ac:dyDescent="0.3"/>
    <row r="201" s="83" customFormat="1" x14ac:dyDescent="0.3"/>
    <row r="202" s="83" customFormat="1" x14ac:dyDescent="0.3"/>
    <row r="203" s="83" customFormat="1" x14ac:dyDescent="0.3"/>
    <row r="204" s="83" customFormat="1" x14ac:dyDescent="0.3"/>
    <row r="205" s="83" customFormat="1" x14ac:dyDescent="0.3"/>
    <row r="206" s="83" customFormat="1" x14ac:dyDescent="0.3"/>
    <row r="207" s="83" customFormat="1" x14ac:dyDescent="0.3"/>
    <row r="208" s="83" customFormat="1" x14ac:dyDescent="0.3"/>
    <row r="209" s="83" customFormat="1" x14ac:dyDescent="0.3"/>
    <row r="210" s="83" customFormat="1" x14ac:dyDescent="0.3"/>
    <row r="211" s="83" customFormat="1" x14ac:dyDescent="0.3"/>
    <row r="212" s="83" customFormat="1" x14ac:dyDescent="0.3"/>
    <row r="213" s="83" customFormat="1" x14ac:dyDescent="0.3"/>
    <row r="214" s="83" customFormat="1" x14ac:dyDescent="0.3"/>
    <row r="215" s="83" customFormat="1" x14ac:dyDescent="0.3"/>
    <row r="216" s="83" customFormat="1" x14ac:dyDescent="0.3"/>
    <row r="217" s="83" customFormat="1" x14ac:dyDescent="0.3"/>
    <row r="218" s="83" customFormat="1" x14ac:dyDescent="0.3"/>
    <row r="219" s="83" customFormat="1" x14ac:dyDescent="0.3"/>
    <row r="220" s="83" customFormat="1" x14ac:dyDescent="0.3"/>
    <row r="221" s="83" customFormat="1" x14ac:dyDescent="0.3"/>
    <row r="222" s="83" customFormat="1" x14ac:dyDescent="0.3"/>
    <row r="223" s="83" customFormat="1" x14ac:dyDescent="0.3"/>
    <row r="224" s="83" customFormat="1" x14ac:dyDescent="0.3"/>
    <row r="225" s="83" customFormat="1" x14ac:dyDescent="0.3"/>
    <row r="226" s="83" customFormat="1" x14ac:dyDescent="0.3"/>
    <row r="227" s="83" customFormat="1" x14ac:dyDescent="0.3"/>
    <row r="228" s="83" customFormat="1" x14ac:dyDescent="0.3"/>
    <row r="229" s="83" customFormat="1" x14ac:dyDescent="0.3"/>
    <row r="230" s="83" customFormat="1" x14ac:dyDescent="0.3"/>
    <row r="231" s="83" customFormat="1" x14ac:dyDescent="0.3"/>
    <row r="232" s="83" customFormat="1" x14ac:dyDescent="0.3"/>
    <row r="233" s="83" customFormat="1" x14ac:dyDescent="0.3"/>
    <row r="234" s="83" customFormat="1" x14ac:dyDescent="0.3"/>
    <row r="235" s="83" customFormat="1" x14ac:dyDescent="0.3"/>
    <row r="236" s="83" customFormat="1" x14ac:dyDescent="0.3"/>
    <row r="237" s="83" customFormat="1" x14ac:dyDescent="0.3"/>
    <row r="238" s="83" customFormat="1" x14ac:dyDescent="0.3"/>
    <row r="239" s="83" customFormat="1" x14ac:dyDescent="0.3"/>
    <row r="240" s="83" customFormat="1" x14ac:dyDescent="0.3"/>
    <row r="241" s="83" customFormat="1" x14ac:dyDescent="0.3"/>
    <row r="242" s="83" customFormat="1" x14ac:dyDescent="0.3"/>
    <row r="243" s="83" customFormat="1" x14ac:dyDescent="0.3"/>
    <row r="244" s="83" customFormat="1" x14ac:dyDescent="0.3"/>
    <row r="245" s="83" customFormat="1" x14ac:dyDescent="0.3"/>
    <row r="246" s="83" customFormat="1" x14ac:dyDescent="0.3"/>
    <row r="247" s="83" customFormat="1" x14ac:dyDescent="0.3"/>
    <row r="248" s="83" customFormat="1" x14ac:dyDescent="0.3"/>
    <row r="249" s="83" customFormat="1" x14ac:dyDescent="0.3"/>
    <row r="250" s="83" customFormat="1" x14ac:dyDescent="0.3"/>
    <row r="251" s="83" customFormat="1" x14ac:dyDescent="0.3"/>
    <row r="252" s="83" customFormat="1" x14ac:dyDescent="0.3"/>
    <row r="253" s="83" customFormat="1" x14ac:dyDescent="0.3"/>
    <row r="254" s="83" customFormat="1" x14ac:dyDescent="0.3"/>
    <row r="255" s="83" customFormat="1" x14ac:dyDescent="0.3"/>
    <row r="256" s="83" customFormat="1" x14ac:dyDescent="0.3"/>
    <row r="257" s="83" customFormat="1" x14ac:dyDescent="0.3"/>
    <row r="258" s="83" customFormat="1" x14ac:dyDescent="0.3"/>
    <row r="259" s="83" customFormat="1" x14ac:dyDescent="0.3"/>
    <row r="260" s="83" customFormat="1" x14ac:dyDescent="0.3"/>
    <row r="261" s="83" customFormat="1" x14ac:dyDescent="0.3"/>
    <row r="262" s="83" customFormat="1" x14ac:dyDescent="0.3"/>
    <row r="263" s="83" customFormat="1" x14ac:dyDescent="0.3"/>
    <row r="264" s="83" customFormat="1" x14ac:dyDescent="0.3"/>
    <row r="265" s="83" customFormat="1" x14ac:dyDescent="0.3"/>
    <row r="266" s="83" customFormat="1" x14ac:dyDescent="0.3"/>
    <row r="267" s="83" customFormat="1" x14ac:dyDescent="0.3"/>
    <row r="268" s="83" customFormat="1" x14ac:dyDescent="0.3"/>
    <row r="269" s="83" customFormat="1" x14ac:dyDescent="0.3"/>
    <row r="270" s="83" customFormat="1" x14ac:dyDescent="0.3"/>
    <row r="271" s="83" customFormat="1" x14ac:dyDescent="0.3"/>
    <row r="272" s="83" customFormat="1" x14ac:dyDescent="0.3"/>
    <row r="273" s="83" customFormat="1" x14ac:dyDescent="0.3"/>
    <row r="274" s="83" customFormat="1" x14ac:dyDescent="0.3"/>
    <row r="275" s="83" customFormat="1" x14ac:dyDescent="0.3"/>
    <row r="276" s="83" customFormat="1" x14ac:dyDescent="0.3"/>
    <row r="277" s="83" customFormat="1" x14ac:dyDescent="0.3"/>
    <row r="278" s="83" customFormat="1" x14ac:dyDescent="0.3"/>
    <row r="279" s="83" customFormat="1" x14ac:dyDescent="0.3"/>
    <row r="280" s="83" customFormat="1" x14ac:dyDescent="0.3"/>
    <row r="281" s="83" customFormat="1" x14ac:dyDescent="0.3"/>
    <row r="282" s="83" customFormat="1" x14ac:dyDescent="0.3"/>
    <row r="283" s="83" customFormat="1" x14ac:dyDescent="0.3"/>
    <row r="284" s="83" customFormat="1" x14ac:dyDescent="0.3"/>
    <row r="285" s="83" customFormat="1" x14ac:dyDescent="0.3"/>
    <row r="286" s="83" customFormat="1" x14ac:dyDescent="0.3"/>
    <row r="287" s="83" customFormat="1" x14ac:dyDescent="0.3"/>
    <row r="288" s="83" customFormat="1" x14ac:dyDescent="0.3"/>
    <row r="289" s="83" customFormat="1" x14ac:dyDescent="0.3"/>
    <row r="290" s="83" customFormat="1" x14ac:dyDescent="0.3"/>
    <row r="291" s="83" customFormat="1" x14ac:dyDescent="0.3"/>
    <row r="292" s="83" customFormat="1" x14ac:dyDescent="0.3"/>
    <row r="293" s="83" customFormat="1" x14ac:dyDescent="0.3"/>
    <row r="294" s="83" customFormat="1" x14ac:dyDescent="0.3"/>
  </sheetData>
  <sheetProtection formatRows="0" insertRows="0" deleteRows="0" autoFilter="0"/>
  <mergeCells count="65">
    <mergeCell ref="A18:C18"/>
    <mergeCell ref="K18:T18"/>
    <mergeCell ref="A39:C39"/>
    <mergeCell ref="D39:H39"/>
    <mergeCell ref="D18:H18"/>
    <mergeCell ref="K19:L19"/>
    <mergeCell ref="M19:N19"/>
    <mergeCell ref="O19:P19"/>
    <mergeCell ref="Q19:R19"/>
    <mergeCell ref="S19:T19"/>
    <mergeCell ref="Q57:R57"/>
    <mergeCell ref="S57:T57"/>
    <mergeCell ref="K39:Z39"/>
    <mergeCell ref="A46:C46"/>
    <mergeCell ref="D46:H46"/>
    <mergeCell ref="K47:L47"/>
    <mergeCell ref="M47:N47"/>
    <mergeCell ref="K46:N46"/>
    <mergeCell ref="A56:C56"/>
    <mergeCell ref="D56:H56"/>
    <mergeCell ref="K56:T56"/>
    <mergeCell ref="K57:L57"/>
    <mergeCell ref="M57:N57"/>
    <mergeCell ref="O57:P57"/>
    <mergeCell ref="U56:AA56"/>
    <mergeCell ref="O46:U46"/>
    <mergeCell ref="AE63:AK63"/>
    <mergeCell ref="A63:C63"/>
    <mergeCell ref="D63:H63"/>
    <mergeCell ref="K63:AD63"/>
    <mergeCell ref="K64:L64"/>
    <mergeCell ref="M64:N64"/>
    <mergeCell ref="O64:P64"/>
    <mergeCell ref="Q64:R64"/>
    <mergeCell ref="S64:T64"/>
    <mergeCell ref="U64:V64"/>
    <mergeCell ref="W64:X64"/>
    <mergeCell ref="Y64:Z64"/>
    <mergeCell ref="AA64:AB64"/>
    <mergeCell ref="AC64:AD64"/>
    <mergeCell ref="K85:L85"/>
    <mergeCell ref="M84:S84"/>
    <mergeCell ref="A77:C77"/>
    <mergeCell ref="D77:H77"/>
    <mergeCell ref="K77:P77"/>
    <mergeCell ref="Q77:W77"/>
    <mergeCell ref="K78:L78"/>
    <mergeCell ref="M78:N78"/>
    <mergeCell ref="O78:P78"/>
    <mergeCell ref="U18:AA18"/>
    <mergeCell ref="AA39:AG39"/>
    <mergeCell ref="A84:C84"/>
    <mergeCell ref="D84:H84"/>
    <mergeCell ref="K84:L84"/>
    <mergeCell ref="A70:C70"/>
    <mergeCell ref="D70:H70"/>
    <mergeCell ref="K70:X70"/>
    <mergeCell ref="Q71:R71"/>
    <mergeCell ref="S71:T71"/>
    <mergeCell ref="U71:V71"/>
    <mergeCell ref="W71:X71"/>
    <mergeCell ref="K71:L71"/>
    <mergeCell ref="M71:N71"/>
    <mergeCell ref="O71:P71"/>
    <mergeCell ref="Y70:AE70"/>
  </mergeCells>
  <dataValidations count="11">
    <dataValidation type="list" allowBlank="1" showInputMessage="1" showErrorMessage="1" sqref="U59:U61 AE66:AE68 Y73:Y75 Q80:Q82 M87:M110 AA42:AA44 U49:U50 O49:O54 O35 U21:U27 U30:U31 U32:U37" xr:uid="{00000000-0002-0000-0000-000000000000}">
      <formula1>$AL$1:$AL$3</formula1>
    </dataValidation>
    <dataValidation type="list" allowBlank="1" showInputMessage="1" showErrorMessage="1" sqref="W59:W61 AG66:AG68 AA73:AA75 S80:S82 AC42:AC44 O87:O110 Q51:Q54 W49:W50 W32:W37 W21:W31" xr:uid="{00000000-0002-0000-0000-000001000000}">
      <formula1>$AM$2:$AM$3</formula1>
    </dataValidation>
    <dataValidation type="list" allowBlank="1" showInputMessage="1" showErrorMessage="1" sqref="V59:V61" xr:uid="{00000000-0002-0000-0000-000002000000}">
      <formula1>$AK$10:$AK$10</formula1>
    </dataValidation>
    <dataValidation type="list" allowBlank="1" showInputMessage="1" showErrorMessage="1" sqref="Z73:Z75" xr:uid="{00000000-0002-0000-0000-000003000000}">
      <formula1>$AK$14:$AK$14</formula1>
    </dataValidation>
    <dataValidation type="list" allowBlank="1" showInputMessage="1" showErrorMessage="1" sqref="R80:R82" xr:uid="{00000000-0002-0000-0000-000004000000}">
      <formula1>$AK$16:$AK$16</formula1>
    </dataValidation>
    <dataValidation type="list" allowBlank="1" showInputMessage="1" showErrorMessage="1" sqref="N87:N110" xr:uid="{00000000-0002-0000-0000-000005000000}">
      <formula1>$AK$18:$AK$18</formula1>
    </dataValidation>
    <dataValidation type="list" allowBlank="1" showInputMessage="1" showErrorMessage="1" sqref="AB42:AB44" xr:uid="{00000000-0002-0000-0000-000006000000}">
      <formula1>$AK$4:$AK$5</formula1>
    </dataValidation>
    <dataValidation type="list" allowBlank="1" showInputMessage="1" showErrorMessage="1" sqref="AD42:AD44 X59:X61 AH66:AH68 AB73:AB75 T80:T82 P87:P110 R51:R54 X49:X50 X32:X37 X21:X31" xr:uid="{00000000-0002-0000-0000-000007000000}">
      <formula1>$AN$1:$AN$14</formula1>
    </dataValidation>
    <dataValidation type="list" allowBlank="1" showInputMessage="1" showErrorMessage="1" sqref="AF66:AF68" xr:uid="{00000000-0002-0000-0000-000008000000}">
      <formula1>$AK$12:$AK$12</formula1>
    </dataValidation>
    <dataValidation type="list" allowBlank="1" showInputMessage="1" showErrorMessage="1" sqref="P51:P54" xr:uid="{00000000-0002-0000-0000-000009000000}">
      <formula1>$AK$7:$AK$8</formula1>
    </dataValidation>
    <dataValidation type="list" allowBlank="1" showInputMessage="1" showErrorMessage="1" sqref="V32:V37 V21:V31 Y32:Y35 Y25:Y31" xr:uid="{00000000-0002-0000-0000-00000A000000}">
      <formula1>$AK$1:$AK$2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126"/>
  <sheetViews>
    <sheetView topLeftCell="A41" zoomScale="80" zoomScaleNormal="80" workbookViewId="0">
      <selection activeCell="E24" sqref="E24"/>
    </sheetView>
  </sheetViews>
  <sheetFormatPr defaultColWidth="11.453125" defaultRowHeight="14.5" x14ac:dyDescent="0.35"/>
  <cols>
    <col min="1" max="1" width="28.81640625" customWidth="1"/>
    <col min="2" max="2" width="55.81640625" customWidth="1"/>
    <col min="3" max="3" width="33.1796875" customWidth="1"/>
    <col min="4" max="4" width="23.1796875" customWidth="1"/>
    <col min="5" max="5" width="24.453125" customWidth="1"/>
    <col min="7" max="7" width="15.81640625" customWidth="1"/>
    <col min="8" max="8" width="16.453125" style="190" customWidth="1"/>
    <col min="9" max="9" width="27.1796875" customWidth="1"/>
    <col min="10" max="10" width="28.81640625" customWidth="1"/>
    <col min="11" max="11" width="19" customWidth="1"/>
    <col min="12" max="12" width="13.1796875" customWidth="1"/>
    <col min="13" max="13" width="19" customWidth="1"/>
    <col min="14" max="14" width="19.1796875" customWidth="1"/>
    <col min="15" max="15" width="17.54296875" customWidth="1"/>
    <col min="16" max="16" width="15.81640625" customWidth="1"/>
    <col min="17" max="17" width="18.54296875" customWidth="1"/>
    <col min="18" max="18" width="29.1796875" customWidth="1"/>
    <col min="19" max="19" width="16.81640625" customWidth="1"/>
    <col min="20" max="20" width="19.81640625" customWidth="1"/>
    <col min="21" max="21" width="24.54296875" customWidth="1"/>
    <col min="22" max="22" width="28" customWidth="1"/>
    <col min="23" max="23" width="18.453125" customWidth="1"/>
    <col min="24" max="24" width="14.81640625" customWidth="1"/>
    <col min="25" max="25" width="17.81640625" customWidth="1"/>
    <col min="26" max="26" width="19.1796875" customWidth="1"/>
    <col min="27" max="27" width="13.54296875" customWidth="1"/>
    <col min="28" max="28" width="14.81640625" customWidth="1"/>
    <col min="29" max="29" width="15.54296875" customWidth="1"/>
    <col min="43" max="43" width="22.1796875" customWidth="1"/>
    <col min="44" max="44" width="28.1796875" customWidth="1"/>
    <col min="45" max="45" width="34.453125" customWidth="1"/>
    <col min="46" max="46" width="14.1796875" customWidth="1"/>
  </cols>
  <sheetData>
    <row r="1" spans="1:138" x14ac:dyDescent="0.35">
      <c r="AQ1" s="14" t="s">
        <v>56</v>
      </c>
      <c r="AR1" s="14" t="s">
        <v>86</v>
      </c>
      <c r="AS1" s="14" t="s">
        <v>87</v>
      </c>
      <c r="AT1" s="14" t="s">
        <v>88</v>
      </c>
      <c r="AU1" s="14" t="s">
        <v>89</v>
      </c>
      <c r="AV1" s="13" t="s">
        <v>90</v>
      </c>
      <c r="AW1" s="17"/>
    </row>
    <row r="2" spans="1:138" s="4" customFormat="1" ht="61.5" x14ac:dyDescent="1.35">
      <c r="E2" s="9" t="s">
        <v>91</v>
      </c>
      <c r="H2" s="191"/>
      <c r="AQ2" s="14" t="s">
        <v>48</v>
      </c>
      <c r="AR2" s="14" t="s">
        <v>92</v>
      </c>
      <c r="AS2" s="14" t="s">
        <v>93</v>
      </c>
      <c r="AT2" s="14" t="s">
        <v>50</v>
      </c>
      <c r="AU2" s="14" t="s">
        <v>94</v>
      </c>
      <c r="AV2" s="14" t="s">
        <v>95</v>
      </c>
      <c r="AW2" s="18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</row>
    <row r="3" spans="1:138" x14ac:dyDescent="0.35">
      <c r="AQ3" s="14" t="s">
        <v>96</v>
      </c>
      <c r="AR3" s="14" t="s">
        <v>97</v>
      </c>
      <c r="AS3" s="13"/>
      <c r="AT3" s="14" t="s">
        <v>72</v>
      </c>
      <c r="AU3" s="13" t="s">
        <v>51</v>
      </c>
      <c r="AV3" s="13" t="s">
        <v>98</v>
      </c>
      <c r="AW3" s="17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</row>
    <row r="4" spans="1:138" s="6" customFormat="1" ht="31" x14ac:dyDescent="0.7">
      <c r="A4" s="4"/>
      <c r="B4" s="4"/>
      <c r="C4" s="5" t="s">
        <v>99</v>
      </c>
      <c r="D4" s="4"/>
      <c r="E4" s="4"/>
      <c r="F4" s="4"/>
      <c r="G4" s="4"/>
      <c r="H4" s="191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Q4" s="14" t="s">
        <v>100</v>
      </c>
      <c r="AR4" s="13"/>
      <c r="AS4" s="14" t="s">
        <v>101</v>
      </c>
      <c r="AT4" s="14"/>
      <c r="AU4" s="13" t="s">
        <v>102</v>
      </c>
      <c r="AV4" s="14" t="s">
        <v>103</v>
      </c>
      <c r="AW4" s="18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</row>
    <row r="5" spans="1:138" s="26" customFormat="1" ht="23.5" x14ac:dyDescent="0.55000000000000004">
      <c r="A5" s="259" t="s">
        <v>17</v>
      </c>
      <c r="B5" s="260"/>
      <c r="C5" s="260"/>
      <c r="D5" s="259" t="s">
        <v>18</v>
      </c>
      <c r="E5" s="260"/>
      <c r="F5" s="260"/>
      <c r="G5" s="260"/>
      <c r="H5" s="261"/>
      <c r="K5" s="262" t="s">
        <v>19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57" t="s">
        <v>59</v>
      </c>
      <c r="AB5" s="258"/>
      <c r="AC5" s="258"/>
      <c r="AD5" s="258"/>
      <c r="AE5" s="258"/>
      <c r="AQ5" s="41" t="s">
        <v>104</v>
      </c>
      <c r="AR5" s="41" t="s">
        <v>105</v>
      </c>
      <c r="AS5" s="23"/>
      <c r="AT5" s="25"/>
      <c r="AU5" s="23" t="s">
        <v>106</v>
      </c>
      <c r="AV5" s="41" t="s">
        <v>107</v>
      </c>
      <c r="AW5" s="41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</row>
    <row r="6" spans="1:138" s="6" customFormat="1" ht="31.4" customHeight="1" x14ac:dyDescent="0.35">
      <c r="A6" s="7" t="s">
        <v>21</v>
      </c>
      <c r="B6" s="8" t="s">
        <v>108</v>
      </c>
      <c r="C6" s="8" t="s">
        <v>23</v>
      </c>
      <c r="D6" s="8" t="s">
        <v>109</v>
      </c>
      <c r="E6" s="8" t="s">
        <v>25</v>
      </c>
      <c r="F6" s="8" t="s">
        <v>110</v>
      </c>
      <c r="G6" s="8" t="s">
        <v>111</v>
      </c>
      <c r="H6" s="192" t="s">
        <v>28</v>
      </c>
      <c r="I6" s="7" t="s">
        <v>113</v>
      </c>
      <c r="J6" s="7" t="s">
        <v>114</v>
      </c>
      <c r="K6" s="255" t="s">
        <v>115</v>
      </c>
      <c r="L6" s="256"/>
      <c r="M6" s="250" t="s">
        <v>116</v>
      </c>
      <c r="N6" s="251"/>
      <c r="O6" s="250" t="s">
        <v>117</v>
      </c>
      <c r="P6" s="251"/>
      <c r="Q6" s="250" t="s">
        <v>118</v>
      </c>
      <c r="R6" s="251"/>
      <c r="S6" s="250" t="s">
        <v>119</v>
      </c>
      <c r="T6" s="251"/>
      <c r="U6" s="250" t="s">
        <v>120</v>
      </c>
      <c r="V6" s="251"/>
      <c r="W6" s="250" t="s">
        <v>121</v>
      </c>
      <c r="X6" s="251"/>
      <c r="Y6" s="250" t="s">
        <v>35</v>
      </c>
      <c r="Z6" s="251"/>
      <c r="AA6" s="8" t="s">
        <v>122</v>
      </c>
      <c r="AB6" s="8" t="s">
        <v>123</v>
      </c>
      <c r="AC6" s="8" t="s">
        <v>124</v>
      </c>
      <c r="AD6" s="8" t="s">
        <v>125</v>
      </c>
      <c r="AE6" s="8" t="s">
        <v>40</v>
      </c>
      <c r="AQ6" s="14"/>
      <c r="AR6" s="14" t="s">
        <v>126</v>
      </c>
      <c r="AS6" s="14" t="s">
        <v>127</v>
      </c>
      <c r="AT6" s="15"/>
      <c r="AU6" s="14" t="s">
        <v>128</v>
      </c>
      <c r="AV6" s="14" t="s">
        <v>129</v>
      </c>
      <c r="AW6" s="18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</row>
    <row r="7" spans="1:138" s="6" customFormat="1" ht="13.4" customHeight="1" x14ac:dyDescent="0.35">
      <c r="A7" s="7"/>
      <c r="B7" s="7"/>
      <c r="C7" s="7"/>
      <c r="D7" s="7"/>
      <c r="E7" s="7"/>
      <c r="F7" s="7"/>
      <c r="G7" s="7"/>
      <c r="H7" s="193"/>
      <c r="I7" s="7"/>
      <c r="J7" s="7"/>
      <c r="K7" s="10" t="s">
        <v>130</v>
      </c>
      <c r="L7" s="10" t="s">
        <v>44</v>
      </c>
      <c r="M7" s="10" t="s">
        <v>131</v>
      </c>
      <c r="N7" s="10" t="s">
        <v>44</v>
      </c>
      <c r="O7" s="10" t="s">
        <v>131</v>
      </c>
      <c r="P7" s="10" t="s">
        <v>44</v>
      </c>
      <c r="Q7" s="10" t="s">
        <v>131</v>
      </c>
      <c r="R7" s="10" t="s">
        <v>44</v>
      </c>
      <c r="S7" s="10" t="s">
        <v>131</v>
      </c>
      <c r="T7" s="10" t="s">
        <v>44</v>
      </c>
      <c r="U7" s="10" t="s">
        <v>131</v>
      </c>
      <c r="V7" s="10" t="s">
        <v>44</v>
      </c>
      <c r="W7" s="10" t="s">
        <v>131</v>
      </c>
      <c r="X7" s="10" t="s">
        <v>44</v>
      </c>
      <c r="Y7" s="10" t="s">
        <v>131</v>
      </c>
      <c r="Z7" s="10" t="s">
        <v>44</v>
      </c>
      <c r="AA7" s="7"/>
      <c r="AB7" s="7"/>
      <c r="AC7" s="7"/>
      <c r="AD7" s="7"/>
      <c r="AE7" s="7"/>
      <c r="AQ7" s="15"/>
      <c r="AR7" s="17"/>
      <c r="AS7" s="17"/>
      <c r="AT7" s="15"/>
      <c r="AU7" s="14" t="s">
        <v>132</v>
      </c>
      <c r="AV7" s="14" t="s">
        <v>133</v>
      </c>
      <c r="AW7" s="18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</row>
    <row r="8" spans="1:138" s="111" customFormat="1" ht="29" x14ac:dyDescent="0.35">
      <c r="A8" s="47" t="s">
        <v>134</v>
      </c>
      <c r="B8" s="108" t="s">
        <v>135</v>
      </c>
      <c r="C8" s="60"/>
      <c r="D8" s="109">
        <v>3302315.9</v>
      </c>
      <c r="E8" s="60"/>
      <c r="F8" s="225">
        <v>100</v>
      </c>
      <c r="G8" s="226">
        <v>0</v>
      </c>
      <c r="H8" s="194"/>
      <c r="I8" s="50">
        <v>3</v>
      </c>
      <c r="J8" s="110">
        <v>10</v>
      </c>
      <c r="K8" s="64" t="s">
        <v>233</v>
      </c>
      <c r="M8" s="61" t="s">
        <v>234</v>
      </c>
      <c r="N8" s="60"/>
      <c r="O8" s="205">
        <v>45015</v>
      </c>
      <c r="P8" s="60"/>
      <c r="Q8" s="60" t="s">
        <v>189</v>
      </c>
      <c r="R8" s="60"/>
      <c r="S8" s="60" t="s">
        <v>235</v>
      </c>
      <c r="T8" s="60"/>
      <c r="U8" s="60" t="s">
        <v>229</v>
      </c>
      <c r="V8" s="60"/>
      <c r="W8" s="60" t="s">
        <v>236</v>
      </c>
      <c r="X8" s="60"/>
      <c r="Y8" s="112" t="s">
        <v>237</v>
      </c>
      <c r="Z8" s="60"/>
      <c r="AA8" s="65" t="s">
        <v>100</v>
      </c>
      <c r="AB8" s="65" t="s">
        <v>86</v>
      </c>
      <c r="AC8" s="65" t="s">
        <v>50</v>
      </c>
      <c r="AD8" s="61" t="s">
        <v>51</v>
      </c>
      <c r="AE8" s="60"/>
    </row>
    <row r="9" spans="1:138" s="3" customFormat="1" x14ac:dyDescent="0.35">
      <c r="A9" s="38"/>
      <c r="B9" s="29"/>
      <c r="C9" s="28"/>
      <c r="D9" s="40"/>
      <c r="E9" s="28"/>
      <c r="F9" s="28"/>
      <c r="G9" s="28"/>
      <c r="H9" s="195"/>
      <c r="I9" s="44"/>
      <c r="J9" s="45"/>
      <c r="K9" s="28"/>
      <c r="L9" s="28"/>
      <c r="M9" s="39"/>
      <c r="N9" s="28"/>
      <c r="O9" s="39"/>
      <c r="P9" s="28"/>
      <c r="Q9" s="28"/>
      <c r="R9" s="28"/>
      <c r="S9" s="39"/>
      <c r="T9" s="28"/>
      <c r="U9" s="28"/>
      <c r="V9" s="28"/>
      <c r="W9" s="28"/>
      <c r="X9" s="28"/>
      <c r="Y9" s="28"/>
      <c r="Z9" s="28"/>
      <c r="AA9" s="42"/>
      <c r="AB9" s="42"/>
      <c r="AC9" s="42"/>
      <c r="AD9" s="28"/>
      <c r="AE9" s="28"/>
      <c r="AQ9" s="20"/>
      <c r="AR9" s="21"/>
      <c r="AS9" s="21"/>
      <c r="AT9" s="20"/>
      <c r="AU9" s="21"/>
      <c r="AV9" s="20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</row>
    <row r="10" spans="1:138" s="3" customFormat="1" x14ac:dyDescent="0.35">
      <c r="A10" s="28"/>
      <c r="B10" s="28"/>
      <c r="C10" s="28"/>
      <c r="D10" s="28"/>
      <c r="E10" s="28"/>
      <c r="F10" s="28"/>
      <c r="G10" s="28"/>
      <c r="H10" s="195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Q10" s="20"/>
      <c r="AR10" s="20"/>
      <c r="AS10" s="20"/>
      <c r="AT10" s="20"/>
      <c r="AU10" s="20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</row>
    <row r="11" spans="1:138" s="6" customFormat="1" ht="31" x14ac:dyDescent="0.7">
      <c r="A11" s="4"/>
      <c r="B11" s="4"/>
      <c r="C11" s="5" t="s">
        <v>136</v>
      </c>
      <c r="D11" s="4"/>
      <c r="E11" s="4"/>
      <c r="F11" s="4"/>
      <c r="G11" s="4"/>
      <c r="H11" s="191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Q11" s="19"/>
      <c r="AR11" s="18"/>
      <c r="AS11" s="18"/>
      <c r="AT11" s="19"/>
      <c r="AU11" s="18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</row>
    <row r="12" spans="1:138" s="6" customFormat="1" ht="23.5" x14ac:dyDescent="0.55000000000000004">
      <c r="A12" s="245" t="s">
        <v>17</v>
      </c>
      <c r="B12" s="246"/>
      <c r="C12" s="246"/>
      <c r="D12" s="245" t="s">
        <v>18</v>
      </c>
      <c r="E12" s="246"/>
      <c r="F12" s="246"/>
      <c r="G12" s="246"/>
      <c r="H12" s="247"/>
      <c r="K12" s="248" t="s">
        <v>19</v>
      </c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49"/>
      <c r="Y12" s="253" t="s">
        <v>59</v>
      </c>
      <c r="Z12" s="254"/>
      <c r="AA12" s="254"/>
      <c r="AB12" s="254"/>
      <c r="AC12" s="254"/>
      <c r="AQ12" s="19"/>
      <c r="AR12" s="17"/>
      <c r="AS12" s="17"/>
      <c r="AT12" s="19"/>
      <c r="AU12" s="18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</row>
    <row r="13" spans="1:138" s="6" customFormat="1" ht="47.25" customHeight="1" x14ac:dyDescent="0.35">
      <c r="A13" s="7" t="s">
        <v>21</v>
      </c>
      <c r="B13" s="8" t="s">
        <v>108</v>
      </c>
      <c r="C13" s="8" t="s">
        <v>23</v>
      </c>
      <c r="D13" s="8" t="s">
        <v>109</v>
      </c>
      <c r="E13" s="8" t="s">
        <v>25</v>
      </c>
      <c r="F13" s="8" t="s">
        <v>110</v>
      </c>
      <c r="G13" s="8" t="s">
        <v>111</v>
      </c>
      <c r="H13" s="192" t="s">
        <v>28</v>
      </c>
      <c r="I13" s="7" t="s">
        <v>113</v>
      </c>
      <c r="J13" s="7" t="s">
        <v>114</v>
      </c>
      <c r="K13" s="255" t="s">
        <v>115</v>
      </c>
      <c r="L13" s="256"/>
      <c r="M13" s="250" t="s">
        <v>116</v>
      </c>
      <c r="N13" s="251"/>
      <c r="O13" s="250" t="s">
        <v>117</v>
      </c>
      <c r="P13" s="251"/>
      <c r="Q13" s="250" t="s">
        <v>118</v>
      </c>
      <c r="R13" s="251"/>
      <c r="S13" s="250" t="s">
        <v>137</v>
      </c>
      <c r="T13" s="251"/>
      <c r="U13" s="250" t="s">
        <v>121</v>
      </c>
      <c r="V13" s="251"/>
      <c r="W13" s="250" t="s">
        <v>35</v>
      </c>
      <c r="X13" s="251"/>
      <c r="Y13" s="8" t="s">
        <v>122</v>
      </c>
      <c r="Z13" s="8" t="s">
        <v>123</v>
      </c>
      <c r="AA13" s="8" t="s">
        <v>124</v>
      </c>
      <c r="AB13" s="8" t="s">
        <v>125</v>
      </c>
      <c r="AC13" s="8" t="s">
        <v>40</v>
      </c>
      <c r="AQ13" s="19"/>
      <c r="AR13" s="18"/>
      <c r="AS13" s="18"/>
      <c r="AT13" s="19"/>
      <c r="AU13" s="18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</row>
    <row r="14" spans="1:138" s="6" customFormat="1" ht="17.149999999999999" customHeight="1" x14ac:dyDescent="0.35">
      <c r="A14" s="7"/>
      <c r="B14" s="7"/>
      <c r="C14" s="7"/>
      <c r="D14" s="7"/>
      <c r="E14" s="7"/>
      <c r="F14" s="7"/>
      <c r="G14" s="7"/>
      <c r="H14" s="193"/>
      <c r="I14" s="7"/>
      <c r="J14" s="7"/>
      <c r="K14" s="10" t="s">
        <v>130</v>
      </c>
      <c r="L14" s="10" t="s">
        <v>44</v>
      </c>
      <c r="M14" s="10" t="s">
        <v>131</v>
      </c>
      <c r="N14" s="10" t="s">
        <v>44</v>
      </c>
      <c r="O14" s="10" t="s">
        <v>131</v>
      </c>
      <c r="P14" s="10" t="s">
        <v>44</v>
      </c>
      <c r="Q14" s="10" t="s">
        <v>131</v>
      </c>
      <c r="R14" s="10" t="s">
        <v>44</v>
      </c>
      <c r="S14" s="10" t="s">
        <v>131</v>
      </c>
      <c r="T14" s="10" t="s">
        <v>44</v>
      </c>
      <c r="U14" s="10" t="s">
        <v>131</v>
      </c>
      <c r="V14" s="10" t="s">
        <v>44</v>
      </c>
      <c r="W14" s="10" t="s">
        <v>131</v>
      </c>
      <c r="X14" s="10" t="s">
        <v>44</v>
      </c>
      <c r="Y14" s="7"/>
      <c r="Z14" s="7"/>
      <c r="AA14" s="7"/>
      <c r="AB14" s="7"/>
      <c r="AC14" s="7"/>
      <c r="AQ14" s="22"/>
      <c r="AR14" s="17"/>
      <c r="AS14" s="17"/>
      <c r="AT14" s="22"/>
      <c r="AU14" s="18"/>
    </row>
    <row r="15" spans="1:138" s="132" customFormat="1" ht="29" x14ac:dyDescent="0.35">
      <c r="A15" s="123" t="s">
        <v>138</v>
      </c>
      <c r="B15" s="159" t="s">
        <v>278</v>
      </c>
      <c r="C15" s="124"/>
      <c r="D15" s="128">
        <v>2170360</v>
      </c>
      <c r="E15" s="124"/>
      <c r="F15" s="233">
        <v>0</v>
      </c>
      <c r="G15" s="233">
        <v>1</v>
      </c>
      <c r="H15" s="196"/>
      <c r="I15" s="125">
        <v>1</v>
      </c>
      <c r="J15" s="124">
        <v>1</v>
      </c>
      <c r="K15" s="206">
        <v>44916</v>
      </c>
      <c r="L15" s="130"/>
      <c r="M15" s="130" t="s">
        <v>240</v>
      </c>
      <c r="N15" s="130"/>
      <c r="O15" s="206">
        <v>45006</v>
      </c>
      <c r="P15" s="130"/>
      <c r="Q15" s="130" t="s">
        <v>205</v>
      </c>
      <c r="R15" s="130"/>
      <c r="S15" s="130" t="s">
        <v>195</v>
      </c>
      <c r="T15" s="130"/>
      <c r="U15" s="130" t="s">
        <v>247</v>
      </c>
      <c r="V15" s="130"/>
      <c r="W15" s="130" t="s">
        <v>249</v>
      </c>
      <c r="X15" s="130"/>
      <c r="Y15" s="131" t="s">
        <v>100</v>
      </c>
      <c r="Z15" s="130" t="s">
        <v>139</v>
      </c>
      <c r="AA15" s="131" t="s">
        <v>50</v>
      </c>
      <c r="AB15" s="129" t="s">
        <v>51</v>
      </c>
      <c r="AC15" s="124"/>
      <c r="AD15" s="126"/>
      <c r="AE15" s="126"/>
      <c r="AR15" s="133"/>
      <c r="AS15" s="133"/>
      <c r="AU15" s="133"/>
      <c r="AV15" s="133"/>
      <c r="AW15" s="133"/>
    </row>
    <row r="16" spans="1:138" s="132" customFormat="1" ht="29" x14ac:dyDescent="0.35">
      <c r="A16" s="123" t="s">
        <v>138</v>
      </c>
      <c r="B16" s="127" t="s">
        <v>268</v>
      </c>
      <c r="C16" s="124"/>
      <c r="D16" s="128">
        <v>2000000</v>
      </c>
      <c r="E16" s="124"/>
      <c r="F16" s="233">
        <v>0.6</v>
      </c>
      <c r="G16" s="233">
        <v>0.4</v>
      </c>
      <c r="H16" s="196"/>
      <c r="I16" s="125">
        <v>1</v>
      </c>
      <c r="J16" s="124">
        <v>1</v>
      </c>
      <c r="K16" s="130" t="s">
        <v>238</v>
      </c>
      <c r="L16" s="130"/>
      <c r="M16" s="130" t="s">
        <v>241</v>
      </c>
      <c r="N16" s="130"/>
      <c r="O16" s="206">
        <v>45005</v>
      </c>
      <c r="P16" s="130"/>
      <c r="Q16" s="130" t="s">
        <v>244</v>
      </c>
      <c r="R16" s="130"/>
      <c r="S16" s="130" t="s">
        <v>245</v>
      </c>
      <c r="T16" s="130"/>
      <c r="U16" s="130" t="s">
        <v>224</v>
      </c>
      <c r="V16" s="130"/>
      <c r="W16" s="130" t="s">
        <v>250</v>
      </c>
      <c r="X16" s="130"/>
      <c r="Y16" s="131" t="s">
        <v>100</v>
      </c>
      <c r="Z16" s="130" t="s">
        <v>139</v>
      </c>
      <c r="AA16" s="131" t="s">
        <v>50</v>
      </c>
      <c r="AB16" s="129" t="s">
        <v>51</v>
      </c>
      <c r="AC16" s="124"/>
      <c r="AD16" s="126"/>
      <c r="AE16" s="126"/>
      <c r="AR16" s="133"/>
      <c r="AS16" s="133"/>
      <c r="AU16" s="133"/>
      <c r="AV16" s="133"/>
      <c r="AW16" s="133"/>
    </row>
    <row r="17" spans="1:49" s="120" customFormat="1" ht="29" x14ac:dyDescent="0.35">
      <c r="A17" s="47" t="s">
        <v>138</v>
      </c>
      <c r="B17" s="115" t="s">
        <v>171</v>
      </c>
      <c r="C17" s="113"/>
      <c r="D17" s="116">
        <v>120000</v>
      </c>
      <c r="E17" s="70"/>
      <c r="F17" s="227">
        <v>1</v>
      </c>
      <c r="G17" s="234">
        <v>0</v>
      </c>
      <c r="H17" s="196"/>
      <c r="I17" s="50">
        <v>2</v>
      </c>
      <c r="J17" s="113"/>
      <c r="K17" s="207">
        <v>44944</v>
      </c>
      <c r="L17" s="117"/>
      <c r="M17" s="207">
        <v>44987</v>
      </c>
      <c r="N17" s="117"/>
      <c r="O17" s="117" t="s">
        <v>243</v>
      </c>
      <c r="P17" s="117"/>
      <c r="Q17" s="117" t="s">
        <v>197</v>
      </c>
      <c r="R17" s="117"/>
      <c r="S17" s="117" t="s">
        <v>246</v>
      </c>
      <c r="T17" s="117"/>
      <c r="U17" s="117" t="s">
        <v>248</v>
      </c>
      <c r="V17" s="117"/>
      <c r="W17" s="118" t="s">
        <v>251</v>
      </c>
      <c r="X17" s="117"/>
      <c r="Y17" s="119" t="s">
        <v>100</v>
      </c>
      <c r="Z17" s="117" t="s">
        <v>139</v>
      </c>
      <c r="AA17" s="119" t="s">
        <v>50</v>
      </c>
      <c r="AB17" s="70" t="s">
        <v>51</v>
      </c>
      <c r="AC17" s="113"/>
      <c r="AD17" s="114"/>
      <c r="AE17" s="114"/>
      <c r="AR17" s="121"/>
      <c r="AS17" s="121"/>
      <c r="AU17" s="121"/>
      <c r="AV17" s="121"/>
      <c r="AW17" s="121"/>
    </row>
    <row r="18" spans="1:49" s="120" customFormat="1" ht="29" x14ac:dyDescent="0.35">
      <c r="A18" s="47" t="s">
        <v>138</v>
      </c>
      <c r="B18" s="122" t="s">
        <v>178</v>
      </c>
      <c r="C18" s="113"/>
      <c r="D18" s="116">
        <v>100000</v>
      </c>
      <c r="E18" s="70"/>
      <c r="F18" s="227">
        <v>1</v>
      </c>
      <c r="G18" s="234">
        <v>0</v>
      </c>
      <c r="H18" s="196"/>
      <c r="I18" s="50">
        <v>2</v>
      </c>
      <c r="J18" s="113"/>
      <c r="K18" s="118" t="s">
        <v>239</v>
      </c>
      <c r="L18" s="117"/>
      <c r="M18" s="118" t="s">
        <v>242</v>
      </c>
      <c r="N18" s="117"/>
      <c r="O18" s="207">
        <v>45005</v>
      </c>
      <c r="P18" s="117"/>
      <c r="Q18" s="117" t="s">
        <v>205</v>
      </c>
      <c r="R18" s="117"/>
      <c r="S18" s="117" t="s">
        <v>246</v>
      </c>
      <c r="T18" s="117"/>
      <c r="U18" s="117" t="s">
        <v>248</v>
      </c>
      <c r="V18" s="117"/>
      <c r="W18" s="118" t="s">
        <v>251</v>
      </c>
      <c r="X18" s="117"/>
      <c r="Y18" s="119" t="s">
        <v>100</v>
      </c>
      <c r="Z18" s="117" t="s">
        <v>139</v>
      </c>
      <c r="AA18" s="119" t="s">
        <v>50</v>
      </c>
      <c r="AB18" s="70" t="s">
        <v>51</v>
      </c>
      <c r="AC18" s="113"/>
      <c r="AD18" s="114"/>
      <c r="AE18" s="114"/>
      <c r="AR18" s="121"/>
      <c r="AS18" s="121"/>
      <c r="AU18" s="121"/>
      <c r="AV18" s="121"/>
      <c r="AW18" s="121"/>
    </row>
    <row r="19" spans="1:49" s="3" customFormat="1" x14ac:dyDescent="0.35">
      <c r="A19" s="28"/>
      <c r="B19" s="28"/>
      <c r="C19" s="28"/>
      <c r="D19" s="28"/>
      <c r="E19" s="28"/>
      <c r="F19" s="28"/>
      <c r="G19" s="28"/>
      <c r="H19" s="195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Q19" s="21"/>
      <c r="AR19" s="21"/>
      <c r="AS19" s="21"/>
      <c r="AT19" s="21"/>
      <c r="AU19" s="21"/>
    </row>
    <row r="20" spans="1:49" s="6" customFormat="1" ht="31" x14ac:dyDescent="0.7">
      <c r="A20" s="4"/>
      <c r="B20" s="4"/>
      <c r="C20" s="5" t="s">
        <v>140</v>
      </c>
      <c r="D20" s="4"/>
      <c r="E20" s="4"/>
      <c r="F20" s="4"/>
      <c r="G20" s="4"/>
      <c r="H20" s="191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49" s="6" customFormat="1" ht="23.5" x14ac:dyDescent="0.55000000000000004">
      <c r="A21" s="245" t="s">
        <v>17</v>
      </c>
      <c r="B21" s="246"/>
      <c r="C21" s="246"/>
      <c r="D21" s="245" t="s">
        <v>18</v>
      </c>
      <c r="E21" s="246"/>
      <c r="F21" s="246"/>
      <c r="G21" s="246"/>
      <c r="H21" s="247"/>
      <c r="K21" s="248" t="s">
        <v>19</v>
      </c>
      <c r="L21" s="249"/>
      <c r="M21" s="249"/>
      <c r="N21" s="249"/>
      <c r="O21" s="249"/>
      <c r="P21" s="249"/>
      <c r="Q21" s="249"/>
      <c r="R21" s="249"/>
      <c r="S21" s="249"/>
      <c r="T21" s="249"/>
      <c r="U21" s="253" t="s">
        <v>59</v>
      </c>
      <c r="V21" s="254"/>
      <c r="W21" s="254"/>
      <c r="X21" s="254"/>
      <c r="Y21" s="254"/>
    </row>
    <row r="22" spans="1:49" s="6" customFormat="1" ht="31.4" customHeight="1" x14ac:dyDescent="0.35">
      <c r="A22" s="7" t="s">
        <v>21</v>
      </c>
      <c r="B22" s="8" t="s">
        <v>108</v>
      </c>
      <c r="C22" s="8" t="s">
        <v>23</v>
      </c>
      <c r="D22" s="8" t="s">
        <v>109</v>
      </c>
      <c r="E22" s="8" t="s">
        <v>25</v>
      </c>
      <c r="F22" s="8" t="s">
        <v>110</v>
      </c>
      <c r="G22" s="8" t="s">
        <v>111</v>
      </c>
      <c r="H22" s="192" t="s">
        <v>28</v>
      </c>
      <c r="I22" s="7" t="s">
        <v>113</v>
      </c>
      <c r="J22" s="7" t="s">
        <v>114</v>
      </c>
      <c r="K22" s="255" t="s">
        <v>115</v>
      </c>
      <c r="L22" s="256"/>
      <c r="M22" s="250" t="s">
        <v>141</v>
      </c>
      <c r="N22" s="251"/>
      <c r="O22" s="250" t="s">
        <v>137</v>
      </c>
      <c r="P22" s="251"/>
      <c r="Q22" s="250" t="s">
        <v>121</v>
      </c>
      <c r="R22" s="251"/>
      <c r="S22" s="250" t="s">
        <v>35</v>
      </c>
      <c r="T22" s="251"/>
      <c r="U22" s="8" t="s">
        <v>122</v>
      </c>
      <c r="V22" s="8" t="s">
        <v>123</v>
      </c>
      <c r="W22" s="8" t="s">
        <v>124</v>
      </c>
      <c r="X22" s="8" t="s">
        <v>125</v>
      </c>
      <c r="Y22" s="8" t="s">
        <v>40</v>
      </c>
    </row>
    <row r="23" spans="1:49" s="6" customFormat="1" ht="15.65" customHeight="1" x14ac:dyDescent="0.35">
      <c r="A23" s="7"/>
      <c r="B23" s="7"/>
      <c r="C23" s="7"/>
      <c r="D23" s="7"/>
      <c r="E23" s="7"/>
      <c r="F23" s="7"/>
      <c r="G23" s="7"/>
      <c r="H23" s="193"/>
      <c r="I23" s="7"/>
      <c r="J23" s="7"/>
      <c r="K23" s="10" t="s">
        <v>130</v>
      </c>
      <c r="L23" s="10" t="s">
        <v>44</v>
      </c>
      <c r="M23" s="10" t="s">
        <v>131</v>
      </c>
      <c r="N23" s="10" t="s">
        <v>44</v>
      </c>
      <c r="O23" s="10" t="s">
        <v>131</v>
      </c>
      <c r="P23" s="10" t="s">
        <v>44</v>
      </c>
      <c r="Q23" s="10" t="s">
        <v>131</v>
      </c>
      <c r="R23" s="10" t="s">
        <v>44</v>
      </c>
      <c r="S23" s="10" t="s">
        <v>131</v>
      </c>
      <c r="T23" s="10" t="s">
        <v>44</v>
      </c>
      <c r="U23" s="7"/>
      <c r="V23" s="7"/>
      <c r="W23" s="7"/>
      <c r="X23" s="7"/>
      <c r="Y23" s="7"/>
    </row>
    <row r="24" spans="1:49" s="58" customFormat="1" ht="21.65" customHeight="1" x14ac:dyDescent="0.35">
      <c r="A24" s="47" t="s">
        <v>170</v>
      </c>
      <c r="B24" s="48" t="s">
        <v>180</v>
      </c>
      <c r="C24" s="49"/>
      <c r="D24" s="53">
        <v>110000</v>
      </c>
      <c r="E24" s="49"/>
      <c r="F24" s="232">
        <v>1</v>
      </c>
      <c r="G24" s="232">
        <v>0</v>
      </c>
      <c r="H24" s="197">
        <v>0</v>
      </c>
      <c r="I24" s="50">
        <v>4</v>
      </c>
      <c r="J24" s="54">
        <v>11</v>
      </c>
      <c r="K24" s="208">
        <v>44998</v>
      </c>
      <c r="L24" s="49"/>
      <c r="M24" s="49" t="s">
        <v>253</v>
      </c>
      <c r="N24" s="49"/>
      <c r="O24" s="49" t="s">
        <v>212</v>
      </c>
      <c r="P24" s="49"/>
      <c r="Q24" s="49" t="s">
        <v>220</v>
      </c>
      <c r="R24" s="49"/>
      <c r="S24" s="49" t="s">
        <v>256</v>
      </c>
      <c r="T24" s="49"/>
      <c r="U24" s="55" t="s">
        <v>100</v>
      </c>
      <c r="V24" s="56" t="s">
        <v>139</v>
      </c>
      <c r="W24" s="55" t="s">
        <v>50</v>
      </c>
      <c r="X24" s="57" t="s">
        <v>51</v>
      </c>
      <c r="Y24" s="49">
        <v>3</v>
      </c>
      <c r="Z24" s="49"/>
      <c r="AA24" s="52"/>
      <c r="AB24" s="52"/>
      <c r="AC24" s="52"/>
      <c r="AD24" s="49"/>
      <c r="AE24" s="49"/>
      <c r="AQ24" s="59"/>
      <c r="AR24" s="59"/>
      <c r="AS24" s="59"/>
      <c r="AT24" s="59"/>
      <c r="AU24" s="59"/>
      <c r="AV24" s="59"/>
    </row>
    <row r="25" spans="1:49" s="66" customFormat="1" ht="28.5" customHeight="1" x14ac:dyDescent="0.35">
      <c r="A25" s="47" t="s">
        <v>170</v>
      </c>
      <c r="B25" s="60" t="s">
        <v>169</v>
      </c>
      <c r="C25" s="61"/>
      <c r="D25" s="62">
        <v>50000</v>
      </c>
      <c r="E25" s="61"/>
      <c r="F25" s="225">
        <v>1</v>
      </c>
      <c r="G25" s="225">
        <v>0</v>
      </c>
      <c r="H25" s="198"/>
      <c r="I25" s="50">
        <v>4</v>
      </c>
      <c r="J25" s="63">
        <v>11</v>
      </c>
      <c r="K25" s="209">
        <v>45189</v>
      </c>
      <c r="L25" s="61"/>
      <c r="M25" s="210">
        <v>45245</v>
      </c>
      <c r="N25" s="61"/>
      <c r="O25" s="64" t="s">
        <v>254</v>
      </c>
      <c r="P25" s="61"/>
      <c r="Q25" s="212">
        <v>45306</v>
      </c>
      <c r="R25" s="61"/>
      <c r="S25" s="64" t="s">
        <v>257</v>
      </c>
      <c r="T25" s="61"/>
      <c r="U25" s="61" t="s">
        <v>100</v>
      </c>
      <c r="V25" s="56" t="s">
        <v>139</v>
      </c>
      <c r="W25" s="61" t="s">
        <v>50</v>
      </c>
      <c r="X25" s="61" t="s">
        <v>51</v>
      </c>
      <c r="Y25" s="61">
        <v>1</v>
      </c>
      <c r="Z25" s="61"/>
      <c r="AA25" s="65"/>
      <c r="AB25" s="65"/>
      <c r="AC25" s="65"/>
      <c r="AD25" s="61"/>
      <c r="AE25" s="61"/>
      <c r="AQ25" s="67"/>
      <c r="AR25" s="67"/>
      <c r="AS25" s="67"/>
      <c r="AT25" s="67"/>
      <c r="AU25" s="67"/>
      <c r="AV25" s="67"/>
    </row>
    <row r="26" spans="1:49" s="58" customFormat="1" ht="21" customHeight="1" x14ac:dyDescent="0.35">
      <c r="A26" s="47" t="s">
        <v>170</v>
      </c>
      <c r="B26" s="68" t="s">
        <v>168</v>
      </c>
      <c r="C26" s="49"/>
      <c r="D26" s="53">
        <v>40000</v>
      </c>
      <c r="E26" s="49"/>
      <c r="F26" s="232">
        <v>1</v>
      </c>
      <c r="G26" s="232">
        <v>0</v>
      </c>
      <c r="H26" s="197"/>
      <c r="I26" s="50">
        <v>4</v>
      </c>
      <c r="J26" s="54">
        <v>11</v>
      </c>
      <c r="K26" s="49" t="s">
        <v>252</v>
      </c>
      <c r="L26" s="49"/>
      <c r="M26" s="211">
        <v>44956</v>
      </c>
      <c r="N26" s="49"/>
      <c r="O26" s="51" t="s">
        <v>255</v>
      </c>
      <c r="P26" s="49"/>
      <c r="Q26" s="208">
        <v>45000</v>
      </c>
      <c r="R26" s="49"/>
      <c r="S26" s="51" t="s">
        <v>258</v>
      </c>
      <c r="T26" s="49"/>
      <c r="U26" s="61" t="s">
        <v>100</v>
      </c>
      <c r="V26" s="56" t="s">
        <v>139</v>
      </c>
      <c r="W26" s="61" t="s">
        <v>50</v>
      </c>
      <c r="X26" s="61" t="s">
        <v>51</v>
      </c>
      <c r="Y26" s="49">
        <v>1</v>
      </c>
      <c r="Z26" s="49"/>
      <c r="AA26" s="52"/>
      <c r="AB26" s="52"/>
      <c r="AC26" s="52"/>
      <c r="AD26" s="49"/>
      <c r="AE26" s="49"/>
      <c r="AQ26" s="59"/>
      <c r="AR26" s="59"/>
      <c r="AS26" s="59"/>
      <c r="AT26" s="59"/>
      <c r="AU26" s="59"/>
      <c r="AV26" s="59"/>
    </row>
    <row r="27" spans="1:49" s="58" customFormat="1" ht="21" customHeight="1" x14ac:dyDescent="0.35">
      <c r="A27" s="47"/>
      <c r="B27" s="68"/>
      <c r="C27" s="49"/>
      <c r="D27" s="53"/>
      <c r="E27" s="49"/>
      <c r="F27" s="49"/>
      <c r="G27" s="49"/>
      <c r="H27" s="197"/>
      <c r="I27" s="50"/>
      <c r="J27" s="54"/>
      <c r="K27" s="49"/>
      <c r="L27" s="49"/>
      <c r="M27" s="51"/>
      <c r="N27" s="49"/>
      <c r="O27" s="51"/>
      <c r="P27" s="49"/>
      <c r="Q27" s="49"/>
      <c r="R27" s="49"/>
      <c r="S27" s="51"/>
      <c r="T27" s="49"/>
      <c r="U27" s="49"/>
      <c r="V27" s="49"/>
      <c r="W27" s="49"/>
      <c r="X27" s="61"/>
      <c r="Y27" s="49"/>
      <c r="Z27" s="106"/>
      <c r="AA27" s="107"/>
      <c r="AB27" s="107"/>
      <c r="AC27" s="107"/>
      <c r="AD27" s="106"/>
      <c r="AE27" s="106"/>
      <c r="AQ27" s="59"/>
      <c r="AR27" s="59"/>
      <c r="AS27" s="59"/>
      <c r="AT27" s="59"/>
      <c r="AU27" s="59"/>
      <c r="AV27" s="59"/>
    </row>
    <row r="28" spans="1:49" s="58" customFormat="1" ht="21" customHeight="1" x14ac:dyDescent="0.35">
      <c r="A28" s="47"/>
      <c r="B28" s="68"/>
      <c r="C28" s="49"/>
      <c r="D28" s="53"/>
      <c r="E28" s="49"/>
      <c r="F28" s="49"/>
      <c r="G28" s="49"/>
      <c r="H28" s="197"/>
      <c r="I28" s="50"/>
      <c r="J28" s="54"/>
      <c r="K28" s="49"/>
      <c r="L28" s="49"/>
      <c r="M28" s="51"/>
      <c r="N28" s="49"/>
      <c r="O28" s="51"/>
      <c r="P28" s="49"/>
      <c r="Q28" s="49"/>
      <c r="R28" s="49"/>
      <c r="S28" s="51"/>
      <c r="T28" s="49"/>
      <c r="U28" s="49"/>
      <c r="V28" s="49"/>
      <c r="W28" s="49"/>
      <c r="X28" s="61"/>
      <c r="Y28" s="49"/>
      <c r="Z28" s="106"/>
      <c r="AA28" s="107"/>
      <c r="AB28" s="107"/>
      <c r="AC28" s="107"/>
      <c r="AD28" s="106"/>
      <c r="AE28" s="106"/>
      <c r="AQ28" s="59"/>
      <c r="AR28" s="59"/>
      <c r="AS28" s="59"/>
      <c r="AT28" s="59"/>
      <c r="AU28" s="59"/>
      <c r="AV28" s="59"/>
    </row>
    <row r="29" spans="1:49" s="3" customFormat="1" x14ac:dyDescent="0.35">
      <c r="A29" s="28"/>
      <c r="B29" s="28"/>
      <c r="C29" s="28"/>
      <c r="D29" s="28"/>
      <c r="E29" s="28"/>
      <c r="F29" s="28"/>
      <c r="G29" s="28"/>
      <c r="H29" s="195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</row>
    <row r="30" spans="1:49" s="6" customFormat="1" ht="31" x14ac:dyDescent="0.7">
      <c r="A30" s="4"/>
      <c r="B30" s="4"/>
      <c r="C30" s="5" t="s">
        <v>142</v>
      </c>
      <c r="D30" s="4"/>
      <c r="E30" s="4"/>
      <c r="F30" s="4"/>
      <c r="G30" s="4"/>
      <c r="H30" s="191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49" s="6" customFormat="1" ht="23.5" x14ac:dyDescent="0.55000000000000004">
      <c r="A31" s="245" t="s">
        <v>17</v>
      </c>
      <c r="B31" s="246"/>
      <c r="C31" s="246"/>
      <c r="D31" s="245" t="s">
        <v>18</v>
      </c>
      <c r="E31" s="246"/>
      <c r="F31" s="246"/>
      <c r="G31" s="246"/>
      <c r="H31" s="247"/>
      <c r="K31" s="248" t="s">
        <v>19</v>
      </c>
      <c r="L31" s="249"/>
      <c r="M31" s="249"/>
      <c r="N31" s="249"/>
      <c r="O31" s="249"/>
      <c r="P31" s="249"/>
      <c r="Q31" s="253" t="s">
        <v>59</v>
      </c>
      <c r="R31" s="254"/>
      <c r="S31" s="254"/>
      <c r="T31" s="254"/>
      <c r="U31" s="254"/>
    </row>
    <row r="32" spans="1:49" s="6" customFormat="1" ht="31.4" customHeight="1" x14ac:dyDescent="0.35">
      <c r="A32" s="7" t="s">
        <v>21</v>
      </c>
      <c r="B32" s="8" t="s">
        <v>108</v>
      </c>
      <c r="C32" s="8" t="s">
        <v>23</v>
      </c>
      <c r="D32" s="8" t="s">
        <v>109</v>
      </c>
      <c r="E32" s="8" t="s">
        <v>25</v>
      </c>
      <c r="F32" s="8" t="s">
        <v>110</v>
      </c>
      <c r="G32" s="8" t="s">
        <v>111</v>
      </c>
      <c r="H32" s="192" t="s">
        <v>28</v>
      </c>
      <c r="I32" s="7" t="s">
        <v>113</v>
      </c>
      <c r="J32" s="7" t="s">
        <v>114</v>
      </c>
      <c r="K32" s="252" t="s">
        <v>143</v>
      </c>
      <c r="L32" s="252"/>
      <c r="M32" s="250" t="s">
        <v>121</v>
      </c>
      <c r="N32" s="251"/>
      <c r="O32" s="252" t="s">
        <v>35</v>
      </c>
      <c r="P32" s="250"/>
      <c r="Q32" s="8" t="s">
        <v>122</v>
      </c>
      <c r="R32" s="8" t="s">
        <v>123</v>
      </c>
      <c r="S32" s="8" t="s">
        <v>124</v>
      </c>
      <c r="T32" s="8" t="s">
        <v>125</v>
      </c>
      <c r="U32" s="8" t="s">
        <v>40</v>
      </c>
    </row>
    <row r="33" spans="1:21" s="6" customFormat="1" ht="13.4" customHeight="1" x14ac:dyDescent="0.35">
      <c r="A33" s="7"/>
      <c r="B33" s="7"/>
      <c r="C33" s="7"/>
      <c r="D33" s="7"/>
      <c r="E33" s="7"/>
      <c r="F33" s="7"/>
      <c r="G33" s="7"/>
      <c r="H33" s="193"/>
      <c r="I33" s="7"/>
      <c r="J33" s="7"/>
      <c r="K33" s="10" t="s">
        <v>130</v>
      </c>
      <c r="L33" s="10" t="s">
        <v>44</v>
      </c>
      <c r="M33" s="10" t="s">
        <v>131</v>
      </c>
      <c r="N33" s="10" t="s">
        <v>44</v>
      </c>
      <c r="O33" s="10" t="s">
        <v>131</v>
      </c>
      <c r="P33" s="10" t="s">
        <v>44</v>
      </c>
      <c r="Q33" s="7"/>
      <c r="R33" s="7"/>
      <c r="S33" s="7"/>
      <c r="T33" s="7"/>
      <c r="U33" s="7"/>
    </row>
    <row r="34" spans="1:21" s="137" customFormat="1" ht="28.5" x14ac:dyDescent="0.35">
      <c r="A34" s="47" t="s">
        <v>144</v>
      </c>
      <c r="B34" s="69" t="s">
        <v>181</v>
      </c>
      <c r="C34" s="70" t="s">
        <v>172</v>
      </c>
      <c r="D34" s="134">
        <v>20597106</v>
      </c>
      <c r="E34" s="70"/>
      <c r="F34" s="135">
        <v>1</v>
      </c>
      <c r="G34" s="227">
        <v>0</v>
      </c>
      <c r="H34" s="198"/>
      <c r="I34" s="50">
        <v>3</v>
      </c>
      <c r="J34" s="136">
        <v>10</v>
      </c>
      <c r="K34" s="213">
        <v>44941</v>
      </c>
      <c r="L34" s="70"/>
      <c r="M34" s="215" t="s">
        <v>259</v>
      </c>
      <c r="N34" s="70"/>
      <c r="O34" s="213">
        <v>45010</v>
      </c>
      <c r="P34" s="70"/>
      <c r="Q34" s="70" t="s">
        <v>100</v>
      </c>
      <c r="R34" s="70" t="s">
        <v>105</v>
      </c>
      <c r="S34" s="70" t="s">
        <v>50</v>
      </c>
      <c r="T34" s="70" t="s">
        <v>51</v>
      </c>
      <c r="U34" s="70"/>
    </row>
    <row r="35" spans="1:21" s="76" customFormat="1" ht="28" x14ac:dyDescent="0.35">
      <c r="A35" s="71" t="s">
        <v>144</v>
      </c>
      <c r="B35" s="138" t="s">
        <v>182</v>
      </c>
      <c r="C35" s="72" t="s">
        <v>173</v>
      </c>
      <c r="D35" s="73">
        <v>1812417</v>
      </c>
      <c r="E35" s="72"/>
      <c r="F35" s="77">
        <v>1</v>
      </c>
      <c r="G35" s="231">
        <v>0</v>
      </c>
      <c r="H35" s="199"/>
      <c r="I35" s="140">
        <v>1</v>
      </c>
      <c r="J35" s="74">
        <v>6</v>
      </c>
      <c r="K35" s="214">
        <v>45010</v>
      </c>
      <c r="L35" s="72"/>
      <c r="M35" s="75" t="s">
        <v>267</v>
      </c>
      <c r="N35" s="72"/>
      <c r="O35" s="75" t="s">
        <v>214</v>
      </c>
      <c r="P35" s="72"/>
      <c r="Q35" s="72" t="s">
        <v>100</v>
      </c>
      <c r="R35" s="72" t="s">
        <v>105</v>
      </c>
      <c r="S35" s="72" t="s">
        <v>50</v>
      </c>
      <c r="T35" s="72" t="s">
        <v>51</v>
      </c>
      <c r="U35" s="72"/>
    </row>
    <row r="36" spans="1:21" s="3" customFormat="1" x14ac:dyDescent="0.35">
      <c r="A36" s="36"/>
      <c r="B36" s="33"/>
      <c r="C36" s="28"/>
      <c r="D36" s="31"/>
      <c r="E36" s="28"/>
      <c r="F36" s="34"/>
      <c r="G36" s="28"/>
      <c r="H36" s="195"/>
      <c r="I36" s="32"/>
      <c r="J36" s="28"/>
      <c r="K36" s="35"/>
      <c r="L36" s="28"/>
      <c r="M36" s="28"/>
      <c r="N36" s="28"/>
      <c r="O36" s="37"/>
      <c r="P36" s="28"/>
      <c r="Q36" s="28"/>
      <c r="R36" s="28"/>
      <c r="S36" s="28"/>
      <c r="T36" s="28"/>
      <c r="U36" s="28"/>
    </row>
    <row r="37" spans="1:21" s="6" customFormat="1" ht="31" x14ac:dyDescent="0.7">
      <c r="A37" s="4"/>
      <c r="B37" s="4"/>
      <c r="C37" s="5" t="s">
        <v>145</v>
      </c>
      <c r="D37" s="4"/>
      <c r="E37" s="4"/>
      <c r="F37" s="4"/>
      <c r="G37" s="4"/>
      <c r="H37" s="191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</row>
    <row r="38" spans="1:21" s="6" customFormat="1" ht="23.5" x14ac:dyDescent="0.55000000000000004">
      <c r="A38" s="245" t="s">
        <v>17</v>
      </c>
      <c r="B38" s="246"/>
      <c r="C38" s="246"/>
      <c r="D38" s="245" t="s">
        <v>18</v>
      </c>
      <c r="E38" s="246"/>
      <c r="F38" s="246"/>
      <c r="G38" s="246"/>
      <c r="H38" s="247"/>
      <c r="K38" s="248" t="s">
        <v>19</v>
      </c>
      <c r="L38" s="249"/>
      <c r="M38" s="249"/>
      <c r="N38" s="249"/>
      <c r="O38" s="253" t="s">
        <v>59</v>
      </c>
      <c r="P38" s="254"/>
      <c r="Q38" s="254"/>
      <c r="R38" s="254"/>
      <c r="S38" s="254"/>
    </row>
    <row r="39" spans="1:21" s="6" customFormat="1" ht="47.25" customHeight="1" x14ac:dyDescent="0.35">
      <c r="A39" s="7" t="s">
        <v>21</v>
      </c>
      <c r="B39" s="8" t="s">
        <v>108</v>
      </c>
      <c r="C39" s="8" t="s">
        <v>23</v>
      </c>
      <c r="D39" s="8" t="s">
        <v>109</v>
      </c>
      <c r="E39" s="8" t="s">
        <v>25</v>
      </c>
      <c r="F39" s="8" t="s">
        <v>110</v>
      </c>
      <c r="G39" s="8" t="s">
        <v>111</v>
      </c>
      <c r="H39" s="192" t="s">
        <v>28</v>
      </c>
      <c r="I39" s="7" t="s">
        <v>113</v>
      </c>
      <c r="J39" s="7" t="s">
        <v>114</v>
      </c>
      <c r="K39" s="250" t="s">
        <v>137</v>
      </c>
      <c r="L39" s="251"/>
      <c r="M39" s="250" t="s">
        <v>35</v>
      </c>
      <c r="N39" s="251"/>
      <c r="O39" s="8" t="s">
        <v>122</v>
      </c>
      <c r="P39" s="8" t="s">
        <v>123</v>
      </c>
      <c r="Q39" s="8" t="s">
        <v>124</v>
      </c>
      <c r="R39" s="8" t="s">
        <v>125</v>
      </c>
      <c r="S39" s="8" t="s">
        <v>40</v>
      </c>
    </row>
    <row r="40" spans="1:21" s="6" customFormat="1" ht="15.5" x14ac:dyDescent="0.35">
      <c r="A40" s="7"/>
      <c r="B40" s="7"/>
      <c r="C40" s="7"/>
      <c r="D40" s="7"/>
      <c r="E40" s="7"/>
      <c r="F40" s="139"/>
      <c r="G40" s="7"/>
      <c r="H40" s="193"/>
      <c r="I40" s="7"/>
      <c r="J40" s="7"/>
      <c r="K40" s="217" t="s">
        <v>130</v>
      </c>
      <c r="L40" s="217" t="s">
        <v>44</v>
      </c>
      <c r="M40" s="217" t="s">
        <v>131</v>
      </c>
      <c r="N40" s="217" t="s">
        <v>44</v>
      </c>
      <c r="O40" s="7"/>
      <c r="P40" s="7"/>
      <c r="Q40" s="7"/>
      <c r="R40" s="7"/>
      <c r="S40" s="7"/>
    </row>
    <row r="41" spans="1:21" s="220" customFormat="1" ht="43.5" x14ac:dyDescent="0.35">
      <c r="A41" s="219" t="s">
        <v>184</v>
      </c>
      <c r="B41" s="218" t="s">
        <v>264</v>
      </c>
      <c r="C41" s="113"/>
      <c r="D41" s="221">
        <f>46800*2*5</f>
        <v>468000</v>
      </c>
      <c r="E41" s="113"/>
      <c r="F41" s="139">
        <v>1</v>
      </c>
      <c r="G41" s="228">
        <v>0</v>
      </c>
      <c r="H41" s="113"/>
      <c r="I41" s="113">
        <v>3</v>
      </c>
      <c r="J41" s="113"/>
      <c r="K41" s="224">
        <v>44939</v>
      </c>
      <c r="L41" s="70"/>
      <c r="M41" s="224">
        <v>45009</v>
      </c>
      <c r="N41" s="70"/>
      <c r="O41" s="162" t="s">
        <v>104</v>
      </c>
      <c r="P41" s="162" t="s">
        <v>93</v>
      </c>
      <c r="Q41" s="158" t="s">
        <v>50</v>
      </c>
      <c r="R41" s="158" t="s">
        <v>51</v>
      </c>
      <c r="S41" s="113"/>
    </row>
    <row r="42" spans="1:21" s="220" customFormat="1" ht="43.5" x14ac:dyDescent="0.35">
      <c r="A42" s="219" t="s">
        <v>184</v>
      </c>
      <c r="B42" s="218" t="s">
        <v>275</v>
      </c>
      <c r="C42" s="113"/>
      <c r="D42" s="221">
        <f>31200*2*5</f>
        <v>312000</v>
      </c>
      <c r="E42" s="113"/>
      <c r="F42" s="139">
        <v>1</v>
      </c>
      <c r="G42" s="228">
        <v>0</v>
      </c>
      <c r="H42" s="113"/>
      <c r="I42" s="113">
        <v>3</v>
      </c>
      <c r="J42" s="113"/>
      <c r="K42" s="224">
        <v>44939</v>
      </c>
      <c r="L42" s="70"/>
      <c r="M42" s="224">
        <v>45009</v>
      </c>
      <c r="N42" s="70"/>
      <c r="O42" s="162" t="s">
        <v>104</v>
      </c>
      <c r="P42" s="119" t="s">
        <v>87</v>
      </c>
      <c r="Q42" s="158" t="s">
        <v>50</v>
      </c>
      <c r="R42" s="158" t="s">
        <v>51</v>
      </c>
      <c r="S42" s="113"/>
    </row>
    <row r="43" spans="1:21" s="220" customFormat="1" ht="43.5" x14ac:dyDescent="0.35">
      <c r="A43" s="219" t="s">
        <v>184</v>
      </c>
      <c r="B43" s="218" t="s">
        <v>263</v>
      </c>
      <c r="C43" s="113"/>
      <c r="D43" s="221">
        <f>39000*5</f>
        <v>195000</v>
      </c>
      <c r="E43" s="113"/>
      <c r="F43" s="139">
        <v>1</v>
      </c>
      <c r="G43" s="228">
        <v>0</v>
      </c>
      <c r="H43" s="113"/>
      <c r="I43" s="113">
        <v>3</v>
      </c>
      <c r="J43" s="113"/>
      <c r="K43" s="224">
        <v>44939</v>
      </c>
      <c r="L43" s="70"/>
      <c r="M43" s="224">
        <v>45009</v>
      </c>
      <c r="N43" s="70"/>
      <c r="O43" s="162" t="s">
        <v>104</v>
      </c>
      <c r="P43" s="162" t="s">
        <v>93</v>
      </c>
      <c r="Q43" s="158" t="s">
        <v>50</v>
      </c>
      <c r="R43" s="158" t="s">
        <v>51</v>
      </c>
      <c r="S43" s="113"/>
    </row>
    <row r="44" spans="1:21" s="163" customFormat="1" ht="43.5" x14ac:dyDescent="0.35">
      <c r="A44" s="141" t="s">
        <v>184</v>
      </c>
      <c r="B44" s="160" t="s">
        <v>183</v>
      </c>
      <c r="C44" s="158"/>
      <c r="D44" s="161">
        <f>23500*4</f>
        <v>94000</v>
      </c>
      <c r="E44" s="158"/>
      <c r="F44" s="139">
        <v>1</v>
      </c>
      <c r="G44" s="229">
        <v>0</v>
      </c>
      <c r="H44" s="195"/>
      <c r="I44" s="236">
        <v>1</v>
      </c>
      <c r="J44" s="158"/>
      <c r="K44" s="222">
        <v>45252</v>
      </c>
      <c r="L44" s="158"/>
      <c r="M44" s="222">
        <v>45317</v>
      </c>
      <c r="N44" s="158"/>
      <c r="O44" s="162" t="s">
        <v>104</v>
      </c>
      <c r="P44" s="162" t="s">
        <v>93</v>
      </c>
      <c r="Q44" s="158" t="s">
        <v>50</v>
      </c>
      <c r="R44" s="158" t="s">
        <v>51</v>
      </c>
      <c r="S44" s="158"/>
    </row>
    <row r="45" spans="1:21" s="163" customFormat="1" ht="43.5" x14ac:dyDescent="0.35">
      <c r="A45" s="141" t="s">
        <v>184</v>
      </c>
      <c r="B45" s="164" t="s">
        <v>185</v>
      </c>
      <c r="C45" s="158"/>
      <c r="D45" s="161">
        <f>23500*4</f>
        <v>94000</v>
      </c>
      <c r="E45" s="158"/>
      <c r="F45" s="139">
        <v>1</v>
      </c>
      <c r="G45" s="230">
        <v>0</v>
      </c>
      <c r="H45" s="195"/>
      <c r="I45" s="236">
        <v>1</v>
      </c>
      <c r="J45" s="158"/>
      <c r="K45" s="223">
        <v>45252</v>
      </c>
      <c r="L45" s="158"/>
      <c r="M45" s="223">
        <v>45317</v>
      </c>
      <c r="N45" s="158"/>
      <c r="O45" s="162" t="s">
        <v>104</v>
      </c>
      <c r="P45" s="162" t="s">
        <v>93</v>
      </c>
      <c r="Q45" s="158" t="s">
        <v>50</v>
      </c>
      <c r="R45" s="158" t="s">
        <v>51</v>
      </c>
      <c r="S45" s="158"/>
    </row>
    <row r="46" spans="1:21" s="137" customFormat="1" ht="43.5" x14ac:dyDescent="0.35">
      <c r="A46" s="141" t="s">
        <v>177</v>
      </c>
      <c r="B46" s="145" t="s">
        <v>176</v>
      </c>
      <c r="C46" s="70"/>
      <c r="D46" s="143">
        <v>80000</v>
      </c>
      <c r="E46" s="70"/>
      <c r="F46" s="144">
        <v>1</v>
      </c>
      <c r="G46" s="227">
        <v>0</v>
      </c>
      <c r="H46" s="198"/>
      <c r="I46" s="237">
        <v>2</v>
      </c>
      <c r="J46" s="70"/>
      <c r="K46" s="69" t="s">
        <v>265</v>
      </c>
      <c r="L46" s="70"/>
      <c r="M46" s="69" t="s">
        <v>245</v>
      </c>
      <c r="N46" s="70"/>
      <c r="O46" s="119" t="s">
        <v>104</v>
      </c>
      <c r="P46" s="119" t="s">
        <v>87</v>
      </c>
      <c r="Q46" s="70" t="s">
        <v>50</v>
      </c>
      <c r="R46" s="70" t="s">
        <v>51</v>
      </c>
      <c r="S46" s="70"/>
    </row>
    <row r="47" spans="1:21" s="137" customFormat="1" ht="43.5" x14ac:dyDescent="0.35">
      <c r="A47" s="141" t="s">
        <v>177</v>
      </c>
      <c r="B47" s="142" t="s">
        <v>175</v>
      </c>
      <c r="C47" s="70"/>
      <c r="D47" s="143">
        <v>50000</v>
      </c>
      <c r="E47" s="70"/>
      <c r="F47" s="144">
        <v>1</v>
      </c>
      <c r="G47" s="227">
        <v>0</v>
      </c>
      <c r="H47" s="198"/>
      <c r="I47" s="237">
        <v>2</v>
      </c>
      <c r="J47" s="70"/>
      <c r="K47" s="224">
        <v>45222</v>
      </c>
      <c r="L47" s="70"/>
      <c r="M47" s="69" t="s">
        <v>266</v>
      </c>
      <c r="N47" s="70"/>
      <c r="O47" s="119" t="s">
        <v>104</v>
      </c>
      <c r="P47" s="119" t="s">
        <v>87</v>
      </c>
      <c r="Q47" s="70" t="s">
        <v>50</v>
      </c>
      <c r="R47" s="70" t="s">
        <v>51</v>
      </c>
      <c r="S47" s="70"/>
    </row>
    <row r="48" spans="1:21" s="3" customFormat="1" x14ac:dyDescent="0.35">
      <c r="A48" s="28"/>
      <c r="B48" s="28"/>
      <c r="C48" s="28"/>
      <c r="D48" s="28"/>
      <c r="E48" s="28"/>
      <c r="F48" s="28"/>
      <c r="G48" s="28"/>
      <c r="H48" s="195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</row>
    <row r="49" spans="1:19" s="3" customFormat="1" x14ac:dyDescent="0.35">
      <c r="A49" s="28"/>
      <c r="B49" s="28"/>
      <c r="C49" s="28"/>
      <c r="D49" s="28"/>
      <c r="E49" s="28"/>
      <c r="F49" s="28"/>
      <c r="G49" s="28"/>
      <c r="H49" s="195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</row>
    <row r="50" spans="1:19" s="3" customFormat="1" x14ac:dyDescent="0.35">
      <c r="A50" s="28"/>
      <c r="B50" s="28"/>
      <c r="C50" s="28"/>
      <c r="D50" s="28"/>
      <c r="E50" s="28"/>
      <c r="F50" s="28"/>
      <c r="G50" s="28"/>
      <c r="H50" s="195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</row>
    <row r="51" spans="1:19" s="3" customFormat="1" x14ac:dyDescent="0.35">
      <c r="A51" s="28"/>
      <c r="B51" s="28"/>
      <c r="C51" s="28"/>
      <c r="D51" s="28"/>
      <c r="E51" s="28"/>
      <c r="F51" s="28"/>
      <c r="G51" s="28"/>
      <c r="H51" s="195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</row>
    <row r="52" spans="1:19" s="3" customFormat="1" x14ac:dyDescent="0.35">
      <c r="A52" s="28"/>
      <c r="B52" s="28"/>
      <c r="C52" s="28"/>
      <c r="D52" s="28"/>
      <c r="E52" s="28"/>
      <c r="F52" s="28"/>
      <c r="G52" s="28"/>
      <c r="H52" s="195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</row>
    <row r="53" spans="1:19" s="3" customFormat="1" x14ac:dyDescent="0.35">
      <c r="A53" s="28"/>
      <c r="B53" s="28"/>
      <c r="C53" s="28"/>
      <c r="D53" s="28"/>
      <c r="E53" s="28"/>
      <c r="F53" s="28"/>
      <c r="G53" s="28"/>
      <c r="H53" s="195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</row>
    <row r="54" spans="1:19" s="3" customFormat="1" x14ac:dyDescent="0.35">
      <c r="A54" s="28"/>
      <c r="B54" s="28"/>
      <c r="C54" s="28"/>
      <c r="D54" s="43"/>
      <c r="E54" s="28"/>
      <c r="F54" s="28"/>
      <c r="G54" s="28"/>
      <c r="H54" s="195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</row>
    <row r="55" spans="1:19" s="3" customFormat="1" x14ac:dyDescent="0.35">
      <c r="A55" s="28"/>
      <c r="B55" s="28"/>
      <c r="C55" s="28"/>
      <c r="D55" s="28"/>
      <c r="E55" s="28"/>
      <c r="F55" s="28"/>
      <c r="G55" s="28"/>
      <c r="H55" s="195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</row>
    <row r="56" spans="1:19" s="3" customFormat="1" x14ac:dyDescent="0.35">
      <c r="A56" s="28"/>
      <c r="B56" s="28"/>
      <c r="C56" s="28"/>
      <c r="D56" s="43"/>
      <c r="E56" s="28"/>
      <c r="F56" s="28"/>
      <c r="G56" s="28"/>
      <c r="H56" s="195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</row>
    <row r="57" spans="1:19" s="3" customFormat="1" x14ac:dyDescent="0.35">
      <c r="A57" s="28"/>
      <c r="B57" s="28"/>
      <c r="C57" s="28"/>
      <c r="D57" s="28"/>
      <c r="E57" s="28"/>
      <c r="F57" s="28"/>
      <c r="G57" s="28"/>
      <c r="H57" s="195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</row>
    <row r="58" spans="1:19" s="3" customFormat="1" x14ac:dyDescent="0.35">
      <c r="A58" s="28"/>
      <c r="B58" s="28"/>
      <c r="C58" s="28"/>
      <c r="D58" s="28"/>
      <c r="E58" s="28"/>
      <c r="F58" s="28"/>
      <c r="G58" s="28"/>
      <c r="H58" s="195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</row>
    <row r="59" spans="1:19" s="3" customFormat="1" x14ac:dyDescent="0.35">
      <c r="A59" s="28"/>
      <c r="B59" s="28"/>
      <c r="C59" s="28"/>
      <c r="D59" s="28"/>
      <c r="E59" s="28"/>
      <c r="F59" s="28"/>
      <c r="G59" s="28"/>
      <c r="H59" s="195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</row>
    <row r="60" spans="1:19" s="3" customFormat="1" x14ac:dyDescent="0.35">
      <c r="A60" s="28"/>
      <c r="B60" s="28"/>
      <c r="C60" s="28"/>
      <c r="D60" s="28"/>
      <c r="E60" s="28"/>
      <c r="F60" s="28"/>
      <c r="G60" s="28"/>
      <c r="H60" s="195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</row>
    <row r="61" spans="1:19" s="3" customFormat="1" x14ac:dyDescent="0.35">
      <c r="A61" s="28"/>
      <c r="B61" s="28"/>
      <c r="C61" s="28"/>
      <c r="D61" s="28"/>
      <c r="E61" s="28"/>
      <c r="F61" s="28"/>
      <c r="G61" s="28"/>
      <c r="H61" s="195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</row>
    <row r="62" spans="1:19" s="3" customFormat="1" x14ac:dyDescent="0.35">
      <c r="A62" s="28"/>
      <c r="B62" s="28"/>
      <c r="C62" s="28"/>
      <c r="D62" s="28"/>
      <c r="E62" s="28"/>
      <c r="F62" s="28"/>
      <c r="G62" s="28"/>
      <c r="H62" s="195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</row>
    <row r="63" spans="1:19" s="3" customFormat="1" x14ac:dyDescent="0.35">
      <c r="A63" s="28"/>
      <c r="B63" s="28"/>
      <c r="C63" s="28"/>
      <c r="D63" s="28"/>
      <c r="E63" s="28"/>
      <c r="F63" s="28"/>
      <c r="G63" s="28"/>
      <c r="H63" s="195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</row>
    <row r="64" spans="1:19" s="3" customFormat="1" x14ac:dyDescent="0.35">
      <c r="A64" s="28"/>
      <c r="B64" s="28"/>
      <c r="C64" s="28"/>
      <c r="D64" s="28"/>
      <c r="E64" s="28"/>
      <c r="F64" s="28"/>
      <c r="G64" s="28"/>
      <c r="H64" s="195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</row>
    <row r="65" spans="1:19" s="3" customFormat="1" x14ac:dyDescent="0.35">
      <c r="A65" s="28"/>
      <c r="B65" s="28"/>
      <c r="C65" s="28"/>
      <c r="D65" s="28"/>
      <c r="E65" s="28"/>
      <c r="F65" s="28"/>
      <c r="G65" s="28"/>
      <c r="H65" s="195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</row>
    <row r="66" spans="1:19" s="3" customFormat="1" x14ac:dyDescent="0.35">
      <c r="A66" s="28"/>
      <c r="B66" s="28"/>
      <c r="C66" s="28"/>
      <c r="D66" s="28"/>
      <c r="E66" s="28"/>
      <c r="F66" s="28"/>
      <c r="G66" s="28"/>
      <c r="H66" s="195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</row>
    <row r="67" spans="1:19" s="3" customFormat="1" x14ac:dyDescent="0.35">
      <c r="A67" s="28"/>
      <c r="B67" s="28"/>
      <c r="C67" s="28"/>
      <c r="D67" s="28"/>
      <c r="E67" s="28"/>
      <c r="F67" s="28"/>
      <c r="G67" s="28"/>
      <c r="H67" s="195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</row>
    <row r="68" spans="1:19" s="3" customFormat="1" x14ac:dyDescent="0.35">
      <c r="A68" s="28"/>
      <c r="B68" s="28"/>
      <c r="C68" s="28"/>
      <c r="D68" s="28"/>
      <c r="E68" s="28"/>
      <c r="F68" s="28"/>
      <c r="G68" s="28"/>
      <c r="H68" s="195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</row>
    <row r="69" spans="1:19" s="3" customFormat="1" x14ac:dyDescent="0.35">
      <c r="A69" s="28"/>
      <c r="B69" s="28"/>
      <c r="C69" s="28"/>
      <c r="D69" s="28"/>
      <c r="E69" s="28"/>
      <c r="F69" s="28"/>
      <c r="G69" s="28"/>
      <c r="H69" s="195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</row>
    <row r="70" spans="1:19" s="3" customFormat="1" x14ac:dyDescent="0.35">
      <c r="A70" s="28"/>
      <c r="B70" s="28"/>
      <c r="C70" s="28"/>
      <c r="D70" s="28"/>
      <c r="E70" s="28"/>
      <c r="F70" s="28"/>
      <c r="G70" s="28"/>
      <c r="H70" s="195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</row>
    <row r="71" spans="1:19" s="3" customFormat="1" x14ac:dyDescent="0.35">
      <c r="A71" s="28"/>
      <c r="B71" s="28"/>
      <c r="C71" s="28"/>
      <c r="D71" s="28"/>
      <c r="E71" s="28"/>
      <c r="F71" s="28"/>
      <c r="G71" s="28"/>
      <c r="H71" s="195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</row>
    <row r="72" spans="1:19" s="3" customFormat="1" x14ac:dyDescent="0.35">
      <c r="A72" s="28"/>
      <c r="B72" s="28"/>
      <c r="C72" s="28"/>
      <c r="D72" s="28"/>
      <c r="E72" s="28"/>
      <c r="F72" s="28"/>
      <c r="G72" s="28"/>
      <c r="H72" s="195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</row>
    <row r="73" spans="1:19" s="3" customFormat="1" x14ac:dyDescent="0.35">
      <c r="A73" s="28"/>
      <c r="B73" s="28"/>
      <c r="C73" s="28"/>
      <c r="D73" s="28"/>
      <c r="E73" s="28"/>
      <c r="F73" s="28"/>
      <c r="G73" s="28"/>
      <c r="H73" s="195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</row>
    <row r="74" spans="1:19" s="3" customFormat="1" x14ac:dyDescent="0.35">
      <c r="A74" s="28"/>
      <c r="B74" s="28"/>
      <c r="C74" s="28"/>
      <c r="D74" s="28"/>
      <c r="E74" s="28"/>
      <c r="F74" s="28"/>
      <c r="G74" s="28"/>
      <c r="H74" s="195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</row>
    <row r="75" spans="1:19" s="3" customFormat="1" x14ac:dyDescent="0.35">
      <c r="A75" s="28"/>
      <c r="B75" s="28"/>
      <c r="C75" s="28"/>
      <c r="D75" s="28"/>
      <c r="E75" s="28"/>
      <c r="F75" s="28"/>
      <c r="G75" s="28"/>
      <c r="H75" s="195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</row>
    <row r="76" spans="1:19" s="3" customFormat="1" x14ac:dyDescent="0.35">
      <c r="A76" s="28"/>
      <c r="B76" s="28"/>
      <c r="C76" s="28"/>
      <c r="D76" s="28"/>
      <c r="E76" s="28"/>
      <c r="F76" s="28"/>
      <c r="G76" s="28"/>
      <c r="H76" s="195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</row>
    <row r="77" spans="1:19" s="3" customFormat="1" x14ac:dyDescent="0.35">
      <c r="A77" s="28"/>
      <c r="B77" s="28"/>
      <c r="C77" s="28"/>
      <c r="D77" s="28"/>
      <c r="E77" s="28"/>
      <c r="F77" s="28"/>
      <c r="G77" s="28"/>
      <c r="H77" s="195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</row>
    <row r="78" spans="1:19" s="3" customFormat="1" x14ac:dyDescent="0.35">
      <c r="A78" s="28"/>
      <c r="B78" s="28"/>
      <c r="C78" s="28"/>
      <c r="D78" s="28"/>
      <c r="E78" s="28"/>
      <c r="F78" s="28"/>
      <c r="G78" s="28"/>
      <c r="H78" s="195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</row>
    <row r="79" spans="1:19" s="3" customFormat="1" x14ac:dyDescent="0.35">
      <c r="A79" s="28"/>
      <c r="B79" s="28"/>
      <c r="C79" s="28"/>
      <c r="D79" s="28"/>
      <c r="E79" s="28"/>
      <c r="F79" s="28"/>
      <c r="G79" s="28"/>
      <c r="H79" s="195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</row>
    <row r="80" spans="1:19" s="3" customFormat="1" x14ac:dyDescent="0.35">
      <c r="A80" s="28"/>
      <c r="B80" s="28"/>
      <c r="C80" s="28"/>
      <c r="D80" s="28"/>
      <c r="E80" s="28"/>
      <c r="F80" s="28"/>
      <c r="G80" s="28"/>
      <c r="H80" s="195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</row>
    <row r="81" spans="1:19" s="3" customFormat="1" x14ac:dyDescent="0.35">
      <c r="A81" s="28"/>
      <c r="B81" s="28"/>
      <c r="C81" s="28"/>
      <c r="D81" s="28"/>
      <c r="E81" s="28"/>
      <c r="F81" s="28"/>
      <c r="G81" s="28"/>
      <c r="H81" s="195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</row>
    <row r="82" spans="1:19" s="3" customFormat="1" x14ac:dyDescent="0.35">
      <c r="A82" s="28"/>
      <c r="B82" s="28"/>
      <c r="C82" s="28"/>
      <c r="D82" s="28"/>
      <c r="E82" s="28"/>
      <c r="F82" s="28"/>
      <c r="G82" s="28"/>
      <c r="H82" s="195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</row>
    <row r="83" spans="1:19" s="3" customFormat="1" x14ac:dyDescent="0.35">
      <c r="A83" s="28"/>
      <c r="B83" s="28"/>
      <c r="C83" s="28"/>
      <c r="D83" s="28"/>
      <c r="E83" s="28"/>
      <c r="F83" s="28"/>
      <c r="G83" s="28"/>
      <c r="H83" s="195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</row>
    <row r="84" spans="1:19" s="3" customFormat="1" x14ac:dyDescent="0.35">
      <c r="A84" s="28"/>
      <c r="B84" s="28"/>
      <c r="C84" s="28"/>
      <c r="D84" s="28"/>
      <c r="E84" s="28"/>
      <c r="F84" s="28"/>
      <c r="G84" s="28"/>
      <c r="H84" s="195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</row>
    <row r="85" spans="1:19" s="3" customFormat="1" x14ac:dyDescent="0.35">
      <c r="A85" s="28"/>
      <c r="B85" s="28"/>
      <c r="C85" s="28"/>
      <c r="D85" s="28"/>
      <c r="E85" s="28"/>
      <c r="F85" s="28"/>
      <c r="G85" s="28"/>
      <c r="H85" s="195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</row>
    <row r="86" spans="1:19" s="3" customFormat="1" x14ac:dyDescent="0.35">
      <c r="A86" s="28"/>
      <c r="B86" s="28"/>
      <c r="C86" s="28"/>
      <c r="D86" s="28"/>
      <c r="E86" s="28"/>
      <c r="F86" s="28"/>
      <c r="G86" s="28"/>
      <c r="H86" s="195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</row>
    <row r="87" spans="1:19" s="3" customFormat="1" x14ac:dyDescent="0.35">
      <c r="A87" s="28"/>
      <c r="B87" s="28"/>
      <c r="C87" s="28"/>
      <c r="D87" s="28"/>
      <c r="E87" s="28"/>
      <c r="F87" s="28"/>
      <c r="G87" s="28"/>
      <c r="H87" s="195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</row>
    <row r="88" spans="1:19" s="3" customFormat="1" x14ac:dyDescent="0.35">
      <c r="A88" s="28"/>
      <c r="B88" s="28"/>
      <c r="C88" s="28"/>
      <c r="D88" s="28"/>
      <c r="E88" s="28"/>
      <c r="F88" s="28"/>
      <c r="G88" s="28"/>
      <c r="H88" s="195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</row>
    <row r="89" spans="1:19" s="3" customFormat="1" x14ac:dyDescent="0.35">
      <c r="A89" s="28"/>
      <c r="B89" s="28"/>
      <c r="C89" s="28"/>
      <c r="D89" s="28"/>
      <c r="E89" s="28"/>
      <c r="F89" s="28"/>
      <c r="G89" s="28"/>
      <c r="H89" s="195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</row>
    <row r="90" spans="1:19" s="3" customFormat="1" x14ac:dyDescent="0.35">
      <c r="A90" s="28"/>
      <c r="B90" s="28"/>
      <c r="C90" s="28"/>
      <c r="D90" s="28"/>
      <c r="E90" s="28"/>
      <c r="F90" s="28"/>
      <c r="G90" s="28"/>
      <c r="H90" s="195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</row>
    <row r="91" spans="1:19" s="3" customFormat="1" x14ac:dyDescent="0.35">
      <c r="A91" s="28"/>
      <c r="B91" s="28"/>
      <c r="C91" s="28"/>
      <c r="D91" s="28"/>
      <c r="E91" s="28"/>
      <c r="F91" s="28"/>
      <c r="G91" s="28"/>
      <c r="H91" s="195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</row>
    <row r="92" spans="1:19" s="3" customFormat="1" x14ac:dyDescent="0.35">
      <c r="A92" s="28"/>
      <c r="B92" s="28"/>
      <c r="C92" s="28"/>
      <c r="D92" s="28"/>
      <c r="E92" s="28"/>
      <c r="F92" s="28"/>
      <c r="G92" s="28"/>
      <c r="H92" s="195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</row>
    <row r="93" spans="1:19" s="3" customFormat="1" x14ac:dyDescent="0.35">
      <c r="A93" s="28"/>
      <c r="B93" s="28"/>
      <c r="C93" s="28"/>
      <c r="D93" s="28"/>
      <c r="E93" s="28"/>
      <c r="F93" s="28"/>
      <c r="G93" s="28"/>
      <c r="H93" s="195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</row>
    <row r="94" spans="1:19" s="3" customFormat="1" x14ac:dyDescent="0.35">
      <c r="A94" s="28"/>
      <c r="B94" s="28"/>
      <c r="C94" s="28"/>
      <c r="D94" s="28"/>
      <c r="E94" s="28"/>
      <c r="F94" s="28"/>
      <c r="G94" s="28"/>
      <c r="H94" s="195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</row>
    <row r="95" spans="1:19" s="3" customFormat="1" x14ac:dyDescent="0.35">
      <c r="A95" s="28"/>
      <c r="B95" s="28"/>
      <c r="C95" s="28"/>
      <c r="D95" s="28"/>
      <c r="E95" s="28"/>
      <c r="F95" s="28"/>
      <c r="G95" s="28"/>
      <c r="H95" s="195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</row>
    <row r="96" spans="1:19" x14ac:dyDescent="0.35">
      <c r="A96" s="29"/>
      <c r="B96" s="29"/>
      <c r="C96" s="29"/>
      <c r="D96" s="29"/>
      <c r="E96" s="29"/>
      <c r="F96" s="29"/>
      <c r="G96" s="29"/>
      <c r="H96" s="200"/>
      <c r="I96" s="29"/>
      <c r="J96" s="29"/>
      <c r="K96" s="29"/>
      <c r="L96" s="29"/>
      <c r="M96" s="29"/>
      <c r="N96" s="29"/>
      <c r="O96" s="28"/>
      <c r="P96" s="28"/>
      <c r="Q96" s="28"/>
      <c r="R96" s="28"/>
      <c r="S96" s="29"/>
    </row>
    <row r="97" spans="1:19" x14ac:dyDescent="0.35">
      <c r="A97" s="29"/>
      <c r="B97" s="29"/>
      <c r="C97" s="29"/>
      <c r="D97" s="29"/>
      <c r="E97" s="29"/>
      <c r="F97" s="29"/>
      <c r="G97" s="29"/>
      <c r="H97" s="200"/>
      <c r="I97" s="29"/>
      <c r="J97" s="29"/>
      <c r="K97" s="29"/>
      <c r="L97" s="29"/>
      <c r="M97" s="29"/>
      <c r="N97" s="29"/>
      <c r="O97" s="28"/>
      <c r="P97" s="28"/>
      <c r="Q97" s="28"/>
      <c r="R97" s="28"/>
      <c r="S97" s="29"/>
    </row>
    <row r="98" spans="1:19" x14ac:dyDescent="0.35">
      <c r="A98" s="29"/>
      <c r="B98" s="29"/>
      <c r="C98" s="29"/>
      <c r="D98" s="29"/>
      <c r="E98" s="29"/>
      <c r="F98" s="29"/>
      <c r="G98" s="29"/>
      <c r="H98" s="200"/>
      <c r="I98" s="29"/>
      <c r="J98" s="29"/>
      <c r="K98" s="29"/>
      <c r="L98" s="29"/>
      <c r="M98" s="29"/>
      <c r="N98" s="29"/>
      <c r="O98" s="28"/>
      <c r="P98" s="28"/>
      <c r="Q98" s="28"/>
      <c r="R98" s="28"/>
      <c r="S98" s="29"/>
    </row>
    <row r="99" spans="1:19" x14ac:dyDescent="0.35">
      <c r="A99" s="29"/>
      <c r="B99" s="29"/>
      <c r="C99" s="29"/>
      <c r="D99" s="29"/>
      <c r="E99" s="29"/>
      <c r="F99" s="29"/>
      <c r="G99" s="29"/>
      <c r="H99" s="200"/>
      <c r="I99" s="29"/>
      <c r="J99" s="29"/>
      <c r="K99" s="29"/>
      <c r="L99" s="29"/>
      <c r="M99" s="29"/>
      <c r="N99" s="29"/>
      <c r="O99" s="28"/>
      <c r="P99" s="28"/>
      <c r="Q99" s="28"/>
      <c r="R99" s="28"/>
      <c r="S99" s="29"/>
    </row>
    <row r="100" spans="1:19" x14ac:dyDescent="0.35">
      <c r="A100" s="29"/>
      <c r="B100" s="29"/>
      <c r="C100" s="29"/>
      <c r="D100" s="29"/>
      <c r="E100" s="29"/>
      <c r="F100" s="29"/>
      <c r="G100" s="29"/>
      <c r="H100" s="200"/>
      <c r="I100" s="29"/>
      <c r="J100" s="29"/>
      <c r="K100" s="29"/>
      <c r="L100" s="29"/>
      <c r="M100" s="29"/>
      <c r="N100" s="29"/>
      <c r="O100" s="28"/>
      <c r="P100" s="28"/>
      <c r="Q100" s="28"/>
      <c r="R100" s="28"/>
      <c r="S100" s="29"/>
    </row>
    <row r="101" spans="1:19" x14ac:dyDescent="0.35">
      <c r="A101" s="29"/>
      <c r="B101" s="29"/>
      <c r="C101" s="29"/>
      <c r="D101" s="29"/>
      <c r="E101" s="29"/>
      <c r="F101" s="29"/>
      <c r="G101" s="29"/>
      <c r="H101" s="200"/>
      <c r="I101" s="29"/>
      <c r="J101" s="29"/>
      <c r="K101" s="29"/>
      <c r="L101" s="29"/>
      <c r="M101" s="29"/>
      <c r="N101" s="29"/>
      <c r="O101" s="28"/>
      <c r="P101" s="28"/>
      <c r="Q101" s="28"/>
      <c r="R101" s="28"/>
      <c r="S101" s="29"/>
    </row>
    <row r="102" spans="1:19" x14ac:dyDescent="0.35">
      <c r="A102" s="29"/>
      <c r="B102" s="29"/>
      <c r="C102" s="29"/>
      <c r="D102" s="29"/>
      <c r="E102" s="29"/>
      <c r="F102" s="29"/>
      <c r="G102" s="29"/>
      <c r="H102" s="200"/>
      <c r="I102" s="29"/>
      <c r="J102" s="29"/>
      <c r="K102" s="29"/>
      <c r="L102" s="29"/>
      <c r="M102" s="29"/>
      <c r="N102" s="29"/>
      <c r="O102" s="28"/>
      <c r="P102" s="28"/>
      <c r="Q102" s="28"/>
      <c r="R102" s="28"/>
      <c r="S102" s="29"/>
    </row>
    <row r="103" spans="1:19" x14ac:dyDescent="0.35">
      <c r="A103" s="29"/>
      <c r="B103" s="29"/>
      <c r="C103" s="29"/>
      <c r="D103" s="29"/>
      <c r="E103" s="29"/>
      <c r="F103" s="29"/>
      <c r="G103" s="29"/>
      <c r="H103" s="200"/>
      <c r="I103" s="29"/>
      <c r="J103" s="29"/>
      <c r="K103" s="29"/>
      <c r="L103" s="29"/>
      <c r="M103" s="29"/>
      <c r="N103" s="29"/>
      <c r="O103" s="28"/>
      <c r="P103" s="28"/>
      <c r="Q103" s="28"/>
      <c r="R103" s="28"/>
      <c r="S103" s="29"/>
    </row>
    <row r="104" spans="1:19" x14ac:dyDescent="0.35">
      <c r="A104" s="29"/>
      <c r="B104" s="29"/>
      <c r="C104" s="29"/>
      <c r="D104" s="29"/>
      <c r="E104" s="29"/>
      <c r="F104" s="29"/>
      <c r="G104" s="29"/>
      <c r="H104" s="200"/>
      <c r="I104" s="29"/>
      <c r="J104" s="29"/>
      <c r="K104" s="29"/>
      <c r="L104" s="29"/>
      <c r="M104" s="29"/>
      <c r="N104" s="29"/>
      <c r="O104" s="28"/>
      <c r="P104" s="28"/>
      <c r="Q104" s="28"/>
      <c r="R104" s="28"/>
      <c r="S104" s="29"/>
    </row>
    <row r="105" spans="1:19" x14ac:dyDescent="0.35">
      <c r="A105" s="29"/>
      <c r="B105" s="29"/>
      <c r="C105" s="29"/>
      <c r="D105" s="29"/>
      <c r="E105" s="29"/>
      <c r="F105" s="29"/>
      <c r="G105" s="29"/>
      <c r="H105" s="200"/>
      <c r="I105" s="29"/>
      <c r="J105" s="29"/>
      <c r="K105" s="29"/>
      <c r="L105" s="29"/>
      <c r="M105" s="29"/>
      <c r="N105" s="29"/>
      <c r="O105" s="28"/>
      <c r="P105" s="28"/>
      <c r="Q105" s="28"/>
      <c r="R105" s="28"/>
      <c r="S105" s="29"/>
    </row>
    <row r="106" spans="1:19" x14ac:dyDescent="0.35">
      <c r="A106" s="29"/>
      <c r="B106" s="29"/>
      <c r="C106" s="29"/>
      <c r="D106" s="29"/>
      <c r="E106" s="29"/>
      <c r="F106" s="29"/>
      <c r="G106" s="29"/>
      <c r="H106" s="200"/>
      <c r="I106" s="29"/>
      <c r="J106" s="29"/>
      <c r="K106" s="29"/>
      <c r="L106" s="29"/>
      <c r="M106" s="29"/>
      <c r="N106" s="29"/>
      <c r="O106" s="28"/>
      <c r="P106" s="28"/>
      <c r="Q106" s="28"/>
      <c r="R106" s="28"/>
      <c r="S106" s="29"/>
    </row>
    <row r="107" spans="1:19" x14ac:dyDescent="0.35">
      <c r="A107" s="29"/>
      <c r="B107" s="29"/>
      <c r="C107" s="29"/>
      <c r="D107" s="29"/>
      <c r="E107" s="29"/>
      <c r="F107" s="29"/>
      <c r="G107" s="29"/>
      <c r="H107" s="200"/>
      <c r="I107" s="29"/>
      <c r="J107" s="29"/>
      <c r="K107" s="29"/>
      <c r="L107" s="29"/>
      <c r="M107" s="29"/>
      <c r="N107" s="29"/>
      <c r="O107" s="28"/>
      <c r="P107" s="28"/>
      <c r="Q107" s="28"/>
      <c r="R107" s="28"/>
      <c r="S107" s="29"/>
    </row>
    <row r="108" spans="1:19" x14ac:dyDescent="0.35">
      <c r="A108" s="29"/>
      <c r="B108" s="29"/>
      <c r="C108" s="29"/>
      <c r="D108" s="29"/>
      <c r="E108" s="29"/>
      <c r="F108" s="29"/>
      <c r="G108" s="29"/>
      <c r="H108" s="200"/>
      <c r="I108" s="29"/>
      <c r="J108" s="29"/>
      <c r="K108" s="29"/>
      <c r="L108" s="29"/>
      <c r="M108" s="29"/>
      <c r="N108" s="29"/>
      <c r="O108" s="28"/>
      <c r="P108" s="28"/>
      <c r="Q108" s="28"/>
      <c r="R108" s="28"/>
      <c r="S108" s="29"/>
    </row>
    <row r="109" spans="1:19" x14ac:dyDescent="0.35">
      <c r="A109" s="29"/>
      <c r="B109" s="29"/>
      <c r="C109" s="29"/>
      <c r="D109" s="29"/>
      <c r="E109" s="29"/>
      <c r="F109" s="29"/>
      <c r="G109" s="29"/>
      <c r="H109" s="200"/>
      <c r="I109" s="29"/>
      <c r="J109" s="29"/>
      <c r="K109" s="29"/>
      <c r="L109" s="29"/>
      <c r="M109" s="29"/>
      <c r="N109" s="29"/>
      <c r="O109" s="28"/>
      <c r="P109" s="28"/>
      <c r="Q109" s="28"/>
      <c r="R109" s="28"/>
      <c r="S109" s="29"/>
    </row>
    <row r="110" spans="1:19" x14ac:dyDescent="0.35">
      <c r="A110" s="29"/>
      <c r="B110" s="29"/>
      <c r="C110" s="29"/>
      <c r="D110" s="29"/>
      <c r="E110" s="29"/>
      <c r="F110" s="29"/>
      <c r="G110" s="29"/>
      <c r="H110" s="200"/>
      <c r="I110" s="29"/>
      <c r="J110" s="29"/>
      <c r="K110" s="29"/>
      <c r="L110" s="29"/>
      <c r="M110" s="29"/>
      <c r="N110" s="29"/>
      <c r="O110" s="28"/>
      <c r="P110" s="28"/>
      <c r="Q110" s="28"/>
      <c r="R110" s="28"/>
      <c r="S110" s="29"/>
    </row>
    <row r="111" spans="1:19" x14ac:dyDescent="0.35">
      <c r="A111" s="29"/>
      <c r="B111" s="29"/>
      <c r="C111" s="29"/>
      <c r="D111" s="29"/>
      <c r="E111" s="29"/>
      <c r="F111" s="29"/>
      <c r="G111" s="29"/>
      <c r="H111" s="200"/>
      <c r="I111" s="29"/>
      <c r="J111" s="29"/>
      <c r="K111" s="29"/>
      <c r="L111" s="29"/>
      <c r="M111" s="29"/>
      <c r="N111" s="29"/>
      <c r="O111" s="28"/>
      <c r="P111" s="28"/>
      <c r="Q111" s="28"/>
      <c r="R111" s="28"/>
      <c r="S111" s="29"/>
    </row>
    <row r="112" spans="1:19" x14ac:dyDescent="0.35">
      <c r="A112" s="29"/>
      <c r="B112" s="29"/>
      <c r="C112" s="29"/>
      <c r="D112" s="29"/>
      <c r="E112" s="29"/>
      <c r="F112" s="29"/>
      <c r="G112" s="29"/>
      <c r="H112" s="200"/>
      <c r="I112" s="29"/>
      <c r="J112" s="29"/>
      <c r="K112" s="29"/>
      <c r="L112" s="29"/>
      <c r="M112" s="29"/>
      <c r="N112" s="29"/>
      <c r="O112" s="28"/>
      <c r="P112" s="28"/>
      <c r="Q112" s="28"/>
      <c r="R112" s="28"/>
      <c r="S112" s="29"/>
    </row>
    <row r="113" spans="1:19" x14ac:dyDescent="0.35">
      <c r="A113" s="29"/>
      <c r="B113" s="29"/>
      <c r="C113" s="29"/>
      <c r="D113" s="29"/>
      <c r="E113" s="29"/>
      <c r="F113" s="29"/>
      <c r="G113" s="29"/>
      <c r="H113" s="200"/>
      <c r="I113" s="29"/>
      <c r="J113" s="29"/>
      <c r="K113" s="29"/>
      <c r="L113" s="29"/>
      <c r="M113" s="29"/>
      <c r="N113" s="29"/>
      <c r="O113" s="28"/>
      <c r="P113" s="28"/>
      <c r="Q113" s="28"/>
      <c r="R113" s="28"/>
      <c r="S113" s="29"/>
    </row>
    <row r="114" spans="1:19" x14ac:dyDescent="0.35">
      <c r="A114" s="29"/>
      <c r="B114" s="29"/>
      <c r="C114" s="29"/>
      <c r="D114" s="29"/>
      <c r="E114" s="29"/>
      <c r="F114" s="29"/>
      <c r="G114" s="29"/>
      <c r="H114" s="200"/>
      <c r="I114" s="29"/>
      <c r="J114" s="29"/>
      <c r="K114" s="29"/>
      <c r="L114" s="29"/>
      <c r="M114" s="29"/>
      <c r="N114" s="29"/>
      <c r="O114" s="28"/>
      <c r="P114" s="28"/>
      <c r="Q114" s="28"/>
      <c r="R114" s="28"/>
      <c r="S114" s="29"/>
    </row>
    <row r="115" spans="1:19" x14ac:dyDescent="0.35">
      <c r="A115" s="29"/>
      <c r="B115" s="29"/>
      <c r="C115" s="29"/>
      <c r="D115" s="29"/>
      <c r="E115" s="29"/>
      <c r="F115" s="29"/>
      <c r="G115" s="29"/>
      <c r="H115" s="200"/>
      <c r="I115" s="29"/>
      <c r="J115" s="29"/>
      <c r="K115" s="29"/>
      <c r="L115" s="29"/>
      <c r="M115" s="29"/>
      <c r="N115" s="29"/>
      <c r="O115" s="28"/>
      <c r="P115" s="28"/>
      <c r="Q115" s="28"/>
      <c r="R115" s="28"/>
      <c r="S115" s="29"/>
    </row>
    <row r="116" spans="1:19" x14ac:dyDescent="0.35">
      <c r="A116" s="29"/>
      <c r="B116" s="29"/>
      <c r="C116" s="29"/>
      <c r="D116" s="29"/>
      <c r="E116" s="29"/>
      <c r="F116" s="29"/>
      <c r="G116" s="29"/>
      <c r="H116" s="200"/>
      <c r="I116" s="29"/>
      <c r="J116" s="29"/>
      <c r="K116" s="29"/>
      <c r="L116" s="29"/>
      <c r="M116" s="29"/>
      <c r="N116" s="29"/>
      <c r="O116" s="28"/>
      <c r="P116" s="28"/>
      <c r="Q116" s="28"/>
      <c r="R116" s="28"/>
      <c r="S116" s="29"/>
    </row>
    <row r="117" spans="1:19" x14ac:dyDescent="0.35">
      <c r="A117" s="29"/>
      <c r="B117" s="29"/>
      <c r="C117" s="29"/>
      <c r="D117" s="29"/>
      <c r="E117" s="29"/>
      <c r="F117" s="29"/>
      <c r="G117" s="29"/>
      <c r="H117" s="200"/>
      <c r="I117" s="29"/>
      <c r="J117" s="29"/>
      <c r="K117" s="29"/>
      <c r="L117" s="29"/>
      <c r="M117" s="29"/>
      <c r="N117" s="29"/>
      <c r="O117" s="28"/>
      <c r="P117" s="28"/>
      <c r="Q117" s="28"/>
      <c r="R117" s="28"/>
      <c r="S117" s="29"/>
    </row>
    <row r="118" spans="1:19" x14ac:dyDescent="0.35">
      <c r="A118" s="29"/>
      <c r="B118" s="29"/>
      <c r="C118" s="29"/>
      <c r="D118" s="29"/>
      <c r="E118" s="29"/>
      <c r="F118" s="29"/>
      <c r="G118" s="29"/>
      <c r="H118" s="200"/>
      <c r="I118" s="29"/>
      <c r="J118" s="29"/>
      <c r="K118" s="29"/>
      <c r="L118" s="29"/>
      <c r="M118" s="29"/>
      <c r="N118" s="29"/>
      <c r="O118" s="28"/>
      <c r="P118" s="28"/>
      <c r="Q118" s="28"/>
      <c r="R118" s="28"/>
      <c r="S118" s="29"/>
    </row>
    <row r="119" spans="1:19" x14ac:dyDescent="0.35">
      <c r="A119" s="29"/>
      <c r="B119" s="29"/>
      <c r="C119" s="29"/>
      <c r="D119" s="29"/>
      <c r="E119" s="29"/>
      <c r="F119" s="29"/>
      <c r="G119" s="29"/>
      <c r="H119" s="200"/>
      <c r="I119" s="29"/>
      <c r="J119" s="29"/>
      <c r="K119" s="29"/>
      <c r="L119" s="29"/>
      <c r="M119" s="29"/>
      <c r="N119" s="29"/>
      <c r="O119" s="28"/>
      <c r="P119" s="28"/>
      <c r="Q119" s="28"/>
      <c r="R119" s="28"/>
      <c r="S119" s="29"/>
    </row>
    <row r="120" spans="1:19" x14ac:dyDescent="0.35">
      <c r="A120" s="29"/>
      <c r="B120" s="29"/>
      <c r="C120" s="29"/>
      <c r="D120" s="29"/>
      <c r="E120" s="29"/>
      <c r="F120" s="29"/>
      <c r="G120" s="29"/>
      <c r="H120" s="200"/>
      <c r="I120" s="29"/>
      <c r="J120" s="29"/>
      <c r="K120" s="29"/>
      <c r="L120" s="29"/>
      <c r="M120" s="29"/>
      <c r="N120" s="29"/>
      <c r="O120" s="28"/>
      <c r="P120" s="28"/>
      <c r="Q120" s="28"/>
      <c r="R120" s="28"/>
      <c r="S120" s="29"/>
    </row>
    <row r="121" spans="1:19" x14ac:dyDescent="0.35">
      <c r="A121" s="29"/>
      <c r="B121" s="29"/>
      <c r="C121" s="29"/>
      <c r="D121" s="29"/>
      <c r="E121" s="29"/>
      <c r="F121" s="29"/>
      <c r="G121" s="29"/>
      <c r="H121" s="200"/>
      <c r="I121" s="29"/>
      <c r="J121" s="29"/>
      <c r="K121" s="29"/>
      <c r="L121" s="29"/>
      <c r="M121" s="29"/>
      <c r="N121" s="29"/>
      <c r="O121" s="28"/>
      <c r="P121" s="28"/>
      <c r="Q121" s="28"/>
      <c r="R121" s="28"/>
      <c r="S121" s="29"/>
    </row>
    <row r="122" spans="1:19" x14ac:dyDescent="0.35">
      <c r="A122" s="29"/>
      <c r="B122" s="29"/>
      <c r="C122" s="29"/>
      <c r="D122" s="29"/>
      <c r="E122" s="29"/>
      <c r="F122" s="29"/>
      <c r="G122" s="29"/>
      <c r="H122" s="200"/>
      <c r="I122" s="29"/>
      <c r="J122" s="29"/>
      <c r="K122" s="29"/>
      <c r="L122" s="29"/>
      <c r="M122" s="29"/>
      <c r="N122" s="29"/>
      <c r="O122" s="28"/>
      <c r="P122" s="28"/>
      <c r="Q122" s="28"/>
      <c r="R122" s="28"/>
      <c r="S122" s="29"/>
    </row>
    <row r="123" spans="1:19" x14ac:dyDescent="0.35">
      <c r="A123" s="29"/>
      <c r="B123" s="29"/>
      <c r="C123" s="29"/>
      <c r="D123" s="29"/>
      <c r="E123" s="29"/>
      <c r="F123" s="29"/>
      <c r="G123" s="29"/>
      <c r="H123" s="200"/>
      <c r="I123" s="29"/>
      <c r="J123" s="29"/>
      <c r="K123" s="29"/>
      <c r="L123" s="29"/>
      <c r="M123" s="29"/>
      <c r="N123" s="29"/>
      <c r="O123" s="28"/>
      <c r="P123" s="28"/>
      <c r="Q123" s="28"/>
      <c r="R123" s="28"/>
      <c r="S123" s="29"/>
    </row>
    <row r="124" spans="1:19" x14ac:dyDescent="0.35">
      <c r="A124" s="29"/>
      <c r="B124" s="29"/>
      <c r="C124" s="29"/>
      <c r="D124" s="29"/>
      <c r="E124" s="29"/>
      <c r="F124" s="29"/>
      <c r="G124" s="29"/>
      <c r="H124" s="200"/>
      <c r="I124" s="29"/>
      <c r="J124" s="29"/>
      <c r="K124" s="29"/>
      <c r="L124" s="29"/>
      <c r="M124" s="29"/>
      <c r="N124" s="29"/>
      <c r="O124" s="28"/>
      <c r="P124" s="28"/>
      <c r="Q124" s="28"/>
      <c r="R124" s="28"/>
      <c r="S124" s="29"/>
    </row>
    <row r="125" spans="1:19" x14ac:dyDescent="0.35">
      <c r="A125" s="29"/>
      <c r="B125" s="29"/>
      <c r="C125" s="29"/>
      <c r="D125" s="29"/>
      <c r="E125" s="29"/>
      <c r="F125" s="29"/>
      <c r="G125" s="29"/>
      <c r="H125" s="200"/>
      <c r="I125" s="29"/>
      <c r="J125" s="29"/>
      <c r="K125" s="29"/>
      <c r="L125" s="29"/>
      <c r="M125" s="29"/>
      <c r="N125" s="29"/>
      <c r="O125" s="28"/>
      <c r="P125" s="28"/>
      <c r="Q125" s="28"/>
      <c r="R125" s="28"/>
      <c r="S125" s="29"/>
    </row>
    <row r="126" spans="1:19" x14ac:dyDescent="0.35">
      <c r="A126" s="29"/>
      <c r="B126" s="29"/>
      <c r="C126" s="29"/>
      <c r="D126" s="29"/>
      <c r="E126" s="29"/>
      <c r="F126" s="29"/>
      <c r="G126" s="29"/>
      <c r="H126" s="200"/>
      <c r="I126" s="29"/>
      <c r="J126" s="29"/>
      <c r="K126" s="29"/>
      <c r="L126" s="29"/>
      <c r="M126" s="29"/>
      <c r="N126" s="29"/>
      <c r="O126" s="28"/>
      <c r="P126" s="28"/>
      <c r="Q126" s="28"/>
      <c r="R126" s="28"/>
      <c r="S126" s="29"/>
    </row>
  </sheetData>
  <sheetProtection formatRows="0" insertRows="0" deleteRows="0"/>
  <mergeCells count="45"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  <mergeCell ref="Y12:AC12"/>
    <mergeCell ref="U21:Y21"/>
    <mergeCell ref="Y6:Z6"/>
    <mergeCell ref="A12:C12"/>
    <mergeCell ref="D12:H12"/>
    <mergeCell ref="K12:X12"/>
    <mergeCell ref="U13:V13"/>
    <mergeCell ref="W13:X13"/>
    <mergeCell ref="A21:C21"/>
    <mergeCell ref="D21:H21"/>
    <mergeCell ref="K21:T21"/>
    <mergeCell ref="K13:L13"/>
    <mergeCell ref="M13:N13"/>
    <mergeCell ref="O13:P13"/>
    <mergeCell ref="Q13:R13"/>
    <mergeCell ref="S13:T13"/>
    <mergeCell ref="Q31:U31"/>
    <mergeCell ref="O38:S38"/>
    <mergeCell ref="K22:L22"/>
    <mergeCell ref="M22:N22"/>
    <mergeCell ref="O22:P22"/>
    <mergeCell ref="Q22:R22"/>
    <mergeCell ref="S22:T22"/>
    <mergeCell ref="A31:C31"/>
    <mergeCell ref="D31:H31"/>
    <mergeCell ref="K31:P31"/>
    <mergeCell ref="K32:L32"/>
    <mergeCell ref="M32:N32"/>
    <mergeCell ref="O32:P32"/>
    <mergeCell ref="A38:C38"/>
    <mergeCell ref="D38:H38"/>
    <mergeCell ref="K38:N38"/>
    <mergeCell ref="K39:L39"/>
    <mergeCell ref="M39:N39"/>
  </mergeCells>
  <phoneticPr fontId="17" type="noConversion"/>
  <dataValidations count="10">
    <dataValidation type="list" allowBlank="1" showInputMessage="1" showErrorMessage="1" sqref="AA8:AA10 U24:U26 AA24:AA28 U29 Y15:Y19" xr:uid="{00000000-0002-0000-0100-000000000000}">
      <formula1>$AQ$4</formula1>
    </dataValidation>
    <dataValidation type="list" allowBlank="1" showInputMessage="1" showErrorMessage="1" sqref="S34:S36 AC8:AC10 W24:W26 AC24:AC28 W29 AA15:AA19 Q41:Q126" xr:uid="{00000000-0002-0000-0100-000001000000}">
      <formula1>$AT$2:$AT$3</formula1>
    </dataValidation>
    <dataValidation type="list" allowBlank="1" showInputMessage="1" showErrorMessage="1" sqref="T34:T36 AD8:AD10 AD24:AD28 X24:X29 AB15:AB19 R41:R126" xr:uid="{00000000-0002-0000-0100-000002000000}">
      <formula1>$AU$1:$AU$7</formula1>
    </dataValidation>
    <dataValidation type="list" allowBlank="1" showInputMessage="1" showErrorMessage="1" sqref="Q34:Q36" xr:uid="{00000000-0002-0000-0100-000003000000}">
      <formula1>$AQ$4:$AQ$5</formula1>
    </dataValidation>
    <dataValidation type="list" allowBlank="1" showInputMessage="1" showErrorMessage="1" sqref="R34:R36" xr:uid="{00000000-0002-0000-0100-000004000000}">
      <formula1>$AR$5:$AR$6</formula1>
    </dataValidation>
    <dataValidation type="list" allowBlank="1" showInputMessage="1" showErrorMessage="1" sqref="AB8:AB10 AB24:AB28" xr:uid="{00000000-0002-0000-0100-000005000000}">
      <formula1>$AR$1:$AR$3</formula1>
    </dataValidation>
    <dataValidation type="list" allowBlank="1" showInputMessage="1" showErrorMessage="1" sqref="Z19" xr:uid="{00000000-0002-0000-0100-000006000000}">
      <formula1>$AS$6:$AS$6</formula1>
    </dataValidation>
    <dataValidation type="list" allowBlank="1" showInputMessage="1" showErrorMessage="1" sqref="V29" xr:uid="{00000000-0002-0000-0100-000007000000}">
      <formula1>$AS$4:$AS$4</formula1>
    </dataValidation>
    <dataValidation type="list" allowBlank="1" showInputMessage="1" showErrorMessage="1" sqref="O41:O126" xr:uid="{00000000-0002-0000-0100-000008000000}">
      <formula1>$AQ$5</formula1>
    </dataValidation>
    <dataValidation type="list" allowBlank="1" showInputMessage="1" showErrorMessage="1" sqref="P41:P126" xr:uid="{00000000-0002-0000-0100-000009000000}">
      <formula1>$AS$1:$AS$2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topLeftCell="A19" zoomScale="80" zoomScaleNormal="80" workbookViewId="0">
      <selection activeCell="A37" sqref="A37"/>
    </sheetView>
  </sheetViews>
  <sheetFormatPr defaultColWidth="11.453125" defaultRowHeight="14.5" x14ac:dyDescent="0.35"/>
  <cols>
    <col min="1" max="1" width="28.81640625" customWidth="1"/>
    <col min="2" max="2" width="39.1796875" customWidth="1"/>
    <col min="3" max="3" width="51.1796875" customWidth="1"/>
    <col min="4" max="4" width="23.54296875" customWidth="1"/>
    <col min="5" max="5" width="21.1796875" customWidth="1"/>
    <col min="7" max="7" width="15.81640625" customWidth="1"/>
    <col min="8" max="8" width="16" customWidth="1"/>
    <col min="9" max="9" width="24.81640625" customWidth="1"/>
    <col min="10" max="10" width="29.1796875" customWidth="1"/>
    <col min="11" max="11" width="16.1796875" customWidth="1"/>
    <col min="13" max="13" width="19" customWidth="1"/>
    <col min="15" max="15" width="17.54296875" customWidth="1"/>
    <col min="17" max="17" width="31.81640625" customWidth="1"/>
    <col min="18" max="18" width="28" customWidth="1"/>
    <col min="19" max="19" width="16.81640625" customWidth="1"/>
    <col min="21" max="21" width="22.81640625" customWidth="1"/>
    <col min="22" max="22" width="28.1796875" customWidth="1"/>
    <col min="23" max="23" width="20.1796875" customWidth="1"/>
    <col min="25" max="25" width="16.453125" customWidth="1"/>
    <col min="27" max="27" width="21.54296875" customWidth="1"/>
    <col min="28" max="28" width="27.54296875" customWidth="1"/>
    <col min="29" max="29" width="23.453125" customWidth="1"/>
    <col min="39" max="39" width="11.453125" style="14"/>
    <col min="40" max="40" width="44.54296875" style="14" bestFit="1" customWidth="1"/>
    <col min="41" max="41" width="13.1796875" style="14" bestFit="1" customWidth="1"/>
  </cols>
  <sheetData>
    <row r="1" spans="1:99" x14ac:dyDescent="0.35">
      <c r="AM1" s="14" t="s">
        <v>50</v>
      </c>
      <c r="AN1" s="14" t="s">
        <v>86</v>
      </c>
      <c r="AO1" s="14" t="s">
        <v>146</v>
      </c>
      <c r="AP1" s="14" t="s">
        <v>89</v>
      </c>
    </row>
    <row r="2" spans="1:99" s="4" customFormat="1" ht="61.5" x14ac:dyDescent="1.35">
      <c r="E2" s="9" t="s">
        <v>147</v>
      </c>
      <c r="AM2" s="14" t="s">
        <v>72</v>
      </c>
      <c r="AN2" s="14" t="s">
        <v>92</v>
      </c>
      <c r="AO2" s="14"/>
      <c r="AP2" s="14" t="s">
        <v>94</v>
      </c>
      <c r="AQ2" s="25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</row>
    <row r="3" spans="1:99" x14ac:dyDescent="0.35">
      <c r="AN3" s="13"/>
      <c r="AP3" s="13" t="s">
        <v>51</v>
      </c>
      <c r="AQ3" s="23"/>
    </row>
    <row r="4" spans="1:99" s="6" customFormat="1" ht="31" x14ac:dyDescent="0.7">
      <c r="A4" s="4"/>
      <c r="B4" s="4"/>
      <c r="C4" s="30" t="s">
        <v>148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M4" s="15"/>
      <c r="AN4" s="14" t="s">
        <v>105</v>
      </c>
      <c r="AO4" s="15"/>
      <c r="AP4" s="13" t="s">
        <v>102</v>
      </c>
      <c r="AQ4" s="26"/>
    </row>
    <row r="5" spans="1:99" s="6" customFormat="1" ht="23.5" x14ac:dyDescent="0.55000000000000004">
      <c r="A5" s="245" t="s">
        <v>17</v>
      </c>
      <c r="B5" s="246"/>
      <c r="C5" s="246"/>
      <c r="D5" s="245" t="s">
        <v>18</v>
      </c>
      <c r="E5" s="246"/>
      <c r="F5" s="246"/>
      <c r="G5" s="246"/>
      <c r="H5" s="247"/>
      <c r="K5" s="248" t="s">
        <v>19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53" t="s">
        <v>59</v>
      </c>
      <c r="AB5" s="254"/>
      <c r="AC5" s="254"/>
      <c r="AD5" s="254"/>
      <c r="AE5" s="254"/>
      <c r="AM5" s="15"/>
      <c r="AN5" s="13"/>
      <c r="AO5" s="15"/>
      <c r="AP5" s="13" t="s">
        <v>106</v>
      </c>
      <c r="AQ5" s="26"/>
    </row>
    <row r="6" spans="1:99" s="6" customFormat="1" ht="31.4" customHeight="1" x14ac:dyDescent="0.35">
      <c r="A6" s="7" t="s">
        <v>21</v>
      </c>
      <c r="B6" s="8" t="s">
        <v>108</v>
      </c>
      <c r="C6" s="8" t="s">
        <v>23</v>
      </c>
      <c r="D6" s="8" t="s">
        <v>109</v>
      </c>
      <c r="E6" s="8" t="s">
        <v>25</v>
      </c>
      <c r="F6" s="8" t="s">
        <v>110</v>
      </c>
      <c r="G6" s="8" t="s">
        <v>111</v>
      </c>
      <c r="H6" s="8" t="s">
        <v>112</v>
      </c>
      <c r="I6" s="7" t="s">
        <v>113</v>
      </c>
      <c r="J6" s="7" t="s">
        <v>114</v>
      </c>
      <c r="K6" s="255" t="s">
        <v>115</v>
      </c>
      <c r="L6" s="256"/>
      <c r="M6" s="250" t="s">
        <v>116</v>
      </c>
      <c r="N6" s="251"/>
      <c r="O6" s="250" t="s">
        <v>117</v>
      </c>
      <c r="P6" s="251"/>
      <c r="Q6" s="250" t="s">
        <v>149</v>
      </c>
      <c r="R6" s="251"/>
      <c r="S6" s="250" t="s">
        <v>119</v>
      </c>
      <c r="T6" s="251"/>
      <c r="U6" s="250" t="s">
        <v>137</v>
      </c>
      <c r="V6" s="251"/>
      <c r="W6" s="250" t="s">
        <v>121</v>
      </c>
      <c r="X6" s="251"/>
      <c r="Y6" s="250" t="s">
        <v>35</v>
      </c>
      <c r="Z6" s="251"/>
      <c r="AA6" s="8" t="s">
        <v>122</v>
      </c>
      <c r="AB6" s="8" t="s">
        <v>123</v>
      </c>
      <c r="AC6" s="8" t="s">
        <v>124</v>
      </c>
      <c r="AD6" s="8" t="s">
        <v>125</v>
      </c>
      <c r="AE6" s="8" t="s">
        <v>40</v>
      </c>
      <c r="AM6" s="15"/>
      <c r="AN6" s="14" t="s">
        <v>101</v>
      </c>
      <c r="AO6" s="15"/>
      <c r="AP6" s="14" t="s">
        <v>128</v>
      </c>
      <c r="AQ6" s="26"/>
    </row>
    <row r="7" spans="1:99" s="6" customFormat="1" ht="13.4" customHeigh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10" t="s">
        <v>130</v>
      </c>
      <c r="L7" s="10" t="s">
        <v>44</v>
      </c>
      <c r="M7" s="10" t="s">
        <v>131</v>
      </c>
      <c r="N7" s="10" t="s">
        <v>44</v>
      </c>
      <c r="O7" s="10" t="s">
        <v>131</v>
      </c>
      <c r="P7" s="10" t="s">
        <v>44</v>
      </c>
      <c r="Q7" s="10" t="s">
        <v>131</v>
      </c>
      <c r="R7" s="10" t="s">
        <v>44</v>
      </c>
      <c r="S7" s="10" t="s">
        <v>131</v>
      </c>
      <c r="T7" s="10" t="s">
        <v>44</v>
      </c>
      <c r="U7" s="10" t="s">
        <v>131</v>
      </c>
      <c r="V7" s="10" t="s">
        <v>44</v>
      </c>
      <c r="W7" s="10" t="s">
        <v>131</v>
      </c>
      <c r="X7" s="10" t="s">
        <v>44</v>
      </c>
      <c r="Y7" s="10" t="s">
        <v>131</v>
      </c>
      <c r="Z7" s="10" t="s">
        <v>44</v>
      </c>
      <c r="AA7" s="8"/>
      <c r="AB7" s="8"/>
      <c r="AC7" s="8"/>
      <c r="AD7" s="8"/>
      <c r="AE7" s="8"/>
      <c r="AM7" s="15"/>
      <c r="AN7" s="13"/>
      <c r="AO7" s="15"/>
      <c r="AP7" s="14" t="s">
        <v>132</v>
      </c>
      <c r="AQ7" s="26"/>
    </row>
    <row r="8" spans="1:99" s="184" customFormat="1" ht="29" x14ac:dyDescent="0.35">
      <c r="A8" s="179" t="s">
        <v>134</v>
      </c>
      <c r="B8" s="180" t="s">
        <v>150</v>
      </c>
      <c r="C8" s="179"/>
      <c r="D8" s="181">
        <v>250000</v>
      </c>
      <c r="E8" s="179"/>
      <c r="F8" s="182">
        <v>1</v>
      </c>
      <c r="G8" s="182">
        <v>0.2</v>
      </c>
      <c r="H8" s="179"/>
      <c r="I8" s="179"/>
      <c r="J8" s="179"/>
      <c r="K8" s="179" t="s">
        <v>179</v>
      </c>
      <c r="L8" s="179"/>
      <c r="M8" s="179" t="s">
        <v>252</v>
      </c>
      <c r="N8" s="179"/>
      <c r="O8" s="216">
        <v>44950</v>
      </c>
      <c r="P8" s="179"/>
      <c r="Q8" s="179" t="s">
        <v>260</v>
      </c>
      <c r="R8" s="179"/>
      <c r="S8" s="216">
        <v>44987</v>
      </c>
      <c r="T8" s="179"/>
      <c r="U8" s="179" t="s">
        <v>261</v>
      </c>
      <c r="V8" s="179"/>
      <c r="W8" s="179" t="s">
        <v>235</v>
      </c>
      <c r="X8" s="179"/>
      <c r="Y8" s="179" t="s">
        <v>262</v>
      </c>
      <c r="Z8" s="179"/>
      <c r="AA8" s="179" t="s">
        <v>146</v>
      </c>
      <c r="AB8" s="183" t="s">
        <v>86</v>
      </c>
      <c r="AC8" s="179" t="s">
        <v>50</v>
      </c>
      <c r="AD8" s="179" t="s">
        <v>51</v>
      </c>
      <c r="AE8" s="179"/>
      <c r="AM8" s="185"/>
      <c r="AN8" s="186"/>
      <c r="AO8" s="187"/>
      <c r="AP8" s="186"/>
      <c r="AQ8" s="186"/>
    </row>
    <row r="9" spans="1:99" s="3" customFormat="1" x14ac:dyDescent="0.3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M9" s="16"/>
      <c r="AN9" s="27"/>
      <c r="AO9" s="24"/>
      <c r="AP9" s="27"/>
      <c r="AQ9" s="27"/>
    </row>
    <row r="10" spans="1:99" s="3" customFormat="1" x14ac:dyDescent="0.3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M10" s="16"/>
      <c r="AN10" s="24"/>
      <c r="AO10" s="24"/>
      <c r="AP10" s="27"/>
      <c r="AQ10" s="27"/>
    </row>
    <row r="11" spans="1:99" s="6" customFormat="1" ht="31" x14ac:dyDescent="0.7">
      <c r="A11" s="4"/>
      <c r="B11" s="4"/>
      <c r="C11" s="30" t="s">
        <v>151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AM11" s="15"/>
      <c r="AN11" s="25"/>
      <c r="AO11" s="25"/>
      <c r="AP11" s="26"/>
      <c r="AQ11" s="26"/>
    </row>
    <row r="12" spans="1:99" s="6" customFormat="1" ht="23.5" x14ac:dyDescent="0.55000000000000004">
      <c r="A12" s="245" t="s">
        <v>17</v>
      </c>
      <c r="B12" s="246"/>
      <c r="C12" s="246"/>
      <c r="D12" s="245" t="s">
        <v>18</v>
      </c>
      <c r="E12" s="246"/>
      <c r="F12" s="246"/>
      <c r="G12" s="246"/>
      <c r="H12" s="247"/>
      <c r="K12" s="248" t="s">
        <v>19</v>
      </c>
      <c r="L12" s="249"/>
      <c r="M12" s="249"/>
      <c r="N12" s="249"/>
      <c r="O12" s="249"/>
      <c r="P12" s="249"/>
      <c r="Q12" s="249"/>
      <c r="R12" s="249"/>
      <c r="S12" s="249"/>
      <c r="T12" s="249"/>
      <c r="U12" s="253" t="s">
        <v>59</v>
      </c>
      <c r="V12" s="254"/>
      <c r="W12" s="254"/>
      <c r="X12" s="254"/>
      <c r="Y12" s="254"/>
      <c r="AM12" s="15"/>
      <c r="AN12" s="25"/>
      <c r="AO12" s="15"/>
    </row>
    <row r="13" spans="1:99" s="6" customFormat="1" ht="31.4" customHeight="1" x14ac:dyDescent="0.35">
      <c r="A13" s="7" t="s">
        <v>21</v>
      </c>
      <c r="B13" s="8" t="s">
        <v>108</v>
      </c>
      <c r="C13" s="8" t="s">
        <v>23</v>
      </c>
      <c r="D13" s="8" t="s">
        <v>109</v>
      </c>
      <c r="E13" s="8" t="s">
        <v>25</v>
      </c>
      <c r="F13" s="8" t="s">
        <v>110</v>
      </c>
      <c r="G13" s="8" t="s">
        <v>111</v>
      </c>
      <c r="H13" s="8" t="s">
        <v>112</v>
      </c>
      <c r="I13" s="7" t="s">
        <v>113</v>
      </c>
      <c r="J13" s="7" t="s">
        <v>114</v>
      </c>
      <c r="K13" s="255" t="s">
        <v>115</v>
      </c>
      <c r="L13" s="256"/>
      <c r="M13" s="250" t="s">
        <v>116</v>
      </c>
      <c r="N13" s="251"/>
      <c r="O13" s="250" t="s">
        <v>137</v>
      </c>
      <c r="P13" s="251"/>
      <c r="Q13" s="250" t="s">
        <v>121</v>
      </c>
      <c r="R13" s="251"/>
      <c r="S13" s="250" t="s">
        <v>35</v>
      </c>
      <c r="T13" s="251"/>
      <c r="U13" s="8" t="s">
        <v>122</v>
      </c>
      <c r="V13" s="8" t="s">
        <v>123</v>
      </c>
      <c r="W13" s="8" t="s">
        <v>124</v>
      </c>
      <c r="X13" s="8" t="s">
        <v>125</v>
      </c>
      <c r="Y13" s="8" t="s">
        <v>40</v>
      </c>
      <c r="AM13" s="15"/>
      <c r="AN13" s="25"/>
      <c r="AO13" s="15"/>
    </row>
    <row r="14" spans="1:99" s="6" customFormat="1" ht="15.65" customHeight="1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10" t="s">
        <v>130</v>
      </c>
      <c r="L14" s="10" t="s">
        <v>44</v>
      </c>
      <c r="M14" s="10" t="s">
        <v>131</v>
      </c>
      <c r="N14" s="10" t="s">
        <v>44</v>
      </c>
      <c r="O14" s="10" t="s">
        <v>131</v>
      </c>
      <c r="P14" s="10" t="s">
        <v>44</v>
      </c>
      <c r="Q14" s="10" t="s">
        <v>131</v>
      </c>
      <c r="R14" s="10" t="s">
        <v>44</v>
      </c>
      <c r="S14" s="10" t="s">
        <v>131</v>
      </c>
      <c r="T14" s="10" t="s">
        <v>44</v>
      </c>
      <c r="U14" s="8"/>
      <c r="V14" s="8"/>
      <c r="W14" s="8"/>
      <c r="X14" s="8"/>
      <c r="Y14" s="8"/>
      <c r="AM14" s="15"/>
      <c r="AN14" s="15"/>
      <c r="AO14" s="15"/>
    </row>
    <row r="15" spans="1:99" s="3" customFormat="1" x14ac:dyDescent="0.3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AM15" s="16"/>
      <c r="AN15" s="16"/>
      <c r="AO15" s="16"/>
    </row>
    <row r="16" spans="1:99" s="3" customFormat="1" x14ac:dyDescent="0.3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AM16" s="16"/>
      <c r="AN16" s="16"/>
      <c r="AO16" s="16"/>
    </row>
    <row r="17" spans="1:41" s="3" customFormat="1" x14ac:dyDescent="0.3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AM17" s="16"/>
      <c r="AN17" s="16"/>
      <c r="AO17" s="16"/>
    </row>
    <row r="18" spans="1:41" s="6" customFormat="1" ht="31" x14ac:dyDescent="0.7">
      <c r="A18" s="4"/>
      <c r="B18" s="4"/>
      <c r="C18" s="30" t="s">
        <v>152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AM18" s="15"/>
      <c r="AN18" s="15"/>
      <c r="AO18" s="15"/>
    </row>
    <row r="19" spans="1:41" s="6" customFormat="1" ht="23.5" x14ac:dyDescent="0.55000000000000004">
      <c r="A19" s="245" t="s">
        <v>17</v>
      </c>
      <c r="B19" s="246"/>
      <c r="C19" s="246"/>
      <c r="D19" s="245" t="s">
        <v>18</v>
      </c>
      <c r="E19" s="246"/>
      <c r="F19" s="246"/>
      <c r="G19" s="246"/>
      <c r="H19" s="247"/>
      <c r="K19" s="248" t="s">
        <v>19</v>
      </c>
      <c r="L19" s="249"/>
      <c r="M19" s="249"/>
      <c r="N19" s="249"/>
      <c r="O19" s="249"/>
      <c r="P19" s="249"/>
      <c r="Q19" s="253" t="s">
        <v>59</v>
      </c>
      <c r="R19" s="254"/>
      <c r="S19" s="254"/>
      <c r="T19" s="254"/>
      <c r="U19" s="254"/>
      <c r="AM19" s="15"/>
      <c r="AN19" s="15"/>
      <c r="AO19" s="15"/>
    </row>
    <row r="20" spans="1:41" s="6" customFormat="1" ht="31.4" customHeight="1" x14ac:dyDescent="0.35">
      <c r="A20" s="7" t="s">
        <v>21</v>
      </c>
      <c r="B20" s="8" t="s">
        <v>108</v>
      </c>
      <c r="C20" s="8" t="s">
        <v>23</v>
      </c>
      <c r="D20" s="8" t="s">
        <v>109</v>
      </c>
      <c r="E20" s="8" t="s">
        <v>25</v>
      </c>
      <c r="F20" s="8" t="s">
        <v>110</v>
      </c>
      <c r="G20" s="8" t="s">
        <v>111</v>
      </c>
      <c r="H20" s="8" t="s">
        <v>112</v>
      </c>
      <c r="I20" s="7" t="s">
        <v>113</v>
      </c>
      <c r="J20" s="7" t="s">
        <v>114</v>
      </c>
      <c r="K20" s="252" t="s">
        <v>153</v>
      </c>
      <c r="L20" s="252"/>
      <c r="M20" s="250" t="s">
        <v>121</v>
      </c>
      <c r="N20" s="251"/>
      <c r="O20" s="252" t="s">
        <v>35</v>
      </c>
      <c r="P20" s="250"/>
      <c r="Q20" s="8" t="s">
        <v>122</v>
      </c>
      <c r="R20" s="8" t="s">
        <v>123</v>
      </c>
      <c r="S20" s="8" t="s">
        <v>124</v>
      </c>
      <c r="T20" s="8" t="s">
        <v>125</v>
      </c>
      <c r="U20" s="8" t="s">
        <v>40</v>
      </c>
      <c r="AM20" s="15"/>
      <c r="AN20" s="15"/>
      <c r="AO20" s="15"/>
    </row>
    <row r="21" spans="1:41" s="6" customFormat="1" ht="29" x14ac:dyDescent="0.35">
      <c r="A21" s="7"/>
      <c r="B21" s="7"/>
      <c r="C21" s="7"/>
      <c r="D21" s="7"/>
      <c r="E21" s="7"/>
      <c r="F21" s="7"/>
      <c r="G21" s="7"/>
      <c r="H21" s="7"/>
      <c r="I21" s="7"/>
      <c r="J21" s="7"/>
      <c r="K21" s="10" t="s">
        <v>130</v>
      </c>
      <c r="L21" s="10" t="s">
        <v>44</v>
      </c>
      <c r="M21" s="10" t="s">
        <v>131</v>
      </c>
      <c r="N21" s="10" t="s">
        <v>44</v>
      </c>
      <c r="O21" s="10" t="s">
        <v>131</v>
      </c>
      <c r="P21" s="10" t="s">
        <v>44</v>
      </c>
      <c r="Q21" s="8"/>
      <c r="R21" s="8"/>
      <c r="S21" s="8"/>
      <c r="T21" s="8"/>
      <c r="U21" s="8"/>
      <c r="AM21" s="15"/>
      <c r="AN21" s="15"/>
      <c r="AO21" s="15"/>
    </row>
    <row r="22" spans="1:41" s="3" customFormat="1" x14ac:dyDescent="0.3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AM22" s="16"/>
      <c r="AN22" s="16"/>
      <c r="AO22" s="16"/>
    </row>
    <row r="23" spans="1:41" s="3" customFormat="1" x14ac:dyDescent="0.3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AM23" s="16"/>
      <c r="AN23" s="16"/>
      <c r="AO23" s="16"/>
    </row>
    <row r="24" spans="1:41" s="3" customFormat="1" x14ac:dyDescent="0.35">
      <c r="A24" s="28" t="s">
        <v>154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AM24" s="16"/>
      <c r="AN24" s="16"/>
      <c r="AO24" s="16"/>
    </row>
    <row r="25" spans="1:41" s="3" customFormat="1" x14ac:dyDescent="0.3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AM25" s="16"/>
      <c r="AN25" s="16"/>
      <c r="AO25" s="16"/>
    </row>
    <row r="26" spans="1:41" s="3" customFormat="1" x14ac:dyDescent="0.3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AM26" s="16"/>
      <c r="AN26" s="16"/>
      <c r="AO26" s="16"/>
    </row>
    <row r="27" spans="1:41" s="3" customFormat="1" x14ac:dyDescent="0.3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AM27" s="16"/>
      <c r="AN27" s="16"/>
      <c r="AO27" s="16"/>
    </row>
    <row r="28" spans="1:41" s="3" customFormat="1" x14ac:dyDescent="0.3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AM28" s="16"/>
      <c r="AN28" s="16"/>
      <c r="AO28" s="16"/>
    </row>
    <row r="29" spans="1:41" s="3" customFormat="1" x14ac:dyDescent="0.3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AM29" s="16"/>
      <c r="AN29" s="16"/>
      <c r="AO29" s="16"/>
    </row>
    <row r="30" spans="1:41" s="3" customFormat="1" x14ac:dyDescent="0.3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AM30" s="16"/>
      <c r="AN30" s="16"/>
      <c r="AO30" s="16"/>
    </row>
    <row r="31" spans="1:41" s="3" customFormat="1" x14ac:dyDescent="0.3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AM31" s="16"/>
      <c r="AN31" s="16"/>
      <c r="AO31" s="16"/>
    </row>
    <row r="32" spans="1:41" s="3" customFormat="1" x14ac:dyDescent="0.3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AM32" s="16"/>
      <c r="AN32" s="16"/>
      <c r="AO32" s="16"/>
    </row>
    <row r="33" spans="1:41" s="3" customFormat="1" x14ac:dyDescent="0.3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AM33" s="16"/>
      <c r="AN33" s="16"/>
      <c r="AO33" s="16"/>
    </row>
    <row r="34" spans="1:41" s="3" customFormat="1" x14ac:dyDescent="0.3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AM34" s="16"/>
      <c r="AN34" s="16"/>
      <c r="AO34" s="16"/>
    </row>
    <row r="35" spans="1:41" s="3" customFormat="1" x14ac:dyDescent="0.3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AM35" s="16"/>
      <c r="AN35" s="16"/>
      <c r="AO35" s="16"/>
    </row>
    <row r="36" spans="1:41" s="3" customFormat="1" x14ac:dyDescent="0.3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AM36" s="16"/>
      <c r="AN36" s="16"/>
      <c r="AO36" s="16"/>
    </row>
    <row r="37" spans="1:41" s="3" customFormat="1" x14ac:dyDescent="0.3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AM37" s="16"/>
      <c r="AN37" s="16"/>
      <c r="AO37" s="16"/>
    </row>
    <row r="38" spans="1:41" s="3" customFormat="1" x14ac:dyDescent="0.3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AM38" s="16"/>
      <c r="AN38" s="16"/>
      <c r="AO38" s="16"/>
    </row>
    <row r="39" spans="1:41" s="3" customFormat="1" x14ac:dyDescent="0.3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AM39" s="16"/>
      <c r="AN39" s="16"/>
      <c r="AO39" s="16"/>
    </row>
    <row r="40" spans="1:41" s="3" customFormat="1" x14ac:dyDescent="0.3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AM40" s="16"/>
      <c r="AN40" s="16"/>
      <c r="AO40" s="16"/>
    </row>
    <row r="41" spans="1:41" s="3" customFormat="1" x14ac:dyDescent="0.3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AM41" s="16"/>
      <c r="AN41" s="16"/>
      <c r="AO41" s="16"/>
    </row>
    <row r="42" spans="1:41" s="3" customFormat="1" x14ac:dyDescent="0.3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AM42" s="16"/>
      <c r="AN42" s="16"/>
      <c r="AO42" s="16"/>
    </row>
    <row r="43" spans="1:41" s="3" customFormat="1" x14ac:dyDescent="0.3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AM43" s="16"/>
      <c r="AN43" s="16"/>
      <c r="AO43" s="16"/>
    </row>
    <row r="44" spans="1:41" s="3" customFormat="1" x14ac:dyDescent="0.3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AM44" s="16"/>
      <c r="AN44" s="16"/>
      <c r="AO44" s="16"/>
    </row>
    <row r="45" spans="1:41" s="3" customFormat="1" x14ac:dyDescent="0.3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AM45" s="16"/>
      <c r="AN45" s="16"/>
      <c r="AO45" s="16"/>
    </row>
    <row r="46" spans="1:41" s="3" customFormat="1" x14ac:dyDescent="0.3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AM46" s="16"/>
      <c r="AN46" s="16"/>
      <c r="AO46" s="16"/>
    </row>
    <row r="47" spans="1:41" s="3" customFormat="1" x14ac:dyDescent="0.3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AM47" s="16"/>
      <c r="AN47" s="16"/>
      <c r="AO47" s="16"/>
    </row>
    <row r="48" spans="1:41" s="3" customFormat="1" x14ac:dyDescent="0.35">
      <c r="AM48" s="16"/>
      <c r="AN48" s="16"/>
      <c r="AO48" s="16"/>
    </row>
    <row r="49" spans="39:41" s="3" customFormat="1" x14ac:dyDescent="0.35">
      <c r="AM49" s="16"/>
      <c r="AN49" s="16"/>
      <c r="AO49" s="16"/>
    </row>
    <row r="50" spans="39:41" s="3" customFormat="1" x14ac:dyDescent="0.35">
      <c r="AM50" s="16"/>
      <c r="AN50" s="16"/>
      <c r="AO50" s="16"/>
    </row>
    <row r="51" spans="39:41" s="3" customFormat="1" x14ac:dyDescent="0.35">
      <c r="AM51" s="16"/>
      <c r="AN51" s="16"/>
      <c r="AO51" s="16"/>
    </row>
    <row r="52" spans="39:41" s="3" customFormat="1" x14ac:dyDescent="0.35">
      <c r="AM52" s="16"/>
      <c r="AN52" s="16"/>
      <c r="AO52" s="16"/>
    </row>
    <row r="53" spans="39:41" s="3" customFormat="1" x14ac:dyDescent="0.35">
      <c r="AM53" s="16"/>
      <c r="AN53" s="16"/>
      <c r="AO53" s="16"/>
    </row>
    <row r="54" spans="39:41" s="3" customFormat="1" x14ac:dyDescent="0.35">
      <c r="AM54" s="16"/>
      <c r="AN54" s="16"/>
      <c r="AO54" s="16"/>
    </row>
    <row r="55" spans="39:41" s="3" customFormat="1" x14ac:dyDescent="0.35">
      <c r="AM55" s="16"/>
      <c r="AN55" s="16"/>
      <c r="AO55" s="16"/>
    </row>
    <row r="56" spans="39:41" s="3" customFormat="1" x14ac:dyDescent="0.35">
      <c r="AM56" s="16"/>
      <c r="AN56" s="16"/>
      <c r="AO56" s="16"/>
    </row>
    <row r="57" spans="39:41" s="3" customFormat="1" x14ac:dyDescent="0.35">
      <c r="AM57" s="16"/>
      <c r="AN57" s="16"/>
      <c r="AO57" s="16"/>
    </row>
    <row r="58" spans="39:41" s="3" customFormat="1" x14ac:dyDescent="0.35">
      <c r="AM58" s="16"/>
      <c r="AN58" s="16"/>
      <c r="AO58" s="16"/>
    </row>
    <row r="59" spans="39:41" s="3" customFormat="1" x14ac:dyDescent="0.35">
      <c r="AM59" s="16"/>
      <c r="AN59" s="16"/>
      <c r="AO59" s="16"/>
    </row>
    <row r="60" spans="39:41" s="3" customFormat="1" x14ac:dyDescent="0.35">
      <c r="AM60" s="16"/>
      <c r="AN60" s="16"/>
      <c r="AO60" s="16"/>
    </row>
    <row r="61" spans="39:41" s="3" customFormat="1" x14ac:dyDescent="0.35">
      <c r="AM61" s="16"/>
      <c r="AN61" s="16"/>
      <c r="AO61" s="16"/>
    </row>
    <row r="62" spans="39:41" s="3" customFormat="1" x14ac:dyDescent="0.35">
      <c r="AM62" s="16"/>
      <c r="AN62" s="16"/>
      <c r="AO62" s="16"/>
    </row>
    <row r="63" spans="39:41" s="3" customFormat="1" x14ac:dyDescent="0.35">
      <c r="AM63" s="16"/>
      <c r="AN63" s="16"/>
      <c r="AO63" s="16"/>
    </row>
    <row r="64" spans="39:41" s="3" customFormat="1" x14ac:dyDescent="0.35">
      <c r="AM64" s="16"/>
      <c r="AN64" s="16"/>
      <c r="AO64" s="16"/>
    </row>
    <row r="65" spans="39:41" s="3" customFormat="1" x14ac:dyDescent="0.35">
      <c r="AM65" s="16"/>
      <c r="AN65" s="16"/>
      <c r="AO65" s="16"/>
    </row>
    <row r="66" spans="39:41" s="3" customFormat="1" x14ac:dyDescent="0.35">
      <c r="AM66" s="16"/>
      <c r="AN66" s="16"/>
      <c r="AO66" s="16"/>
    </row>
    <row r="67" spans="39:41" s="3" customFormat="1" x14ac:dyDescent="0.35">
      <c r="AM67" s="16"/>
      <c r="AN67" s="16"/>
      <c r="AO67" s="16"/>
    </row>
    <row r="68" spans="39:41" s="3" customFormat="1" x14ac:dyDescent="0.35">
      <c r="AM68" s="16"/>
      <c r="AN68" s="16"/>
      <c r="AO68" s="16"/>
    </row>
    <row r="69" spans="39:41" s="3" customFormat="1" x14ac:dyDescent="0.35">
      <c r="AM69" s="16"/>
      <c r="AN69" s="16"/>
      <c r="AO69" s="16"/>
    </row>
    <row r="70" spans="39:41" s="3" customFormat="1" x14ac:dyDescent="0.35">
      <c r="AM70" s="16"/>
      <c r="AN70" s="16"/>
      <c r="AO70" s="16"/>
    </row>
    <row r="71" spans="39:41" s="3" customFormat="1" x14ac:dyDescent="0.35">
      <c r="AM71" s="16"/>
      <c r="AN71" s="16"/>
      <c r="AO71" s="16"/>
    </row>
    <row r="72" spans="39:41" s="3" customFormat="1" x14ac:dyDescent="0.35">
      <c r="AM72" s="16"/>
      <c r="AN72" s="16"/>
      <c r="AO72" s="16"/>
    </row>
    <row r="73" spans="39:41" s="3" customFormat="1" x14ac:dyDescent="0.35">
      <c r="AM73" s="16"/>
      <c r="AN73" s="16"/>
      <c r="AO73" s="16"/>
    </row>
    <row r="74" spans="39:41" s="3" customFormat="1" x14ac:dyDescent="0.35">
      <c r="AM74" s="16"/>
      <c r="AN74" s="16"/>
      <c r="AO74" s="16"/>
    </row>
    <row r="75" spans="39:41" s="3" customFormat="1" x14ac:dyDescent="0.35">
      <c r="AM75" s="16"/>
      <c r="AN75" s="16"/>
      <c r="AO75" s="16"/>
    </row>
    <row r="76" spans="39:41" s="3" customFormat="1" x14ac:dyDescent="0.35">
      <c r="AM76" s="16"/>
      <c r="AN76" s="16"/>
      <c r="AO76" s="16"/>
    </row>
    <row r="77" spans="39:41" s="3" customFormat="1" x14ac:dyDescent="0.35">
      <c r="AM77" s="16"/>
      <c r="AN77" s="16"/>
      <c r="AO77" s="16"/>
    </row>
    <row r="78" spans="39:41" s="3" customFormat="1" x14ac:dyDescent="0.35">
      <c r="AM78" s="16"/>
      <c r="AN78" s="16"/>
      <c r="AO78" s="16"/>
    </row>
    <row r="79" spans="39:41" s="3" customFormat="1" x14ac:dyDescent="0.35">
      <c r="AM79" s="16"/>
      <c r="AN79" s="16"/>
      <c r="AO79" s="16"/>
    </row>
    <row r="80" spans="39:41" s="3" customFormat="1" x14ac:dyDescent="0.35">
      <c r="AM80" s="16"/>
      <c r="AN80" s="16"/>
      <c r="AO80" s="16"/>
    </row>
    <row r="81" spans="39:41" s="3" customFormat="1" x14ac:dyDescent="0.35">
      <c r="AM81" s="16"/>
      <c r="AN81" s="16"/>
      <c r="AO81" s="16"/>
    </row>
    <row r="82" spans="39:41" s="3" customFormat="1" x14ac:dyDescent="0.35">
      <c r="AM82" s="16"/>
      <c r="AN82" s="16"/>
      <c r="AO82" s="16"/>
    </row>
    <row r="83" spans="39:41" s="3" customFormat="1" x14ac:dyDescent="0.35">
      <c r="AM83" s="16"/>
      <c r="AN83" s="16"/>
      <c r="AO83" s="16"/>
    </row>
    <row r="84" spans="39:41" s="3" customFormat="1" x14ac:dyDescent="0.35">
      <c r="AM84" s="16"/>
      <c r="AN84" s="16"/>
      <c r="AO84" s="16"/>
    </row>
    <row r="85" spans="39:41" s="3" customFormat="1" x14ac:dyDescent="0.35">
      <c r="AM85" s="16"/>
      <c r="AN85" s="16"/>
      <c r="AO85" s="16"/>
    </row>
    <row r="86" spans="39:41" s="3" customFormat="1" x14ac:dyDescent="0.35">
      <c r="AM86" s="16"/>
      <c r="AN86" s="16"/>
      <c r="AO86" s="16"/>
    </row>
    <row r="87" spans="39:41" s="3" customFormat="1" x14ac:dyDescent="0.35">
      <c r="AM87" s="16"/>
      <c r="AN87" s="16"/>
      <c r="AO87" s="16"/>
    </row>
    <row r="88" spans="39:41" s="3" customFormat="1" x14ac:dyDescent="0.35">
      <c r="AM88" s="16"/>
      <c r="AN88" s="16"/>
      <c r="AO88" s="16"/>
    </row>
    <row r="89" spans="39:41" s="3" customFormat="1" x14ac:dyDescent="0.35">
      <c r="AM89" s="16"/>
      <c r="AN89" s="16"/>
      <c r="AO89" s="16"/>
    </row>
    <row r="90" spans="39:41" s="3" customFormat="1" x14ac:dyDescent="0.35">
      <c r="AM90" s="16"/>
      <c r="AN90" s="16"/>
      <c r="AO90" s="16"/>
    </row>
    <row r="91" spans="39:41" s="3" customFormat="1" x14ac:dyDescent="0.35">
      <c r="AM91" s="16"/>
      <c r="AN91" s="16"/>
      <c r="AO91" s="16"/>
    </row>
    <row r="92" spans="39:41" s="3" customFormat="1" x14ac:dyDescent="0.35">
      <c r="AM92" s="16"/>
      <c r="AN92" s="16"/>
      <c r="AO92" s="16"/>
    </row>
    <row r="93" spans="39:41" s="3" customFormat="1" x14ac:dyDescent="0.35">
      <c r="AM93" s="16"/>
      <c r="AN93" s="16"/>
      <c r="AO93" s="16"/>
    </row>
    <row r="94" spans="39:41" s="3" customFormat="1" x14ac:dyDescent="0.35">
      <c r="AM94" s="16"/>
      <c r="AN94" s="16"/>
      <c r="AO94" s="16"/>
    </row>
    <row r="95" spans="39:41" s="3" customFormat="1" x14ac:dyDescent="0.35">
      <c r="AM95" s="16"/>
      <c r="AN95" s="16"/>
      <c r="AO95" s="16"/>
    </row>
    <row r="96" spans="39:41" s="3" customFormat="1" x14ac:dyDescent="0.35">
      <c r="AM96" s="16"/>
      <c r="AN96" s="16"/>
      <c r="AO96" s="16"/>
    </row>
    <row r="97" spans="39:41" s="3" customFormat="1" x14ac:dyDescent="0.35">
      <c r="AM97" s="16"/>
      <c r="AN97" s="16"/>
      <c r="AO97" s="16"/>
    </row>
    <row r="98" spans="39:41" s="3" customFormat="1" x14ac:dyDescent="0.35">
      <c r="AM98" s="16"/>
      <c r="AN98" s="16"/>
      <c r="AO98" s="16"/>
    </row>
    <row r="99" spans="39:41" s="3" customFormat="1" x14ac:dyDescent="0.35">
      <c r="AM99" s="16"/>
      <c r="AN99" s="16"/>
      <c r="AO99" s="16"/>
    </row>
    <row r="100" spans="39:41" s="3" customFormat="1" x14ac:dyDescent="0.35">
      <c r="AM100" s="16"/>
      <c r="AN100" s="16"/>
      <c r="AO100" s="16"/>
    </row>
    <row r="101" spans="39:41" s="3" customFormat="1" x14ac:dyDescent="0.35">
      <c r="AM101" s="16"/>
      <c r="AN101" s="16"/>
      <c r="AO101" s="16"/>
    </row>
    <row r="102" spans="39:41" s="3" customFormat="1" x14ac:dyDescent="0.35">
      <c r="AM102" s="16"/>
      <c r="AN102" s="16"/>
      <c r="AO102" s="16"/>
    </row>
    <row r="103" spans="39:41" s="3" customFormat="1" x14ac:dyDescent="0.35">
      <c r="AM103" s="16"/>
      <c r="AN103" s="16"/>
      <c r="AO103" s="16"/>
    </row>
    <row r="104" spans="39:41" s="3" customFormat="1" x14ac:dyDescent="0.35">
      <c r="AM104" s="16"/>
      <c r="AN104" s="16"/>
      <c r="AO104" s="16"/>
    </row>
    <row r="105" spans="39:41" s="3" customFormat="1" x14ac:dyDescent="0.35">
      <c r="AM105" s="16"/>
      <c r="AN105" s="16"/>
      <c r="AO105" s="16"/>
    </row>
    <row r="106" spans="39:41" s="3" customFormat="1" x14ac:dyDescent="0.35">
      <c r="AM106" s="16"/>
      <c r="AN106" s="16"/>
      <c r="AO106" s="16"/>
    </row>
    <row r="107" spans="39:41" s="3" customFormat="1" x14ac:dyDescent="0.35">
      <c r="AM107" s="16"/>
      <c r="AN107" s="16"/>
      <c r="AO107" s="16"/>
    </row>
    <row r="108" spans="39:41" s="3" customFormat="1" x14ac:dyDescent="0.35">
      <c r="AM108" s="16"/>
      <c r="AN108" s="16"/>
      <c r="AO108" s="16"/>
    </row>
    <row r="109" spans="39:41" s="3" customFormat="1" x14ac:dyDescent="0.35">
      <c r="AM109" s="16"/>
      <c r="AN109" s="16"/>
      <c r="AO109" s="16"/>
    </row>
    <row r="110" spans="39:41" s="3" customFormat="1" x14ac:dyDescent="0.35">
      <c r="AM110" s="16"/>
      <c r="AN110" s="16"/>
      <c r="AO110" s="16"/>
    </row>
    <row r="111" spans="39:41" s="3" customFormat="1" x14ac:dyDescent="0.35">
      <c r="AM111" s="16"/>
      <c r="AN111" s="16"/>
      <c r="AO111" s="16"/>
    </row>
    <row r="112" spans="39:41" s="3" customFormat="1" x14ac:dyDescent="0.35">
      <c r="AM112" s="16"/>
      <c r="AN112" s="16"/>
      <c r="AO112" s="16"/>
    </row>
    <row r="113" spans="39:41" s="3" customFormat="1" x14ac:dyDescent="0.35">
      <c r="AM113" s="16"/>
      <c r="AN113" s="16"/>
      <c r="AO113" s="16"/>
    </row>
    <row r="114" spans="39:41" s="3" customFormat="1" x14ac:dyDescent="0.35">
      <c r="AM114" s="16"/>
      <c r="AN114" s="16"/>
      <c r="AO114" s="16"/>
    </row>
    <row r="115" spans="39:41" s="3" customFormat="1" x14ac:dyDescent="0.35">
      <c r="AM115" s="16"/>
      <c r="AN115" s="16"/>
      <c r="AO115" s="16"/>
    </row>
    <row r="116" spans="39:41" s="3" customFormat="1" x14ac:dyDescent="0.35">
      <c r="AM116" s="16"/>
      <c r="AN116" s="16"/>
      <c r="AO116" s="16"/>
    </row>
    <row r="117" spans="39:41" s="3" customFormat="1" x14ac:dyDescent="0.35">
      <c r="AM117" s="16"/>
      <c r="AN117" s="16"/>
      <c r="AO117" s="16"/>
    </row>
    <row r="118" spans="39:41" s="3" customFormat="1" x14ac:dyDescent="0.35">
      <c r="AM118" s="16"/>
      <c r="AN118" s="16"/>
      <c r="AO118" s="16"/>
    </row>
    <row r="119" spans="39:41" s="3" customFormat="1" x14ac:dyDescent="0.35">
      <c r="AM119" s="16"/>
      <c r="AN119" s="16"/>
      <c r="AO119" s="16"/>
    </row>
    <row r="120" spans="39:41" s="3" customFormat="1" x14ac:dyDescent="0.35">
      <c r="AM120" s="16"/>
      <c r="AN120" s="16"/>
      <c r="AO120" s="16"/>
    </row>
    <row r="121" spans="39:41" s="3" customFormat="1" x14ac:dyDescent="0.35">
      <c r="AM121" s="16"/>
      <c r="AN121" s="16"/>
      <c r="AO121" s="16"/>
    </row>
    <row r="122" spans="39:41" s="3" customFormat="1" x14ac:dyDescent="0.35">
      <c r="AM122" s="16"/>
      <c r="AN122" s="16"/>
      <c r="AO122" s="16"/>
    </row>
    <row r="123" spans="39:41" s="3" customFormat="1" x14ac:dyDescent="0.35">
      <c r="AM123" s="16"/>
      <c r="AN123" s="16"/>
      <c r="AO123" s="16"/>
    </row>
    <row r="124" spans="39:41" s="3" customFormat="1" x14ac:dyDescent="0.35">
      <c r="AM124" s="16"/>
      <c r="AN124" s="16"/>
      <c r="AO124" s="16"/>
    </row>
    <row r="125" spans="39:41" s="3" customFormat="1" x14ac:dyDescent="0.35">
      <c r="AM125" s="16"/>
      <c r="AN125" s="16"/>
      <c r="AO125" s="16"/>
    </row>
    <row r="126" spans="39:41" s="3" customFormat="1" x14ac:dyDescent="0.35">
      <c r="AM126" s="16"/>
      <c r="AN126" s="16"/>
      <c r="AO126" s="16"/>
    </row>
    <row r="127" spans="39:41" s="3" customFormat="1" x14ac:dyDescent="0.35">
      <c r="AM127" s="16"/>
      <c r="AN127" s="16"/>
      <c r="AO127" s="16"/>
    </row>
    <row r="128" spans="39:41" s="3" customFormat="1" x14ac:dyDescent="0.35">
      <c r="AM128" s="16"/>
      <c r="AN128" s="16"/>
      <c r="AO128" s="16"/>
    </row>
    <row r="129" spans="39:41" s="3" customFormat="1" x14ac:dyDescent="0.35">
      <c r="AM129" s="16"/>
      <c r="AN129" s="16"/>
      <c r="AO129" s="16"/>
    </row>
    <row r="130" spans="39:41" s="3" customFormat="1" x14ac:dyDescent="0.35">
      <c r="AM130" s="16"/>
      <c r="AN130" s="16"/>
      <c r="AO130" s="16"/>
    </row>
    <row r="131" spans="39:41" s="3" customFormat="1" x14ac:dyDescent="0.35">
      <c r="AM131" s="16"/>
      <c r="AN131" s="16"/>
      <c r="AO131" s="16"/>
    </row>
    <row r="132" spans="39:41" s="3" customFormat="1" x14ac:dyDescent="0.35">
      <c r="AM132" s="16"/>
      <c r="AN132" s="16"/>
      <c r="AO132" s="16"/>
    </row>
    <row r="133" spans="39:41" s="3" customFormat="1" x14ac:dyDescent="0.35">
      <c r="AM133" s="16"/>
      <c r="AN133" s="16"/>
      <c r="AO133" s="16"/>
    </row>
    <row r="134" spans="39:41" s="3" customFormat="1" x14ac:dyDescent="0.35">
      <c r="AM134" s="16"/>
      <c r="AN134" s="16"/>
      <c r="AO134" s="16"/>
    </row>
    <row r="135" spans="39:41" s="3" customFormat="1" x14ac:dyDescent="0.35">
      <c r="AM135" s="16"/>
      <c r="AN135" s="16"/>
      <c r="AO135" s="16"/>
    </row>
    <row r="136" spans="39:41" s="3" customFormat="1" x14ac:dyDescent="0.35">
      <c r="AM136" s="16"/>
      <c r="AN136" s="16"/>
      <c r="AO136" s="16"/>
    </row>
    <row r="137" spans="39:41" s="3" customFormat="1" x14ac:dyDescent="0.35">
      <c r="AM137" s="16"/>
      <c r="AN137" s="16"/>
      <c r="AO137" s="16"/>
    </row>
    <row r="138" spans="39:41" s="3" customFormat="1" x14ac:dyDescent="0.35">
      <c r="AM138" s="16"/>
      <c r="AN138" s="16"/>
      <c r="AO138" s="16"/>
    </row>
    <row r="139" spans="39:41" s="3" customFormat="1" x14ac:dyDescent="0.35">
      <c r="AM139" s="16"/>
      <c r="AN139" s="16"/>
      <c r="AO139" s="16"/>
    </row>
    <row r="140" spans="39:41" s="3" customFormat="1" x14ac:dyDescent="0.35">
      <c r="AM140" s="16"/>
      <c r="AN140" s="16"/>
      <c r="AO140" s="16"/>
    </row>
    <row r="141" spans="39:41" s="3" customFormat="1" x14ac:dyDescent="0.35">
      <c r="AM141" s="16"/>
      <c r="AN141" s="16"/>
      <c r="AO141" s="16"/>
    </row>
    <row r="142" spans="39:41" s="3" customFormat="1" x14ac:dyDescent="0.35">
      <c r="AM142" s="16"/>
      <c r="AN142" s="16"/>
      <c r="AO142" s="16"/>
    </row>
    <row r="143" spans="39:41" s="3" customFormat="1" x14ac:dyDescent="0.35">
      <c r="AM143" s="16"/>
      <c r="AN143" s="16"/>
      <c r="AO143" s="16"/>
    </row>
    <row r="144" spans="39:41" s="3" customFormat="1" x14ac:dyDescent="0.35">
      <c r="AM144" s="16"/>
      <c r="AN144" s="16"/>
      <c r="AO144" s="16"/>
    </row>
    <row r="145" spans="39:41" s="3" customFormat="1" x14ac:dyDescent="0.35">
      <c r="AM145" s="16"/>
      <c r="AN145" s="16"/>
      <c r="AO145" s="16"/>
    </row>
    <row r="146" spans="39:41" s="3" customFormat="1" x14ac:dyDescent="0.35">
      <c r="AM146" s="16"/>
      <c r="AN146" s="16"/>
      <c r="AO146" s="16"/>
    </row>
    <row r="147" spans="39:41" s="3" customFormat="1" x14ac:dyDescent="0.35">
      <c r="AM147" s="16"/>
      <c r="AN147" s="16"/>
      <c r="AO147" s="16"/>
    </row>
    <row r="148" spans="39:41" s="3" customFormat="1" x14ac:dyDescent="0.35">
      <c r="AM148" s="16"/>
      <c r="AN148" s="16"/>
      <c r="AO148" s="16"/>
    </row>
    <row r="149" spans="39:41" s="3" customFormat="1" x14ac:dyDescent="0.35">
      <c r="AM149" s="16"/>
      <c r="AN149" s="16"/>
      <c r="AO149" s="16"/>
    </row>
    <row r="150" spans="39:41" s="3" customFormat="1" x14ac:dyDescent="0.35">
      <c r="AM150" s="16"/>
      <c r="AN150" s="16"/>
      <c r="AO150" s="16"/>
    </row>
    <row r="151" spans="39:41" s="3" customFormat="1" x14ac:dyDescent="0.35">
      <c r="AM151" s="16"/>
      <c r="AN151" s="16"/>
      <c r="AO151" s="16"/>
    </row>
    <row r="152" spans="39:41" s="3" customFormat="1" x14ac:dyDescent="0.35">
      <c r="AM152" s="16"/>
      <c r="AN152" s="16"/>
      <c r="AO152" s="16"/>
    </row>
    <row r="153" spans="39:41" s="3" customFormat="1" x14ac:dyDescent="0.35">
      <c r="AM153" s="16"/>
      <c r="AN153" s="16"/>
      <c r="AO153" s="16"/>
    </row>
    <row r="154" spans="39:41" s="3" customFormat="1" x14ac:dyDescent="0.35">
      <c r="AM154" s="16"/>
      <c r="AN154" s="16"/>
      <c r="AO154" s="16"/>
    </row>
    <row r="155" spans="39:41" s="3" customFormat="1" x14ac:dyDescent="0.35">
      <c r="AM155" s="16"/>
      <c r="AN155" s="16"/>
      <c r="AO155" s="16"/>
    </row>
    <row r="156" spans="39:41" s="3" customFormat="1" x14ac:dyDescent="0.35">
      <c r="AM156" s="16"/>
      <c r="AN156" s="16"/>
      <c r="AO156" s="16"/>
    </row>
    <row r="157" spans="39:41" s="3" customFormat="1" x14ac:dyDescent="0.35">
      <c r="AM157" s="16"/>
      <c r="AN157" s="16"/>
      <c r="AO157" s="16"/>
    </row>
    <row r="158" spans="39:41" s="3" customFormat="1" x14ac:dyDescent="0.35">
      <c r="AM158" s="16"/>
      <c r="AN158" s="16"/>
      <c r="AO158" s="16"/>
    </row>
    <row r="159" spans="39:41" s="3" customFormat="1" x14ac:dyDescent="0.35">
      <c r="AM159" s="16"/>
      <c r="AN159" s="16"/>
      <c r="AO159" s="16"/>
    </row>
    <row r="160" spans="39:41" s="3" customFormat="1" x14ac:dyDescent="0.35">
      <c r="AM160" s="16"/>
      <c r="AN160" s="16"/>
      <c r="AO160" s="16"/>
    </row>
    <row r="161" spans="39:41" s="3" customFormat="1" x14ac:dyDescent="0.35">
      <c r="AM161" s="16"/>
      <c r="AN161" s="16"/>
      <c r="AO161" s="16"/>
    </row>
    <row r="162" spans="39:41" s="3" customFormat="1" x14ac:dyDescent="0.35">
      <c r="AM162" s="16"/>
      <c r="AN162" s="16"/>
      <c r="AO162" s="16"/>
    </row>
    <row r="163" spans="39:41" s="3" customFormat="1" x14ac:dyDescent="0.35">
      <c r="AM163" s="16"/>
      <c r="AN163" s="16"/>
      <c r="AO163" s="16"/>
    </row>
    <row r="164" spans="39:41" s="3" customFormat="1" x14ac:dyDescent="0.35">
      <c r="AM164" s="16"/>
      <c r="AN164" s="16"/>
      <c r="AO164" s="16"/>
    </row>
    <row r="165" spans="39:41" s="3" customFormat="1" x14ac:dyDescent="0.35">
      <c r="AM165" s="16"/>
      <c r="AN165" s="16"/>
      <c r="AO165" s="16"/>
    </row>
    <row r="166" spans="39:41" s="3" customFormat="1" x14ac:dyDescent="0.35">
      <c r="AM166" s="16"/>
      <c r="AN166" s="16"/>
      <c r="AO166" s="16"/>
    </row>
    <row r="167" spans="39:41" s="3" customFormat="1" x14ac:dyDescent="0.35">
      <c r="AM167" s="16"/>
      <c r="AN167" s="16"/>
      <c r="AO167" s="16"/>
    </row>
    <row r="168" spans="39:41" s="3" customFormat="1" x14ac:dyDescent="0.35">
      <c r="AM168" s="16"/>
      <c r="AN168" s="16"/>
      <c r="AO168" s="16"/>
    </row>
    <row r="169" spans="39:41" s="3" customFormat="1" x14ac:dyDescent="0.35">
      <c r="AM169" s="16"/>
      <c r="AN169" s="16"/>
      <c r="AO169" s="16"/>
    </row>
    <row r="170" spans="39:41" s="3" customFormat="1" x14ac:dyDescent="0.35">
      <c r="AM170" s="16"/>
      <c r="AN170" s="16"/>
      <c r="AO170" s="16"/>
    </row>
    <row r="171" spans="39:41" s="3" customFormat="1" x14ac:dyDescent="0.35">
      <c r="AM171" s="16"/>
      <c r="AN171" s="16"/>
      <c r="AO171" s="16"/>
    </row>
    <row r="172" spans="39:41" s="3" customFormat="1" x14ac:dyDescent="0.35">
      <c r="AM172" s="16"/>
      <c r="AN172" s="16"/>
      <c r="AO172" s="16"/>
    </row>
    <row r="173" spans="39:41" s="3" customFormat="1" x14ac:dyDescent="0.35">
      <c r="AM173" s="16"/>
      <c r="AN173" s="16"/>
      <c r="AO173" s="16"/>
    </row>
    <row r="174" spans="39:41" s="3" customFormat="1" x14ac:dyDescent="0.35">
      <c r="AM174" s="16"/>
      <c r="AN174" s="16"/>
      <c r="AO174" s="16"/>
    </row>
    <row r="175" spans="39:41" s="3" customFormat="1" x14ac:dyDescent="0.35">
      <c r="AM175" s="16"/>
      <c r="AN175" s="16"/>
      <c r="AO175" s="16"/>
    </row>
    <row r="176" spans="39:41" s="3" customFormat="1" x14ac:dyDescent="0.35">
      <c r="AM176" s="16"/>
      <c r="AN176" s="16"/>
      <c r="AO176" s="16"/>
    </row>
    <row r="177" spans="39:41" s="3" customFormat="1" x14ac:dyDescent="0.35">
      <c r="AM177" s="16"/>
      <c r="AN177" s="16"/>
      <c r="AO177" s="16"/>
    </row>
    <row r="178" spans="39:41" s="3" customFormat="1" x14ac:dyDescent="0.35">
      <c r="AM178" s="16"/>
      <c r="AN178" s="16"/>
      <c r="AO178" s="16"/>
    </row>
    <row r="179" spans="39:41" s="3" customFormat="1" x14ac:dyDescent="0.35">
      <c r="AM179" s="16"/>
      <c r="AN179" s="16"/>
      <c r="AO179" s="16"/>
    </row>
    <row r="180" spans="39:41" s="3" customFormat="1" x14ac:dyDescent="0.35">
      <c r="AM180" s="16"/>
      <c r="AN180" s="16"/>
      <c r="AO180" s="16"/>
    </row>
    <row r="181" spans="39:41" s="3" customFormat="1" x14ac:dyDescent="0.35">
      <c r="AM181" s="16"/>
      <c r="AN181" s="16"/>
      <c r="AO181" s="16"/>
    </row>
    <row r="182" spans="39:41" s="3" customFormat="1" x14ac:dyDescent="0.35">
      <c r="AM182" s="16"/>
      <c r="AN182" s="16"/>
      <c r="AO182" s="16"/>
    </row>
    <row r="183" spans="39:41" s="3" customFormat="1" x14ac:dyDescent="0.35">
      <c r="AM183" s="16"/>
      <c r="AN183" s="16"/>
      <c r="AO183" s="16"/>
    </row>
    <row r="184" spans="39:41" s="3" customFormat="1" x14ac:dyDescent="0.35">
      <c r="AM184" s="16"/>
      <c r="AN184" s="16"/>
      <c r="AO184" s="16"/>
    </row>
    <row r="185" spans="39:41" s="3" customFormat="1" x14ac:dyDescent="0.35">
      <c r="AM185" s="16"/>
      <c r="AN185" s="16"/>
      <c r="AO185" s="16"/>
    </row>
    <row r="186" spans="39:41" s="3" customFormat="1" x14ac:dyDescent="0.35">
      <c r="AM186" s="16"/>
      <c r="AN186" s="16"/>
      <c r="AO186" s="16"/>
    </row>
    <row r="187" spans="39:41" s="3" customFormat="1" x14ac:dyDescent="0.35">
      <c r="AM187" s="16"/>
      <c r="AN187" s="16"/>
      <c r="AO187" s="16"/>
    </row>
    <row r="188" spans="39:41" s="3" customFormat="1" x14ac:dyDescent="0.35">
      <c r="AM188" s="16"/>
      <c r="AN188" s="16"/>
      <c r="AO188" s="16"/>
    </row>
    <row r="189" spans="39:41" s="3" customFormat="1" x14ac:dyDescent="0.35">
      <c r="AM189" s="16"/>
      <c r="AN189" s="16"/>
      <c r="AO189" s="16"/>
    </row>
    <row r="190" spans="39:41" s="3" customFormat="1" x14ac:dyDescent="0.35">
      <c r="AM190" s="16"/>
      <c r="AN190" s="16"/>
      <c r="AO190" s="16"/>
    </row>
    <row r="191" spans="39:41" s="3" customFormat="1" x14ac:dyDescent="0.35">
      <c r="AM191" s="16"/>
      <c r="AN191" s="16"/>
      <c r="AO191" s="16"/>
    </row>
    <row r="192" spans="39:41" s="3" customFormat="1" x14ac:dyDescent="0.35">
      <c r="AM192" s="16"/>
      <c r="AN192" s="16"/>
      <c r="AO192" s="16"/>
    </row>
    <row r="193" spans="39:41" s="3" customFormat="1" x14ac:dyDescent="0.35">
      <c r="AM193" s="16"/>
      <c r="AN193" s="16"/>
      <c r="AO193" s="16"/>
    </row>
    <row r="194" spans="39:41" s="3" customFormat="1" x14ac:dyDescent="0.35">
      <c r="AM194" s="16"/>
      <c r="AN194" s="16"/>
      <c r="AO194" s="16"/>
    </row>
    <row r="195" spans="39:41" s="3" customFormat="1" x14ac:dyDescent="0.35">
      <c r="AM195" s="16"/>
      <c r="AN195" s="16"/>
      <c r="AO195" s="16"/>
    </row>
    <row r="196" spans="39:41" s="3" customFormat="1" x14ac:dyDescent="0.35">
      <c r="AM196" s="16"/>
      <c r="AN196" s="16"/>
      <c r="AO196" s="16"/>
    </row>
    <row r="197" spans="39:41" s="3" customFormat="1" x14ac:dyDescent="0.35">
      <c r="AM197" s="16"/>
      <c r="AN197" s="16"/>
      <c r="AO197" s="16"/>
    </row>
    <row r="198" spans="39:41" s="3" customFormat="1" x14ac:dyDescent="0.35">
      <c r="AM198" s="16"/>
      <c r="AN198" s="16"/>
      <c r="AO198" s="16"/>
    </row>
    <row r="199" spans="39:41" s="3" customFormat="1" x14ac:dyDescent="0.35">
      <c r="AM199" s="16"/>
      <c r="AN199" s="16"/>
      <c r="AO199" s="16"/>
    </row>
    <row r="200" spans="39:41" s="3" customFormat="1" x14ac:dyDescent="0.35">
      <c r="AM200" s="16"/>
      <c r="AN200" s="16"/>
      <c r="AO200" s="16"/>
    </row>
    <row r="201" spans="39:41" s="3" customFormat="1" x14ac:dyDescent="0.35">
      <c r="AM201" s="16"/>
      <c r="AN201" s="16"/>
      <c r="AO201" s="16"/>
    </row>
    <row r="202" spans="39:41" s="3" customFormat="1" x14ac:dyDescent="0.35">
      <c r="AM202" s="16"/>
      <c r="AN202" s="16"/>
      <c r="AO202" s="16"/>
    </row>
    <row r="203" spans="39:41" s="3" customFormat="1" x14ac:dyDescent="0.35">
      <c r="AM203" s="16"/>
      <c r="AN203" s="16"/>
      <c r="AO203" s="16"/>
    </row>
    <row r="204" spans="39:41" s="3" customFormat="1" x14ac:dyDescent="0.35">
      <c r="AM204" s="16"/>
      <c r="AN204" s="16"/>
      <c r="AO204" s="16"/>
    </row>
    <row r="205" spans="39:41" s="3" customFormat="1" x14ac:dyDescent="0.35">
      <c r="AM205" s="16"/>
      <c r="AN205" s="16"/>
      <c r="AO205" s="16"/>
    </row>
    <row r="206" spans="39:41" s="3" customFormat="1" x14ac:dyDescent="0.35">
      <c r="AM206" s="16"/>
      <c r="AN206" s="16"/>
      <c r="AO206" s="16"/>
    </row>
    <row r="207" spans="39:41" s="3" customFormat="1" x14ac:dyDescent="0.35">
      <c r="AM207" s="16"/>
      <c r="AN207" s="16"/>
      <c r="AO207" s="16"/>
    </row>
    <row r="208" spans="39:41" s="3" customFormat="1" x14ac:dyDescent="0.35">
      <c r="AM208" s="16"/>
      <c r="AN208" s="16"/>
      <c r="AO208" s="16"/>
    </row>
    <row r="209" spans="39:41" s="3" customFormat="1" x14ac:dyDescent="0.35">
      <c r="AM209" s="16"/>
      <c r="AN209" s="16"/>
      <c r="AO209" s="16"/>
    </row>
    <row r="210" spans="39:41" s="3" customFormat="1" x14ac:dyDescent="0.35">
      <c r="AM210" s="16"/>
      <c r="AN210" s="16"/>
      <c r="AO210" s="16"/>
    </row>
    <row r="211" spans="39:41" s="3" customFormat="1" x14ac:dyDescent="0.35">
      <c r="AM211" s="16"/>
      <c r="AN211" s="16"/>
      <c r="AO211" s="16"/>
    </row>
    <row r="212" spans="39:41" s="3" customFormat="1" x14ac:dyDescent="0.35">
      <c r="AM212" s="16"/>
      <c r="AN212" s="16"/>
      <c r="AO212" s="16"/>
    </row>
    <row r="213" spans="39:41" s="3" customFormat="1" x14ac:dyDescent="0.35">
      <c r="AM213" s="16"/>
      <c r="AN213" s="16"/>
      <c r="AO213" s="16"/>
    </row>
    <row r="214" spans="39:41" s="3" customFormat="1" x14ac:dyDescent="0.35">
      <c r="AM214" s="16"/>
      <c r="AN214" s="16"/>
      <c r="AO214" s="16"/>
    </row>
    <row r="215" spans="39:41" s="3" customFormat="1" x14ac:dyDescent="0.35">
      <c r="AM215" s="16"/>
      <c r="AN215" s="16"/>
      <c r="AO215" s="16"/>
    </row>
    <row r="216" spans="39:41" s="3" customFormat="1" x14ac:dyDescent="0.35">
      <c r="AM216" s="16"/>
      <c r="AN216" s="16"/>
      <c r="AO216" s="16"/>
    </row>
    <row r="217" spans="39:41" s="3" customFormat="1" x14ac:dyDescent="0.35">
      <c r="AM217" s="16"/>
      <c r="AN217" s="16"/>
      <c r="AO217" s="16"/>
    </row>
    <row r="218" spans="39:41" s="3" customFormat="1" x14ac:dyDescent="0.35">
      <c r="AM218" s="16"/>
      <c r="AN218" s="16"/>
      <c r="AO218" s="16"/>
    </row>
    <row r="219" spans="39:41" s="3" customFormat="1" x14ac:dyDescent="0.35">
      <c r="AM219" s="16"/>
      <c r="AN219" s="16"/>
      <c r="AO219" s="16"/>
    </row>
    <row r="220" spans="39:41" s="3" customFormat="1" x14ac:dyDescent="0.35">
      <c r="AM220" s="16"/>
      <c r="AN220" s="16"/>
      <c r="AO220" s="16"/>
    </row>
    <row r="221" spans="39:41" s="3" customFormat="1" x14ac:dyDescent="0.35">
      <c r="AM221" s="16"/>
      <c r="AN221" s="16"/>
      <c r="AO221" s="16"/>
    </row>
    <row r="222" spans="39:41" s="3" customFormat="1" x14ac:dyDescent="0.35">
      <c r="AM222" s="16"/>
      <c r="AN222" s="16"/>
      <c r="AO222" s="16"/>
    </row>
    <row r="223" spans="39:41" s="3" customFormat="1" x14ac:dyDescent="0.35">
      <c r="AM223" s="16"/>
      <c r="AN223" s="16"/>
      <c r="AO223" s="16"/>
    </row>
    <row r="224" spans="39:41" s="3" customFormat="1" x14ac:dyDescent="0.35">
      <c r="AM224" s="16"/>
      <c r="AN224" s="16"/>
      <c r="AO224" s="16"/>
    </row>
    <row r="225" spans="39:41" s="3" customFormat="1" x14ac:dyDescent="0.35">
      <c r="AM225" s="16"/>
      <c r="AN225" s="16"/>
      <c r="AO225" s="16"/>
    </row>
    <row r="226" spans="39:41" s="3" customFormat="1" x14ac:dyDescent="0.35">
      <c r="AM226" s="16"/>
      <c r="AN226" s="16"/>
      <c r="AO226" s="16"/>
    </row>
    <row r="227" spans="39:41" s="3" customFormat="1" x14ac:dyDescent="0.35">
      <c r="AM227" s="16"/>
      <c r="AN227" s="16"/>
      <c r="AO227" s="16"/>
    </row>
    <row r="228" spans="39:41" s="3" customFormat="1" x14ac:dyDescent="0.35">
      <c r="AM228" s="16"/>
      <c r="AN228" s="16"/>
      <c r="AO228" s="16"/>
    </row>
    <row r="229" spans="39:41" s="3" customFormat="1" x14ac:dyDescent="0.35">
      <c r="AM229" s="16"/>
      <c r="AN229" s="16"/>
      <c r="AO229" s="16"/>
    </row>
    <row r="230" spans="39:41" s="3" customFormat="1" x14ac:dyDescent="0.35">
      <c r="AM230" s="16"/>
      <c r="AN230" s="16"/>
      <c r="AO230" s="16"/>
    </row>
    <row r="231" spans="39:41" s="3" customFormat="1" x14ac:dyDescent="0.35">
      <c r="AM231" s="16"/>
      <c r="AN231" s="16"/>
      <c r="AO231" s="16"/>
    </row>
    <row r="232" spans="39:41" s="3" customFormat="1" x14ac:dyDescent="0.35">
      <c r="AM232" s="16"/>
      <c r="AN232" s="16"/>
      <c r="AO232" s="16"/>
    </row>
    <row r="233" spans="39:41" s="3" customFormat="1" x14ac:dyDescent="0.35">
      <c r="AM233" s="16"/>
      <c r="AN233" s="16"/>
      <c r="AO233" s="16"/>
    </row>
    <row r="234" spans="39:41" s="3" customFormat="1" x14ac:dyDescent="0.35">
      <c r="AM234" s="16"/>
      <c r="AN234" s="16"/>
      <c r="AO234" s="16"/>
    </row>
    <row r="235" spans="39:41" s="3" customFormat="1" x14ac:dyDescent="0.35">
      <c r="AM235" s="16"/>
      <c r="AN235" s="16"/>
      <c r="AO235" s="16"/>
    </row>
    <row r="236" spans="39:41" s="3" customFormat="1" x14ac:dyDescent="0.35">
      <c r="AM236" s="16"/>
      <c r="AN236" s="16"/>
      <c r="AO236" s="16"/>
    </row>
    <row r="237" spans="39:41" s="3" customFormat="1" x14ac:dyDescent="0.35">
      <c r="AM237" s="16"/>
      <c r="AN237" s="16"/>
      <c r="AO237" s="16"/>
    </row>
    <row r="238" spans="39:41" s="3" customFormat="1" x14ac:dyDescent="0.35">
      <c r="AM238" s="16"/>
      <c r="AN238" s="16"/>
      <c r="AO238" s="16"/>
    </row>
    <row r="239" spans="39:41" s="3" customFormat="1" x14ac:dyDescent="0.35">
      <c r="AM239" s="16"/>
      <c r="AN239" s="16"/>
      <c r="AO239" s="16"/>
    </row>
    <row r="240" spans="39:41" s="3" customFormat="1" x14ac:dyDescent="0.35">
      <c r="AM240" s="16"/>
      <c r="AN240" s="16"/>
      <c r="AO240" s="16"/>
    </row>
    <row r="241" spans="39:41" s="3" customFormat="1" x14ac:dyDescent="0.35">
      <c r="AM241" s="16"/>
      <c r="AN241" s="16"/>
      <c r="AO241" s="16"/>
    </row>
    <row r="242" spans="39:41" s="3" customFormat="1" x14ac:dyDescent="0.35">
      <c r="AM242" s="16"/>
      <c r="AN242" s="16"/>
      <c r="AO242" s="16"/>
    </row>
    <row r="243" spans="39:41" s="3" customFormat="1" x14ac:dyDescent="0.35">
      <c r="AM243" s="16"/>
      <c r="AN243" s="16"/>
      <c r="AO243" s="16"/>
    </row>
    <row r="244" spans="39:41" s="3" customFormat="1" x14ac:dyDescent="0.35">
      <c r="AM244" s="16"/>
      <c r="AN244" s="16"/>
      <c r="AO244" s="16"/>
    </row>
    <row r="245" spans="39:41" s="3" customFormat="1" x14ac:dyDescent="0.35">
      <c r="AM245" s="16"/>
      <c r="AN245" s="16"/>
      <c r="AO245" s="16"/>
    </row>
    <row r="246" spans="39:41" s="3" customFormat="1" x14ac:dyDescent="0.35">
      <c r="AM246" s="16"/>
      <c r="AN246" s="16"/>
      <c r="AO246" s="16"/>
    </row>
    <row r="247" spans="39:41" s="3" customFormat="1" x14ac:dyDescent="0.35">
      <c r="AM247" s="16"/>
      <c r="AN247" s="16"/>
      <c r="AO247" s="16"/>
    </row>
    <row r="248" spans="39:41" s="3" customFormat="1" x14ac:dyDescent="0.35">
      <c r="AM248" s="16"/>
      <c r="AN248" s="16"/>
      <c r="AO248" s="16"/>
    </row>
    <row r="249" spans="39:41" s="3" customFormat="1" x14ac:dyDescent="0.35">
      <c r="AM249" s="16"/>
      <c r="AN249" s="16"/>
      <c r="AO249" s="16"/>
    </row>
    <row r="250" spans="39:41" s="3" customFormat="1" x14ac:dyDescent="0.35">
      <c r="AM250" s="16"/>
      <c r="AN250" s="16"/>
      <c r="AO250" s="16"/>
    </row>
    <row r="251" spans="39:41" s="3" customFormat="1" x14ac:dyDescent="0.35">
      <c r="AM251" s="16"/>
      <c r="AN251" s="16"/>
      <c r="AO251" s="16"/>
    </row>
    <row r="252" spans="39:41" s="3" customFormat="1" x14ac:dyDescent="0.35">
      <c r="AM252" s="16"/>
      <c r="AN252" s="16"/>
      <c r="AO252" s="16"/>
    </row>
    <row r="253" spans="39:41" s="3" customFormat="1" x14ac:dyDescent="0.35">
      <c r="AM253" s="16"/>
      <c r="AN253" s="16"/>
      <c r="AO253" s="16"/>
    </row>
    <row r="254" spans="39:41" s="3" customFormat="1" x14ac:dyDescent="0.35">
      <c r="AM254" s="16"/>
      <c r="AN254" s="16"/>
      <c r="AO254" s="16"/>
    </row>
    <row r="255" spans="39:41" s="3" customFormat="1" x14ac:dyDescent="0.35">
      <c r="AM255" s="16"/>
      <c r="AN255" s="16"/>
      <c r="AO255" s="16"/>
    </row>
    <row r="256" spans="39:41" s="3" customFormat="1" x14ac:dyDescent="0.35">
      <c r="AM256" s="16"/>
      <c r="AN256" s="16"/>
      <c r="AO256" s="16"/>
    </row>
    <row r="257" spans="39:41" s="3" customFormat="1" x14ac:dyDescent="0.35">
      <c r="AM257" s="16"/>
      <c r="AN257" s="16"/>
      <c r="AO257" s="16"/>
    </row>
    <row r="258" spans="39:41" s="3" customFormat="1" x14ac:dyDescent="0.35">
      <c r="AM258" s="16"/>
      <c r="AN258" s="16"/>
      <c r="AO258" s="16"/>
    </row>
    <row r="259" spans="39:41" s="3" customFormat="1" x14ac:dyDescent="0.35">
      <c r="AM259" s="16"/>
      <c r="AN259" s="16"/>
      <c r="AO259" s="16"/>
    </row>
    <row r="260" spans="39:41" s="3" customFormat="1" x14ac:dyDescent="0.35">
      <c r="AM260" s="16"/>
      <c r="AN260" s="16"/>
      <c r="AO260" s="16"/>
    </row>
    <row r="261" spans="39:41" s="3" customFormat="1" x14ac:dyDescent="0.35">
      <c r="AM261" s="16"/>
      <c r="AN261" s="16"/>
      <c r="AO261" s="16"/>
    </row>
    <row r="262" spans="39:41" s="3" customFormat="1" x14ac:dyDescent="0.35">
      <c r="AM262" s="16"/>
      <c r="AN262" s="16"/>
      <c r="AO262" s="16"/>
    </row>
    <row r="263" spans="39:41" s="3" customFormat="1" x14ac:dyDescent="0.35">
      <c r="AM263" s="16"/>
      <c r="AN263" s="16"/>
      <c r="AO263" s="16"/>
    </row>
    <row r="264" spans="39:41" s="3" customFormat="1" x14ac:dyDescent="0.35">
      <c r="AM264" s="16"/>
      <c r="AN264" s="16"/>
      <c r="AO264" s="16"/>
    </row>
    <row r="265" spans="39:41" s="3" customFormat="1" x14ac:dyDescent="0.35">
      <c r="AM265" s="16"/>
      <c r="AN265" s="16"/>
      <c r="AO265" s="16"/>
    </row>
    <row r="266" spans="39:41" s="3" customFormat="1" x14ac:dyDescent="0.35">
      <c r="AM266" s="16"/>
      <c r="AN266" s="16"/>
      <c r="AO266" s="16"/>
    </row>
    <row r="267" spans="39:41" s="3" customFormat="1" x14ac:dyDescent="0.35">
      <c r="AM267" s="16"/>
      <c r="AN267" s="16"/>
      <c r="AO267" s="16"/>
    </row>
    <row r="268" spans="39:41" s="3" customFormat="1" x14ac:dyDescent="0.35">
      <c r="AM268" s="16"/>
      <c r="AN268" s="16"/>
      <c r="AO268" s="16"/>
    </row>
    <row r="269" spans="39:41" s="3" customFormat="1" x14ac:dyDescent="0.35">
      <c r="AM269" s="16"/>
      <c r="AN269" s="16"/>
      <c r="AO269" s="16"/>
    </row>
    <row r="270" spans="39:41" s="3" customFormat="1" x14ac:dyDescent="0.35">
      <c r="AM270" s="16"/>
      <c r="AN270" s="16"/>
      <c r="AO270" s="16"/>
    </row>
    <row r="271" spans="39:41" s="3" customFormat="1" x14ac:dyDescent="0.35">
      <c r="AM271" s="16"/>
      <c r="AN271" s="16"/>
      <c r="AO271" s="16"/>
    </row>
    <row r="272" spans="39:41" s="3" customFormat="1" x14ac:dyDescent="0.35">
      <c r="AM272" s="16"/>
      <c r="AN272" s="16"/>
      <c r="AO272" s="16"/>
    </row>
    <row r="273" spans="39:41" s="3" customFormat="1" x14ac:dyDescent="0.35">
      <c r="AM273" s="16"/>
      <c r="AN273" s="16"/>
      <c r="AO273" s="16"/>
    </row>
    <row r="274" spans="39:41" s="3" customFormat="1" x14ac:dyDescent="0.35">
      <c r="AM274" s="16"/>
      <c r="AN274" s="16"/>
      <c r="AO274" s="16"/>
    </row>
    <row r="275" spans="39:41" s="3" customFormat="1" x14ac:dyDescent="0.35">
      <c r="AM275" s="16"/>
      <c r="AN275" s="16"/>
      <c r="AO275" s="16"/>
    </row>
    <row r="276" spans="39:41" s="3" customFormat="1" x14ac:dyDescent="0.35">
      <c r="AM276" s="16"/>
      <c r="AN276" s="16"/>
      <c r="AO276" s="16"/>
    </row>
    <row r="277" spans="39:41" s="3" customFormat="1" x14ac:dyDescent="0.35">
      <c r="AM277" s="16"/>
      <c r="AN277" s="16"/>
      <c r="AO277" s="16"/>
    </row>
    <row r="278" spans="39:41" s="3" customFormat="1" x14ac:dyDescent="0.35">
      <c r="AM278" s="16"/>
      <c r="AN278" s="16"/>
      <c r="AO278" s="16"/>
    </row>
    <row r="279" spans="39:41" s="3" customFormat="1" x14ac:dyDescent="0.35">
      <c r="AM279" s="16"/>
      <c r="AN279" s="16"/>
      <c r="AO279" s="16"/>
    </row>
    <row r="280" spans="39:41" s="3" customFormat="1" x14ac:dyDescent="0.35">
      <c r="AM280" s="16"/>
      <c r="AN280" s="16"/>
      <c r="AO280" s="16"/>
    </row>
    <row r="281" spans="39:41" s="3" customFormat="1" x14ac:dyDescent="0.35">
      <c r="AM281" s="16"/>
      <c r="AN281" s="16"/>
      <c r="AO281" s="16"/>
    </row>
    <row r="282" spans="39:41" s="3" customFormat="1" x14ac:dyDescent="0.35">
      <c r="AM282" s="16"/>
      <c r="AN282" s="16"/>
      <c r="AO282" s="16"/>
    </row>
    <row r="283" spans="39:41" s="3" customFormat="1" x14ac:dyDescent="0.35">
      <c r="AM283" s="16"/>
      <c r="AN283" s="16"/>
      <c r="AO283" s="16"/>
    </row>
    <row r="284" spans="39:41" s="3" customFormat="1" x14ac:dyDescent="0.35">
      <c r="AM284" s="16"/>
      <c r="AN284" s="16"/>
      <c r="AO284" s="16"/>
    </row>
    <row r="285" spans="39:41" s="3" customFormat="1" x14ac:dyDescent="0.35">
      <c r="AM285" s="16"/>
      <c r="AN285" s="16"/>
      <c r="AO285" s="16"/>
    </row>
    <row r="286" spans="39:41" s="3" customFormat="1" x14ac:dyDescent="0.35">
      <c r="AM286" s="16"/>
      <c r="AN286" s="16"/>
      <c r="AO286" s="16"/>
    </row>
    <row r="287" spans="39:41" s="3" customFormat="1" x14ac:dyDescent="0.35">
      <c r="AM287" s="16"/>
      <c r="AN287" s="16"/>
      <c r="AO287" s="16"/>
    </row>
    <row r="288" spans="39:41" s="3" customFormat="1" x14ac:dyDescent="0.35">
      <c r="AM288" s="16"/>
      <c r="AN288" s="16"/>
      <c r="AO288" s="16"/>
    </row>
    <row r="289" spans="39:41" s="3" customFormat="1" x14ac:dyDescent="0.35">
      <c r="AM289" s="16"/>
      <c r="AN289" s="16"/>
      <c r="AO289" s="16"/>
    </row>
    <row r="290" spans="39:41" s="3" customFormat="1" x14ac:dyDescent="0.35">
      <c r="AM290" s="16"/>
      <c r="AN290" s="16"/>
      <c r="AO290" s="16"/>
    </row>
    <row r="291" spans="39:41" s="3" customFormat="1" x14ac:dyDescent="0.35">
      <c r="AM291" s="16"/>
      <c r="AN291" s="16"/>
      <c r="AO291" s="16"/>
    </row>
    <row r="292" spans="39:41" s="3" customFormat="1" x14ac:dyDescent="0.35">
      <c r="AM292" s="16"/>
      <c r="AN292" s="16"/>
      <c r="AO292" s="16"/>
    </row>
    <row r="293" spans="39:41" s="3" customFormat="1" x14ac:dyDescent="0.35">
      <c r="AM293" s="16"/>
      <c r="AN293" s="16"/>
      <c r="AO293" s="16"/>
    </row>
    <row r="294" spans="39:41" s="3" customFormat="1" x14ac:dyDescent="0.35">
      <c r="AM294" s="16"/>
      <c r="AN294" s="16"/>
      <c r="AO294" s="16"/>
    </row>
    <row r="295" spans="39:41" s="3" customFormat="1" x14ac:dyDescent="0.35">
      <c r="AM295" s="16"/>
      <c r="AN295" s="16"/>
      <c r="AO295" s="16"/>
    </row>
    <row r="296" spans="39:41" s="3" customFormat="1" x14ac:dyDescent="0.35">
      <c r="AM296" s="16"/>
      <c r="AN296" s="16"/>
      <c r="AO296" s="16"/>
    </row>
    <row r="297" spans="39:41" s="3" customFormat="1" x14ac:dyDescent="0.35">
      <c r="AM297" s="16"/>
      <c r="AN297" s="16"/>
      <c r="AO297" s="16"/>
    </row>
    <row r="298" spans="39:41" s="3" customFormat="1" x14ac:dyDescent="0.35">
      <c r="AM298" s="16"/>
      <c r="AN298" s="16"/>
      <c r="AO298" s="16"/>
    </row>
    <row r="299" spans="39:41" s="3" customFormat="1" x14ac:dyDescent="0.35">
      <c r="AM299" s="16"/>
      <c r="AN299" s="16"/>
      <c r="AO299" s="16"/>
    </row>
    <row r="300" spans="39:41" s="3" customFormat="1" x14ac:dyDescent="0.35">
      <c r="AM300" s="16"/>
      <c r="AN300" s="16"/>
      <c r="AO300" s="16"/>
    </row>
    <row r="301" spans="39:41" s="3" customFormat="1" x14ac:dyDescent="0.35">
      <c r="AM301" s="16"/>
      <c r="AN301" s="16"/>
      <c r="AO301" s="16"/>
    </row>
    <row r="302" spans="39:41" s="3" customFormat="1" x14ac:dyDescent="0.35">
      <c r="AM302" s="16"/>
      <c r="AN302" s="16"/>
      <c r="AO302" s="16"/>
    </row>
    <row r="303" spans="39:41" s="3" customFormat="1" x14ac:dyDescent="0.35">
      <c r="AM303" s="16"/>
      <c r="AN303" s="16"/>
      <c r="AO303" s="16"/>
    </row>
    <row r="304" spans="39:41" s="3" customFormat="1" x14ac:dyDescent="0.35">
      <c r="AM304" s="16"/>
      <c r="AN304" s="16"/>
      <c r="AO304" s="16"/>
    </row>
    <row r="305" spans="39:41" s="3" customFormat="1" x14ac:dyDescent="0.35">
      <c r="AM305" s="16"/>
      <c r="AN305" s="16"/>
      <c r="AO305" s="16"/>
    </row>
    <row r="306" spans="39:41" s="3" customFormat="1" x14ac:dyDescent="0.35">
      <c r="AM306" s="16"/>
      <c r="AN306" s="16"/>
      <c r="AO306" s="16"/>
    </row>
    <row r="307" spans="39:41" s="3" customFormat="1" x14ac:dyDescent="0.35">
      <c r="AM307" s="16"/>
      <c r="AN307" s="16"/>
      <c r="AO307" s="16"/>
    </row>
    <row r="308" spans="39:41" s="3" customFormat="1" x14ac:dyDescent="0.35">
      <c r="AM308" s="16"/>
      <c r="AN308" s="16"/>
      <c r="AO308" s="16"/>
    </row>
    <row r="309" spans="39:41" s="3" customFormat="1" x14ac:dyDescent="0.35">
      <c r="AM309" s="16"/>
      <c r="AN309" s="16"/>
      <c r="AO309" s="16"/>
    </row>
    <row r="310" spans="39:41" s="3" customFormat="1" x14ac:dyDescent="0.35">
      <c r="AM310" s="16"/>
      <c r="AN310" s="16"/>
      <c r="AO310" s="16"/>
    </row>
    <row r="311" spans="39:41" s="3" customFormat="1" x14ac:dyDescent="0.35">
      <c r="AM311" s="16"/>
      <c r="AN311" s="16"/>
      <c r="AO311" s="16"/>
    </row>
    <row r="312" spans="39:41" s="3" customFormat="1" x14ac:dyDescent="0.35">
      <c r="AM312" s="16"/>
      <c r="AN312" s="16"/>
      <c r="AO312" s="16"/>
    </row>
    <row r="313" spans="39:41" s="3" customFormat="1" x14ac:dyDescent="0.35">
      <c r="AM313" s="16"/>
      <c r="AN313" s="16"/>
      <c r="AO313" s="16"/>
    </row>
    <row r="314" spans="39:41" s="3" customFormat="1" x14ac:dyDescent="0.35">
      <c r="AM314" s="16"/>
      <c r="AN314" s="16"/>
      <c r="AO314" s="16"/>
    </row>
    <row r="315" spans="39:41" s="3" customFormat="1" x14ac:dyDescent="0.35">
      <c r="AM315" s="16"/>
      <c r="AN315" s="16"/>
      <c r="AO315" s="16"/>
    </row>
    <row r="316" spans="39:41" s="3" customFormat="1" x14ac:dyDescent="0.35">
      <c r="AM316" s="16"/>
      <c r="AN316" s="16"/>
      <c r="AO316" s="16"/>
    </row>
    <row r="317" spans="39:41" s="3" customFormat="1" x14ac:dyDescent="0.35">
      <c r="AM317" s="16"/>
      <c r="AN317" s="16"/>
      <c r="AO317" s="16"/>
    </row>
    <row r="318" spans="39:41" s="3" customFormat="1" x14ac:dyDescent="0.35">
      <c r="AM318" s="16"/>
      <c r="AN318" s="16"/>
      <c r="AO318" s="16"/>
    </row>
    <row r="319" spans="39:41" s="3" customFormat="1" x14ac:dyDescent="0.35">
      <c r="AM319" s="16"/>
      <c r="AN319" s="16"/>
      <c r="AO319" s="16"/>
    </row>
    <row r="320" spans="39:41" s="3" customFormat="1" x14ac:dyDescent="0.35">
      <c r="AM320" s="16"/>
      <c r="AN320" s="16"/>
      <c r="AO320" s="16"/>
    </row>
    <row r="321" spans="39:41" s="3" customFormat="1" x14ac:dyDescent="0.35">
      <c r="AM321" s="16"/>
      <c r="AN321" s="16"/>
      <c r="AO321" s="16"/>
    </row>
    <row r="322" spans="39:41" s="3" customFormat="1" x14ac:dyDescent="0.35">
      <c r="AM322" s="16"/>
      <c r="AN322" s="16"/>
      <c r="AO322" s="16"/>
    </row>
    <row r="323" spans="39:41" s="3" customFormat="1" x14ac:dyDescent="0.35">
      <c r="AM323" s="16"/>
      <c r="AN323" s="16"/>
      <c r="AO323" s="16"/>
    </row>
    <row r="324" spans="39:41" s="3" customFormat="1" x14ac:dyDescent="0.35">
      <c r="AM324" s="16"/>
      <c r="AN324" s="16"/>
      <c r="AO324" s="16"/>
    </row>
    <row r="325" spans="39:41" s="3" customFormat="1" x14ac:dyDescent="0.35">
      <c r="AM325" s="16"/>
      <c r="AN325" s="16"/>
      <c r="AO325" s="16"/>
    </row>
    <row r="326" spans="39:41" s="3" customFormat="1" x14ac:dyDescent="0.35">
      <c r="AM326" s="16"/>
      <c r="AN326" s="16"/>
      <c r="AO326" s="16"/>
    </row>
    <row r="327" spans="39:41" s="3" customFormat="1" x14ac:dyDescent="0.35">
      <c r="AM327" s="16"/>
      <c r="AN327" s="16"/>
      <c r="AO327" s="16"/>
    </row>
    <row r="328" spans="39:41" s="3" customFormat="1" x14ac:dyDescent="0.35">
      <c r="AM328" s="16"/>
      <c r="AN328" s="16"/>
      <c r="AO328" s="16"/>
    </row>
    <row r="329" spans="39:41" s="3" customFormat="1" x14ac:dyDescent="0.35">
      <c r="AM329" s="16"/>
      <c r="AN329" s="16"/>
      <c r="AO329" s="16"/>
    </row>
    <row r="330" spans="39:41" s="3" customFormat="1" x14ac:dyDescent="0.35">
      <c r="AM330" s="16"/>
      <c r="AN330" s="16"/>
      <c r="AO330" s="16"/>
    </row>
    <row r="331" spans="39:41" s="3" customFormat="1" x14ac:dyDescent="0.35">
      <c r="AM331" s="16"/>
      <c r="AN331" s="16"/>
      <c r="AO331" s="16"/>
    </row>
    <row r="332" spans="39:41" s="3" customFormat="1" x14ac:dyDescent="0.35">
      <c r="AM332" s="16"/>
      <c r="AN332" s="16"/>
      <c r="AO332" s="16"/>
    </row>
    <row r="333" spans="39:41" s="3" customFormat="1" x14ac:dyDescent="0.35">
      <c r="AM333" s="16"/>
      <c r="AN333" s="16"/>
      <c r="AO333" s="16"/>
    </row>
    <row r="334" spans="39:41" s="3" customFormat="1" x14ac:dyDescent="0.35">
      <c r="AM334" s="16"/>
      <c r="AN334" s="16"/>
      <c r="AO334" s="16"/>
    </row>
    <row r="335" spans="39:41" s="3" customFormat="1" x14ac:dyDescent="0.35">
      <c r="AM335" s="16"/>
      <c r="AN335" s="16"/>
      <c r="AO335" s="16"/>
    </row>
    <row r="336" spans="39:41" s="3" customFormat="1" x14ac:dyDescent="0.35">
      <c r="AM336" s="16"/>
      <c r="AN336" s="16"/>
      <c r="AO336" s="16"/>
    </row>
    <row r="337" spans="39:41" s="3" customFormat="1" x14ac:dyDescent="0.35">
      <c r="AM337" s="16"/>
      <c r="AN337" s="16"/>
      <c r="AO337" s="16"/>
    </row>
    <row r="338" spans="39:41" s="3" customFormat="1" x14ac:dyDescent="0.35">
      <c r="AM338" s="16"/>
      <c r="AN338" s="16"/>
      <c r="AO338" s="16"/>
    </row>
    <row r="339" spans="39:41" s="3" customFormat="1" x14ac:dyDescent="0.35">
      <c r="AM339" s="16"/>
      <c r="AN339" s="16"/>
      <c r="AO339" s="16"/>
    </row>
    <row r="340" spans="39:41" s="3" customFormat="1" x14ac:dyDescent="0.35">
      <c r="AM340" s="16"/>
      <c r="AN340" s="16"/>
      <c r="AO340" s="16"/>
    </row>
    <row r="341" spans="39:41" s="3" customFormat="1" x14ac:dyDescent="0.35">
      <c r="AM341" s="16"/>
      <c r="AN341" s="16"/>
      <c r="AO341" s="16"/>
    </row>
    <row r="342" spans="39:41" s="3" customFormat="1" x14ac:dyDescent="0.35">
      <c r="AM342" s="16"/>
      <c r="AN342" s="16"/>
      <c r="AO342" s="16"/>
    </row>
    <row r="343" spans="39:41" s="3" customFormat="1" x14ac:dyDescent="0.35">
      <c r="AM343" s="16"/>
      <c r="AN343" s="16"/>
      <c r="AO343" s="16"/>
    </row>
    <row r="344" spans="39:41" s="3" customFormat="1" x14ac:dyDescent="0.35">
      <c r="AM344" s="16"/>
      <c r="AN344" s="16"/>
      <c r="AO344" s="16"/>
    </row>
    <row r="345" spans="39:41" s="3" customFormat="1" x14ac:dyDescent="0.35">
      <c r="AM345" s="16"/>
      <c r="AN345" s="16"/>
      <c r="AO345" s="16"/>
    </row>
    <row r="346" spans="39:41" s="3" customFormat="1" x14ac:dyDescent="0.35">
      <c r="AM346" s="16"/>
      <c r="AN346" s="16"/>
      <c r="AO346" s="16"/>
    </row>
    <row r="347" spans="39:41" s="3" customFormat="1" x14ac:dyDescent="0.35">
      <c r="AM347" s="16"/>
      <c r="AN347" s="16"/>
      <c r="AO347" s="16"/>
    </row>
    <row r="348" spans="39:41" s="3" customFormat="1" x14ac:dyDescent="0.35">
      <c r="AM348" s="16"/>
      <c r="AN348" s="16"/>
      <c r="AO348" s="16"/>
    </row>
    <row r="349" spans="39:41" s="3" customFormat="1" x14ac:dyDescent="0.35">
      <c r="AM349" s="16"/>
      <c r="AN349" s="16"/>
      <c r="AO349" s="16"/>
    </row>
    <row r="350" spans="39:41" s="3" customFormat="1" x14ac:dyDescent="0.35">
      <c r="AM350" s="16"/>
      <c r="AN350" s="16"/>
      <c r="AO350" s="16"/>
    </row>
    <row r="351" spans="39:41" s="3" customFormat="1" x14ac:dyDescent="0.35">
      <c r="AM351" s="16"/>
      <c r="AN351" s="16"/>
      <c r="AO351" s="16"/>
    </row>
    <row r="352" spans="39:41" s="3" customFormat="1" x14ac:dyDescent="0.35">
      <c r="AM352" s="16"/>
      <c r="AN352" s="16"/>
      <c r="AO352" s="16"/>
    </row>
    <row r="353" spans="39:41" s="3" customFormat="1" x14ac:dyDescent="0.35">
      <c r="AM353" s="16"/>
      <c r="AN353" s="16"/>
      <c r="AO353" s="16"/>
    </row>
    <row r="354" spans="39:41" s="3" customFormat="1" x14ac:dyDescent="0.35">
      <c r="AM354" s="16"/>
      <c r="AN354" s="16"/>
      <c r="AO354" s="16"/>
    </row>
    <row r="355" spans="39:41" s="3" customFormat="1" x14ac:dyDescent="0.35">
      <c r="AM355" s="16"/>
      <c r="AN355" s="16"/>
      <c r="AO355" s="16"/>
    </row>
    <row r="356" spans="39:41" s="3" customFormat="1" x14ac:dyDescent="0.35">
      <c r="AM356" s="16"/>
      <c r="AN356" s="16"/>
      <c r="AO356" s="16"/>
    </row>
    <row r="357" spans="39:41" s="3" customFormat="1" x14ac:dyDescent="0.35">
      <c r="AM357" s="16"/>
      <c r="AN357" s="16"/>
      <c r="AO357" s="16"/>
    </row>
    <row r="358" spans="39:41" s="3" customFormat="1" x14ac:dyDescent="0.35">
      <c r="AM358" s="16"/>
      <c r="AN358" s="16"/>
      <c r="AO358" s="16"/>
    </row>
    <row r="359" spans="39:41" s="3" customFormat="1" x14ac:dyDescent="0.35">
      <c r="AM359" s="16"/>
      <c r="AN359" s="16"/>
      <c r="AO359" s="16"/>
    </row>
    <row r="360" spans="39:41" s="3" customFormat="1" x14ac:dyDescent="0.35">
      <c r="AM360" s="16"/>
      <c r="AN360" s="16"/>
      <c r="AO360" s="16"/>
    </row>
    <row r="361" spans="39:41" s="3" customFormat="1" x14ac:dyDescent="0.35">
      <c r="AM361" s="16"/>
      <c r="AN361" s="16"/>
      <c r="AO361" s="16"/>
    </row>
    <row r="362" spans="39:41" s="3" customFormat="1" x14ac:dyDescent="0.35">
      <c r="AM362" s="16"/>
      <c r="AN362" s="16"/>
      <c r="AO362" s="16"/>
    </row>
    <row r="363" spans="39:41" s="3" customFormat="1" x14ac:dyDescent="0.35">
      <c r="AM363" s="16"/>
      <c r="AN363" s="16"/>
      <c r="AO363" s="16"/>
    </row>
    <row r="364" spans="39:41" s="3" customFormat="1" x14ac:dyDescent="0.35">
      <c r="AM364" s="16"/>
      <c r="AN364" s="16"/>
      <c r="AO364" s="16"/>
    </row>
    <row r="365" spans="39:41" s="3" customFormat="1" x14ac:dyDescent="0.35">
      <c r="AM365" s="16"/>
      <c r="AN365" s="16"/>
      <c r="AO365" s="16"/>
    </row>
    <row r="366" spans="39:41" s="3" customFormat="1" x14ac:dyDescent="0.35">
      <c r="AM366" s="16"/>
      <c r="AN366" s="16"/>
      <c r="AO366" s="16"/>
    </row>
    <row r="367" spans="39:41" s="3" customFormat="1" x14ac:dyDescent="0.35">
      <c r="AM367" s="16"/>
      <c r="AN367" s="16"/>
      <c r="AO367" s="16"/>
    </row>
    <row r="368" spans="39:41" s="3" customFormat="1" x14ac:dyDescent="0.35">
      <c r="AM368" s="16"/>
      <c r="AN368" s="16"/>
      <c r="AO368" s="16"/>
    </row>
    <row r="369" spans="39:41" s="3" customFormat="1" x14ac:dyDescent="0.35">
      <c r="AM369" s="16"/>
      <c r="AN369" s="16"/>
      <c r="AO369" s="16"/>
    </row>
    <row r="370" spans="39:41" s="3" customFormat="1" x14ac:dyDescent="0.35">
      <c r="AM370" s="16"/>
      <c r="AN370" s="16"/>
      <c r="AO370" s="16"/>
    </row>
    <row r="371" spans="39:41" s="3" customFormat="1" x14ac:dyDescent="0.35">
      <c r="AM371" s="16"/>
      <c r="AN371" s="16"/>
      <c r="AO371" s="16"/>
    </row>
    <row r="372" spans="39:41" s="3" customFormat="1" x14ac:dyDescent="0.35">
      <c r="AM372" s="16"/>
      <c r="AN372" s="16"/>
      <c r="AO372" s="16"/>
    </row>
    <row r="373" spans="39:41" s="3" customFormat="1" x14ac:dyDescent="0.35">
      <c r="AM373" s="16"/>
      <c r="AN373" s="16"/>
      <c r="AO373" s="16"/>
    </row>
    <row r="374" spans="39:41" s="3" customFormat="1" x14ac:dyDescent="0.35">
      <c r="AM374" s="16"/>
      <c r="AN374" s="16"/>
      <c r="AO374" s="16"/>
    </row>
    <row r="375" spans="39:41" s="3" customFormat="1" x14ac:dyDescent="0.35">
      <c r="AM375" s="16"/>
      <c r="AN375" s="16"/>
      <c r="AO375" s="16"/>
    </row>
    <row r="376" spans="39:41" s="3" customFormat="1" x14ac:dyDescent="0.35">
      <c r="AM376" s="16"/>
      <c r="AN376" s="16"/>
      <c r="AO376" s="16"/>
    </row>
    <row r="377" spans="39:41" s="3" customFormat="1" x14ac:dyDescent="0.35">
      <c r="AM377" s="16"/>
      <c r="AN377" s="16"/>
      <c r="AO377" s="16"/>
    </row>
    <row r="378" spans="39:41" s="3" customFormat="1" x14ac:dyDescent="0.35">
      <c r="AM378" s="16"/>
      <c r="AN378" s="16"/>
      <c r="AO378" s="16"/>
    </row>
    <row r="379" spans="39:41" s="3" customFormat="1" x14ac:dyDescent="0.35">
      <c r="AM379" s="16"/>
      <c r="AN379" s="16"/>
      <c r="AO379" s="16"/>
    </row>
    <row r="380" spans="39:41" s="3" customFormat="1" x14ac:dyDescent="0.35">
      <c r="AM380" s="16"/>
      <c r="AN380" s="16"/>
      <c r="AO380" s="16"/>
    </row>
    <row r="381" spans="39:41" s="3" customFormat="1" x14ac:dyDescent="0.35">
      <c r="AM381" s="16"/>
      <c r="AN381" s="16"/>
      <c r="AO381" s="16"/>
    </row>
    <row r="382" spans="39:41" s="3" customFormat="1" x14ac:dyDescent="0.35">
      <c r="AM382" s="16"/>
      <c r="AN382" s="16"/>
      <c r="AO382" s="16"/>
    </row>
    <row r="383" spans="39:41" s="3" customFormat="1" x14ac:dyDescent="0.35">
      <c r="AM383" s="16"/>
      <c r="AN383" s="16"/>
      <c r="AO383" s="16"/>
    </row>
    <row r="384" spans="39:41" s="3" customFormat="1" x14ac:dyDescent="0.35">
      <c r="AM384" s="16"/>
      <c r="AN384" s="16"/>
      <c r="AO384" s="16"/>
    </row>
    <row r="385" spans="39:41" s="3" customFormat="1" x14ac:dyDescent="0.35">
      <c r="AM385" s="16"/>
      <c r="AN385" s="16"/>
      <c r="AO385" s="16"/>
    </row>
    <row r="386" spans="39:41" s="3" customFormat="1" x14ac:dyDescent="0.35">
      <c r="AM386" s="16"/>
      <c r="AN386" s="16"/>
      <c r="AO386" s="16"/>
    </row>
    <row r="387" spans="39:41" s="3" customFormat="1" x14ac:dyDescent="0.35">
      <c r="AM387" s="16"/>
      <c r="AN387" s="16"/>
      <c r="AO387" s="16"/>
    </row>
    <row r="388" spans="39:41" s="3" customFormat="1" x14ac:dyDescent="0.35">
      <c r="AM388" s="16"/>
      <c r="AN388" s="16"/>
      <c r="AO388" s="16"/>
    </row>
    <row r="389" spans="39:41" s="3" customFormat="1" x14ac:dyDescent="0.35">
      <c r="AM389" s="16"/>
      <c r="AN389" s="16"/>
      <c r="AO389" s="16"/>
    </row>
    <row r="390" spans="39:41" s="3" customFormat="1" x14ac:dyDescent="0.35">
      <c r="AM390" s="16"/>
      <c r="AN390" s="16"/>
      <c r="AO390" s="16"/>
    </row>
    <row r="391" spans="39:41" s="3" customFormat="1" x14ac:dyDescent="0.35">
      <c r="AM391" s="16"/>
      <c r="AN391" s="16"/>
      <c r="AO391" s="16"/>
    </row>
    <row r="392" spans="39:41" s="3" customFormat="1" x14ac:dyDescent="0.35">
      <c r="AM392" s="16"/>
      <c r="AN392" s="16"/>
      <c r="AO392" s="16"/>
    </row>
    <row r="393" spans="39:41" s="3" customFormat="1" x14ac:dyDescent="0.35">
      <c r="AM393" s="16"/>
      <c r="AN393" s="16"/>
      <c r="AO393" s="16"/>
    </row>
    <row r="394" spans="39:41" s="3" customFormat="1" x14ac:dyDescent="0.35">
      <c r="AM394" s="16"/>
      <c r="AN394" s="16"/>
      <c r="AO394" s="16"/>
    </row>
    <row r="395" spans="39:41" s="3" customFormat="1" x14ac:dyDescent="0.35">
      <c r="AM395" s="16"/>
      <c r="AN395" s="16"/>
      <c r="AO395" s="16"/>
    </row>
    <row r="396" spans="39:41" s="3" customFormat="1" x14ac:dyDescent="0.35">
      <c r="AM396" s="16"/>
      <c r="AN396" s="16"/>
      <c r="AO396" s="16"/>
    </row>
    <row r="397" spans="39:41" s="3" customFormat="1" x14ac:dyDescent="0.35">
      <c r="AM397" s="16"/>
      <c r="AN397" s="16"/>
      <c r="AO397" s="16"/>
    </row>
    <row r="398" spans="39:41" s="3" customFormat="1" x14ac:dyDescent="0.35">
      <c r="AM398" s="16"/>
      <c r="AN398" s="16"/>
      <c r="AO398" s="16"/>
    </row>
    <row r="399" spans="39:41" s="3" customFormat="1" x14ac:dyDescent="0.35">
      <c r="AM399" s="16"/>
      <c r="AN399" s="16"/>
      <c r="AO399" s="16"/>
    </row>
    <row r="400" spans="39:41" s="3" customFormat="1" x14ac:dyDescent="0.35">
      <c r="AM400" s="16"/>
      <c r="AN400" s="16"/>
      <c r="AO400" s="16"/>
    </row>
    <row r="401" spans="39:41" s="3" customFormat="1" x14ac:dyDescent="0.35">
      <c r="AM401" s="16"/>
      <c r="AN401" s="16"/>
      <c r="AO401" s="16"/>
    </row>
    <row r="402" spans="39:41" s="3" customFormat="1" x14ac:dyDescent="0.35">
      <c r="AM402" s="16"/>
      <c r="AN402" s="16"/>
      <c r="AO402" s="16"/>
    </row>
    <row r="403" spans="39:41" s="3" customFormat="1" x14ac:dyDescent="0.35">
      <c r="AM403" s="16"/>
      <c r="AN403" s="16"/>
      <c r="AO403" s="16"/>
    </row>
    <row r="404" spans="39:41" s="3" customFormat="1" x14ac:dyDescent="0.35">
      <c r="AM404" s="16"/>
      <c r="AN404" s="16"/>
      <c r="AO404" s="16"/>
    </row>
    <row r="405" spans="39:41" s="3" customFormat="1" x14ac:dyDescent="0.35">
      <c r="AM405" s="16"/>
      <c r="AN405" s="16"/>
      <c r="AO405" s="16"/>
    </row>
    <row r="406" spans="39:41" s="3" customFormat="1" x14ac:dyDescent="0.35">
      <c r="AM406" s="16"/>
      <c r="AN406" s="16"/>
      <c r="AO406" s="16"/>
    </row>
    <row r="407" spans="39:41" s="3" customFormat="1" x14ac:dyDescent="0.35">
      <c r="AM407" s="16"/>
      <c r="AN407" s="16"/>
      <c r="AO407" s="16"/>
    </row>
    <row r="408" spans="39:41" s="3" customFormat="1" x14ac:dyDescent="0.35">
      <c r="AM408" s="16"/>
      <c r="AN408" s="16"/>
      <c r="AO408" s="16"/>
    </row>
    <row r="409" spans="39:41" s="3" customFormat="1" x14ac:dyDescent="0.35">
      <c r="AM409" s="16"/>
      <c r="AN409" s="16"/>
      <c r="AO409" s="16"/>
    </row>
    <row r="410" spans="39:41" s="3" customFormat="1" x14ac:dyDescent="0.35">
      <c r="AM410" s="16"/>
      <c r="AN410" s="16"/>
      <c r="AO410" s="16"/>
    </row>
    <row r="411" spans="39:41" s="3" customFormat="1" x14ac:dyDescent="0.35">
      <c r="AM411" s="16"/>
      <c r="AN411" s="16"/>
      <c r="AO411" s="16"/>
    </row>
    <row r="412" spans="39:41" s="3" customFormat="1" x14ac:dyDescent="0.35">
      <c r="AM412" s="16"/>
      <c r="AN412" s="16"/>
      <c r="AO412" s="16"/>
    </row>
    <row r="413" spans="39:41" s="3" customFormat="1" x14ac:dyDescent="0.35">
      <c r="AM413" s="16"/>
      <c r="AN413" s="16"/>
      <c r="AO413" s="16"/>
    </row>
  </sheetData>
  <sheetProtection formatRows="0" insertRows="0" deleteRows="0"/>
  <mergeCells count="28">
    <mergeCell ref="AA5:AE5"/>
    <mergeCell ref="K6:L6"/>
    <mergeCell ref="M6:N6"/>
    <mergeCell ref="O6:P6"/>
    <mergeCell ref="Q6:R6"/>
    <mergeCell ref="S6:T6"/>
    <mergeCell ref="U6:V6"/>
    <mergeCell ref="W6:X6"/>
    <mergeCell ref="Y6:Z6"/>
    <mergeCell ref="A5:C5"/>
    <mergeCell ref="D5:H5"/>
    <mergeCell ref="K5:Z5"/>
    <mergeCell ref="A12:C12"/>
    <mergeCell ref="D12:H12"/>
    <mergeCell ref="K12:T12"/>
    <mergeCell ref="U12:Y12"/>
    <mergeCell ref="K13:L13"/>
    <mergeCell ref="M13:N13"/>
    <mergeCell ref="O13:P13"/>
    <mergeCell ref="Q13:R13"/>
    <mergeCell ref="S13:T13"/>
    <mergeCell ref="Q19:U19"/>
    <mergeCell ref="A19:C19"/>
    <mergeCell ref="D19:H19"/>
    <mergeCell ref="K19:P19"/>
    <mergeCell ref="K20:L20"/>
    <mergeCell ref="M20:N20"/>
    <mergeCell ref="O20:P20"/>
  </mergeCells>
  <dataValidations count="6">
    <dataValidation type="list" allowBlank="1" showInputMessage="1" showErrorMessage="1" sqref="V15:V17" xr:uid="{00000000-0002-0000-0200-000000000000}">
      <formula1>$AN$6:$AN$6</formula1>
    </dataValidation>
    <dataValidation type="list" allowBlank="1" showInputMessage="1" showErrorMessage="1" sqref="R22:R47" xr:uid="{00000000-0002-0000-0200-000001000000}">
      <formula1>$AN$4:$AN$4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DH67"/>
  <sheetViews>
    <sheetView zoomScale="78" zoomScaleNormal="78" workbookViewId="0"/>
  </sheetViews>
  <sheetFormatPr defaultColWidth="11.453125" defaultRowHeight="14.5" x14ac:dyDescent="0.35"/>
  <cols>
    <col min="1" max="1" width="11.453125" style="3"/>
    <col min="2" max="2" width="35.1796875" style="3" customWidth="1"/>
    <col min="3" max="3" width="37.81640625" style="3" customWidth="1"/>
    <col min="4" max="6" width="11.453125" style="3"/>
    <col min="7" max="7" width="15.54296875" style="3" customWidth="1"/>
    <col min="8" max="8" width="15.453125" style="3" customWidth="1"/>
    <col min="9" max="9" width="43.81640625" style="3" customWidth="1"/>
    <col min="10" max="10" width="37.54296875" style="3" customWidth="1"/>
    <col min="11" max="11" width="29.453125" style="3" customWidth="1"/>
    <col min="12" max="12" width="22.81640625" style="3" customWidth="1"/>
    <col min="13" max="13" width="26.81640625" style="3" customWidth="1"/>
    <col min="14" max="14" width="34.1796875" style="3" customWidth="1"/>
    <col min="15" max="15" width="37.1796875" style="3" customWidth="1"/>
    <col min="16" max="16" width="29.81640625" style="3" customWidth="1"/>
    <col min="17" max="17" width="36.1796875" style="3" customWidth="1"/>
    <col min="18" max="24" width="11.453125" style="3"/>
    <col min="25" max="25" width="18.1796875" style="3" customWidth="1"/>
    <col min="26" max="16384" width="11.453125" style="3"/>
  </cols>
  <sheetData>
    <row r="1" spans="1:112" s="4" customFormat="1" ht="61.5" x14ac:dyDescent="1.35">
      <c r="C1" s="9" t="s">
        <v>155</v>
      </c>
      <c r="Y1" s="14" t="s">
        <v>56</v>
      </c>
      <c r="Z1" s="14" t="s">
        <v>88</v>
      </c>
      <c r="AA1" s="14" t="s">
        <v>89</v>
      </c>
      <c r="AB1" s="19"/>
      <c r="AC1" s="19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</row>
    <row r="2" spans="1:112" s="1" customFormat="1" ht="61.5" x14ac:dyDescent="1.35">
      <c r="C2" s="2"/>
      <c r="Y2" s="14" t="s">
        <v>48</v>
      </c>
      <c r="Z2" s="14"/>
      <c r="AA2" s="14" t="s">
        <v>94</v>
      </c>
      <c r="AB2" s="18"/>
      <c r="AC2" s="18"/>
    </row>
    <row r="3" spans="1:112" customFormat="1" ht="31" x14ac:dyDescent="0.7">
      <c r="A3" s="4"/>
      <c r="B3" s="4"/>
      <c r="C3" s="30" t="s">
        <v>156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Y3" s="14" t="s">
        <v>96</v>
      </c>
      <c r="Z3" s="14"/>
      <c r="AA3" s="14" t="s">
        <v>51</v>
      </c>
      <c r="AB3" s="18"/>
      <c r="AC3" s="17"/>
    </row>
    <row r="4" spans="1:112" customFormat="1" ht="23.5" x14ac:dyDescent="0.55000000000000004">
      <c r="A4" s="245" t="s">
        <v>17</v>
      </c>
      <c r="B4" s="246"/>
      <c r="C4" s="246"/>
      <c r="D4" s="245" t="s">
        <v>18</v>
      </c>
      <c r="E4" s="246"/>
      <c r="F4" s="246"/>
      <c r="G4" s="246"/>
      <c r="H4" s="247"/>
      <c r="I4" s="6"/>
      <c r="J4" s="6"/>
      <c r="K4" s="248" t="s">
        <v>19</v>
      </c>
      <c r="L4" s="249"/>
      <c r="M4" s="249"/>
      <c r="N4" s="264"/>
      <c r="O4" s="253" t="s">
        <v>59</v>
      </c>
      <c r="P4" s="254"/>
      <c r="Q4" s="254"/>
      <c r="R4" s="254"/>
      <c r="S4" s="254"/>
      <c r="Y4" s="14" t="s">
        <v>100</v>
      </c>
      <c r="Z4" s="14"/>
      <c r="AA4" s="14" t="s">
        <v>102</v>
      </c>
      <c r="AB4" s="18"/>
      <c r="AC4" s="17"/>
    </row>
    <row r="5" spans="1:112" customFormat="1" ht="46.5" x14ac:dyDescent="0.35">
      <c r="A5" s="7" t="s">
        <v>21</v>
      </c>
      <c r="B5" s="8" t="s">
        <v>108</v>
      </c>
      <c r="C5" s="8" t="s">
        <v>23</v>
      </c>
      <c r="D5" s="8" t="s">
        <v>109</v>
      </c>
      <c r="E5" s="8" t="s">
        <v>25</v>
      </c>
      <c r="F5" s="8" t="s">
        <v>110</v>
      </c>
      <c r="G5" s="8" t="s">
        <v>111</v>
      </c>
      <c r="H5" s="8" t="s">
        <v>112</v>
      </c>
      <c r="I5" s="7" t="s">
        <v>113</v>
      </c>
      <c r="J5" s="7" t="s">
        <v>114</v>
      </c>
      <c r="K5" s="252" t="s">
        <v>157</v>
      </c>
      <c r="L5" s="252"/>
      <c r="M5" s="252" t="s">
        <v>158</v>
      </c>
      <c r="N5" s="252"/>
      <c r="O5" s="8" t="s">
        <v>122</v>
      </c>
      <c r="P5" s="8" t="s">
        <v>123</v>
      </c>
      <c r="Q5" s="8" t="s">
        <v>124</v>
      </c>
      <c r="R5" s="8" t="s">
        <v>125</v>
      </c>
      <c r="S5" s="8" t="s">
        <v>40</v>
      </c>
      <c r="Y5" s="14" t="s">
        <v>104</v>
      </c>
      <c r="Z5" s="14"/>
      <c r="AA5" s="14" t="s">
        <v>106</v>
      </c>
      <c r="AB5" s="18"/>
      <c r="AC5" s="17"/>
    </row>
    <row r="6" spans="1:112" customFormat="1" ht="15.5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10" t="s">
        <v>130</v>
      </c>
      <c r="L6" s="10" t="s">
        <v>44</v>
      </c>
      <c r="M6" s="10" t="s">
        <v>131</v>
      </c>
      <c r="N6" s="10" t="s">
        <v>44</v>
      </c>
      <c r="O6" s="8"/>
      <c r="P6" s="8"/>
      <c r="Q6" s="8"/>
      <c r="R6" s="8"/>
      <c r="S6" s="8"/>
      <c r="Y6" s="14"/>
      <c r="Z6" s="14"/>
      <c r="AA6" s="14" t="s">
        <v>128</v>
      </c>
      <c r="AB6" s="18"/>
      <c r="AC6" s="17"/>
    </row>
    <row r="7" spans="1:112" x14ac:dyDescent="0.3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Y7" s="16"/>
      <c r="Z7" s="16"/>
      <c r="AA7" s="16" t="s">
        <v>132</v>
      </c>
      <c r="AB7" s="20"/>
      <c r="AC7" s="21"/>
    </row>
    <row r="8" spans="1:112" x14ac:dyDescent="0.3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Y8" s="16"/>
      <c r="Z8" s="16"/>
      <c r="AA8" s="16"/>
      <c r="AB8" s="20"/>
      <c r="AC8" s="21"/>
    </row>
    <row r="9" spans="1:112" x14ac:dyDescent="0.3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</row>
    <row r="10" spans="1:112" x14ac:dyDescent="0.3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</row>
    <row r="11" spans="1:112" x14ac:dyDescent="0.3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</row>
    <row r="12" spans="1:112" x14ac:dyDescent="0.3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1:112" x14ac:dyDescent="0.3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</row>
    <row r="14" spans="1:112" x14ac:dyDescent="0.3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</row>
    <row r="15" spans="1:112" x14ac:dyDescent="0.3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</row>
    <row r="16" spans="1:112" x14ac:dyDescent="0.3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</row>
    <row r="17" spans="1:19" x14ac:dyDescent="0.3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19" x14ac:dyDescent="0.3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</row>
    <row r="19" spans="1:19" x14ac:dyDescent="0.3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</row>
    <row r="20" spans="1:19" x14ac:dyDescent="0.3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</row>
    <row r="21" spans="1:19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</row>
    <row r="22" spans="1:19" x14ac:dyDescent="0.3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19" x14ac:dyDescent="0.3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</row>
    <row r="24" spans="1:19" x14ac:dyDescent="0.3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</row>
    <row r="25" spans="1:19" x14ac:dyDescent="0.3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</row>
    <row r="26" spans="1:19" x14ac:dyDescent="0.3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</row>
    <row r="27" spans="1:19" x14ac:dyDescent="0.3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spans="1:19" x14ac:dyDescent="0.3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</row>
    <row r="29" spans="1:19" x14ac:dyDescent="0.3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</row>
    <row r="30" spans="1:19" x14ac:dyDescent="0.3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19" x14ac:dyDescent="0.3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</row>
    <row r="32" spans="1:19" x14ac:dyDescent="0.3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</row>
    <row r="33" spans="1:19" x14ac:dyDescent="0.3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</row>
    <row r="34" spans="1:19" x14ac:dyDescent="0.3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</row>
    <row r="35" spans="1:19" x14ac:dyDescent="0.3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</row>
    <row r="36" spans="1:19" x14ac:dyDescent="0.3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</row>
    <row r="37" spans="1:19" x14ac:dyDescent="0.3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</row>
    <row r="38" spans="1:19" x14ac:dyDescent="0.3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</row>
    <row r="39" spans="1:19" x14ac:dyDescent="0.3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</row>
    <row r="40" spans="1:19" x14ac:dyDescent="0.3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</row>
    <row r="41" spans="1:19" x14ac:dyDescent="0.3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</row>
    <row r="42" spans="1:19" x14ac:dyDescent="0.3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</row>
    <row r="43" spans="1:19" x14ac:dyDescent="0.3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</row>
    <row r="44" spans="1:19" x14ac:dyDescent="0.3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</row>
    <row r="45" spans="1:19" x14ac:dyDescent="0.3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</row>
    <row r="46" spans="1:19" x14ac:dyDescent="0.3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</row>
    <row r="47" spans="1:19" x14ac:dyDescent="0.3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</row>
    <row r="48" spans="1:19" x14ac:dyDescent="0.3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</row>
    <row r="49" spans="1:19" x14ac:dyDescent="0.3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</row>
    <row r="50" spans="1:19" x14ac:dyDescent="0.3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</row>
    <row r="51" spans="1:19" x14ac:dyDescent="0.3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</row>
    <row r="52" spans="1:19" x14ac:dyDescent="0.3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</row>
    <row r="53" spans="1:19" x14ac:dyDescent="0.3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</row>
    <row r="54" spans="1:19" x14ac:dyDescent="0.35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</row>
    <row r="55" spans="1:19" x14ac:dyDescent="0.35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</row>
    <row r="56" spans="1:19" x14ac:dyDescent="0.3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</row>
    <row r="57" spans="1:19" x14ac:dyDescent="0.3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</row>
    <row r="58" spans="1:19" x14ac:dyDescent="0.35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</row>
    <row r="59" spans="1:19" x14ac:dyDescent="0.35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</row>
    <row r="60" spans="1:19" x14ac:dyDescent="0.35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</row>
    <row r="61" spans="1:19" x14ac:dyDescent="0.3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</row>
    <row r="62" spans="1:19" x14ac:dyDescent="0.35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</row>
    <row r="63" spans="1:19" x14ac:dyDescent="0.3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</row>
    <row r="64" spans="1:19" x14ac:dyDescent="0.3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</row>
    <row r="65" spans="1:19" x14ac:dyDescent="0.35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</row>
    <row r="66" spans="1:19" x14ac:dyDescent="0.35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</row>
    <row r="67" spans="1:19" x14ac:dyDescent="0.35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</row>
  </sheetData>
  <sheetProtection formatRows="0" insertRows="0" deleteRows="0"/>
  <mergeCells count="6">
    <mergeCell ref="O4:S4"/>
    <mergeCell ref="A4:C4"/>
    <mergeCell ref="D4:H4"/>
    <mergeCell ref="K4:N4"/>
    <mergeCell ref="K5:L5"/>
    <mergeCell ref="M5:N5"/>
  </mergeCells>
  <dataValidations count="4">
    <dataValidation type="list" allowBlank="1" showInputMessage="1" showErrorMessage="1" sqref="O7:O67" xr:uid="{00000000-0002-0000-0300-000000000000}">
      <formula1>$Y$1:$Y$5</formula1>
    </dataValidation>
    <dataValidation type="list" allowBlank="1" showInputMessage="1" showErrorMessage="1" sqref="Q7:Q67" xr:uid="{00000000-0002-0000-0300-000001000000}">
      <formula1>$Z$1</formula1>
    </dataValidation>
    <dataValidation allowBlank="1" showDropDown="1" showInputMessage="1" showErrorMessage="1" sqref="P7:P68" xr:uid="{00000000-0002-0000-0300-000002000000}"/>
    <dataValidation type="list" allowBlank="1" showInputMessage="1" showErrorMessage="1" sqref="R7:R67" xr:uid="{00000000-0002-0000-0300-000003000000}">
      <formula1>$AA$1:$AA$7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DJ66"/>
  <sheetViews>
    <sheetView topLeftCell="A19" zoomScale="90" zoomScaleNormal="90" workbookViewId="0">
      <selection activeCell="E38" sqref="E38"/>
    </sheetView>
  </sheetViews>
  <sheetFormatPr defaultColWidth="11.453125" defaultRowHeight="14.5" x14ac:dyDescent="0.35"/>
  <cols>
    <col min="1" max="1" width="11.453125" style="3"/>
    <col min="2" max="2" width="35.1796875" style="3" customWidth="1"/>
    <col min="3" max="3" width="37.81640625" style="3" customWidth="1"/>
    <col min="4" max="6" width="11.453125" style="3"/>
    <col min="7" max="7" width="15.54296875" style="3" customWidth="1"/>
    <col min="8" max="8" width="15.453125" style="3" customWidth="1"/>
    <col min="9" max="9" width="43.81640625" style="3" customWidth="1"/>
    <col min="10" max="10" width="37.54296875" style="3" customWidth="1"/>
    <col min="11" max="11" width="29.453125" style="3" customWidth="1"/>
    <col min="12" max="14" width="22.81640625" style="3" customWidth="1"/>
    <col min="15" max="15" width="26.81640625" style="3" customWidth="1"/>
    <col min="16" max="16" width="34.1796875" style="3" customWidth="1"/>
    <col min="17" max="17" width="37.1796875" style="3" customWidth="1"/>
    <col min="18" max="18" width="29.81640625" style="3" customWidth="1"/>
    <col min="19" max="19" width="36.1796875" style="3" customWidth="1"/>
    <col min="20" max="26" width="11.453125" style="3"/>
    <col min="27" max="27" width="18.1796875" style="3" customWidth="1"/>
    <col min="28" max="16384" width="11.453125" style="3"/>
  </cols>
  <sheetData>
    <row r="1" spans="1:114" s="4" customFormat="1" ht="61.5" x14ac:dyDescent="1.35">
      <c r="C1" s="9" t="s">
        <v>159</v>
      </c>
      <c r="AA1" s="14" t="s">
        <v>56</v>
      </c>
      <c r="AB1" s="14" t="s">
        <v>72</v>
      </c>
      <c r="AC1" s="14" t="s">
        <v>89</v>
      </c>
      <c r="AD1" s="15" t="s">
        <v>160</v>
      </c>
      <c r="AE1" s="19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</row>
    <row r="2" spans="1:114" s="1" customFormat="1" ht="61.5" x14ac:dyDescent="1.35">
      <c r="C2" s="2"/>
      <c r="AA2" s="14" t="s">
        <v>48</v>
      </c>
      <c r="AB2" s="14"/>
      <c r="AC2" s="14" t="s">
        <v>94</v>
      </c>
      <c r="AD2" s="18"/>
      <c r="AE2" s="18"/>
    </row>
    <row r="3" spans="1:114" customFormat="1" ht="31" x14ac:dyDescent="0.7">
      <c r="A3" s="4"/>
      <c r="B3" s="4"/>
      <c r="C3" s="5" t="s">
        <v>159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AA3" s="14" t="s">
        <v>96</v>
      </c>
      <c r="AB3" s="14"/>
      <c r="AC3" s="14" t="s">
        <v>51</v>
      </c>
      <c r="AD3" s="18"/>
      <c r="AE3" s="17"/>
    </row>
    <row r="4" spans="1:114" customFormat="1" ht="23.5" x14ac:dyDescent="0.55000000000000004">
      <c r="A4" s="245" t="s">
        <v>17</v>
      </c>
      <c r="B4" s="246"/>
      <c r="C4" s="246"/>
      <c r="D4" s="245" t="s">
        <v>18</v>
      </c>
      <c r="E4" s="246"/>
      <c r="F4" s="246"/>
      <c r="G4" s="246"/>
      <c r="H4" s="247"/>
      <c r="I4" s="6"/>
      <c r="J4" s="6"/>
      <c r="K4" s="253" t="s">
        <v>19</v>
      </c>
      <c r="L4" s="254"/>
      <c r="M4" s="254"/>
      <c r="N4" s="254"/>
      <c r="O4" s="254"/>
      <c r="P4" s="265"/>
      <c r="Q4" s="253" t="s">
        <v>59</v>
      </c>
      <c r="R4" s="254"/>
      <c r="S4" s="254"/>
      <c r="T4" s="254"/>
      <c r="U4" s="254"/>
      <c r="AA4" s="14" t="s">
        <v>100</v>
      </c>
      <c r="AB4" s="14"/>
      <c r="AC4" s="14" t="s">
        <v>102</v>
      </c>
      <c r="AD4" s="18"/>
      <c r="AE4" s="17"/>
    </row>
    <row r="5" spans="1:114" customFormat="1" ht="46.5" x14ac:dyDescent="0.35">
      <c r="A5" s="7" t="s">
        <v>21</v>
      </c>
      <c r="B5" s="8" t="s">
        <v>108</v>
      </c>
      <c r="C5" s="8" t="s">
        <v>23</v>
      </c>
      <c r="D5" s="8" t="s">
        <v>109</v>
      </c>
      <c r="E5" s="8" t="s">
        <v>25</v>
      </c>
      <c r="F5" s="8" t="s">
        <v>110</v>
      </c>
      <c r="G5" s="8" t="s">
        <v>111</v>
      </c>
      <c r="H5" s="8" t="s">
        <v>112</v>
      </c>
      <c r="I5" s="7" t="s">
        <v>113</v>
      </c>
      <c r="J5" s="7" t="s">
        <v>114</v>
      </c>
      <c r="K5" s="266" t="s">
        <v>31</v>
      </c>
      <c r="L5" s="266"/>
      <c r="M5" s="267" t="s">
        <v>161</v>
      </c>
      <c r="N5" s="268"/>
      <c r="O5" s="267" t="s">
        <v>35</v>
      </c>
      <c r="P5" s="268"/>
      <c r="Q5" s="8" t="s">
        <v>122</v>
      </c>
      <c r="R5" s="8" t="s">
        <v>123</v>
      </c>
      <c r="S5" s="8" t="s">
        <v>124</v>
      </c>
      <c r="T5" s="8" t="s">
        <v>125</v>
      </c>
      <c r="U5" s="8" t="s">
        <v>40</v>
      </c>
      <c r="AA5" s="14" t="s">
        <v>104</v>
      </c>
      <c r="AB5" s="14"/>
      <c r="AC5" s="14" t="s">
        <v>106</v>
      </c>
      <c r="AD5" s="18"/>
      <c r="AE5" s="17"/>
    </row>
    <row r="6" spans="1:114" customFormat="1" ht="15.5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10" t="s">
        <v>130</v>
      </c>
      <c r="L6" s="10" t="s">
        <v>44</v>
      </c>
      <c r="M6" s="10" t="s">
        <v>131</v>
      </c>
      <c r="N6" s="10" t="s">
        <v>44</v>
      </c>
      <c r="O6" s="10" t="s">
        <v>131</v>
      </c>
      <c r="P6" s="10" t="s">
        <v>44</v>
      </c>
      <c r="Q6" s="7"/>
      <c r="R6" s="7"/>
      <c r="S6" s="7"/>
      <c r="T6" s="7"/>
      <c r="U6" s="7"/>
      <c r="AA6" s="14"/>
      <c r="AB6" s="14"/>
      <c r="AC6" s="14" t="s">
        <v>128</v>
      </c>
      <c r="AD6" s="18"/>
      <c r="AE6" s="17"/>
    </row>
    <row r="7" spans="1:114" x14ac:dyDescent="0.3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AA7" s="16"/>
      <c r="AB7" s="16"/>
      <c r="AC7" s="16" t="s">
        <v>132</v>
      </c>
      <c r="AD7" s="20"/>
      <c r="AE7" s="21"/>
    </row>
    <row r="8" spans="1:114" x14ac:dyDescent="0.3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AA8" s="16"/>
      <c r="AB8" s="16"/>
      <c r="AC8" s="16"/>
      <c r="AD8" s="20"/>
      <c r="AE8" s="21"/>
    </row>
    <row r="9" spans="1:114" x14ac:dyDescent="0.3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114" x14ac:dyDescent="0.3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</row>
    <row r="11" spans="1:114" x14ac:dyDescent="0.3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</row>
    <row r="12" spans="1:114" x14ac:dyDescent="0.3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</row>
    <row r="13" spans="1:114" x14ac:dyDescent="0.3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</row>
    <row r="14" spans="1:114" x14ac:dyDescent="0.3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</row>
    <row r="15" spans="1:114" x14ac:dyDescent="0.3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</row>
    <row r="16" spans="1:114" x14ac:dyDescent="0.3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</row>
    <row r="17" spans="1:21" x14ac:dyDescent="0.3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</row>
    <row r="18" spans="1:21" x14ac:dyDescent="0.3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</row>
    <row r="19" spans="1:21" x14ac:dyDescent="0.3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</row>
    <row r="20" spans="1:21" x14ac:dyDescent="0.3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</row>
    <row r="21" spans="1:21" x14ac:dyDescent="0.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</row>
    <row r="22" spans="1:21" x14ac:dyDescent="0.3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</row>
    <row r="23" spans="1:21" x14ac:dyDescent="0.3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</row>
    <row r="24" spans="1:21" x14ac:dyDescent="0.3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</row>
    <row r="25" spans="1:21" x14ac:dyDescent="0.3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</row>
    <row r="26" spans="1:21" x14ac:dyDescent="0.3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</row>
    <row r="27" spans="1:21" x14ac:dyDescent="0.3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</row>
    <row r="28" spans="1:21" x14ac:dyDescent="0.3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21" x14ac:dyDescent="0.3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  <row r="30" spans="1:21" x14ac:dyDescent="0.3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</row>
    <row r="31" spans="1:21" x14ac:dyDescent="0.3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</row>
    <row r="32" spans="1:21" x14ac:dyDescent="0.3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</row>
    <row r="33" spans="1:21" x14ac:dyDescent="0.3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x14ac:dyDescent="0.3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</row>
    <row r="35" spans="1:21" x14ac:dyDescent="0.3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</row>
    <row r="36" spans="1:21" x14ac:dyDescent="0.3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</row>
    <row r="37" spans="1:21" x14ac:dyDescent="0.3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</row>
    <row r="38" spans="1:21" x14ac:dyDescent="0.3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</row>
    <row r="39" spans="1:21" x14ac:dyDescent="0.3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</row>
    <row r="40" spans="1:21" x14ac:dyDescent="0.3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</row>
    <row r="41" spans="1:21" x14ac:dyDescent="0.3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</row>
    <row r="42" spans="1:21" x14ac:dyDescent="0.3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</row>
    <row r="43" spans="1:21" x14ac:dyDescent="0.3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</row>
    <row r="44" spans="1:21" x14ac:dyDescent="0.3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</row>
    <row r="45" spans="1:21" x14ac:dyDescent="0.3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</row>
    <row r="46" spans="1:21" x14ac:dyDescent="0.3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</row>
    <row r="47" spans="1:21" x14ac:dyDescent="0.3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</row>
    <row r="48" spans="1:21" x14ac:dyDescent="0.3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</row>
    <row r="49" spans="1:21" x14ac:dyDescent="0.35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</row>
    <row r="50" spans="1:21" x14ac:dyDescent="0.3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</row>
    <row r="51" spans="1:21" x14ac:dyDescent="0.3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</row>
    <row r="52" spans="1:21" x14ac:dyDescent="0.3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</row>
    <row r="53" spans="1:21" x14ac:dyDescent="0.3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</row>
    <row r="54" spans="1:21" x14ac:dyDescent="0.35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</row>
    <row r="55" spans="1:21" x14ac:dyDescent="0.35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</row>
    <row r="56" spans="1:21" x14ac:dyDescent="0.3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</row>
    <row r="57" spans="1:21" x14ac:dyDescent="0.3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</row>
    <row r="58" spans="1:21" x14ac:dyDescent="0.35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</row>
    <row r="59" spans="1:21" x14ac:dyDescent="0.35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</row>
    <row r="60" spans="1:21" x14ac:dyDescent="0.35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</row>
    <row r="61" spans="1:21" x14ac:dyDescent="0.3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</row>
    <row r="62" spans="1:21" x14ac:dyDescent="0.35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</row>
    <row r="63" spans="1:21" x14ac:dyDescent="0.35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</row>
    <row r="64" spans="1:21" x14ac:dyDescent="0.35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</row>
    <row r="65" spans="1:21" x14ac:dyDescent="0.35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</row>
    <row r="66" spans="1:21" x14ac:dyDescent="0.35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</row>
  </sheetData>
  <sheetProtection formatRows="0" insertRows="0" deleteRows="0"/>
  <mergeCells count="7">
    <mergeCell ref="A4:C4"/>
    <mergeCell ref="D4:H4"/>
    <mergeCell ref="K4:P4"/>
    <mergeCell ref="Q4:U4"/>
    <mergeCell ref="K5:L5"/>
    <mergeCell ref="O5:P5"/>
    <mergeCell ref="M5:N5"/>
  </mergeCells>
  <dataValidations count="5">
    <dataValidation allowBlank="1" showDropDown="1" showInputMessage="1" showErrorMessage="1" sqref="R67" xr:uid="{00000000-0002-0000-0400-000000000000}"/>
    <dataValidation type="list" allowBlank="1" showInputMessage="1" showErrorMessage="1" sqref="T7:T66" xr:uid="{00000000-0002-0000-0400-000001000000}">
      <formula1>$AC$1:$AC$7</formula1>
    </dataValidation>
    <dataValidation type="list" allowBlank="1" showInputMessage="1" showErrorMessage="1" sqref="S7:S66" xr:uid="{00000000-0002-0000-0400-000002000000}">
      <formula1>$AB$1</formula1>
    </dataValidation>
    <dataValidation type="list" allowBlank="1" showInputMessage="1" showErrorMessage="1" sqref="Q7:Q66" xr:uid="{00000000-0002-0000-0400-000003000000}">
      <formula1>$AA$1:$AA$5</formula1>
    </dataValidation>
    <dataValidation type="list" allowBlank="1" showInputMessage="1" showErrorMessage="1" sqref="R7:R66" xr:uid="{00000000-0002-0000-0400-000004000000}">
      <formula1>$AD$1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1A28A9612773D4C9D55DA1860B18DD8" ma:contentTypeVersion="11334" ma:contentTypeDescription="A content type to manage public (operations) IDB documents" ma:contentTypeScope="" ma:versionID="e380803d386a591024808541115ffc55">
  <xsd:schema xmlns:xsd="http://www.w3.org/2001/XMLSchema" xmlns:xs="http://www.w3.org/2001/XMLSchema" xmlns:p="http://schemas.microsoft.com/office/2006/metadata/properties" xmlns:ns2="cdc7663a-08f0-4737-9e8c-148ce897a09c" xmlns:ns3="578f755e-37dd-498a-a927-8667b1d788ac" targetNamespace="http://schemas.microsoft.com/office/2006/metadata/properties" ma:root="true" ma:fieldsID="4907362545180ffa8ff85adb6dbfa422" ns2:_="" ns3:_="">
    <xsd:import namespace="cdc7663a-08f0-4737-9e8c-148ce897a09c"/>
    <xsd:import namespace="578f755e-37dd-498a-a927-8667b1d788a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nillable="true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3d53ae3-3d4b-4188-9bec-fcc7d0d8ac91}" ma:internalName="TaxCatchAll" ma:showField="CatchAllData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3d53ae3-3d4b-4188-9bec-fcc7d0d8ac91}" ma:internalName="TaxCatchAllLabel" ma:readOnly="true" ma:showField="CatchAllDataLabel" ma:web="f0c516f3-2dfa-4cf3-b6b9-a737a27024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f755e-37dd-498a-a927-8667b1d788a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56" nillable="true" ma:displayName="Image Tags_0" ma:hidden="true" ma:internalName="lcf76f155ced4ddcb4097134ff3c332f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Haiti</TermName>
          <TermId xmlns="http://schemas.microsoft.com/office/infopath/2007/PartnerControls">77a11ace-c854-4e9c-9e19-c924bca0dd43</TermId>
        </TermInfo>
      </Terms>
    </ic46d7e087fd4a108fb86518ca413cc6>
    <IDBDocs_x0020_Number xmlns="cdc7663a-08f0-4737-9e8c-148ce897a09c" xsi:nil="true"/>
    <Division_x0020_or_x0020_Unit xmlns="cdc7663a-08f0-4737-9e8c-148ce897a09c">VPC/FMP</Division_x0020_or_x0020_Unit>
    <Fiscal_x0020_Year_x0020_IDB xmlns="cdc7663a-08f0-4737-9e8c-148ce897a09c">2021</Fiscal_x0020_Year_x0020_IDB>
    <Other_x0020_Author xmlns="cdc7663a-08f0-4737-9e8c-148ce897a09c" xsi:nil="true"/>
    <Migration_x0020_Info xmlns="cdc7663a-08f0-4737-9e8c-148ce897a09c" xsi:nil="true"/>
    <Document_x0020_Author xmlns="cdc7663a-08f0-4737-9e8c-148ce897a09c">Ramos Anave Sandra Viviana</Document_x0020_Author>
    <Document_x0020_Language_x0020_IDB xmlns="cdc7663a-08f0-4737-9e8c-148ce897a09c">Spanish</Document_x0020_Language_x0020_IDB>
    <TaxCatchAll xmlns="cdc7663a-08f0-4737-9e8c-148ce897a09c">
      <Value>48</Value>
      <Value>5</Value>
      <Value>64</Value>
      <Value>9</Value>
      <Value>8</Value>
    </TaxCatchAll>
    <Identifier xmlns="cdc7663a-08f0-4737-9e8c-148ce897a09c" xsi:nil="true"/>
    <Extracted_x0020_Keywords xmlns="cdc7663a-08f0-4737-9e8c-148ce897a09c">
      <Value>Montant réel</Value>
      <Value>Date effective Date</Value>
      <Value>marchés Nom</Value>
      <Value>Description Montant estimatif</Value>
      <Value>contrat Type de</Value>
      <Value>Contrepartie locale</Value>
      <Value>processus</Value>
      <Value>Extrant</Value>
      <Value>supervision</Value>
      <Value>Statut</Value>
      <Value>Appel</Value>
      <Value>USD</Value>
      <Value>Coût-BID</Value>
      <Value>Méthode</Value>
      <Value>Cost Based Selection</Value>
      <Value>Publication</Value>
      <Value>qualité</Value>
      <Value>Lots BAFO Bien/Services conseils</Value>
      <Value>préqualifiés Rapport</Value>
      <Value>avis spécifique</Value>
      <Value>préqualification Ouverture</Value>
      <Value>Neuf/Loué/Usé</Value>
      <Value>marché Signature</Value>
      <Value>travaux</Value>
      <Value>offres</Value>
    </Extracted_x0020_Keywords>
    <_dlc_DocId xmlns="cdc7663a-08f0-4737-9e8c-148ce897a09c">EZSHARE-1100512286-26</_dlc_DocId>
    <_dlc_DocIdUrl xmlns="cdc7663a-08f0-4737-9e8c-148ce897a09c">
      <Url>https://idbg.sharepoint.com/teams/EZ-HA-GRF/HA-J0002/_layouts/15/DocIdRedir.aspx?ID=EZSHARE-1100512286-26</Url>
      <Description>EZSHARE-1100512286-26</Description>
    </_dlc_DocIdUrl>
    <Related_x0020_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 xsi:nil="true"/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AGRICULTURAL TECHNOLOGY ADOPTION</TermName>
          <TermId xmlns="http://schemas.microsoft.com/office/infopath/2007/PartnerControls">db8b8452-d8b2-4894-b528-07e8f73b4d05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GRF</TermName>
          <TermId xmlns="http://schemas.microsoft.com/office/infopath/2007/PartnerControls">91c131c5-8288-4ee4-8c9c-34395b8e8fd9</TermId>
        </TermInfo>
      </Terms>
    </g511464f9e53401d84b16fa9b379a574>
    <Operation_x0020_Type xmlns="cdc7663a-08f0-4737-9e8c-148ce897a09c">Grant Financing Product</Operation_x0020_Type>
    <Package_x0020_Code xmlns="cdc7663a-08f0-4737-9e8c-148ce897a09c" xsi:nil="true"/>
    <Project_x0020_Number xmlns="cdc7663a-08f0-4737-9e8c-148ce897a09c">HA-J0002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  <lcf76f155ced4ddcb4097134ff3c332f xmlns="578f755e-37dd-498a-a927-8667b1d788ac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D87C79CC-7761-4361-97A7-EC77705BE938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C53E1BB9-29FC-41FF-8D04-379FDEBA2F5D}"/>
</file>

<file path=customXml/itemProps3.xml><?xml version="1.0" encoding="utf-8"?>
<ds:datastoreItem xmlns:ds="http://schemas.openxmlformats.org/officeDocument/2006/customXml" ds:itemID="{3E0336AC-8292-4638-A092-A7905A97A2E1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cdc7663a-08f0-4737-9e8c-148ce897a09c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19E054D-1B8B-45EB-817C-7959FE74B7F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C5ECE50F-DFA4-4C07-A7BB-89506A8160B8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EBDDA49B-D7EA-4493-940A-22D61E2D93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WORKS, GOODS AND SERVICES</vt:lpstr>
      <vt:lpstr>CONSULTING FIRMS</vt:lpstr>
      <vt:lpstr>EXTERNAL AUDIT</vt:lpstr>
      <vt:lpstr>NATIONAL SYSTEMS</vt:lpstr>
      <vt:lpstr>Process 100% funded by Agency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UPMP-1</cp:lastModifiedBy>
  <cp:revision/>
  <dcterms:created xsi:type="dcterms:W3CDTF">2021-02-19T13:39:42Z</dcterms:created>
  <dcterms:modified xsi:type="dcterms:W3CDTF">2022-12-07T04:50:09Z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336;#GOV-07 Policies and Procedures|3b89635c-b6ec-4e08-819f-3881ddae0f5b</vt:lpwstr>
  </property>
  <property fmtid="{D5CDD505-2E9C-101B-9397-08002B2CF9AE}" pid="4" name="TaxKeywordTaxHTField">
    <vt:lpwstr/>
  </property>
  <property fmtid="{D5CDD505-2E9C-101B-9397-08002B2CF9AE}" pid="5" name="Country">
    <vt:lpwstr>5;#Haiti|77a11ace-c854-4e9c-9e19-c924bca0dd43</vt:lpwstr>
  </property>
  <property fmtid="{D5CDD505-2E9C-101B-9397-08002B2CF9AE}" pid="6" name="Function Corporate IDB">
    <vt:lpwstr>335;#4 Governance|d48f69c4-9785-416c-9a0f-b99285e2bde9</vt:lpwstr>
  </property>
  <property fmtid="{D5CDD505-2E9C-101B-9397-08002B2CF9AE}" pid="7" name="_dlc_DocIdItemGuid">
    <vt:lpwstr>7431c1b3-1ed8-44be-ab4e-756d071da6cb</vt:lpwstr>
  </property>
  <property fmtid="{D5CDD505-2E9C-101B-9397-08002B2CF9AE}" pid="8" name="Stage">
    <vt:lpwstr>External</vt:lpwstr>
  </property>
  <property fmtid="{D5CDD505-2E9C-101B-9397-08002B2CF9AE}" pid="9" name="Sub-Sector">
    <vt:lpwstr>64;#AGRICULTURAL TECHNOLOGY ADOPTION|db8b8452-d8b2-4894-b528-07e8f73b4d05</vt:lpwstr>
  </property>
  <property fmtid="{D5CDD505-2E9C-101B-9397-08002B2CF9AE}" pid="10" name="Series Operations IDB">
    <vt:lpwstr/>
  </property>
  <property fmtid="{D5CDD505-2E9C-101B-9397-08002B2CF9AE}" pid="11" name="Fund IDB">
    <vt:lpwstr>8;#GRF|91c131c5-8288-4ee4-8c9c-34395b8e8fd9</vt:lpwstr>
  </property>
  <property fmtid="{D5CDD505-2E9C-101B-9397-08002B2CF9AE}" pid="12" name="Sector IDB">
    <vt:lpwstr>48;#AGRICULTURE AND RURAL DEVELOPMENT|d219a801-c2c3-4618-9f55-1bc987044feb</vt:lpwstr>
  </property>
  <property fmtid="{D5CDD505-2E9C-101B-9397-08002B2CF9AE}" pid="13" name="Function Operations IDB">
    <vt:lpwstr>9;#Project Preparation Planning and Design|29ca0c72-1fc4-435f-a09c-28585cb5eac9</vt:lpwstr>
  </property>
  <property fmtid="{D5CDD505-2E9C-101B-9397-08002B2CF9AE}" pid="14" name="Disclosed">
    <vt:bool>false</vt:bool>
  </property>
  <property fmtid="{D5CDD505-2E9C-101B-9397-08002B2CF9AE}" pid="15" name="ContentTypeId">
    <vt:lpwstr>0x0101001A458A224826124E8B45B1D613300CFC00E1A28A9612773D4C9D55DA1860B18DD8</vt:lpwstr>
  </property>
  <property fmtid="{D5CDD505-2E9C-101B-9397-08002B2CF9AE}" pid="16" name="MediaServiceImageTags">
    <vt:lpwstr/>
  </property>
</Properties>
</file>