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rmunhos\Documents\BID IV\LICITAÇÕES\Ferramentas de Controle\PA\"/>
    </mc:Choice>
  </mc:AlternateContent>
  <xr:revisionPtr revIDLastSave="0" documentId="8_{D2EF6946-A4C3-4DFD-AD90-9AD0C622C3B5}" xr6:coauthVersionLast="47" xr6:coauthVersionMax="47" xr10:uidLastSave="{00000000-0000-0000-0000-000000000000}"/>
  <bookViews>
    <workbookView xWindow="-19320" yWindow="-3900" windowWidth="19440" windowHeight="15000" tabRatio="412" activeTab="1" xr2:uid="{00000000-000D-0000-FFFF-FFFF00000000}"/>
  </bookViews>
  <sheets>
    <sheet name="Instruções" sheetId="4" r:id="rId1"/>
    <sheet name="Detalhes Plano de Aquisições" sheetId="1" r:id="rId2"/>
    <sheet name="Sheet1" sheetId="5" state="hidden" r:id="rId3"/>
  </sheets>
  <definedNames>
    <definedName name="_xlnm.Print_Area" localSheetId="1">'Detalhes Plano de Aquisições'!$A$2:$Q$79</definedName>
    <definedName name="capacitacao">'Detalhes Plano de Aquisições'!$E$96:$E$104</definedName>
    <definedName name="_xlnm.Print_Titles" localSheetId="1">'Detalhes Plano de Aquisições'!$1:$10</definedName>
  </definedNames>
  <calcPr calcId="181029"/>
</workbook>
</file>

<file path=xl/calcChain.xml><?xml version="1.0" encoding="utf-8"?>
<calcChain xmlns="http://schemas.openxmlformats.org/spreadsheetml/2006/main">
  <c r="H66" i="1" l="1"/>
  <c r="H65" i="1"/>
  <c r="H64" i="1"/>
  <c r="H63" i="1" l="1"/>
  <c r="H62" i="1"/>
  <c r="G57" i="1" l="1"/>
  <c r="H70" i="1" l="1"/>
  <c r="H48" i="1" l="1"/>
  <c r="H79" i="1" l="1"/>
  <c r="H38" i="1" l="1"/>
  <c r="H28" i="1"/>
  <c r="H19" i="1"/>
</calcChain>
</file>

<file path=xl/sharedStrings.xml><?xml version="1.0" encoding="utf-8"?>
<sst xmlns="http://schemas.openxmlformats.org/spreadsheetml/2006/main" count="442" uniqueCount="221">
  <si>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</si>
  <si>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</si>
  <si>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</si>
  <si>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</si>
  <si>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</si>
  <si>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</si>
  <si>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</si>
  <si>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</si>
  <si>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</si>
  <si>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</si>
  <si>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</si>
  <si>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</si>
  <si>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</si>
  <si>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</si>
  <si>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</si>
  <si>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</si>
  <si>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</si>
  <si>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</si>
  <si>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</si>
  <si>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</si>
  <si>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</si>
  <si>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</si>
  <si>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</si>
  <si>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</si>
  <si>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</si>
  <si>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</si>
  <si>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</si>
  <si>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</si>
  <si>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</si>
  <si>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</si>
  <si>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</si>
  <si>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</si>
  <si>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Objeto*</t>
  </si>
  <si>
    <t>Montante Estimado 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</si>
  <si>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</si>
  <si>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</si>
  <si>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</si>
  <si>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</si>
  <si>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</si>
  <si>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</si>
  <si>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</si>
  <si>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</si>
  <si>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</si>
  <si>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</si>
  <si>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</si>
  <si>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</si>
  <si>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</si>
  <si>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</si>
  <si>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</si>
  <si>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</si>
  <si>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</si>
  <si>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</si>
  <si>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</si>
  <si>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</si>
  <si>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</si>
  <si>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Número PRISM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</si>
  <si>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</si>
  <si>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</si>
  <si>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</si>
  <si>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</si>
  <si>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</si>
  <si>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</si>
  <si>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</si>
  <si>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</si>
  <si>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</si>
  <si>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</si>
  <si>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</si>
  <si>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</si>
  <si>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</si>
  <si>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</si>
  <si>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</si>
  <si>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</si>
  <si>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</si>
  <si>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</si>
  <si>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</si>
  <si>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</si>
  <si>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</si>
  <si>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</si>
  <si>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</si>
  <si>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</si>
  <si>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</si>
  <si>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</si>
  <si>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</si>
  <si>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</si>
  <si>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</si>
  <si>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</si>
  <si>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</si>
  <si>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</si>
  <si>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</si>
  <si>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</si>
  <si>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</si>
  <si>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</si>
  <si>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</si>
  <si>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</si>
  <si>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</si>
  <si>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</si>
  <si>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</si>
  <si>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</si>
  <si>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</si>
  <si>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</si>
  <si>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</si>
  <si>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</si>
  <si>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</si>
  <si>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</si>
  <si>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</si>
  <si>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</si>
  <si>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</si>
  <si>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</si>
  <si>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</si>
  <si>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</si>
  <si>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</si>
  <si>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</si>
  <si>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</si>
  <si>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</si>
  <si>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</si>
  <si>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</si>
  <si>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</si>
  <si>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</si>
  <si>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</si>
  <si>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</si>
  <si>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</si>
  <si>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</si>
  <si>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</si>
  <si>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</si>
  <si>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</si>
  <si>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</si>
  <si>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</si>
  <si>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</si>
  <si>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</si>
  <si>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</si>
  <si>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</si>
  <si>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</si>
  <si>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</si>
  <si>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</si>
  <si>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</si>
  <si>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</si>
  <si>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</si>
  <si>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</si>
  <si>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de Investimento Rodoviário do Estado de São Paulo - BID IV</t>
  </si>
  <si>
    <t>DER/SP</t>
  </si>
  <si>
    <t>Obras de Recuperação de Rodovias - grupo I</t>
  </si>
  <si>
    <t>Obras de Recuperação de Rodovias - grupo II</t>
  </si>
  <si>
    <t>Obras de Recuperação de Rodovias - grupo III</t>
  </si>
  <si>
    <t>Obras de Recuperação de Rodovias - grupo IV</t>
  </si>
  <si>
    <t>005/2014</t>
  </si>
  <si>
    <t>007/2014</t>
  </si>
  <si>
    <t>022/2014</t>
  </si>
  <si>
    <t>2.1</t>
  </si>
  <si>
    <t>Gerenciamento e Apoio Técnico</t>
  </si>
  <si>
    <t>Supervisão Técnica de Obras</t>
  </si>
  <si>
    <t>2.2</t>
  </si>
  <si>
    <t>1.3</t>
  </si>
  <si>
    <t>3.1</t>
  </si>
  <si>
    <t>3.2</t>
  </si>
  <si>
    <t>3.3</t>
  </si>
  <si>
    <t>3.4</t>
  </si>
  <si>
    <t>A supervisão será contratada por Divisão Regional</t>
  </si>
  <si>
    <t xml:space="preserve">008/2014 a
020/2014 </t>
  </si>
  <si>
    <t>023/2014</t>
  </si>
  <si>
    <t>Método de Revisão</t>
  </si>
  <si>
    <t>1.2.1</t>
  </si>
  <si>
    <t>Estudos e Projetos</t>
  </si>
  <si>
    <t>1.1</t>
  </si>
  <si>
    <t>Auditoria Financeira</t>
  </si>
  <si>
    <t>Auditoria de Segurança Viária</t>
  </si>
  <si>
    <t>2.3</t>
  </si>
  <si>
    <t>Mitigação de Impactos Sócio Ambientais</t>
  </si>
  <si>
    <t>2.4</t>
  </si>
  <si>
    <t>Sistema de Gerenciamento da Faixa de Domínio - SGFD</t>
  </si>
  <si>
    <t>Atualização do Sistema da Conservação Rodoviária com a revisão e adequação do Manual de Conservação do DER/SP</t>
  </si>
  <si>
    <t>Atualização do Sistema de Gerencia de Pavimento existente no DER/SP</t>
  </si>
  <si>
    <t>Sistema de Gerenciamento da Conservação Rodoviária - SAC</t>
  </si>
  <si>
    <t>Sistema de Gerência de Pavimento - SGP</t>
  </si>
  <si>
    <t>Atualização do Sistema da Faixa de Domínio com a consolidação de processo informatizado para registro e acompanhamento de processos de ocupações</t>
  </si>
  <si>
    <t>Manual de Segurança Viária</t>
  </si>
  <si>
    <t>Revisão de Normas Técnicas do DER/SP</t>
  </si>
  <si>
    <t>Revisão das Especificações e Instruções de Projetos de Pavimentação do DER/SP, inclusive com elaboração de um novo método de dimensionamento de pavimentos.</t>
  </si>
  <si>
    <t>Elaboração do Manual de Segurança Viária , além da Revisão das Normas de Segurança Viária do DER/SP</t>
  </si>
  <si>
    <t>Capacitação de Área Interna de Auditoria</t>
  </si>
  <si>
    <t>Melhoria da aplicação dos procedimentos de controle interno do DER/SP, com apoio do Tribunal de Contas do Estado</t>
  </si>
  <si>
    <t>3.5</t>
  </si>
  <si>
    <t>3.6</t>
  </si>
  <si>
    <t>002/2017</t>
  </si>
  <si>
    <t>004/2015</t>
  </si>
  <si>
    <t>Todos os trabalhos foram desenvolvidos por equipe própira do DER/SP, sem ônus para o Projeto</t>
  </si>
  <si>
    <t>Atualizado por: DER/UCPR</t>
  </si>
  <si>
    <t>Contrato de Empréstimo: 3127/OC-BR (BR-L1373)</t>
  </si>
  <si>
    <t>S/ Nº (TCE)</t>
  </si>
  <si>
    <t>001/2019</t>
  </si>
  <si>
    <t>015/2018</t>
  </si>
  <si>
    <t>005/2018</t>
  </si>
  <si>
    <t>003/2018</t>
  </si>
  <si>
    <t>004/2018</t>
  </si>
  <si>
    <t>BR-10843</t>
  </si>
  <si>
    <t>BR-11334</t>
  </si>
  <si>
    <t>BR-10900/10895/10887/10902/10885/10886/10898/10882/10913/10884/10899/10962/10883</t>
  </si>
  <si>
    <t>Executado com equipe da Gerenciadora</t>
  </si>
  <si>
    <t>Executado com apoio do TCE-SP</t>
  </si>
  <si>
    <t>BR-12062</t>
  </si>
  <si>
    <t>BR-12061</t>
  </si>
  <si>
    <t>BR-12070</t>
  </si>
  <si>
    <t>PA 6.6</t>
  </si>
  <si>
    <t>BRB-3771/3772/3777/3774/6663/3775/3778</t>
  </si>
  <si>
    <t>BRA-6593/6594/6595</t>
  </si>
  <si>
    <t>BRA-6605/6610/6609/6608/6607/6606</t>
  </si>
  <si>
    <t>BRA-6633/6631/6632/6628/6630/6629/6627/6626/6625</t>
  </si>
  <si>
    <t>PA 6.2</t>
  </si>
  <si>
    <t>PA 6.1</t>
  </si>
  <si>
    <t>1,2A</t>
  </si>
  <si>
    <t>021/2014</t>
  </si>
  <si>
    <t>BRA-6634</t>
  </si>
  <si>
    <t>Levantamento de Campo</t>
  </si>
  <si>
    <t>Cadastro dos elementos associado às rodovias resultando um banco de dados georreferenciado para suporte aos sistemas gerenciais (SGP, SAC, SGFD e SIGOA) do DER/SP</t>
  </si>
  <si>
    <t>013/2018</t>
  </si>
  <si>
    <t>BR-12072</t>
  </si>
  <si>
    <t>Sistema de Gestão de Obras de Arte - SIGOA</t>
  </si>
  <si>
    <t>Atualização, modernização, ampliação e fortalecimento do SIGOA</t>
  </si>
  <si>
    <t>006/2018</t>
  </si>
  <si>
    <t>BR-12058</t>
  </si>
  <si>
    <t>Atualizado em: 16/09/2021</t>
  </si>
  <si>
    <t>Atualização Nº: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</si>
</sst>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justify" vertical="center"/>
    </xf>
    <xf numFmtId="0" fontId="0" fillId="0" borderId="0" xfId="0" applyFill="1"/>
    <xf numFmtId="0" fontId="26" fillId="0" borderId="0" xfId="0" applyFont="1" applyAlignment="1">
      <alignment horizontal="left" vertical="center"/>
    </xf>
    <xf numFmtId="0" fontId="31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24" fillId="0" borderId="0" xfId="0" applyFont="1"/>
    <xf numFmtId="0" fontId="33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4" fillId="0" borderId="0" xfId="38" applyFont="1"/>
    <xf numFmtId="4" fontId="32" fillId="24" borderId="2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24" fillId="0" borderId="0" xfId="0" applyFont="1" applyFill="1"/>
    <xf numFmtId="0" fontId="31" fillId="0" borderId="11" xfId="38" applyFont="1" applyFill="1" applyBorder="1" applyAlignment="1">
      <alignment vertical="center" wrapText="1"/>
    </xf>
    <xf numFmtId="0" fontId="31" fillId="0" borderId="12" xfId="38" applyFont="1" applyFill="1" applyBorder="1" applyAlignment="1">
      <alignment vertical="center" wrapText="1"/>
    </xf>
    <xf numFmtId="4" fontId="31" fillId="0" borderId="12" xfId="38" applyNumberFormat="1" applyFont="1" applyFill="1" applyBorder="1" applyAlignment="1">
      <alignment vertical="center" wrapText="1"/>
    </xf>
    <xf numFmtId="10" fontId="31" fillId="0" borderId="12" xfId="38" applyNumberFormat="1" applyFont="1" applyFill="1" applyBorder="1" applyAlignment="1">
      <alignment vertical="center" wrapText="1"/>
    </xf>
    <xf numFmtId="0" fontId="31" fillId="0" borderId="13" xfId="38" applyFont="1" applyFill="1" applyBorder="1" applyAlignment="1">
      <alignment vertical="center" wrapText="1"/>
    </xf>
    <xf numFmtId="0" fontId="31" fillId="0" borderId="17" xfId="38" applyFont="1" applyFill="1" applyBorder="1" applyAlignment="1">
      <alignment vertical="center" wrapText="1"/>
    </xf>
    <xf numFmtId="0" fontId="31" fillId="0" borderId="10" xfId="38" applyFont="1" applyFill="1" applyBorder="1" applyAlignment="1">
      <alignment vertical="center" wrapText="1"/>
    </xf>
    <xf numFmtId="4" fontId="31" fillId="0" borderId="10" xfId="38" applyNumberFormat="1" applyFont="1" applyFill="1" applyBorder="1" applyAlignment="1">
      <alignment vertical="center" wrapText="1"/>
    </xf>
    <xf numFmtId="10" fontId="31" fillId="0" borderId="10" xfId="38" applyNumberFormat="1" applyFont="1" applyFill="1" applyBorder="1" applyAlignment="1">
      <alignment vertical="center" wrapText="1"/>
    </xf>
    <xf numFmtId="0" fontId="31" fillId="0" borderId="14" xfId="38" applyFont="1" applyFill="1" applyBorder="1" applyAlignment="1">
      <alignment vertical="center" wrapText="1"/>
    </xf>
    <xf numFmtId="0" fontId="31" fillId="0" borderId="18" xfId="38" applyFont="1" applyFill="1" applyBorder="1" applyAlignment="1">
      <alignment vertical="center" wrapText="1"/>
    </xf>
    <xf numFmtId="0" fontId="31" fillId="0" borderId="15" xfId="38" applyFont="1" applyFill="1" applyBorder="1" applyAlignment="1">
      <alignment vertical="center" wrapText="1"/>
    </xf>
    <xf numFmtId="4" fontId="31" fillId="0" borderId="15" xfId="38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vertical="center" wrapText="1"/>
    </xf>
    <xf numFmtId="0" fontId="31" fillId="0" borderId="16" xfId="38" applyFont="1" applyFill="1" applyBorder="1" applyAlignment="1">
      <alignment vertical="center" wrapText="1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10" fontId="31" fillId="0" borderId="0" xfId="38" applyNumberFormat="1" applyFont="1" applyFill="1" applyBorder="1" applyAlignment="1">
      <alignment vertical="center" wrapText="1"/>
    </xf>
    <xf numFmtId="0" fontId="31" fillId="0" borderId="31" xfId="38" applyFont="1" applyFill="1" applyBorder="1" applyAlignment="1">
      <alignment vertical="center" wrapText="1"/>
    </xf>
    <xf numFmtId="0" fontId="31" fillId="0" borderId="23" xfId="38" applyFont="1" applyFill="1" applyBorder="1" applyAlignment="1">
      <alignment vertical="center" wrapText="1"/>
    </xf>
    <xf numFmtId="0" fontId="31" fillId="0" borderId="27" xfId="38" applyFont="1" applyFill="1" applyBorder="1" applyAlignment="1">
      <alignment vertical="center" wrapText="1"/>
    </xf>
    <xf numFmtId="0" fontId="30" fillId="28" borderId="43" xfId="0" applyFont="1" applyFill="1" applyBorder="1"/>
    <xf numFmtId="0" fontId="30" fillId="28" borderId="37" xfId="0" applyFont="1" applyFill="1" applyBorder="1"/>
    <xf numFmtId="0" fontId="24" fillId="0" borderId="44" xfId="0" applyFont="1" applyFill="1" applyBorder="1"/>
    <xf numFmtId="0" fontId="24" fillId="0" borderId="37" xfId="0" applyFont="1" applyFill="1" applyBorder="1"/>
    <xf numFmtId="0" fontId="37" fillId="28" borderId="37" xfId="0" applyFont="1" applyFill="1" applyBorder="1"/>
    <xf numFmtId="0" fontId="32" fillId="24" borderId="20" xfId="38" applyFont="1" applyFill="1" applyBorder="1" applyAlignment="1">
      <alignment horizontal="center"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8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3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40" fillId="0" borderId="0" xfId="0" applyNumberFormat="1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0" fillId="0" borderId="0" xfId="38" applyFont="1" applyFill="1" applyBorder="1" applyAlignment="1">
      <alignment vertical="center" wrapText="1"/>
    </xf>
    <xf numFmtId="0" fontId="39" fillId="0" borderId="0" xfId="38" applyFont="1"/>
    <xf numFmtId="0" fontId="40" fillId="0" borderId="0" xfId="38" applyFont="1" applyFill="1" applyBorder="1" applyAlignment="1">
      <alignment horizontal="left" vertical="center" wrapText="1"/>
    </xf>
    <xf numFmtId="0" fontId="39" fillId="0" borderId="30" xfId="38" applyFont="1" applyBorder="1"/>
    <xf numFmtId="0" fontId="33" fillId="0" borderId="30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2" xfId="44" applyFont="1" applyFill="1" applyBorder="1" applyAlignment="1">
      <alignment horizontal="left" vertical="center" wrapText="1"/>
    </xf>
    <xf numFmtId="0" fontId="29" fillId="0" borderId="0" xfId="0" applyFont="1"/>
    <xf numFmtId="0" fontId="29" fillId="0" borderId="22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31" fillId="0" borderId="10" xfId="1" applyFont="1" applyFill="1" applyBorder="1" applyAlignment="1">
      <alignment vertical="center" wrapText="1"/>
    </xf>
    <xf numFmtId="0" fontId="24" fillId="0" borderId="0" xfId="0" applyFont="1"/>
    <xf numFmtId="0" fontId="32" fillId="27" borderId="35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2" fillId="27" borderId="24" xfId="44" applyFont="1" applyFill="1" applyBorder="1" applyAlignment="1">
      <alignment horizontal="left" vertical="center" wrapText="1"/>
    </xf>
    <xf numFmtId="0" fontId="24" fillId="0" borderId="36" xfId="0" applyFont="1" applyBorder="1" applyAlignment="1">
      <alignment horizontal="left" vertical="center" wrapText="1"/>
    </xf>
    <xf numFmtId="0" fontId="30" fillId="27" borderId="34" xfId="0" applyFont="1" applyFill="1" applyBorder="1" applyAlignment="1">
      <alignment horizontal="center" vertical="center"/>
    </xf>
    <xf numFmtId="0" fontId="32" fillId="27" borderId="25" xfId="44" applyFont="1" applyFill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32" fillId="27" borderId="18" xfId="44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vertical="center" wrapText="1"/>
    </xf>
    <xf numFmtId="0" fontId="31" fillId="0" borderId="14" xfId="1" applyFont="1" applyFill="1" applyBorder="1" applyAlignment="1">
      <alignment vertical="center" wrapText="1"/>
    </xf>
    <xf numFmtId="0" fontId="31" fillId="0" borderId="16" xfId="0" applyFont="1" applyBorder="1"/>
    <xf numFmtId="0" fontId="30" fillId="0" borderId="0" xfId="0" applyFont="1" applyFill="1" applyBorder="1" applyAlignment="1">
      <alignment horizontal="center" vertical="center" wrapText="1"/>
    </xf>
    <xf numFmtId="0" fontId="31" fillId="0" borderId="16" xfId="1" applyFont="1" applyFill="1" applyBorder="1" applyAlignment="1">
      <alignment vertical="center" wrapText="1"/>
    </xf>
    <xf numFmtId="0" fontId="31" fillId="0" borderId="33" xfId="1" applyFont="1" applyFill="1" applyBorder="1" applyAlignment="1">
      <alignment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17" fontId="31" fillId="0" borderId="12" xfId="38" applyNumberFormat="1" applyFont="1" applyFill="1" applyBorder="1" applyAlignment="1">
      <alignment vertical="center" wrapText="1"/>
    </xf>
    <xf numFmtId="17" fontId="31" fillId="0" borderId="10" xfId="38" applyNumberFormat="1" applyFont="1" applyFill="1" applyBorder="1" applyAlignment="1">
      <alignment vertical="center" wrapText="1"/>
    </xf>
    <xf numFmtId="0" fontId="31" fillId="0" borderId="47" xfId="38" applyFont="1" applyFill="1" applyBorder="1" applyAlignment="1">
      <alignment vertical="center" wrapText="1"/>
    </xf>
    <xf numFmtId="0" fontId="31" fillId="0" borderId="48" xfId="38" applyFont="1" applyFill="1" applyBorder="1" applyAlignment="1">
      <alignment vertical="center" wrapText="1"/>
    </xf>
    <xf numFmtId="0" fontId="31" fillId="0" borderId="33" xfId="38" applyFont="1" applyFill="1" applyBorder="1" applyAlignment="1">
      <alignment vertical="center" wrapText="1"/>
    </xf>
    <xf numFmtId="10" fontId="31" fillId="0" borderId="33" xfId="38" applyNumberFormat="1" applyFont="1" applyFill="1" applyBorder="1" applyAlignment="1">
      <alignment vertical="center" wrapText="1"/>
    </xf>
    <xf numFmtId="0" fontId="31" fillId="0" borderId="37" xfId="38" applyFont="1" applyFill="1" applyBorder="1" applyAlignment="1">
      <alignment vertical="center" wrapText="1"/>
    </xf>
    <xf numFmtId="10" fontId="31" fillId="0" borderId="33" xfId="47" applyNumberFormat="1" applyFont="1" applyFill="1" applyBorder="1" applyAlignment="1">
      <alignment vertical="center" wrapText="1"/>
    </xf>
    <xf numFmtId="0" fontId="31" fillId="0" borderId="33" xfId="38" applyNumberFormat="1" applyFont="1" applyFill="1" applyBorder="1" applyAlignment="1">
      <alignment horizontal="center" vertical="center" wrapText="1"/>
    </xf>
    <xf numFmtId="10" fontId="31" fillId="0" borderId="33" xfId="38" applyNumberFormat="1" applyFont="1" applyFill="1" applyBorder="1" applyAlignment="1">
      <alignment horizontal="center" vertical="center" wrapText="1"/>
    </xf>
    <xf numFmtId="17" fontId="31" fillId="0" borderId="33" xfId="38" applyNumberFormat="1" applyFont="1" applyFill="1" applyBorder="1" applyAlignment="1">
      <alignment vertical="center" wrapText="1"/>
    </xf>
    <xf numFmtId="43" fontId="31" fillId="0" borderId="12" xfId="46" applyFont="1" applyFill="1" applyBorder="1" applyAlignment="1">
      <alignment vertical="center" wrapText="1"/>
    </xf>
    <xf numFmtId="43" fontId="31" fillId="0" borderId="10" xfId="46" applyFont="1" applyFill="1" applyBorder="1" applyAlignment="1">
      <alignment vertical="center" wrapText="1"/>
    </xf>
    <xf numFmtId="43" fontId="31" fillId="0" borderId="15" xfId="46" applyFont="1" applyFill="1" applyBorder="1" applyAlignment="1">
      <alignment vertical="center" wrapText="1"/>
    </xf>
    <xf numFmtId="43" fontId="31" fillId="0" borderId="0" xfId="46" applyFont="1" applyFill="1" applyBorder="1" applyAlignment="1">
      <alignment vertical="center" wrapText="1"/>
    </xf>
    <xf numFmtId="43" fontId="31" fillId="0" borderId="33" xfId="46" applyFont="1" applyFill="1" applyBorder="1" applyAlignment="1">
      <alignment vertical="center" wrapText="1"/>
    </xf>
    <xf numFmtId="0" fontId="32" fillId="24" borderId="15" xfId="38" applyFont="1" applyFill="1" applyBorder="1" applyAlignment="1">
      <alignment horizontal="center" vertical="center" wrapText="1"/>
    </xf>
    <xf numFmtId="4" fontId="32" fillId="24" borderId="15" xfId="38" applyNumberFormat="1" applyFont="1" applyFill="1" applyBorder="1" applyAlignment="1">
      <alignment horizontal="center" vertical="center" wrapText="1"/>
    </xf>
    <xf numFmtId="10" fontId="32" fillId="24" borderId="15" xfId="38" applyNumberFormat="1" applyFont="1" applyFill="1" applyBorder="1" applyAlignment="1">
      <alignment horizontal="center" vertical="center" wrapText="1"/>
    </xf>
    <xf numFmtId="10" fontId="31" fillId="0" borderId="15" xfId="47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horizontal="center" vertical="center" wrapText="1"/>
    </xf>
    <xf numFmtId="17" fontId="31" fillId="0" borderId="15" xfId="38" applyNumberFormat="1" applyFont="1" applyFill="1" applyBorder="1" applyAlignment="1">
      <alignment vertical="center" wrapText="1"/>
    </xf>
    <xf numFmtId="0" fontId="24" fillId="0" borderId="0" xfId="0" applyFont="1" applyAlignment="1">
      <alignment horizontal="center"/>
    </xf>
    <xf numFmtId="0" fontId="31" fillId="0" borderId="0" xfId="38" applyFont="1" applyFill="1" applyBorder="1" applyAlignment="1">
      <alignment horizontal="center" vertical="center" wrapText="1"/>
    </xf>
    <xf numFmtId="10" fontId="31" fillId="0" borderId="12" xfId="38" applyNumberFormat="1" applyFont="1" applyFill="1" applyBorder="1" applyAlignment="1">
      <alignment horizontal="center" vertical="center" wrapText="1"/>
    </xf>
    <xf numFmtId="10" fontId="31" fillId="0" borderId="10" xfId="38" applyNumberFormat="1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33" xfId="38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10" fontId="31" fillId="0" borderId="12" xfId="47" applyNumberFormat="1" applyFont="1" applyFill="1" applyBorder="1" applyAlignment="1">
      <alignment vertical="center" wrapText="1"/>
    </xf>
    <xf numFmtId="0" fontId="31" fillId="0" borderId="15" xfId="38" applyNumberFormat="1" applyFont="1" applyFill="1" applyBorder="1" applyAlignment="1">
      <alignment horizontal="center" vertical="center" wrapText="1"/>
    </xf>
    <xf numFmtId="0" fontId="31" fillId="0" borderId="48" xfId="44" applyFont="1" applyFill="1" applyBorder="1" applyAlignment="1">
      <alignment vertical="center" wrapText="1"/>
    </xf>
    <xf numFmtId="0" fontId="31" fillId="0" borderId="33" xfId="44" applyFont="1" applyFill="1" applyBorder="1" applyAlignment="1">
      <alignment vertical="center" wrapText="1"/>
    </xf>
    <xf numFmtId="10" fontId="31" fillId="0" borderId="33" xfId="44" applyNumberFormat="1" applyFont="1" applyFill="1" applyBorder="1" applyAlignment="1">
      <alignment vertical="center" wrapText="1"/>
    </xf>
    <xf numFmtId="0" fontId="31" fillId="0" borderId="37" xfId="44" applyFont="1" applyFill="1" applyBorder="1" applyAlignment="1">
      <alignment vertical="center" wrapText="1"/>
    </xf>
    <xf numFmtId="0" fontId="31" fillId="0" borderId="23" xfId="44" applyFont="1" applyFill="1" applyBorder="1" applyAlignment="1">
      <alignment vertical="center" wrapText="1"/>
    </xf>
    <xf numFmtId="0" fontId="31" fillId="0" borderId="10" xfId="44" applyFont="1" applyFill="1" applyBorder="1" applyAlignment="1">
      <alignment vertical="center" wrapText="1"/>
    </xf>
    <xf numFmtId="10" fontId="31" fillId="0" borderId="10" xfId="47" applyNumberFormat="1" applyFont="1" applyFill="1" applyBorder="1" applyAlignment="1">
      <alignment vertical="center" wrapText="1"/>
    </xf>
    <xf numFmtId="10" fontId="31" fillId="0" borderId="10" xfId="44" applyNumberFormat="1" applyFont="1" applyFill="1" applyBorder="1" applyAlignment="1">
      <alignment vertical="center" wrapText="1"/>
    </xf>
    <xf numFmtId="17" fontId="31" fillId="0" borderId="10" xfId="44" applyNumberFormat="1" applyFont="1" applyFill="1" applyBorder="1" applyAlignment="1">
      <alignment vertical="center" wrapText="1"/>
    </xf>
    <xf numFmtId="0" fontId="31" fillId="0" borderId="14" xfId="44" applyFont="1" applyFill="1" applyBorder="1" applyAlignment="1">
      <alignment vertical="center" wrapText="1"/>
    </xf>
    <xf numFmtId="0" fontId="24" fillId="0" borderId="48" xfId="38" applyFont="1" applyFill="1" applyBorder="1" applyAlignment="1">
      <alignment vertical="center" wrapText="1"/>
    </xf>
    <xf numFmtId="0" fontId="24" fillId="0" borderId="33" xfId="38" applyFont="1" applyFill="1" applyBorder="1" applyAlignment="1">
      <alignment vertical="center" wrapText="1"/>
    </xf>
    <xf numFmtId="43" fontId="24" fillId="0" borderId="33" xfId="46" applyFont="1" applyFill="1" applyBorder="1" applyAlignment="1">
      <alignment vertical="center" wrapText="1"/>
    </xf>
    <xf numFmtId="10" fontId="24" fillId="0" borderId="33" xfId="47" applyNumberFormat="1" applyFont="1" applyFill="1" applyBorder="1" applyAlignment="1">
      <alignment vertical="center" wrapText="1"/>
    </xf>
    <xf numFmtId="10" fontId="24" fillId="0" borderId="33" xfId="38" applyNumberFormat="1" applyFont="1" applyFill="1" applyBorder="1" applyAlignment="1">
      <alignment vertical="center" wrapText="1"/>
    </xf>
    <xf numFmtId="0" fontId="24" fillId="0" borderId="33" xfId="38" applyNumberFormat="1" applyFont="1" applyFill="1" applyBorder="1" applyAlignment="1">
      <alignment horizontal="center" vertical="center" wrapText="1"/>
    </xf>
    <xf numFmtId="0" fontId="24" fillId="0" borderId="37" xfId="38" applyFont="1" applyFill="1" applyBorder="1" applyAlignment="1">
      <alignment vertical="center" wrapText="1"/>
    </xf>
    <xf numFmtId="0" fontId="24" fillId="0" borderId="36" xfId="0" applyFont="1" applyFill="1" applyBorder="1"/>
    <xf numFmtId="0" fontId="31" fillId="0" borderId="33" xfId="38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/>
    </xf>
    <xf numFmtId="0" fontId="31" fillId="0" borderId="37" xfId="0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0" fontId="31" fillId="0" borderId="33" xfId="44" applyFont="1" applyFill="1" applyBorder="1" applyAlignment="1">
      <alignment horizontal="center" vertical="center" wrapText="1"/>
    </xf>
    <xf numFmtId="0" fontId="31" fillId="0" borderId="10" xfId="44" applyFont="1" applyFill="1" applyBorder="1" applyAlignment="1">
      <alignment horizontal="center" vertical="center" wrapText="1"/>
    </xf>
    <xf numFmtId="0" fontId="24" fillId="0" borderId="33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0" fillId="26" borderId="39" xfId="0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30" fillId="27" borderId="35" xfId="0" applyFont="1" applyFill="1" applyBorder="1" applyAlignment="1">
      <alignment horizontal="center" vertical="center"/>
    </xf>
    <xf numFmtId="0" fontId="30" fillId="27" borderId="25" xfId="0" applyFont="1" applyFill="1" applyBorder="1" applyAlignment="1">
      <alignment horizontal="center" vertical="center"/>
    </xf>
    <xf numFmtId="0" fontId="30" fillId="27" borderId="26" xfId="0" applyFont="1" applyFill="1" applyBorder="1" applyAlignment="1">
      <alignment horizontal="center" vertical="center"/>
    </xf>
    <xf numFmtId="0" fontId="30" fillId="27" borderId="35" xfId="0" applyFont="1" applyFill="1" applyBorder="1" applyAlignment="1">
      <alignment horizontal="left" vertical="center" wrapText="1"/>
    </xf>
    <xf numFmtId="0" fontId="30" fillId="27" borderId="25" xfId="0" applyFont="1" applyFill="1" applyBorder="1" applyAlignment="1">
      <alignment horizontal="left" vertical="center" wrapText="1"/>
    </xf>
    <xf numFmtId="0" fontId="30" fillId="27" borderId="26" xfId="0" applyFont="1" applyFill="1" applyBorder="1" applyAlignment="1">
      <alignment horizontal="left" vertical="center" wrapText="1"/>
    </xf>
    <xf numFmtId="0" fontId="30" fillId="27" borderId="20" xfId="0" applyFont="1" applyFill="1" applyBorder="1" applyAlignment="1">
      <alignment horizontal="center" vertical="center"/>
    </xf>
    <xf numFmtId="0" fontId="30" fillId="27" borderId="19" xfId="0" applyFont="1" applyFill="1" applyBorder="1" applyAlignment="1">
      <alignment horizontal="center" vertical="center"/>
    </xf>
    <xf numFmtId="0" fontId="30" fillId="27" borderId="33" xfId="0" applyFont="1" applyFill="1" applyBorder="1" applyAlignment="1">
      <alignment horizontal="center" vertical="center"/>
    </xf>
    <xf numFmtId="0" fontId="23" fillId="0" borderId="19" xfId="1" applyFont="1" applyFill="1" applyBorder="1" applyAlignment="1">
      <alignment horizontal="center" vertical="center" wrapText="1"/>
    </xf>
    <xf numFmtId="0" fontId="23" fillId="0" borderId="33" xfId="1" applyFont="1" applyFill="1" applyBorder="1" applyAlignment="1">
      <alignment horizontal="center" vertical="center" wrapText="1"/>
    </xf>
    <xf numFmtId="0" fontId="32" fillId="24" borderId="23" xfId="38" applyFont="1" applyFill="1" applyBorder="1" applyAlignment="1">
      <alignment horizontal="center" vertical="center" wrapText="1"/>
    </xf>
    <xf numFmtId="0" fontId="32" fillId="24" borderId="21" xfId="38" applyFont="1" applyFill="1" applyBorder="1" applyAlignment="1">
      <alignment horizontal="center" vertical="center" wrapText="1"/>
    </xf>
    <xf numFmtId="0" fontId="32" fillId="24" borderId="17" xfId="38" applyFont="1" applyFill="1" applyBorder="1" applyAlignment="1">
      <alignment horizontal="center" vertical="center" wrapText="1"/>
    </xf>
    <xf numFmtId="0" fontId="32" fillId="24" borderId="24" xfId="38" applyFont="1" applyFill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32" fillId="24" borderId="15" xfId="38" applyFont="1" applyFill="1" applyBorder="1" applyAlignment="1">
      <alignment horizontal="center" vertical="center" wrapText="1"/>
    </xf>
    <xf numFmtId="0" fontId="32" fillId="24" borderId="38" xfId="38" applyFont="1" applyFill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/>
    </xf>
    <xf numFmtId="0" fontId="30" fillId="24" borderId="10" xfId="38" applyFont="1" applyFill="1" applyBorder="1" applyAlignment="1">
      <alignment horizontal="center" vertical="center" wrapText="1"/>
    </xf>
    <xf numFmtId="0" fontId="30" fillId="24" borderId="20" xfId="38" applyFont="1" applyFill="1" applyBorder="1" applyAlignment="1">
      <alignment horizontal="center" vertical="center" wrapText="1"/>
    </xf>
    <xf numFmtId="0" fontId="32" fillId="24" borderId="32" xfId="38" applyFont="1" applyFill="1" applyBorder="1" applyAlignment="1">
      <alignment horizontal="center" vertical="center" wrapText="1"/>
    </xf>
    <xf numFmtId="0" fontId="32" fillId="24" borderId="42" xfId="38" applyFont="1" applyFill="1" applyBorder="1" applyAlignment="1">
      <alignment horizontal="center" vertical="center" wrapText="1"/>
    </xf>
    <xf numFmtId="0" fontId="32" fillId="24" borderId="48" xfId="38" applyFont="1" applyFill="1" applyBorder="1" applyAlignment="1">
      <alignment horizontal="center" vertical="center" wrapText="1"/>
    </xf>
    <xf numFmtId="0" fontId="32" fillId="24" borderId="49" xfId="38" applyFont="1" applyFill="1" applyBorder="1" applyAlignment="1">
      <alignment horizontal="center" vertical="center" wrapText="1"/>
    </xf>
    <xf numFmtId="10" fontId="32" fillId="24" borderId="1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2" fillId="24" borderId="27" xfId="38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21" fillId="24" borderId="29" xfId="38" applyFont="1" applyFill="1" applyBorder="1" applyAlignment="1">
      <alignment horizontal="left" vertical="center" wrapText="1"/>
    </xf>
    <xf numFmtId="0" fontId="21" fillId="24" borderId="30" xfId="38" applyFont="1" applyFill="1" applyBorder="1" applyAlignment="1">
      <alignment horizontal="left" vertical="center" wrapText="1"/>
    </xf>
    <xf numFmtId="0" fontId="32" fillId="24" borderId="40" xfId="38" applyFont="1" applyFill="1" applyBorder="1" applyAlignment="1">
      <alignment horizontal="center" vertical="center" wrapText="1"/>
    </xf>
    <xf numFmtId="0" fontId="32" fillId="24" borderId="41" xfId="38" applyFont="1" applyFill="1" applyBorder="1" applyAlignment="1">
      <alignment horizontal="center" vertical="center" wrapText="1"/>
    </xf>
    <xf numFmtId="0" fontId="32" fillId="24" borderId="18" xfId="38" applyFont="1" applyFill="1" applyBorder="1" applyAlignment="1">
      <alignment horizontal="center" vertical="center" wrapText="1"/>
    </xf>
    <xf numFmtId="0" fontId="30" fillId="25" borderId="20" xfId="0" applyFont="1" applyFill="1" applyBorder="1" applyAlignment="1">
      <alignment horizontal="center" vertical="center" wrapText="1"/>
    </xf>
    <xf numFmtId="0" fontId="30" fillId="25" borderId="19" xfId="0" applyFont="1" applyFill="1" applyBorder="1" applyAlignment="1">
      <alignment horizontal="center" vertical="center" wrapText="1"/>
    </xf>
    <xf numFmtId="0" fontId="30" fillId="25" borderId="33" xfId="0" applyFont="1" applyFill="1" applyBorder="1" applyAlignment="1">
      <alignment horizontal="center" vertical="center" wrapText="1"/>
    </xf>
    <xf numFmtId="0" fontId="31" fillId="0" borderId="10" xfId="1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31" fillId="0" borderId="33" xfId="38" applyFont="1" applyFill="1" applyBorder="1" applyAlignment="1">
      <alignment horizontal="center" vertical="center" wrapText="1"/>
    </xf>
    <xf numFmtId="0" fontId="31" fillId="0" borderId="23" xfId="38" applyFont="1" applyFill="1" applyBorder="1" applyAlignment="1">
      <alignment horizontal="center" vertical="center" wrapText="1"/>
    </xf>
    <xf numFmtId="0" fontId="31" fillId="0" borderId="50" xfId="38" applyFont="1" applyFill="1" applyBorder="1" applyAlignment="1">
      <alignment horizontal="center" vertical="center" wrapText="1"/>
    </xf>
    <xf numFmtId="0" fontId="31" fillId="0" borderId="27" xfId="38" applyFont="1" applyFill="1" applyBorder="1" applyAlignment="1">
      <alignment horizontal="center" vertical="center" wrapText="1"/>
    </xf>
    <xf numFmtId="0" fontId="31" fillId="0" borderId="28" xfId="38" applyFont="1" applyFill="1" applyBorder="1" applyAlignment="1">
      <alignment horizontal="center" vertical="center" wrapText="1"/>
    </xf>
    <xf numFmtId="0" fontId="24" fillId="0" borderId="48" xfId="38" applyFont="1" applyFill="1" applyBorder="1" applyAlignment="1">
      <alignment horizontal="center" vertical="center" wrapText="1"/>
    </xf>
    <xf numFmtId="0" fontId="24" fillId="0" borderId="49" xfId="38" applyFont="1" applyFill="1" applyBorder="1" applyAlignment="1">
      <alignment horizontal="center" vertical="center" wrapText="1"/>
    </xf>
    <xf numFmtId="0" fontId="31" fillId="0" borderId="33" xfId="44" applyFont="1" applyFill="1" applyBorder="1" applyAlignment="1">
      <alignment horizontal="center" vertical="center" wrapText="1"/>
    </xf>
    <xf numFmtId="0" fontId="31" fillId="0" borderId="10" xfId="44" applyFont="1" applyFill="1" applyBorder="1" applyAlignment="1">
      <alignment horizontal="center" vertical="center" wrapText="1"/>
    </xf>
    <xf numFmtId="0" fontId="38" fillId="0" borderId="45" xfId="0" applyFont="1" applyBorder="1" applyAlignment="1">
      <alignment horizontal="justify" vertical="center" wrapText="1"/>
    </xf>
    <xf numFmtId="0" fontId="38" fillId="0" borderId="46" xfId="0" applyFont="1" applyBorder="1" applyAlignment="1">
      <alignment horizontal="justify" vertical="center" wrapText="1"/>
    </xf>
    <xf numFmtId="0" fontId="33" fillId="0" borderId="45" xfId="0" applyFont="1" applyBorder="1" applyAlignment="1">
      <alignment horizontal="justify" vertical="center" wrapText="1"/>
    </xf>
    <xf numFmtId="0" fontId="33" fillId="0" borderId="46" xfId="0" applyFont="1" applyBorder="1" applyAlignment="1">
      <alignment horizontal="justify" vertical="center" wrapText="1"/>
    </xf>
    <xf numFmtId="0" fontId="40" fillId="0" borderId="0" xfId="38" applyFont="1" applyFill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0" fontId="31" fillId="29" borderId="51" xfId="0" applyFont="1" applyFill="1" applyBorder="1" applyAlignment="1">
      <alignment horizontal="center" vertical="center"/>
    </xf>
    <xf numFmtId="0" fontId="31" fillId="29" borderId="47" xfId="44" applyFont="1" applyFill="1" applyBorder="1" applyAlignment="1">
      <alignment horizontal="center" vertical="center" wrapText="1"/>
    </xf>
    <xf numFmtId="0" fontId="31" fillId="29" borderId="48" xfId="44" applyFont="1" applyFill="1" applyBorder="1" applyAlignment="1">
      <alignment vertical="center" wrapText="1"/>
    </xf>
    <xf numFmtId="0" fontId="31" fillId="29" borderId="33" xfId="44" applyFont="1" applyFill="1" applyBorder="1" applyAlignment="1">
      <alignment vertical="center" wrapText="1"/>
    </xf>
    <xf numFmtId="0" fontId="31" fillId="29" borderId="23" xfId="44" applyFont="1" applyFill="1" applyBorder="1" applyAlignment="1">
      <alignment horizontal="center" vertical="center" wrapText="1"/>
    </xf>
    <xf numFmtId="0" fontId="31" fillId="29" borderId="50" xfId="44" applyFont="1" applyFill="1" applyBorder="1" applyAlignment="1">
      <alignment horizontal="center" vertical="center" wrapText="1"/>
    </xf>
    <xf numFmtId="43" fontId="31" fillId="29" borderId="33" xfId="46" applyFont="1" applyFill="1" applyBorder="1" applyAlignment="1">
      <alignment vertical="center" wrapText="1"/>
    </xf>
    <xf numFmtId="10" fontId="31" fillId="29" borderId="33" xfId="47" applyNumberFormat="1" applyFont="1" applyFill="1" applyBorder="1" applyAlignment="1">
      <alignment vertical="center" wrapText="1"/>
    </xf>
    <xf numFmtId="10" fontId="31" fillId="29" borderId="33" xfId="44" applyNumberFormat="1" applyFont="1" applyFill="1" applyBorder="1" applyAlignment="1">
      <alignment vertical="center" wrapText="1"/>
    </xf>
    <xf numFmtId="0" fontId="31" fillId="29" borderId="33" xfId="44" applyFont="1" applyFill="1" applyBorder="1" applyAlignment="1">
      <alignment horizontal="center" vertical="center" wrapText="1"/>
    </xf>
    <xf numFmtId="17" fontId="31" fillId="29" borderId="33" xfId="44" applyNumberFormat="1" applyFont="1" applyFill="1" applyBorder="1" applyAlignment="1">
      <alignment horizontal="center" vertical="center" wrapText="1"/>
    </xf>
    <xf numFmtId="0" fontId="31" fillId="29" borderId="37" xfId="44" applyFont="1" applyFill="1" applyBorder="1" applyAlignment="1">
      <alignment vertical="center" wrapText="1"/>
    </xf>
    <xf numFmtId="0" fontId="31" fillId="0" borderId="17" xfId="44" applyFont="1" applyFill="1" applyBorder="1" applyAlignment="1">
      <alignment horizontal="center" vertical="center" wrapText="1"/>
    </xf>
    <xf numFmtId="0" fontId="31" fillId="0" borderId="47" xfId="44" applyFont="1" applyFill="1" applyBorder="1" applyAlignment="1">
      <alignment horizontal="center" vertical="center" wrapText="1"/>
    </xf>
    <xf numFmtId="0" fontId="31" fillId="0" borderId="17" xfId="38" applyFont="1" applyFill="1" applyBorder="1" applyAlignment="1">
      <alignment horizontal="center" vertical="center" wrapText="1"/>
    </xf>
    <xf numFmtId="0" fontId="24" fillId="0" borderId="47" xfId="38" applyFont="1" applyFill="1" applyBorder="1" applyAlignment="1">
      <alignment horizontal="center" vertical="center" wrapText="1"/>
    </xf>
    <xf numFmtId="0" fontId="31" fillId="0" borderId="47" xfId="38" applyFont="1" applyFill="1" applyBorder="1" applyAlignment="1">
      <alignment horizontal="center" vertical="center" wrapText="1"/>
    </xf>
  </cellXfs>
  <cellStyles count="48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2 2" xfId="44" xr:uid="{00000000-0005-0000-0000-000026000000}"/>
    <cellStyle name="Normal 3" xfId="1" xr:uid="{00000000-0005-0000-0000-000027000000}"/>
    <cellStyle name="Note 2" xfId="39" xr:uid="{00000000-0005-0000-0000-000028000000}"/>
    <cellStyle name="Note 2 2" xfId="45" xr:uid="{00000000-0005-0000-0000-000029000000}"/>
    <cellStyle name="Output 2" xfId="40" xr:uid="{00000000-0005-0000-0000-00002A000000}"/>
    <cellStyle name="Porcentagem" xfId="47" builtinId="5"/>
    <cellStyle name="Title 2" xfId="41" xr:uid="{00000000-0005-0000-0000-00002C000000}"/>
    <cellStyle name="Total 2" xfId="42" xr:uid="{00000000-0005-0000-0000-00002D000000}"/>
    <cellStyle name="Vírgula" xfId="46" builtinId="3"/>
    <cellStyle name="Warning Text 2" xfId="43" xr:uid="{00000000-0005-0000-0000-00002F000000}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666750</xdr:colOff>
      <xdr:row>1</xdr:row>
      <xdr:rowOff>137583</xdr:rowOff>
    </xdr:from>
    <xdr:to>
      <xdr:col>16</xdr:col>
      <xdr:colOff>190499</xdr:colOff>
      <xdr:row>8</xdr:row>
      <xdr:rowOff>9952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36A35F3-6DBA-4EAE-A63D-05E7D3DC6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27500" y="338666"/>
          <a:ext cx="3005666" cy="12799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zoomScale="85" zoomScaleNormal="85" workbookViewId="0">
      <selection activeCell="A55" sqref="A55:A61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25">
      <c r="A1" s="65"/>
      <c r="B1" s="65"/>
      <c r="C1" s="65"/>
    </row>
    <row r="2" spans="1:3" s="1" customFormat="1" ht="15" customHeight="1" x14ac:dyDescent="0.25">
      <c r="A2" s="65"/>
      <c r="B2" s="65"/>
      <c r="C2" s="65"/>
    </row>
    <row r="3" spans="1:3" s="1" customFormat="1" ht="15" customHeight="1" x14ac:dyDescent="0.25">
      <c r="A3" s="65"/>
      <c r="B3" s="65"/>
      <c r="C3" s="65"/>
    </row>
    <row r="4" spans="1:3" s="1" customFormat="1" ht="67.5" customHeight="1" x14ac:dyDescent="0.25">
      <c r="A4" s="162" t="s">
        <v>74</v>
      </c>
      <c r="B4" s="162"/>
      <c r="C4" s="162"/>
    </row>
    <row r="5" spans="1:3" s="1" customFormat="1" x14ac:dyDescent="0.25">
      <c r="A5" s="65"/>
      <c r="B5" s="65"/>
      <c r="C5" s="65"/>
    </row>
    <row r="6" spans="1:3" s="1" customFormat="1" ht="15.75" thickBot="1" x14ac:dyDescent="0.3">
      <c r="A6" s="65"/>
      <c r="B6" s="65"/>
      <c r="C6" s="65"/>
    </row>
    <row r="7" spans="1:3" ht="16.5" thickBot="1" x14ac:dyDescent="0.3">
      <c r="A7" s="68"/>
      <c r="B7" s="79" t="s">
        <v>70</v>
      </c>
      <c r="C7" s="68"/>
    </row>
    <row r="8" spans="1:3" ht="63" x14ac:dyDescent="0.25">
      <c r="A8" s="75" t="s">
        <v>69</v>
      </c>
      <c r="B8" s="76" t="s">
        <v>130</v>
      </c>
      <c r="C8" s="68"/>
    </row>
    <row r="9" spans="1:3" ht="47.25" x14ac:dyDescent="0.25">
      <c r="A9" s="77" t="s">
        <v>71</v>
      </c>
      <c r="B9" s="78" t="s">
        <v>131</v>
      </c>
      <c r="C9" s="68"/>
    </row>
    <row r="10" spans="1:3" s="1" customFormat="1" x14ac:dyDescent="0.25">
      <c r="A10" s="67"/>
      <c r="B10" s="69"/>
      <c r="C10" s="68"/>
    </row>
    <row r="11" spans="1:3" s="1" customFormat="1" ht="15.75" thickBot="1" x14ac:dyDescent="0.3">
      <c r="A11" s="66"/>
      <c r="B11" s="70"/>
      <c r="C11" s="68"/>
    </row>
    <row r="12" spans="1:3" s="5" customFormat="1" ht="16.5" thickBot="1" x14ac:dyDescent="0.3">
      <c r="A12" s="74"/>
      <c r="B12" s="79" t="s">
        <v>73</v>
      </c>
      <c r="C12" s="71"/>
    </row>
    <row r="13" spans="1:3" ht="31.5" x14ac:dyDescent="0.25">
      <c r="A13" s="80" t="s">
        <v>132</v>
      </c>
      <c r="B13" s="81" t="s">
        <v>72</v>
      </c>
      <c r="C13" s="68"/>
    </row>
    <row r="14" spans="1:3" ht="16.5" thickBot="1" x14ac:dyDescent="0.3">
      <c r="A14" s="82" t="s">
        <v>30</v>
      </c>
      <c r="B14" s="83" t="s">
        <v>133</v>
      </c>
      <c r="C14" s="68"/>
    </row>
    <row r="15" spans="1:3" ht="16.5" thickBot="1" x14ac:dyDescent="0.3">
      <c r="A15" s="74"/>
      <c r="B15" s="74"/>
      <c r="C15" s="68"/>
    </row>
    <row r="16" spans="1:3" ht="16.5" thickBot="1" x14ac:dyDescent="0.3">
      <c r="A16" s="74"/>
      <c r="B16" s="79" t="s">
        <v>75</v>
      </c>
      <c r="C16" s="68"/>
    </row>
    <row r="17" spans="1:3" ht="15.75" x14ac:dyDescent="0.25">
      <c r="A17" s="166" t="s">
        <v>134</v>
      </c>
      <c r="B17" s="84" t="s">
        <v>5</v>
      </c>
      <c r="C17" s="68"/>
    </row>
    <row r="18" spans="1:3" ht="15.75" customHeight="1" x14ac:dyDescent="0.25">
      <c r="A18" s="167"/>
      <c r="B18" s="85" t="s">
        <v>3</v>
      </c>
      <c r="C18" s="68"/>
    </row>
    <row r="19" spans="1:3" ht="16.5" thickBot="1" x14ac:dyDescent="0.3">
      <c r="A19" s="168"/>
      <c r="B19" s="86" t="s">
        <v>4</v>
      </c>
      <c r="C19" s="68"/>
    </row>
    <row r="20" spans="1:3" ht="16.5" thickBot="1" x14ac:dyDescent="0.3">
      <c r="A20" s="74"/>
      <c r="B20" s="74"/>
      <c r="C20" s="68"/>
    </row>
    <row r="21" spans="1:3" ht="16.5" thickBot="1" x14ac:dyDescent="0.3">
      <c r="A21" s="87"/>
      <c r="B21" s="79" t="s">
        <v>75</v>
      </c>
      <c r="C21" s="68"/>
    </row>
    <row r="22" spans="1:3" ht="15.75" x14ac:dyDescent="0.25">
      <c r="A22" s="169" t="s">
        <v>20</v>
      </c>
      <c r="B22" s="84" t="s">
        <v>1</v>
      </c>
      <c r="C22" s="68"/>
    </row>
    <row r="23" spans="1:3" ht="15.75" x14ac:dyDescent="0.25">
      <c r="A23" s="170"/>
      <c r="B23" s="85" t="s">
        <v>68</v>
      </c>
      <c r="C23" s="68"/>
    </row>
    <row r="24" spans="1:3" ht="15.75" x14ac:dyDescent="0.25">
      <c r="A24" s="170"/>
      <c r="B24" s="85" t="s">
        <v>44</v>
      </c>
      <c r="C24" s="68"/>
    </row>
    <row r="25" spans="1:3" ht="15.75" x14ac:dyDescent="0.25">
      <c r="A25" s="170"/>
      <c r="B25" s="85" t="s">
        <v>7</v>
      </c>
      <c r="C25" s="68"/>
    </row>
    <row r="26" spans="1:3" s="1" customFormat="1" ht="15.75" x14ac:dyDescent="0.25">
      <c r="A26" s="170"/>
      <c r="B26" s="85" t="s">
        <v>77</v>
      </c>
      <c r="C26" s="68"/>
    </row>
    <row r="27" spans="1:3" s="1" customFormat="1" ht="15.75" x14ac:dyDescent="0.25">
      <c r="A27" s="170"/>
      <c r="B27" s="85" t="s">
        <v>63</v>
      </c>
      <c r="C27" s="68"/>
    </row>
    <row r="28" spans="1:3" ht="15" customHeight="1" x14ac:dyDescent="0.25">
      <c r="A28" s="170"/>
      <c r="B28" s="85" t="s">
        <v>22</v>
      </c>
      <c r="C28" s="68"/>
    </row>
    <row r="29" spans="1:3" ht="16.5" thickBot="1" x14ac:dyDescent="0.3">
      <c r="A29" s="171"/>
      <c r="B29" s="88" t="s">
        <v>76</v>
      </c>
      <c r="C29" s="68"/>
    </row>
    <row r="30" spans="1:3" ht="15.75" thickBot="1" x14ac:dyDescent="0.3">
      <c r="A30" s="68"/>
      <c r="B30" s="68"/>
      <c r="C30" s="68"/>
    </row>
    <row r="31" spans="1:3" ht="16.5" thickBot="1" x14ac:dyDescent="0.3">
      <c r="A31" s="74"/>
      <c r="B31" s="79" t="s">
        <v>29</v>
      </c>
      <c r="C31" s="79" t="s">
        <v>28</v>
      </c>
    </row>
    <row r="32" spans="1:3" ht="15.75" x14ac:dyDescent="0.25">
      <c r="A32" s="172" t="s">
        <v>67</v>
      </c>
      <c r="B32" s="175" t="s">
        <v>78</v>
      </c>
      <c r="C32" s="89" t="s">
        <v>35</v>
      </c>
    </row>
    <row r="33" spans="1:3" ht="15.75" x14ac:dyDescent="0.25">
      <c r="A33" s="173"/>
      <c r="B33" s="175"/>
      <c r="C33" s="73" t="s">
        <v>36</v>
      </c>
    </row>
    <row r="34" spans="1:3" ht="15.75" x14ac:dyDescent="0.25">
      <c r="A34" s="173"/>
      <c r="B34" s="175"/>
      <c r="C34" s="73" t="s">
        <v>19</v>
      </c>
    </row>
    <row r="35" spans="1:3" ht="15.75" x14ac:dyDescent="0.25">
      <c r="A35" s="173"/>
      <c r="B35" s="175"/>
      <c r="C35" s="73" t="s">
        <v>37</v>
      </c>
    </row>
    <row r="36" spans="1:3" ht="15.75" x14ac:dyDescent="0.25">
      <c r="A36" s="173"/>
      <c r="B36" s="175"/>
      <c r="C36" s="73" t="s">
        <v>40</v>
      </c>
    </row>
    <row r="37" spans="1:3" ht="15.75" x14ac:dyDescent="0.25">
      <c r="A37" s="173"/>
      <c r="B37" s="175"/>
      <c r="C37" s="73" t="s">
        <v>38</v>
      </c>
    </row>
    <row r="38" spans="1:3" ht="15.75" x14ac:dyDescent="0.25">
      <c r="A38" s="173"/>
      <c r="B38" s="176"/>
      <c r="C38" s="73" t="s">
        <v>39</v>
      </c>
    </row>
    <row r="39" spans="1:3" ht="15.75" x14ac:dyDescent="0.25">
      <c r="A39" s="173"/>
      <c r="B39" s="163" t="s">
        <v>66</v>
      </c>
      <c r="C39" s="73" t="s">
        <v>41</v>
      </c>
    </row>
    <row r="40" spans="1:3" ht="15.75" x14ac:dyDescent="0.25">
      <c r="A40" s="173"/>
      <c r="B40" s="164"/>
      <c r="C40" s="73" t="s">
        <v>42</v>
      </c>
    </row>
    <row r="41" spans="1:3" ht="15.75" x14ac:dyDescent="0.25">
      <c r="A41" s="173"/>
      <c r="B41" s="164"/>
      <c r="C41" s="73" t="s">
        <v>43</v>
      </c>
    </row>
    <row r="42" spans="1:3" ht="15.75" x14ac:dyDescent="0.25">
      <c r="A42" s="173"/>
      <c r="B42" s="164"/>
      <c r="C42" s="73" t="s">
        <v>37</v>
      </c>
    </row>
    <row r="43" spans="1:3" ht="15.75" x14ac:dyDescent="0.25">
      <c r="A43" s="173"/>
      <c r="B43" s="164"/>
      <c r="C43" s="73" t="s">
        <v>40</v>
      </c>
    </row>
    <row r="44" spans="1:3" ht="15.75" x14ac:dyDescent="0.25">
      <c r="A44" s="173"/>
      <c r="B44" s="164"/>
      <c r="C44" s="73" t="s">
        <v>135</v>
      </c>
    </row>
    <row r="45" spans="1:3" ht="15.75" x14ac:dyDescent="0.25">
      <c r="A45" s="173"/>
      <c r="B45" s="164"/>
      <c r="C45" s="73" t="s">
        <v>92</v>
      </c>
    </row>
    <row r="46" spans="1:3" ht="15.75" x14ac:dyDescent="0.25">
      <c r="A46" s="173"/>
      <c r="B46" s="164"/>
      <c r="C46" s="73" t="s">
        <v>65</v>
      </c>
    </row>
    <row r="47" spans="1:3" ht="15.75" x14ac:dyDescent="0.25">
      <c r="A47" s="173"/>
      <c r="B47" s="164"/>
      <c r="C47" s="73" t="s">
        <v>6</v>
      </c>
    </row>
    <row r="48" spans="1:3" ht="15.75" x14ac:dyDescent="0.25">
      <c r="A48" s="173"/>
      <c r="B48" s="165"/>
      <c r="C48" s="73" t="s">
        <v>18</v>
      </c>
    </row>
    <row r="49" spans="1:3" ht="15.75" x14ac:dyDescent="0.25">
      <c r="A49" s="173"/>
      <c r="B49" s="163" t="s">
        <v>21</v>
      </c>
      <c r="C49" s="73" t="s">
        <v>79</v>
      </c>
    </row>
    <row r="50" spans="1:3" ht="15.75" x14ac:dyDescent="0.25">
      <c r="A50" s="173"/>
      <c r="B50" s="164"/>
      <c r="C50" s="73" t="s">
        <v>37</v>
      </c>
    </row>
    <row r="51" spans="1:3" ht="15.75" x14ac:dyDescent="0.25">
      <c r="A51" s="174"/>
      <c r="B51" s="165"/>
      <c r="C51" s="73" t="s">
        <v>40</v>
      </c>
    </row>
    <row r="52" spans="1:3" s="1" customFormat="1" x14ac:dyDescent="0.25">
      <c r="A52" s="65"/>
      <c r="B52" s="65"/>
      <c r="C52" s="72"/>
    </row>
    <row r="53" spans="1:3" s="1" customFormat="1" ht="16.5" thickBot="1" x14ac:dyDescent="0.3">
      <c r="A53" s="74"/>
      <c r="B53" s="74"/>
      <c r="C53" s="72"/>
    </row>
    <row r="54" spans="1:3" ht="16.5" thickBot="1" x14ac:dyDescent="0.3">
      <c r="A54" s="74"/>
      <c r="B54" s="79" t="s">
        <v>46</v>
      </c>
      <c r="C54" s="65"/>
    </row>
    <row r="55" spans="1:3" ht="15.6" customHeight="1" x14ac:dyDescent="0.25">
      <c r="A55" s="161" t="s">
        <v>137</v>
      </c>
      <c r="B55" s="89" t="s">
        <v>45</v>
      </c>
      <c r="C55" s="65"/>
    </row>
    <row r="56" spans="1:3" ht="15.75" x14ac:dyDescent="0.25">
      <c r="A56" s="161"/>
      <c r="B56" s="73" t="s">
        <v>80</v>
      </c>
      <c r="C56" s="65"/>
    </row>
    <row r="57" spans="1:3" ht="15.75" x14ac:dyDescent="0.25">
      <c r="A57" s="161"/>
      <c r="B57" s="73" t="s">
        <v>81</v>
      </c>
      <c r="C57" s="65"/>
    </row>
    <row r="58" spans="1:3" ht="15.75" x14ac:dyDescent="0.25">
      <c r="A58" s="161"/>
      <c r="B58" s="73" t="s">
        <v>136</v>
      </c>
      <c r="C58" s="65"/>
    </row>
    <row r="59" spans="1:3" ht="15.75" x14ac:dyDescent="0.25">
      <c r="A59" s="161"/>
      <c r="B59" s="73" t="s">
        <v>82</v>
      </c>
      <c r="C59" s="65"/>
    </row>
    <row r="60" spans="1:3" ht="15.75" x14ac:dyDescent="0.25">
      <c r="A60" s="161"/>
      <c r="B60" s="73" t="s">
        <v>83</v>
      </c>
      <c r="C60" s="65"/>
    </row>
    <row r="61" spans="1:3" ht="15.75" x14ac:dyDescent="0.25">
      <c r="A61" s="161"/>
      <c r="B61" s="73" t="s">
        <v>95</v>
      </c>
      <c r="C61" s="65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5"/>
  <sheetViews>
    <sheetView showGridLines="0" tabSelected="1" view="pageBreakPreview" zoomScale="90" zoomScaleNormal="90" zoomScaleSheetLayoutView="90" workbookViewId="0">
      <selection activeCell="B9" sqref="B9"/>
    </sheetView>
  </sheetViews>
  <sheetFormatPr defaultColWidth="8.7109375" defaultRowHeight="15.75" x14ac:dyDescent="0.25"/>
  <cols>
    <col min="1" max="1" width="6.28515625" style="9" customWidth="1"/>
    <col min="2" max="2" width="14.85546875" style="9" customWidth="1"/>
    <col min="3" max="5" width="30.7109375" style="9" customWidth="1"/>
    <col min="6" max="7" width="15.7109375" style="9" customWidth="1"/>
    <col min="8" max="8" width="15.7109375" style="11" customWidth="1"/>
    <col min="9" max="10" width="15.7109375" style="12" customWidth="1"/>
    <col min="11" max="11" width="15.7109375" style="9" customWidth="1"/>
    <col min="12" max="12" width="15.7109375" style="116" customWidth="1"/>
    <col min="13" max="13" width="18.7109375" style="9" customWidth="1"/>
    <col min="14" max="14" width="15.7109375" style="9" customWidth="1"/>
    <col min="15" max="15" width="20.7109375" style="9" customWidth="1"/>
    <col min="16" max="16" width="15.7109375" style="116" customWidth="1"/>
    <col min="17" max="17" width="15.7109375" style="9" customWidth="1"/>
    <col min="18" max="16384" width="8.7109375" style="9"/>
  </cols>
  <sheetData>
    <row r="1" spans="1:20" x14ac:dyDescent="0.25">
      <c r="B1" s="10"/>
    </row>
    <row r="2" spans="1:20" x14ac:dyDescent="0.25">
      <c r="B2" s="4" t="s">
        <v>25</v>
      </c>
    </row>
    <row r="3" spans="1:20" x14ac:dyDescent="0.25">
      <c r="B3" s="3" t="s">
        <v>138</v>
      </c>
    </row>
    <row r="4" spans="1:20" x14ac:dyDescent="0.25">
      <c r="B4" s="3" t="s">
        <v>186</v>
      </c>
    </row>
    <row r="5" spans="1:20" x14ac:dyDescent="0.25">
      <c r="B5" s="3" t="s">
        <v>26</v>
      </c>
    </row>
    <row r="6" spans="1:20" x14ac:dyDescent="0.25">
      <c r="B6" s="2"/>
    </row>
    <row r="7" spans="1:20" x14ac:dyDescent="0.25">
      <c r="B7" s="93" t="s">
        <v>219</v>
      </c>
    </row>
    <row r="8" spans="1:20" x14ac:dyDescent="0.25">
      <c r="B8" s="93" t="s">
        <v>220</v>
      </c>
    </row>
    <row r="9" spans="1:20" x14ac:dyDescent="0.25">
      <c r="B9" s="93" t="s">
        <v>185</v>
      </c>
    </row>
    <row r="10" spans="1:20" x14ac:dyDescent="0.25">
      <c r="B10" s="6"/>
    </row>
    <row r="11" spans="1:20" x14ac:dyDescent="0.25">
      <c r="A11" s="40">
        <v>1</v>
      </c>
      <c r="B11" s="201" t="s">
        <v>0</v>
      </c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13"/>
      <c r="S11" s="13"/>
      <c r="T11" s="13"/>
    </row>
    <row r="12" spans="1:20" ht="14.45" customHeight="1" x14ac:dyDescent="0.25">
      <c r="A12" s="41"/>
      <c r="B12" s="179" t="s">
        <v>56</v>
      </c>
      <c r="C12" s="181" t="s">
        <v>32</v>
      </c>
      <c r="D12" s="181" t="s">
        <v>51</v>
      </c>
      <c r="E12" s="181" t="s">
        <v>85</v>
      </c>
      <c r="F12" s="181" t="s">
        <v>50</v>
      </c>
      <c r="G12" s="181" t="s">
        <v>52</v>
      </c>
      <c r="H12" s="185" t="s">
        <v>33</v>
      </c>
      <c r="I12" s="185"/>
      <c r="J12" s="185"/>
      <c r="K12" s="186" t="s">
        <v>59</v>
      </c>
      <c r="L12" s="181" t="s">
        <v>159</v>
      </c>
      <c r="M12" s="181" t="s">
        <v>31</v>
      </c>
      <c r="N12" s="181"/>
      <c r="O12" s="177" t="s">
        <v>23</v>
      </c>
      <c r="P12" s="181" t="s">
        <v>55</v>
      </c>
      <c r="Q12" s="181" t="s">
        <v>20</v>
      </c>
      <c r="R12" s="13"/>
      <c r="S12" s="13"/>
      <c r="T12" s="13"/>
    </row>
    <row r="13" spans="1:20" ht="54.75" customHeight="1" thickBot="1" x14ac:dyDescent="0.3">
      <c r="A13" s="42"/>
      <c r="B13" s="180"/>
      <c r="C13" s="182"/>
      <c r="D13" s="182"/>
      <c r="E13" s="182"/>
      <c r="F13" s="182"/>
      <c r="G13" s="182"/>
      <c r="H13" s="14" t="s">
        <v>96</v>
      </c>
      <c r="I13" s="15" t="s">
        <v>54</v>
      </c>
      <c r="J13" s="15" t="s">
        <v>53</v>
      </c>
      <c r="K13" s="187"/>
      <c r="L13" s="182"/>
      <c r="M13" s="16" t="s">
        <v>34</v>
      </c>
      <c r="N13" s="16" t="s">
        <v>9</v>
      </c>
      <c r="O13" s="178"/>
      <c r="P13" s="182"/>
      <c r="Q13" s="182"/>
      <c r="R13" s="13"/>
      <c r="S13" s="13"/>
      <c r="T13" s="13"/>
    </row>
    <row r="14" spans="1:20" ht="47.25" x14ac:dyDescent="0.25">
      <c r="A14" s="146">
        <v>1.1000000000000001</v>
      </c>
      <c r="B14" s="18" t="s">
        <v>139</v>
      </c>
      <c r="C14" s="19" t="s">
        <v>140</v>
      </c>
      <c r="D14" s="19"/>
      <c r="E14" s="19" t="s">
        <v>41</v>
      </c>
      <c r="F14" s="90">
        <v>3</v>
      </c>
      <c r="G14" s="90" t="s">
        <v>144</v>
      </c>
      <c r="H14" s="105">
        <v>71000</v>
      </c>
      <c r="I14" s="21">
        <v>0.7</v>
      </c>
      <c r="J14" s="21">
        <v>0.3</v>
      </c>
      <c r="K14" s="90" t="s">
        <v>147</v>
      </c>
      <c r="L14" s="90" t="s">
        <v>4</v>
      </c>
      <c r="M14" s="94">
        <v>41699</v>
      </c>
      <c r="N14" s="94">
        <v>41883</v>
      </c>
      <c r="O14" s="19"/>
      <c r="P14" s="151" t="s">
        <v>203</v>
      </c>
      <c r="Q14" s="22" t="s">
        <v>88</v>
      </c>
      <c r="R14" s="13"/>
      <c r="S14" s="13"/>
      <c r="T14" s="13"/>
    </row>
    <row r="15" spans="1:20" ht="63" x14ac:dyDescent="0.25">
      <c r="A15" s="146">
        <v>1.2</v>
      </c>
      <c r="B15" s="23" t="s">
        <v>139</v>
      </c>
      <c r="C15" s="24" t="s">
        <v>141</v>
      </c>
      <c r="D15" s="24"/>
      <c r="E15" s="24" t="s">
        <v>41</v>
      </c>
      <c r="F15" s="91">
        <v>6</v>
      </c>
      <c r="G15" s="91" t="s">
        <v>145</v>
      </c>
      <c r="H15" s="106">
        <v>134000</v>
      </c>
      <c r="I15" s="26">
        <v>0.7</v>
      </c>
      <c r="J15" s="26">
        <v>0.3</v>
      </c>
      <c r="K15" s="91" t="s">
        <v>147</v>
      </c>
      <c r="L15" s="91" t="s">
        <v>4</v>
      </c>
      <c r="M15" s="95">
        <v>41730</v>
      </c>
      <c r="N15" s="95">
        <v>41913</v>
      </c>
      <c r="O15" s="24"/>
      <c r="P15" s="152" t="s">
        <v>204</v>
      </c>
      <c r="Q15" s="27" t="s">
        <v>88</v>
      </c>
      <c r="R15" s="13"/>
      <c r="S15" s="13"/>
      <c r="T15" s="13"/>
    </row>
    <row r="16" spans="1:20" s="74" customFormat="1" ht="31.5" x14ac:dyDescent="0.25">
      <c r="A16" s="146" t="s">
        <v>208</v>
      </c>
      <c r="B16" s="23" t="s">
        <v>139</v>
      </c>
      <c r="C16" s="24" t="s">
        <v>141</v>
      </c>
      <c r="D16" s="24"/>
      <c r="E16" s="24" t="s">
        <v>41</v>
      </c>
      <c r="F16" s="158">
        <v>1</v>
      </c>
      <c r="G16" s="158" t="s">
        <v>209</v>
      </c>
      <c r="H16" s="106">
        <v>33201</v>
      </c>
      <c r="I16" s="26">
        <v>0.7</v>
      </c>
      <c r="J16" s="26">
        <v>0.3</v>
      </c>
      <c r="K16" s="158" t="s">
        <v>147</v>
      </c>
      <c r="L16" s="158" t="s">
        <v>4</v>
      </c>
      <c r="M16" s="95">
        <v>41791</v>
      </c>
      <c r="N16" s="95">
        <v>41974</v>
      </c>
      <c r="O16" s="24"/>
      <c r="P16" s="158" t="s">
        <v>210</v>
      </c>
      <c r="Q16" s="27" t="s">
        <v>88</v>
      </c>
      <c r="R16" s="13"/>
      <c r="S16" s="13"/>
      <c r="T16" s="13"/>
    </row>
    <row r="17" spans="1:20" ht="78.75" x14ac:dyDescent="0.25">
      <c r="A17" s="146">
        <v>1.3</v>
      </c>
      <c r="B17" s="23" t="s">
        <v>139</v>
      </c>
      <c r="C17" s="24" t="s">
        <v>142</v>
      </c>
      <c r="D17" s="24"/>
      <c r="E17" s="24" t="s">
        <v>41</v>
      </c>
      <c r="F17" s="91">
        <v>9</v>
      </c>
      <c r="G17" s="91" t="s">
        <v>146</v>
      </c>
      <c r="H17" s="106">
        <v>218000</v>
      </c>
      <c r="I17" s="26">
        <v>0.7</v>
      </c>
      <c r="J17" s="26">
        <v>0.3</v>
      </c>
      <c r="K17" s="91" t="s">
        <v>147</v>
      </c>
      <c r="L17" s="91" t="s">
        <v>4</v>
      </c>
      <c r="M17" s="95">
        <v>41760</v>
      </c>
      <c r="N17" s="95">
        <v>41944</v>
      </c>
      <c r="O17" s="24"/>
      <c r="P17" s="152" t="s">
        <v>205</v>
      </c>
      <c r="Q17" s="27" t="s">
        <v>88</v>
      </c>
      <c r="R17" s="13"/>
      <c r="S17" s="13"/>
      <c r="T17" s="13"/>
    </row>
    <row r="18" spans="1:20" ht="63" x14ac:dyDescent="0.25">
      <c r="A18" s="146">
        <v>1.4</v>
      </c>
      <c r="B18" s="23" t="s">
        <v>139</v>
      </c>
      <c r="C18" s="24" t="s">
        <v>143</v>
      </c>
      <c r="D18" s="24"/>
      <c r="E18" s="24" t="s">
        <v>41</v>
      </c>
      <c r="F18" s="91">
        <v>7</v>
      </c>
      <c r="G18" s="91" t="s">
        <v>182</v>
      </c>
      <c r="H18" s="106">
        <v>128000</v>
      </c>
      <c r="I18" s="26">
        <v>0.7</v>
      </c>
      <c r="J18" s="26">
        <v>0.3</v>
      </c>
      <c r="K18" s="91" t="s">
        <v>147</v>
      </c>
      <c r="L18" s="91" t="s">
        <v>4</v>
      </c>
      <c r="M18" s="95">
        <v>42826</v>
      </c>
      <c r="N18" s="95">
        <v>43009</v>
      </c>
      <c r="O18" s="24"/>
      <c r="P18" s="152" t="s">
        <v>202</v>
      </c>
      <c r="Q18" s="27" t="s">
        <v>22</v>
      </c>
      <c r="R18" s="13"/>
      <c r="S18" s="13"/>
      <c r="T18" s="13"/>
    </row>
    <row r="19" spans="1:20" x14ac:dyDescent="0.25">
      <c r="A19" s="17"/>
      <c r="B19" s="33"/>
      <c r="C19" s="33"/>
      <c r="D19" s="33"/>
      <c r="E19" s="33"/>
      <c r="F19" s="33"/>
      <c r="G19" s="33" t="s">
        <v>2</v>
      </c>
      <c r="H19" s="108">
        <f>SUM(H14:H18)</f>
        <v>584201</v>
      </c>
      <c r="I19" s="35"/>
      <c r="J19" s="35"/>
      <c r="K19" s="33"/>
      <c r="L19" s="117"/>
      <c r="M19" s="33"/>
      <c r="N19" s="33"/>
      <c r="O19" s="33"/>
      <c r="P19" s="117"/>
      <c r="Q19" s="33"/>
      <c r="R19" s="13"/>
      <c r="S19" s="13"/>
      <c r="T19" s="13"/>
    </row>
    <row r="20" spans="1:20" x14ac:dyDescent="0.25">
      <c r="A20" s="40">
        <v>2</v>
      </c>
      <c r="B20" s="201" t="s">
        <v>10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13"/>
      <c r="S20" s="13"/>
      <c r="T20" s="13"/>
    </row>
    <row r="21" spans="1:20" ht="15" customHeight="1" x14ac:dyDescent="0.25">
      <c r="A21" s="41"/>
      <c r="B21" s="179" t="s">
        <v>56</v>
      </c>
      <c r="C21" s="181" t="s">
        <v>30</v>
      </c>
      <c r="D21" s="182" t="s">
        <v>51</v>
      </c>
      <c r="E21" s="181" t="s">
        <v>85</v>
      </c>
      <c r="F21" s="181" t="s">
        <v>50</v>
      </c>
      <c r="G21" s="181" t="s">
        <v>52</v>
      </c>
      <c r="H21" s="185" t="s">
        <v>8</v>
      </c>
      <c r="I21" s="185"/>
      <c r="J21" s="185"/>
      <c r="K21" s="181" t="s">
        <v>59</v>
      </c>
      <c r="L21" s="181" t="s">
        <v>159</v>
      </c>
      <c r="M21" s="181" t="s">
        <v>31</v>
      </c>
      <c r="N21" s="181"/>
      <c r="O21" s="177" t="s">
        <v>84</v>
      </c>
      <c r="P21" s="181" t="s">
        <v>55</v>
      </c>
      <c r="Q21" s="181" t="s">
        <v>20</v>
      </c>
      <c r="R21" s="13"/>
      <c r="S21" s="13"/>
      <c r="T21" s="13"/>
    </row>
    <row r="22" spans="1:20" ht="51.75" customHeight="1" thickBot="1" x14ac:dyDescent="0.3">
      <c r="A22" s="42"/>
      <c r="B22" s="180"/>
      <c r="C22" s="182"/>
      <c r="D22" s="184"/>
      <c r="E22" s="182"/>
      <c r="F22" s="182"/>
      <c r="G22" s="182"/>
      <c r="H22" s="14" t="s">
        <v>96</v>
      </c>
      <c r="I22" s="15" t="s">
        <v>54</v>
      </c>
      <c r="J22" s="15" t="s">
        <v>53</v>
      </c>
      <c r="K22" s="182"/>
      <c r="L22" s="182"/>
      <c r="M22" s="16" t="s">
        <v>34</v>
      </c>
      <c r="N22" s="16" t="s">
        <v>9</v>
      </c>
      <c r="O22" s="178"/>
      <c r="P22" s="182"/>
      <c r="Q22" s="182"/>
      <c r="R22" s="13"/>
      <c r="S22" s="13"/>
      <c r="T22" s="13"/>
    </row>
    <row r="23" spans="1:20" x14ac:dyDescent="0.25">
      <c r="A23" s="146">
        <v>2.1</v>
      </c>
      <c r="B23" s="18"/>
      <c r="C23" s="19"/>
      <c r="D23" s="19"/>
      <c r="E23" s="19"/>
      <c r="F23" s="19"/>
      <c r="G23" s="19"/>
      <c r="H23" s="105"/>
      <c r="I23" s="21"/>
      <c r="J23" s="21"/>
      <c r="K23" s="19"/>
      <c r="L23" s="90"/>
      <c r="M23" s="19"/>
      <c r="N23" s="19"/>
      <c r="O23" s="19"/>
      <c r="P23" s="151"/>
      <c r="Q23" s="22"/>
      <c r="R23" s="13"/>
      <c r="S23" s="13"/>
      <c r="T23" s="13"/>
    </row>
    <row r="24" spans="1:20" x14ac:dyDescent="0.25">
      <c r="A24" s="146">
        <v>2.2000000000000002</v>
      </c>
      <c r="B24" s="23"/>
      <c r="C24" s="24"/>
      <c r="D24" s="24"/>
      <c r="E24" s="24"/>
      <c r="F24" s="24"/>
      <c r="G24" s="24"/>
      <c r="H24" s="106"/>
      <c r="I24" s="26"/>
      <c r="J24" s="26"/>
      <c r="K24" s="24"/>
      <c r="L24" s="91"/>
      <c r="M24" s="24"/>
      <c r="N24" s="24"/>
      <c r="O24" s="24"/>
      <c r="P24" s="152"/>
      <c r="Q24" s="27"/>
      <c r="R24" s="13"/>
      <c r="S24" s="13"/>
      <c r="T24" s="13"/>
    </row>
    <row r="25" spans="1:20" x14ac:dyDescent="0.25">
      <c r="A25" s="146">
        <v>2.2999999999999998</v>
      </c>
      <c r="B25" s="23"/>
      <c r="C25" s="24"/>
      <c r="D25" s="24"/>
      <c r="E25" s="24"/>
      <c r="F25" s="24"/>
      <c r="G25" s="24"/>
      <c r="H25" s="106"/>
      <c r="I25" s="26"/>
      <c r="J25" s="26"/>
      <c r="K25" s="24"/>
      <c r="L25" s="91"/>
      <c r="M25" s="24"/>
      <c r="N25" s="24"/>
      <c r="O25" s="24"/>
      <c r="P25" s="152"/>
      <c r="Q25" s="27"/>
      <c r="R25" s="13"/>
      <c r="S25" s="13"/>
      <c r="T25" s="13"/>
    </row>
    <row r="26" spans="1:20" x14ac:dyDescent="0.25">
      <c r="A26" s="146">
        <v>2.4</v>
      </c>
      <c r="B26" s="23"/>
      <c r="C26" s="24"/>
      <c r="D26" s="24"/>
      <c r="E26" s="24"/>
      <c r="F26" s="24"/>
      <c r="G26" s="24"/>
      <c r="H26" s="106"/>
      <c r="I26" s="26"/>
      <c r="J26" s="26"/>
      <c r="K26" s="24"/>
      <c r="L26" s="91"/>
      <c r="M26" s="24"/>
      <c r="N26" s="24"/>
      <c r="O26" s="24"/>
      <c r="P26" s="152"/>
      <c r="Q26" s="27"/>
      <c r="R26" s="13"/>
      <c r="S26" s="13"/>
      <c r="T26" s="13"/>
    </row>
    <row r="27" spans="1:20" ht="16.5" thickBot="1" x14ac:dyDescent="0.3">
      <c r="A27" s="146">
        <v>2.5</v>
      </c>
      <c r="B27" s="28"/>
      <c r="C27" s="29"/>
      <c r="D27" s="29"/>
      <c r="E27" s="29"/>
      <c r="F27" s="29"/>
      <c r="G27" s="29"/>
      <c r="H27" s="107"/>
      <c r="I27" s="31"/>
      <c r="J27" s="31"/>
      <c r="K27" s="29"/>
      <c r="L27" s="92"/>
      <c r="M27" s="29"/>
      <c r="N27" s="29"/>
      <c r="O27" s="29"/>
      <c r="P27" s="153"/>
      <c r="Q27" s="32"/>
      <c r="R27" s="13"/>
      <c r="S27" s="13"/>
      <c r="T27" s="13"/>
    </row>
    <row r="28" spans="1:20" x14ac:dyDescent="0.25">
      <c r="A28" s="17"/>
      <c r="B28" s="33"/>
      <c r="C28" s="33"/>
      <c r="D28" s="33"/>
      <c r="E28" s="33"/>
      <c r="F28" s="33"/>
      <c r="G28" s="33" t="s">
        <v>2</v>
      </c>
      <c r="H28" s="108">
        <f>SUM(H23:H27)</f>
        <v>0</v>
      </c>
      <c r="I28" s="35"/>
      <c r="J28" s="35"/>
      <c r="K28" s="33"/>
      <c r="L28" s="117"/>
      <c r="M28" s="33"/>
      <c r="N28" s="33"/>
      <c r="O28" s="33"/>
      <c r="P28" s="117"/>
      <c r="Q28" s="33"/>
      <c r="R28" s="13"/>
      <c r="S28" s="13"/>
      <c r="T28" s="13"/>
    </row>
    <row r="29" spans="1:20" x14ac:dyDescent="0.25">
      <c r="A29" s="17"/>
    </row>
    <row r="30" spans="1:20" ht="15.75" customHeight="1" x14ac:dyDescent="0.25">
      <c r="A30" s="43">
        <v>3</v>
      </c>
      <c r="B30" s="201" t="s">
        <v>11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</row>
    <row r="31" spans="1:20" ht="15" customHeight="1" x14ac:dyDescent="0.25">
      <c r="A31" s="41"/>
      <c r="B31" s="179" t="s">
        <v>56</v>
      </c>
      <c r="C31" s="181" t="s">
        <v>30</v>
      </c>
      <c r="D31" s="182" t="s">
        <v>51</v>
      </c>
      <c r="E31" s="181" t="s">
        <v>85</v>
      </c>
      <c r="F31" s="181" t="s">
        <v>50</v>
      </c>
      <c r="G31" s="181" t="s">
        <v>52</v>
      </c>
      <c r="H31" s="185" t="s">
        <v>8</v>
      </c>
      <c r="I31" s="185"/>
      <c r="J31" s="185"/>
      <c r="K31" s="181" t="s">
        <v>59</v>
      </c>
      <c r="L31" s="181" t="s">
        <v>159</v>
      </c>
      <c r="M31" s="181" t="s">
        <v>31</v>
      </c>
      <c r="N31" s="181"/>
      <c r="O31" s="177" t="s">
        <v>84</v>
      </c>
      <c r="P31" s="181" t="s">
        <v>55</v>
      </c>
      <c r="Q31" s="181" t="s">
        <v>20</v>
      </c>
    </row>
    <row r="32" spans="1:20" ht="47.45" customHeight="1" thickBot="1" x14ac:dyDescent="0.3">
      <c r="A32" s="42"/>
      <c r="B32" s="180"/>
      <c r="C32" s="182"/>
      <c r="D32" s="184"/>
      <c r="E32" s="182"/>
      <c r="F32" s="182"/>
      <c r="G32" s="182"/>
      <c r="H32" s="14" t="s">
        <v>96</v>
      </c>
      <c r="I32" s="15" t="s">
        <v>54</v>
      </c>
      <c r="J32" s="15" t="s">
        <v>53</v>
      </c>
      <c r="K32" s="182"/>
      <c r="L32" s="182"/>
      <c r="M32" s="16" t="s">
        <v>34</v>
      </c>
      <c r="N32" s="16" t="s">
        <v>9</v>
      </c>
      <c r="O32" s="178"/>
      <c r="P32" s="182"/>
      <c r="Q32" s="182"/>
    </row>
    <row r="33" spans="1:17" x14ac:dyDescent="0.25">
      <c r="A33" s="147">
        <v>3.1</v>
      </c>
      <c r="B33" s="18"/>
      <c r="C33" s="19"/>
      <c r="D33" s="19"/>
      <c r="E33" s="19"/>
      <c r="F33" s="19"/>
      <c r="G33" s="19"/>
      <c r="H33" s="105"/>
      <c r="I33" s="21"/>
      <c r="J33" s="21"/>
      <c r="K33" s="19"/>
      <c r="L33" s="90"/>
      <c r="M33" s="19"/>
      <c r="N33" s="19"/>
      <c r="O33" s="19"/>
      <c r="P33" s="151"/>
      <c r="Q33" s="22"/>
    </row>
    <row r="34" spans="1:17" x14ac:dyDescent="0.25">
      <c r="A34" s="146">
        <v>3.2</v>
      </c>
      <c r="B34" s="23"/>
      <c r="C34" s="24"/>
      <c r="D34" s="24"/>
      <c r="E34" s="24"/>
      <c r="F34" s="24"/>
      <c r="G34" s="24"/>
      <c r="H34" s="106"/>
      <c r="I34" s="26"/>
      <c r="J34" s="26"/>
      <c r="K34" s="24"/>
      <c r="L34" s="91"/>
      <c r="M34" s="24"/>
      <c r="N34" s="24"/>
      <c r="O34" s="24"/>
      <c r="P34" s="152"/>
      <c r="Q34" s="27"/>
    </row>
    <row r="35" spans="1:17" x14ac:dyDescent="0.25">
      <c r="A35" s="146">
        <v>3.3</v>
      </c>
      <c r="B35" s="23"/>
      <c r="C35" s="24"/>
      <c r="D35" s="24"/>
      <c r="E35" s="24"/>
      <c r="F35" s="24"/>
      <c r="G35" s="24"/>
      <c r="H35" s="106"/>
      <c r="I35" s="26"/>
      <c r="J35" s="26"/>
      <c r="K35" s="24"/>
      <c r="L35" s="91"/>
      <c r="M35" s="24"/>
      <c r="N35" s="24"/>
      <c r="O35" s="24"/>
      <c r="P35" s="152"/>
      <c r="Q35" s="27"/>
    </row>
    <row r="36" spans="1:17" x14ac:dyDescent="0.25">
      <c r="A36" s="146">
        <v>3.4</v>
      </c>
      <c r="B36" s="23"/>
      <c r="C36" s="24"/>
      <c r="D36" s="24"/>
      <c r="E36" s="24"/>
      <c r="F36" s="24"/>
      <c r="G36" s="24"/>
      <c r="H36" s="106"/>
      <c r="I36" s="26"/>
      <c r="J36" s="26"/>
      <c r="K36" s="24"/>
      <c r="L36" s="91"/>
      <c r="M36" s="24"/>
      <c r="N36" s="24"/>
      <c r="O36" s="24"/>
      <c r="P36" s="152"/>
      <c r="Q36" s="27"/>
    </row>
    <row r="37" spans="1:17" ht="16.5" thickBot="1" x14ac:dyDescent="0.3">
      <c r="A37" s="146">
        <v>3.5</v>
      </c>
      <c r="B37" s="28"/>
      <c r="C37" s="29"/>
      <c r="D37" s="29"/>
      <c r="E37" s="29"/>
      <c r="F37" s="29"/>
      <c r="G37" s="29"/>
      <c r="H37" s="107"/>
      <c r="I37" s="31"/>
      <c r="J37" s="31"/>
      <c r="K37" s="29"/>
      <c r="L37" s="92"/>
      <c r="M37" s="29"/>
      <c r="N37" s="29"/>
      <c r="O37" s="29"/>
      <c r="P37" s="153"/>
      <c r="Q37" s="32"/>
    </row>
    <row r="38" spans="1:17" x14ac:dyDescent="0.25">
      <c r="A38" s="17"/>
      <c r="B38" s="33"/>
      <c r="C38" s="33"/>
      <c r="D38" s="33"/>
      <c r="E38" s="33"/>
      <c r="F38" s="33"/>
      <c r="G38" s="33" t="s">
        <v>2</v>
      </c>
      <c r="H38" s="108">
        <f>SUM(H33:H37)</f>
        <v>0</v>
      </c>
      <c r="I38" s="35"/>
      <c r="J38" s="35"/>
      <c r="K38" s="33"/>
      <c r="L38" s="117"/>
      <c r="M38" s="33"/>
      <c r="N38" s="33"/>
      <c r="O38" s="33"/>
      <c r="P38" s="117"/>
      <c r="Q38" s="33"/>
    </row>
    <row r="39" spans="1:17" ht="15.75" customHeight="1" x14ac:dyDescent="0.25">
      <c r="A39" s="43">
        <v>4</v>
      </c>
      <c r="B39" s="201" t="s">
        <v>12</v>
      </c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</row>
    <row r="40" spans="1:17" ht="15" customHeight="1" x14ac:dyDescent="0.25">
      <c r="A40" s="41"/>
      <c r="B40" s="179" t="s">
        <v>56</v>
      </c>
      <c r="C40" s="181" t="s">
        <v>30</v>
      </c>
      <c r="D40" s="181" t="s">
        <v>51</v>
      </c>
      <c r="E40" s="181" t="s">
        <v>85</v>
      </c>
      <c r="F40" s="178" t="s">
        <v>52</v>
      </c>
      <c r="G40" s="189"/>
      <c r="H40" s="185" t="s">
        <v>8</v>
      </c>
      <c r="I40" s="185"/>
      <c r="J40" s="185"/>
      <c r="K40" s="181" t="s">
        <v>59</v>
      </c>
      <c r="L40" s="181" t="s">
        <v>159</v>
      </c>
      <c r="M40" s="181" t="s">
        <v>31</v>
      </c>
      <c r="N40" s="181"/>
      <c r="O40" s="177" t="s">
        <v>84</v>
      </c>
      <c r="P40" s="181" t="s">
        <v>55</v>
      </c>
      <c r="Q40" s="181" t="s">
        <v>20</v>
      </c>
    </row>
    <row r="41" spans="1:17" ht="44.45" customHeight="1" thickBot="1" x14ac:dyDescent="0.3">
      <c r="A41" s="42"/>
      <c r="B41" s="180"/>
      <c r="C41" s="182"/>
      <c r="D41" s="182"/>
      <c r="E41" s="182"/>
      <c r="F41" s="190"/>
      <c r="G41" s="191"/>
      <c r="H41" s="44" t="s">
        <v>96</v>
      </c>
      <c r="I41" s="14" t="s">
        <v>54</v>
      </c>
      <c r="J41" s="15" t="s">
        <v>53</v>
      </c>
      <c r="K41" s="183"/>
      <c r="L41" s="182"/>
      <c r="M41" s="16" t="s">
        <v>24</v>
      </c>
      <c r="N41" s="16" t="s">
        <v>9</v>
      </c>
      <c r="O41" s="178"/>
      <c r="P41" s="182"/>
      <c r="Q41" s="182"/>
    </row>
    <row r="42" spans="1:17" s="120" customFormat="1" ht="31.5" x14ac:dyDescent="0.25">
      <c r="A42" s="148">
        <v>4.0999999999999996</v>
      </c>
      <c r="B42" s="18" t="s">
        <v>139</v>
      </c>
      <c r="C42" s="36" t="s">
        <v>161</v>
      </c>
      <c r="D42" s="19"/>
      <c r="E42" s="19" t="s">
        <v>47</v>
      </c>
      <c r="F42" s="200"/>
      <c r="G42" s="200"/>
      <c r="H42" s="105">
        <v>0</v>
      </c>
      <c r="I42" s="125">
        <v>0</v>
      </c>
      <c r="J42" s="21">
        <v>1</v>
      </c>
      <c r="K42" s="102" t="s">
        <v>162</v>
      </c>
      <c r="L42" s="122" t="s">
        <v>4</v>
      </c>
      <c r="M42" s="94">
        <v>44105</v>
      </c>
      <c r="N42" s="94">
        <v>44197</v>
      </c>
      <c r="O42" s="19"/>
      <c r="P42" s="151"/>
      <c r="Q42" s="22" t="s">
        <v>1</v>
      </c>
    </row>
    <row r="43" spans="1:17" s="120" customFormat="1" ht="31.5" x14ac:dyDescent="0.25">
      <c r="A43" s="148">
        <v>4.2</v>
      </c>
      <c r="B43" s="96" t="s">
        <v>139</v>
      </c>
      <c r="C43" s="97" t="s">
        <v>148</v>
      </c>
      <c r="D43" s="98"/>
      <c r="E43" s="98" t="s">
        <v>89</v>
      </c>
      <c r="F43" s="212" t="s">
        <v>158</v>
      </c>
      <c r="G43" s="212"/>
      <c r="H43" s="109">
        <v>14000</v>
      </c>
      <c r="I43" s="101">
        <v>0.9</v>
      </c>
      <c r="J43" s="99">
        <v>0.1</v>
      </c>
      <c r="K43" s="102" t="s">
        <v>160</v>
      </c>
      <c r="L43" s="121" t="s">
        <v>4</v>
      </c>
      <c r="M43" s="104">
        <v>41699</v>
      </c>
      <c r="N43" s="104">
        <v>41883</v>
      </c>
      <c r="O43" s="98"/>
      <c r="P43" s="154" t="s">
        <v>193</v>
      </c>
      <c r="Q43" s="27" t="s">
        <v>88</v>
      </c>
    </row>
    <row r="44" spans="1:17" s="120" customFormat="1" ht="31.5" x14ac:dyDescent="0.25">
      <c r="A44" s="148">
        <v>4.3</v>
      </c>
      <c r="B44" s="96" t="s">
        <v>139</v>
      </c>
      <c r="C44" s="97" t="s">
        <v>163</v>
      </c>
      <c r="D44" s="98"/>
      <c r="E44" s="98" t="s">
        <v>47</v>
      </c>
      <c r="F44" s="213" t="s">
        <v>183</v>
      </c>
      <c r="G44" s="214"/>
      <c r="H44" s="109">
        <v>176441</v>
      </c>
      <c r="I44" s="101">
        <v>0.9</v>
      </c>
      <c r="J44" s="99">
        <v>0.1</v>
      </c>
      <c r="K44" s="102" t="s">
        <v>151</v>
      </c>
      <c r="L44" s="121" t="s">
        <v>4</v>
      </c>
      <c r="M44" s="104">
        <v>42036</v>
      </c>
      <c r="N44" s="104">
        <v>42309</v>
      </c>
      <c r="O44" s="98"/>
      <c r="P44" s="154" t="s">
        <v>194</v>
      </c>
      <c r="Q44" s="27" t="s">
        <v>88</v>
      </c>
    </row>
    <row r="45" spans="1:17" s="120" customFormat="1" ht="110.25" x14ac:dyDescent="0.25">
      <c r="A45" s="148">
        <v>4.4000000000000004</v>
      </c>
      <c r="B45" s="96" t="s">
        <v>139</v>
      </c>
      <c r="C45" s="97" t="s">
        <v>149</v>
      </c>
      <c r="D45" s="98" t="s">
        <v>156</v>
      </c>
      <c r="E45" s="98" t="s">
        <v>47</v>
      </c>
      <c r="F45" s="200" t="s">
        <v>157</v>
      </c>
      <c r="G45" s="200"/>
      <c r="H45" s="109">
        <v>18750</v>
      </c>
      <c r="I45" s="101">
        <v>0.9</v>
      </c>
      <c r="J45" s="99">
        <v>0.1</v>
      </c>
      <c r="K45" s="103" t="s">
        <v>150</v>
      </c>
      <c r="L45" s="121" t="s">
        <v>4</v>
      </c>
      <c r="M45" s="104">
        <v>41609</v>
      </c>
      <c r="N45" s="104">
        <v>41791</v>
      </c>
      <c r="O45" s="98"/>
      <c r="P45" s="154" t="s">
        <v>195</v>
      </c>
      <c r="Q45" s="27" t="s">
        <v>88</v>
      </c>
    </row>
    <row r="46" spans="1:17" s="120" customFormat="1" ht="63" x14ac:dyDescent="0.25">
      <c r="A46" s="148">
        <v>4.5</v>
      </c>
      <c r="B46" s="96" t="s">
        <v>139</v>
      </c>
      <c r="C46" s="97" t="s">
        <v>164</v>
      </c>
      <c r="D46" s="98" t="s">
        <v>184</v>
      </c>
      <c r="E46" s="98" t="s">
        <v>37</v>
      </c>
      <c r="F46" s="213"/>
      <c r="G46" s="214"/>
      <c r="H46" s="109">
        <v>0</v>
      </c>
      <c r="I46" s="101">
        <v>1</v>
      </c>
      <c r="J46" s="99">
        <v>0</v>
      </c>
      <c r="K46" s="102" t="s">
        <v>165</v>
      </c>
      <c r="L46" s="121" t="s">
        <v>3</v>
      </c>
      <c r="M46" s="104">
        <v>42552</v>
      </c>
      <c r="N46" s="104">
        <v>42736</v>
      </c>
      <c r="O46" s="98"/>
      <c r="P46" s="154" t="s">
        <v>196</v>
      </c>
      <c r="Q46" s="100" t="s">
        <v>88</v>
      </c>
    </row>
    <row r="47" spans="1:17" s="120" customFormat="1" ht="32.25" thickBot="1" x14ac:dyDescent="0.3">
      <c r="A47" s="149">
        <v>4.5999999999999996</v>
      </c>
      <c r="B47" s="28" t="s">
        <v>139</v>
      </c>
      <c r="C47" s="38" t="s">
        <v>166</v>
      </c>
      <c r="D47" s="29"/>
      <c r="E47" s="29" t="s">
        <v>37</v>
      </c>
      <c r="F47" s="215"/>
      <c r="G47" s="216"/>
      <c r="H47" s="107">
        <v>0</v>
      </c>
      <c r="I47" s="113">
        <v>0.9</v>
      </c>
      <c r="J47" s="31">
        <v>0.1</v>
      </c>
      <c r="K47" s="126" t="s">
        <v>167</v>
      </c>
      <c r="L47" s="123" t="s">
        <v>4</v>
      </c>
      <c r="M47" s="115">
        <v>44105</v>
      </c>
      <c r="N47" s="115">
        <v>44166</v>
      </c>
      <c r="O47" s="29"/>
      <c r="P47" s="153"/>
      <c r="Q47" s="32" t="s">
        <v>1</v>
      </c>
    </row>
    <row r="48" spans="1:17" x14ac:dyDescent="0.25">
      <c r="A48" s="17"/>
      <c r="B48" s="33"/>
      <c r="C48" s="33"/>
      <c r="D48" s="33"/>
      <c r="E48" s="33"/>
      <c r="F48" s="33"/>
      <c r="G48" s="33" t="s">
        <v>2</v>
      </c>
      <c r="H48" s="108">
        <f>SUM(H42:H47)</f>
        <v>209191</v>
      </c>
      <c r="I48" s="34"/>
      <c r="J48" s="35"/>
      <c r="K48" s="35"/>
      <c r="L48" s="117"/>
      <c r="M48" s="33"/>
      <c r="N48" s="33"/>
      <c r="O48" s="33"/>
      <c r="P48" s="117"/>
      <c r="Q48" s="33"/>
    </row>
    <row r="49" spans="1:17" ht="15.75" customHeight="1" x14ac:dyDescent="0.25">
      <c r="A49" s="43">
        <v>5</v>
      </c>
      <c r="B49" s="201" t="s">
        <v>57</v>
      </c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</row>
    <row r="50" spans="1:17" ht="15" customHeight="1" x14ac:dyDescent="0.25">
      <c r="A50" s="144"/>
      <c r="B50" s="179" t="s">
        <v>56</v>
      </c>
      <c r="C50" s="181" t="s">
        <v>30</v>
      </c>
      <c r="D50" s="181" t="s">
        <v>51</v>
      </c>
      <c r="E50" s="181" t="s">
        <v>85</v>
      </c>
      <c r="F50" s="181" t="s">
        <v>52</v>
      </c>
      <c r="G50" s="185" t="s">
        <v>8</v>
      </c>
      <c r="H50" s="185"/>
      <c r="I50" s="185"/>
      <c r="J50" s="192" t="s">
        <v>58</v>
      </c>
      <c r="K50" s="181" t="s">
        <v>59</v>
      </c>
      <c r="L50" s="181" t="s">
        <v>159</v>
      </c>
      <c r="M50" s="181" t="s">
        <v>31</v>
      </c>
      <c r="N50" s="181"/>
      <c r="O50" s="177" t="s">
        <v>84</v>
      </c>
      <c r="P50" s="181" t="s">
        <v>55</v>
      </c>
      <c r="Q50" s="181" t="s">
        <v>20</v>
      </c>
    </row>
    <row r="51" spans="1:17" ht="48" thickBot="1" x14ac:dyDescent="0.3">
      <c r="A51" s="42"/>
      <c r="B51" s="180"/>
      <c r="C51" s="182"/>
      <c r="D51" s="182"/>
      <c r="E51" s="182"/>
      <c r="F51" s="182"/>
      <c r="G51" s="44" t="s">
        <v>96</v>
      </c>
      <c r="H51" s="14" t="s">
        <v>54</v>
      </c>
      <c r="I51" s="15" t="s">
        <v>53</v>
      </c>
      <c r="J51" s="193"/>
      <c r="K51" s="182"/>
      <c r="L51" s="182"/>
      <c r="M51" s="16" t="s">
        <v>13</v>
      </c>
      <c r="N51" s="16" t="s">
        <v>27</v>
      </c>
      <c r="O51" s="178"/>
      <c r="P51" s="182"/>
      <c r="Q51" s="182"/>
    </row>
    <row r="52" spans="1:17" x14ac:dyDescent="0.25">
      <c r="A52" s="146">
        <v>5.0999999999999996</v>
      </c>
      <c r="B52" s="18"/>
      <c r="C52" s="19"/>
      <c r="D52" s="19"/>
      <c r="E52" s="19"/>
      <c r="F52" s="19"/>
      <c r="G52" s="19"/>
      <c r="H52" s="20"/>
      <c r="I52" s="21"/>
      <c r="J52" s="21"/>
      <c r="K52" s="19"/>
      <c r="L52" s="90"/>
      <c r="M52" s="19"/>
      <c r="N52" s="19"/>
      <c r="O52" s="36"/>
      <c r="P52" s="151"/>
      <c r="Q52" s="22"/>
    </row>
    <row r="53" spans="1:17" x14ac:dyDescent="0.25">
      <c r="A53" s="146">
        <v>5.2</v>
      </c>
      <c r="B53" s="23"/>
      <c r="C53" s="24"/>
      <c r="D53" s="24"/>
      <c r="E53" s="24"/>
      <c r="F53" s="24"/>
      <c r="G53" s="24"/>
      <c r="H53" s="25"/>
      <c r="I53" s="26"/>
      <c r="J53" s="26"/>
      <c r="K53" s="24"/>
      <c r="L53" s="91"/>
      <c r="M53" s="24"/>
      <c r="N53" s="24"/>
      <c r="O53" s="37"/>
      <c r="P53" s="152"/>
      <c r="Q53" s="27"/>
    </row>
    <row r="54" spans="1:17" x14ac:dyDescent="0.25">
      <c r="A54" s="146">
        <v>5.3</v>
      </c>
      <c r="B54" s="23"/>
      <c r="C54" s="24"/>
      <c r="D54" s="24"/>
      <c r="E54" s="24"/>
      <c r="F54" s="24"/>
      <c r="G54" s="24"/>
      <c r="H54" s="25"/>
      <c r="I54" s="26"/>
      <c r="J54" s="26"/>
      <c r="K54" s="24"/>
      <c r="L54" s="91"/>
      <c r="M54" s="24"/>
      <c r="N54" s="24"/>
      <c r="O54" s="37"/>
      <c r="P54" s="152"/>
      <c r="Q54" s="27"/>
    </row>
    <row r="55" spans="1:17" x14ac:dyDescent="0.25">
      <c r="A55" s="146">
        <v>5.4</v>
      </c>
      <c r="B55" s="23"/>
      <c r="C55" s="24"/>
      <c r="D55" s="24"/>
      <c r="E55" s="24"/>
      <c r="F55" s="24"/>
      <c r="G55" s="24"/>
      <c r="H55" s="25"/>
      <c r="I55" s="26"/>
      <c r="J55" s="26"/>
      <c r="K55" s="24"/>
      <c r="L55" s="91"/>
      <c r="M55" s="24"/>
      <c r="N55" s="24"/>
      <c r="O55" s="37"/>
      <c r="P55" s="152"/>
      <c r="Q55" s="27"/>
    </row>
    <row r="56" spans="1:17" ht="16.5" thickBot="1" x14ac:dyDescent="0.3">
      <c r="A56" s="147">
        <v>5.5</v>
      </c>
      <c r="B56" s="28"/>
      <c r="C56" s="29"/>
      <c r="D56" s="29"/>
      <c r="E56" s="29"/>
      <c r="F56" s="29"/>
      <c r="G56" s="29"/>
      <c r="H56" s="30"/>
      <c r="I56" s="31"/>
      <c r="J56" s="31"/>
      <c r="K56" s="29"/>
      <c r="L56" s="92"/>
      <c r="M56" s="29"/>
      <c r="N56" s="29"/>
      <c r="O56" s="38"/>
      <c r="P56" s="153"/>
      <c r="Q56" s="32"/>
    </row>
    <row r="57" spans="1:17" x14ac:dyDescent="0.25">
      <c r="A57" s="17"/>
      <c r="B57" s="33"/>
      <c r="C57" s="33"/>
      <c r="D57" s="33"/>
      <c r="E57" s="33"/>
      <c r="F57" s="33" t="s">
        <v>2</v>
      </c>
      <c r="G57" s="108">
        <f>SUM(G52:G56)</f>
        <v>0</v>
      </c>
      <c r="H57" s="108"/>
      <c r="I57" s="35"/>
      <c r="J57" s="35"/>
      <c r="K57" s="33"/>
      <c r="L57" s="117"/>
      <c r="M57" s="33"/>
      <c r="N57" s="33"/>
      <c r="O57" s="33"/>
      <c r="P57" s="117"/>
      <c r="Q57" s="33"/>
    </row>
    <row r="58" spans="1:17" ht="15.75" customHeight="1" x14ac:dyDescent="0.25">
      <c r="A58" s="39">
        <v>6</v>
      </c>
      <c r="B58" s="201" t="s">
        <v>14</v>
      </c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</row>
    <row r="59" spans="1:17" ht="15" customHeight="1" x14ac:dyDescent="0.25">
      <c r="A59" s="144"/>
      <c r="B59" s="179" t="s">
        <v>56</v>
      </c>
      <c r="C59" s="181" t="s">
        <v>30</v>
      </c>
      <c r="D59" s="181" t="s">
        <v>51</v>
      </c>
      <c r="E59" s="181" t="s">
        <v>85</v>
      </c>
      <c r="F59" s="178" t="s">
        <v>52</v>
      </c>
      <c r="G59" s="189"/>
      <c r="H59" s="185" t="s">
        <v>8</v>
      </c>
      <c r="I59" s="185"/>
      <c r="J59" s="185"/>
      <c r="K59" s="181" t="s">
        <v>59</v>
      </c>
      <c r="L59" s="181" t="s">
        <v>159</v>
      </c>
      <c r="M59" s="181" t="s">
        <v>31</v>
      </c>
      <c r="N59" s="181"/>
      <c r="O59" s="177" t="s">
        <v>84</v>
      </c>
      <c r="P59" s="181" t="s">
        <v>55</v>
      </c>
      <c r="Q59" s="181" t="s">
        <v>20</v>
      </c>
    </row>
    <row r="60" spans="1:17" ht="65.099999999999994" customHeight="1" thickBot="1" x14ac:dyDescent="0.3">
      <c r="A60" s="42"/>
      <c r="B60" s="205"/>
      <c r="C60" s="183"/>
      <c r="D60" s="183"/>
      <c r="E60" s="183"/>
      <c r="F60" s="203"/>
      <c r="G60" s="204"/>
      <c r="H60" s="110" t="s">
        <v>96</v>
      </c>
      <c r="I60" s="111" t="s">
        <v>54</v>
      </c>
      <c r="J60" s="112" t="s">
        <v>53</v>
      </c>
      <c r="K60" s="183"/>
      <c r="L60" s="182"/>
      <c r="M60" s="110" t="s">
        <v>87</v>
      </c>
      <c r="N60" s="110" t="s">
        <v>9</v>
      </c>
      <c r="O60" s="195"/>
      <c r="P60" s="183"/>
      <c r="Q60" s="183"/>
    </row>
    <row r="61" spans="1:17" s="120" customFormat="1" ht="78.75" x14ac:dyDescent="0.25">
      <c r="A61" s="150">
        <v>6.1</v>
      </c>
      <c r="B61" s="240" t="s">
        <v>139</v>
      </c>
      <c r="C61" s="131" t="s">
        <v>178</v>
      </c>
      <c r="D61" s="132" t="s">
        <v>179</v>
      </c>
      <c r="E61" s="132" t="s">
        <v>47</v>
      </c>
      <c r="F61" s="220" t="s">
        <v>187</v>
      </c>
      <c r="G61" s="220"/>
      <c r="H61" s="106">
        <v>0</v>
      </c>
      <c r="I61" s="133">
        <v>0.9</v>
      </c>
      <c r="J61" s="134">
        <v>0.1</v>
      </c>
      <c r="K61" s="142" t="s">
        <v>152</v>
      </c>
      <c r="L61" s="145" t="s">
        <v>3</v>
      </c>
      <c r="M61" s="135">
        <v>43221</v>
      </c>
      <c r="N61" s="135">
        <v>43282</v>
      </c>
      <c r="O61" s="156" t="s">
        <v>197</v>
      </c>
      <c r="P61" s="156" t="s">
        <v>207</v>
      </c>
      <c r="Q61" s="136" t="s">
        <v>88</v>
      </c>
    </row>
    <row r="62" spans="1:17" s="120" customFormat="1" ht="110.25" x14ac:dyDescent="0.25">
      <c r="A62" s="150">
        <v>6.2</v>
      </c>
      <c r="B62" s="241" t="s">
        <v>139</v>
      </c>
      <c r="C62" s="127" t="s">
        <v>175</v>
      </c>
      <c r="D62" s="128" t="s">
        <v>176</v>
      </c>
      <c r="E62" s="128" t="s">
        <v>47</v>
      </c>
      <c r="F62" s="219" t="s">
        <v>188</v>
      </c>
      <c r="G62" s="219"/>
      <c r="H62" s="109">
        <f>2808/4</f>
        <v>702</v>
      </c>
      <c r="I62" s="101">
        <v>0.9</v>
      </c>
      <c r="J62" s="129">
        <v>0.1</v>
      </c>
      <c r="K62" s="142" t="s">
        <v>153</v>
      </c>
      <c r="L62" s="145" t="s">
        <v>3</v>
      </c>
      <c r="M62" s="135">
        <v>43252</v>
      </c>
      <c r="N62" s="135">
        <v>43891</v>
      </c>
      <c r="O62" s="128"/>
      <c r="P62" s="155" t="s">
        <v>206</v>
      </c>
      <c r="Q62" s="130" t="s">
        <v>22</v>
      </c>
    </row>
    <row r="63" spans="1:17" s="120" customFormat="1" ht="63" x14ac:dyDescent="0.25">
      <c r="A63" s="150">
        <v>6.3</v>
      </c>
      <c r="B63" s="241" t="s">
        <v>139</v>
      </c>
      <c r="C63" s="127" t="s">
        <v>174</v>
      </c>
      <c r="D63" s="128" t="s">
        <v>177</v>
      </c>
      <c r="E63" s="128" t="s">
        <v>47</v>
      </c>
      <c r="F63" s="219" t="s">
        <v>189</v>
      </c>
      <c r="G63" s="219"/>
      <c r="H63" s="109">
        <f>3039/4</f>
        <v>759.75</v>
      </c>
      <c r="I63" s="101">
        <v>0.9</v>
      </c>
      <c r="J63" s="129">
        <v>0.1</v>
      </c>
      <c r="K63" s="142" t="s">
        <v>154</v>
      </c>
      <c r="L63" s="145" t="s">
        <v>4</v>
      </c>
      <c r="M63" s="135">
        <v>43252</v>
      </c>
      <c r="N63" s="135">
        <v>43831</v>
      </c>
      <c r="O63" s="128"/>
      <c r="P63" s="155" t="s">
        <v>198</v>
      </c>
      <c r="Q63" s="130" t="s">
        <v>22</v>
      </c>
    </row>
    <row r="64" spans="1:17" s="120" customFormat="1" ht="47.25" x14ac:dyDescent="0.25">
      <c r="A64" s="147">
        <v>6.4</v>
      </c>
      <c r="B64" s="242" t="s">
        <v>139</v>
      </c>
      <c r="C64" s="24" t="s">
        <v>172</v>
      </c>
      <c r="D64" s="24" t="s">
        <v>170</v>
      </c>
      <c r="E64" s="24" t="s">
        <v>47</v>
      </c>
      <c r="F64" s="200" t="s">
        <v>190</v>
      </c>
      <c r="G64" s="200"/>
      <c r="H64" s="106">
        <f>1338/4</f>
        <v>334.5</v>
      </c>
      <c r="I64" s="129">
        <v>0.9</v>
      </c>
      <c r="J64" s="129">
        <v>0.1</v>
      </c>
      <c r="K64" s="142" t="s">
        <v>155</v>
      </c>
      <c r="L64" s="159" t="s">
        <v>3</v>
      </c>
      <c r="M64" s="135">
        <v>43252</v>
      </c>
      <c r="N64" s="135">
        <v>43831</v>
      </c>
      <c r="O64" s="37"/>
      <c r="P64" s="160" t="s">
        <v>199</v>
      </c>
      <c r="Q64" s="27" t="s">
        <v>22</v>
      </c>
    </row>
    <row r="65" spans="1:17" s="120" customFormat="1" ht="94.5" x14ac:dyDescent="0.25">
      <c r="A65" s="147">
        <v>6.5</v>
      </c>
      <c r="B65" s="243" t="s">
        <v>139</v>
      </c>
      <c r="C65" s="137" t="s">
        <v>168</v>
      </c>
      <c r="D65" s="138" t="s">
        <v>173</v>
      </c>
      <c r="E65" s="138" t="s">
        <v>47</v>
      </c>
      <c r="F65" s="217" t="s">
        <v>191</v>
      </c>
      <c r="G65" s="218"/>
      <c r="H65" s="139">
        <f>3062/4</f>
        <v>765.5</v>
      </c>
      <c r="I65" s="140">
        <v>0.9</v>
      </c>
      <c r="J65" s="141">
        <v>0.1</v>
      </c>
      <c r="K65" s="142" t="s">
        <v>180</v>
      </c>
      <c r="L65" s="159" t="s">
        <v>4</v>
      </c>
      <c r="M65" s="135">
        <v>43252</v>
      </c>
      <c r="N65" s="135">
        <v>43831</v>
      </c>
      <c r="O65" s="138"/>
      <c r="P65" s="157" t="s">
        <v>200</v>
      </c>
      <c r="Q65" s="143" t="s">
        <v>22</v>
      </c>
    </row>
    <row r="66" spans="1:17" s="120" customFormat="1" ht="78.75" x14ac:dyDescent="0.25">
      <c r="A66" s="148">
        <v>6.6</v>
      </c>
      <c r="B66" s="244" t="s">
        <v>139</v>
      </c>
      <c r="C66" s="97" t="s">
        <v>171</v>
      </c>
      <c r="D66" s="98" t="s">
        <v>169</v>
      </c>
      <c r="E66" s="98" t="s">
        <v>47</v>
      </c>
      <c r="F66" s="213" t="s">
        <v>192</v>
      </c>
      <c r="G66" s="214"/>
      <c r="H66" s="109">
        <f>2340/4</f>
        <v>585</v>
      </c>
      <c r="I66" s="101">
        <v>0.9</v>
      </c>
      <c r="J66" s="99">
        <v>0.1</v>
      </c>
      <c r="K66" s="102" t="s">
        <v>181</v>
      </c>
      <c r="L66" s="159" t="s">
        <v>3</v>
      </c>
      <c r="M66" s="135">
        <v>43252</v>
      </c>
      <c r="N66" s="135">
        <v>43831</v>
      </c>
      <c r="O66" s="98"/>
      <c r="P66" s="159" t="s">
        <v>201</v>
      </c>
      <c r="Q66" s="100" t="s">
        <v>22</v>
      </c>
    </row>
    <row r="67" spans="1:17" s="74" customFormat="1" ht="48" customHeight="1" x14ac:dyDescent="0.25">
      <c r="A67" s="228">
        <v>6.7</v>
      </c>
      <c r="B67" s="229" t="s">
        <v>139</v>
      </c>
      <c r="C67" s="230" t="s">
        <v>211</v>
      </c>
      <c r="D67" s="231" t="s">
        <v>212</v>
      </c>
      <c r="E67" s="231" t="s">
        <v>47</v>
      </c>
      <c r="F67" s="232" t="s">
        <v>213</v>
      </c>
      <c r="G67" s="233"/>
      <c r="H67" s="234">
        <v>1832</v>
      </c>
      <c r="I67" s="235">
        <v>1</v>
      </c>
      <c r="J67" s="236">
        <v>0</v>
      </c>
      <c r="K67" s="237">
        <v>4</v>
      </c>
      <c r="L67" s="237" t="s">
        <v>4</v>
      </c>
      <c r="M67" s="238">
        <v>42887</v>
      </c>
      <c r="N67" s="238">
        <v>43800</v>
      </c>
      <c r="O67" s="231"/>
      <c r="P67" s="237" t="s">
        <v>214</v>
      </c>
      <c r="Q67" s="239" t="s">
        <v>22</v>
      </c>
    </row>
    <row r="68" spans="1:17" s="74" customFormat="1" ht="47.25" x14ac:dyDescent="0.25">
      <c r="A68" s="228">
        <v>6.8</v>
      </c>
      <c r="B68" s="229" t="s">
        <v>139</v>
      </c>
      <c r="C68" s="230" t="s">
        <v>215</v>
      </c>
      <c r="D68" s="231" t="s">
        <v>216</v>
      </c>
      <c r="E68" s="231" t="s">
        <v>47</v>
      </c>
      <c r="F68" s="232" t="s">
        <v>217</v>
      </c>
      <c r="G68" s="233"/>
      <c r="H68" s="234">
        <v>693</v>
      </c>
      <c r="I68" s="235">
        <v>1</v>
      </c>
      <c r="J68" s="236">
        <v>0</v>
      </c>
      <c r="K68" s="237">
        <v>4</v>
      </c>
      <c r="L68" s="237" t="s">
        <v>4</v>
      </c>
      <c r="M68" s="238">
        <v>42917</v>
      </c>
      <c r="N68" s="238">
        <v>43800</v>
      </c>
      <c r="O68" s="231"/>
      <c r="P68" s="237" t="s">
        <v>218</v>
      </c>
      <c r="Q68" s="239" t="s">
        <v>22</v>
      </c>
    </row>
    <row r="69" spans="1:17" s="120" customFormat="1" x14ac:dyDescent="0.25">
      <c r="A69" s="148"/>
      <c r="B69" s="96"/>
      <c r="C69" s="97"/>
      <c r="D69" s="98"/>
      <c r="E69" s="98"/>
      <c r="F69" s="213"/>
      <c r="G69" s="214"/>
      <c r="H69" s="109"/>
      <c r="I69" s="101"/>
      <c r="J69" s="99"/>
      <c r="K69" s="102"/>
      <c r="L69" s="124"/>
      <c r="M69" s="135"/>
      <c r="N69" s="135"/>
      <c r="O69" s="98"/>
      <c r="P69" s="154"/>
      <c r="Q69" s="100"/>
    </row>
    <row r="70" spans="1:17" x14ac:dyDescent="0.25">
      <c r="A70" s="17"/>
      <c r="B70" s="33"/>
      <c r="C70" s="33"/>
      <c r="D70" s="33"/>
      <c r="E70" s="33"/>
      <c r="F70" s="33"/>
      <c r="G70" s="33" t="s">
        <v>2</v>
      </c>
      <c r="H70" s="108">
        <f>SUM(H61:H69)</f>
        <v>5671.75</v>
      </c>
      <c r="I70" s="34"/>
      <c r="J70" s="35"/>
      <c r="K70" s="35"/>
      <c r="L70" s="117"/>
      <c r="M70" s="33"/>
      <c r="N70" s="33"/>
      <c r="O70" s="33"/>
      <c r="P70" s="117"/>
      <c r="Q70" s="33"/>
    </row>
    <row r="71" spans="1:17" ht="15.75" customHeight="1" x14ac:dyDescent="0.25">
      <c r="A71" s="40">
        <v>7</v>
      </c>
      <c r="B71" s="201" t="s">
        <v>15</v>
      </c>
      <c r="C71" s="202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  <c r="Q71" s="202"/>
    </row>
    <row r="72" spans="1:17" ht="15" customHeight="1" x14ac:dyDescent="0.25">
      <c r="A72" s="41"/>
      <c r="B72" s="179" t="s">
        <v>56</v>
      </c>
      <c r="C72" s="181" t="s">
        <v>60</v>
      </c>
      <c r="D72" s="181" t="s">
        <v>51</v>
      </c>
      <c r="E72" s="181"/>
      <c r="F72" s="181" t="s">
        <v>52</v>
      </c>
      <c r="G72" s="181"/>
      <c r="H72" s="185" t="s">
        <v>8</v>
      </c>
      <c r="I72" s="185"/>
      <c r="J72" s="185"/>
      <c r="K72" s="181" t="s">
        <v>59</v>
      </c>
      <c r="L72" s="192" t="s">
        <v>61</v>
      </c>
      <c r="M72" s="181" t="s">
        <v>31</v>
      </c>
      <c r="N72" s="181"/>
      <c r="O72" s="178" t="s">
        <v>17</v>
      </c>
      <c r="P72" s="181" t="s">
        <v>55</v>
      </c>
      <c r="Q72" s="181" t="s">
        <v>20</v>
      </c>
    </row>
    <row r="73" spans="1:17" ht="79.5" thickBot="1" x14ac:dyDescent="0.3">
      <c r="A73" s="42"/>
      <c r="B73" s="180"/>
      <c r="C73" s="182"/>
      <c r="D73" s="182"/>
      <c r="E73" s="182"/>
      <c r="F73" s="182"/>
      <c r="G73" s="182"/>
      <c r="H73" s="44" t="s">
        <v>96</v>
      </c>
      <c r="I73" s="16" t="s">
        <v>54</v>
      </c>
      <c r="J73" s="14" t="s">
        <v>53</v>
      </c>
      <c r="K73" s="182"/>
      <c r="L73" s="193"/>
      <c r="M73" s="16" t="s">
        <v>16</v>
      </c>
      <c r="N73" s="16" t="s">
        <v>62</v>
      </c>
      <c r="O73" s="188"/>
      <c r="P73" s="182"/>
      <c r="Q73" s="182"/>
    </row>
    <row r="74" spans="1:17" x14ac:dyDescent="0.25">
      <c r="A74" s="146">
        <v>7.1</v>
      </c>
      <c r="B74" s="18"/>
      <c r="C74" s="19"/>
      <c r="D74" s="194"/>
      <c r="E74" s="194"/>
      <c r="F74" s="194"/>
      <c r="G74" s="194"/>
      <c r="H74" s="19"/>
      <c r="I74" s="19"/>
      <c r="J74" s="20"/>
      <c r="K74" s="21"/>
      <c r="L74" s="118"/>
      <c r="M74" s="19"/>
      <c r="N74" s="19"/>
      <c r="O74" s="36"/>
      <c r="P74" s="151"/>
      <c r="Q74" s="22"/>
    </row>
    <row r="75" spans="1:17" x14ac:dyDescent="0.25">
      <c r="A75" s="146">
        <v>7.2</v>
      </c>
      <c r="B75" s="23"/>
      <c r="C75" s="24"/>
      <c r="D75" s="200"/>
      <c r="E75" s="200"/>
      <c r="F75" s="200"/>
      <c r="G75" s="200"/>
      <c r="H75" s="24"/>
      <c r="I75" s="24"/>
      <c r="J75" s="25"/>
      <c r="K75" s="26"/>
      <c r="L75" s="119"/>
      <c r="M75" s="24"/>
      <c r="N75" s="24"/>
      <c r="O75" s="37"/>
      <c r="P75" s="152"/>
      <c r="Q75" s="27"/>
    </row>
    <row r="76" spans="1:17" x14ac:dyDescent="0.25">
      <c r="A76" s="146">
        <v>7.3</v>
      </c>
      <c r="B76" s="23"/>
      <c r="C76" s="24"/>
      <c r="D76" s="200"/>
      <c r="E76" s="200"/>
      <c r="F76" s="200"/>
      <c r="G76" s="200"/>
      <c r="H76" s="24"/>
      <c r="I76" s="24"/>
      <c r="J76" s="25"/>
      <c r="K76" s="26"/>
      <c r="L76" s="119"/>
      <c r="M76" s="24"/>
      <c r="N76" s="24"/>
      <c r="O76" s="37"/>
      <c r="P76" s="152"/>
      <c r="Q76" s="27"/>
    </row>
    <row r="77" spans="1:17" x14ac:dyDescent="0.25">
      <c r="A77" s="146">
        <v>7.4</v>
      </c>
      <c r="B77" s="23"/>
      <c r="C77" s="24"/>
      <c r="D77" s="200"/>
      <c r="E77" s="200"/>
      <c r="F77" s="200"/>
      <c r="G77" s="200"/>
      <c r="H77" s="24"/>
      <c r="I77" s="24"/>
      <c r="J77" s="25"/>
      <c r="K77" s="26"/>
      <c r="L77" s="119"/>
      <c r="M77" s="24"/>
      <c r="N77" s="24"/>
      <c r="O77" s="37"/>
      <c r="P77" s="152"/>
      <c r="Q77" s="27"/>
    </row>
    <row r="78" spans="1:17" ht="16.5" thickBot="1" x14ac:dyDescent="0.3">
      <c r="A78" s="147">
        <v>7.5</v>
      </c>
      <c r="B78" s="28"/>
      <c r="C78" s="29"/>
      <c r="D78" s="210"/>
      <c r="E78" s="210"/>
      <c r="F78" s="210"/>
      <c r="G78" s="210"/>
      <c r="H78" s="29"/>
      <c r="I78" s="29"/>
      <c r="J78" s="30"/>
      <c r="K78" s="31"/>
      <c r="L78" s="114"/>
      <c r="M78" s="29"/>
      <c r="N78" s="29"/>
      <c r="O78" s="38"/>
      <c r="P78" s="153"/>
      <c r="Q78" s="32"/>
    </row>
    <row r="79" spans="1:17" ht="15.75" customHeight="1" x14ac:dyDescent="0.25">
      <c r="G79" s="9" t="s">
        <v>2</v>
      </c>
      <c r="H79" s="108">
        <f>SUM(H74:H78)</f>
        <v>0</v>
      </c>
    </row>
    <row r="83" spans="2:5" x14ac:dyDescent="0.25">
      <c r="B83" s="206" t="s">
        <v>86</v>
      </c>
      <c r="C83" s="7" t="s">
        <v>5</v>
      </c>
    </row>
    <row r="84" spans="2:5" x14ac:dyDescent="0.25">
      <c r="B84" s="207"/>
      <c r="C84" s="7" t="s">
        <v>3</v>
      </c>
    </row>
    <row r="85" spans="2:5" x14ac:dyDescent="0.25">
      <c r="B85" s="208"/>
      <c r="C85" s="8" t="s">
        <v>4</v>
      </c>
    </row>
    <row r="87" spans="2:5" x14ac:dyDescent="0.25">
      <c r="B87" s="206" t="s">
        <v>20</v>
      </c>
      <c r="C87" s="7" t="s">
        <v>1</v>
      </c>
    </row>
    <row r="88" spans="2:5" x14ac:dyDescent="0.25">
      <c r="B88" s="207"/>
      <c r="C88" s="7" t="s">
        <v>68</v>
      </c>
    </row>
    <row r="89" spans="2:5" x14ac:dyDescent="0.25">
      <c r="B89" s="207"/>
      <c r="C89" s="7" t="s">
        <v>44</v>
      </c>
    </row>
    <row r="90" spans="2:5" x14ac:dyDescent="0.25">
      <c r="B90" s="207"/>
      <c r="C90" s="7" t="s">
        <v>7</v>
      </c>
    </row>
    <row r="91" spans="2:5" ht="31.5" x14ac:dyDescent="0.25">
      <c r="B91" s="207"/>
      <c r="C91" s="7" t="s">
        <v>77</v>
      </c>
    </row>
    <row r="92" spans="2:5" x14ac:dyDescent="0.25">
      <c r="B92" s="207"/>
      <c r="C92" s="7" t="s">
        <v>63</v>
      </c>
    </row>
    <row r="93" spans="2:5" x14ac:dyDescent="0.25">
      <c r="B93" s="207"/>
      <c r="C93" s="7" t="s">
        <v>22</v>
      </c>
    </row>
    <row r="94" spans="2:5" x14ac:dyDescent="0.25">
      <c r="B94" s="208"/>
      <c r="C94" s="7" t="s">
        <v>88</v>
      </c>
    </row>
    <row r="96" spans="2:5" ht="31.5" x14ac:dyDescent="0.25">
      <c r="B96" s="211" t="s">
        <v>67</v>
      </c>
      <c r="C96" s="209" t="s">
        <v>64</v>
      </c>
      <c r="D96" s="7" t="s">
        <v>47</v>
      </c>
      <c r="E96" s="7" t="s">
        <v>47</v>
      </c>
    </row>
    <row r="97" spans="2:5" ht="31.5" x14ac:dyDescent="0.25">
      <c r="B97" s="211"/>
      <c r="C97" s="209"/>
      <c r="D97" s="7" t="s">
        <v>89</v>
      </c>
      <c r="E97" s="7" t="s">
        <v>89</v>
      </c>
    </row>
    <row r="98" spans="2:5" ht="47.25" x14ac:dyDescent="0.25">
      <c r="B98" s="211"/>
      <c r="C98" s="209"/>
      <c r="D98" s="7" t="s">
        <v>90</v>
      </c>
      <c r="E98" s="7" t="s">
        <v>90</v>
      </c>
    </row>
    <row r="99" spans="2:5" x14ac:dyDescent="0.25">
      <c r="B99" s="211"/>
      <c r="C99" s="209"/>
      <c r="D99" s="7" t="s">
        <v>37</v>
      </c>
      <c r="E99" s="7" t="s">
        <v>37</v>
      </c>
    </row>
    <row r="100" spans="2:5" x14ac:dyDescent="0.25">
      <c r="B100" s="211"/>
      <c r="C100" s="209"/>
      <c r="D100" s="7" t="s">
        <v>40</v>
      </c>
      <c r="E100" s="7" t="s">
        <v>40</v>
      </c>
    </row>
    <row r="101" spans="2:5" ht="31.5" x14ac:dyDescent="0.25">
      <c r="B101" s="211"/>
      <c r="C101" s="209"/>
      <c r="D101" s="7" t="s">
        <v>48</v>
      </c>
      <c r="E101" s="7" t="s">
        <v>48</v>
      </c>
    </row>
    <row r="102" spans="2:5" ht="31.5" x14ac:dyDescent="0.25">
      <c r="B102" s="211"/>
      <c r="C102" s="209"/>
      <c r="D102" s="7" t="s">
        <v>91</v>
      </c>
      <c r="E102" s="7" t="s">
        <v>91</v>
      </c>
    </row>
    <row r="103" spans="2:5" ht="31.5" x14ac:dyDescent="0.25">
      <c r="B103" s="211"/>
      <c r="C103" s="196" t="s">
        <v>66</v>
      </c>
      <c r="D103" s="7" t="s">
        <v>41</v>
      </c>
      <c r="E103" s="7" t="s">
        <v>42</v>
      </c>
    </row>
    <row r="104" spans="2:5" ht="31.5" x14ac:dyDescent="0.25">
      <c r="B104" s="211"/>
      <c r="C104" s="196"/>
      <c r="D104" s="7" t="s">
        <v>42</v>
      </c>
      <c r="E104" s="7" t="s">
        <v>43</v>
      </c>
    </row>
    <row r="105" spans="2:5" x14ac:dyDescent="0.25">
      <c r="B105" s="211"/>
      <c r="C105" s="196"/>
      <c r="D105" s="7" t="s">
        <v>43</v>
      </c>
    </row>
    <row r="106" spans="2:5" x14ac:dyDescent="0.25">
      <c r="B106" s="211"/>
      <c r="C106" s="196"/>
      <c r="D106" s="7" t="s">
        <v>37</v>
      </c>
    </row>
    <row r="107" spans="2:5" x14ac:dyDescent="0.25">
      <c r="B107" s="211"/>
      <c r="C107" s="196"/>
      <c r="D107" s="7" t="s">
        <v>40</v>
      </c>
    </row>
    <row r="108" spans="2:5" ht="31.5" x14ac:dyDescent="0.25">
      <c r="B108" s="211"/>
      <c r="C108" s="196"/>
      <c r="D108" s="7" t="s">
        <v>49</v>
      </c>
    </row>
    <row r="109" spans="2:5" ht="31.5" x14ac:dyDescent="0.25">
      <c r="B109" s="211"/>
      <c r="C109" s="196"/>
      <c r="D109" s="7" t="s">
        <v>92</v>
      </c>
    </row>
    <row r="110" spans="2:5" ht="31.5" x14ac:dyDescent="0.25">
      <c r="B110" s="211"/>
      <c r="C110" s="196"/>
      <c r="D110" s="7" t="s">
        <v>65</v>
      </c>
    </row>
    <row r="111" spans="2:5" ht="31.5" x14ac:dyDescent="0.25">
      <c r="B111" s="211"/>
      <c r="C111" s="196"/>
      <c r="D111" s="7" t="s">
        <v>6</v>
      </c>
    </row>
    <row r="112" spans="2:5" ht="31.5" x14ac:dyDescent="0.25">
      <c r="B112" s="211"/>
      <c r="C112" s="196"/>
      <c r="D112" s="7" t="s">
        <v>18</v>
      </c>
    </row>
    <row r="113" spans="2:4" ht="31.5" x14ac:dyDescent="0.25">
      <c r="B113" s="211"/>
      <c r="C113" s="197" t="s">
        <v>93</v>
      </c>
      <c r="D113" s="7" t="s">
        <v>94</v>
      </c>
    </row>
    <row r="114" spans="2:4" x14ac:dyDescent="0.25">
      <c r="B114" s="211"/>
      <c r="C114" s="198"/>
      <c r="D114" s="7" t="s">
        <v>37</v>
      </c>
    </row>
    <row r="115" spans="2:4" x14ac:dyDescent="0.25">
      <c r="B115" s="211"/>
      <c r="C115" s="199"/>
      <c r="D115" s="7" t="s">
        <v>40</v>
      </c>
    </row>
  </sheetData>
  <mergeCells count="125">
    <mergeCell ref="F43:G43"/>
    <mergeCell ref="F44:G44"/>
    <mergeCell ref="F45:G45"/>
    <mergeCell ref="F46:G46"/>
    <mergeCell ref="F47:G47"/>
    <mergeCell ref="F68:G68"/>
    <mergeCell ref="F69:G69"/>
    <mergeCell ref="F62:G62"/>
    <mergeCell ref="F63:G63"/>
    <mergeCell ref="F61:G61"/>
    <mergeCell ref="F64:G64"/>
    <mergeCell ref="F65:G65"/>
    <mergeCell ref="F66:G66"/>
    <mergeCell ref="B83:B85"/>
    <mergeCell ref="B87:B94"/>
    <mergeCell ref="C96:C102"/>
    <mergeCell ref="F77:G77"/>
    <mergeCell ref="F78:G78"/>
    <mergeCell ref="D75:E75"/>
    <mergeCell ref="D76:E76"/>
    <mergeCell ref="D77:E77"/>
    <mergeCell ref="D78:E78"/>
    <mergeCell ref="B96:B115"/>
    <mergeCell ref="F75:G75"/>
    <mergeCell ref="F76:G76"/>
    <mergeCell ref="B11:Q11"/>
    <mergeCell ref="B20:Q20"/>
    <mergeCell ref="B30:Q30"/>
    <mergeCell ref="B39:Q39"/>
    <mergeCell ref="B49:Q49"/>
    <mergeCell ref="P59:P60"/>
    <mergeCell ref="P72:P73"/>
    <mergeCell ref="Q12:Q13"/>
    <mergeCell ref="Q21:Q22"/>
    <mergeCell ref="Q31:Q32"/>
    <mergeCell ref="Q40:Q41"/>
    <mergeCell ref="Q50:Q51"/>
    <mergeCell ref="Q59:Q60"/>
    <mergeCell ref="Q72:Q73"/>
    <mergeCell ref="B58:Q58"/>
    <mergeCell ref="B71:Q71"/>
    <mergeCell ref="P12:P13"/>
    <mergeCell ref="P21:P22"/>
    <mergeCell ref="P50:P51"/>
    <mergeCell ref="F42:G42"/>
    <mergeCell ref="F59:G60"/>
    <mergeCell ref="O50:O51"/>
    <mergeCell ref="B72:B73"/>
    <mergeCell ref="B59:B60"/>
    <mergeCell ref="F74:G74"/>
    <mergeCell ref="D74:E74"/>
    <mergeCell ref="K72:K73"/>
    <mergeCell ref="L72:L73"/>
    <mergeCell ref="M59:N59"/>
    <mergeCell ref="L59:L60"/>
    <mergeCell ref="O59:O60"/>
    <mergeCell ref="C103:C112"/>
    <mergeCell ref="C113:C115"/>
    <mergeCell ref="F67:G67"/>
    <mergeCell ref="C72:C73"/>
    <mergeCell ref="D72:E73"/>
    <mergeCell ref="K59:K60"/>
    <mergeCell ref="C59:C60"/>
    <mergeCell ref="D59:D60"/>
    <mergeCell ref="E59:E60"/>
    <mergeCell ref="H59:J59"/>
    <mergeCell ref="F72:G73"/>
    <mergeCell ref="B50:B51"/>
    <mergeCell ref="C50:C51"/>
    <mergeCell ref="D50:D51"/>
    <mergeCell ref="E50:E51"/>
    <mergeCell ref="F50:F51"/>
    <mergeCell ref="J50:J51"/>
    <mergeCell ref="K50:K51"/>
    <mergeCell ref="G50:I50"/>
    <mergeCell ref="H72:J72"/>
    <mergeCell ref="L50:L51"/>
    <mergeCell ref="M50:N50"/>
    <mergeCell ref="M72:N72"/>
    <mergeCell ref="O72:O73"/>
    <mergeCell ref="P31:P32"/>
    <mergeCell ref="P40:P41"/>
    <mergeCell ref="B12:B13"/>
    <mergeCell ref="C12:C13"/>
    <mergeCell ref="D12:D13"/>
    <mergeCell ref="E12:E13"/>
    <mergeCell ref="F12:F13"/>
    <mergeCell ref="G12:G13"/>
    <mergeCell ref="O12:O13"/>
    <mergeCell ref="F40:G41"/>
    <mergeCell ref="H12:J12"/>
    <mergeCell ref="M40:N40"/>
    <mergeCell ref="H40:J40"/>
    <mergeCell ref="M31:N31"/>
    <mergeCell ref="B21:B22"/>
    <mergeCell ref="C21:C22"/>
    <mergeCell ref="D21:D22"/>
    <mergeCell ref="E21:E22"/>
    <mergeCell ref="F21:F22"/>
    <mergeCell ref="G21:G22"/>
    <mergeCell ref="K21:K22"/>
    <mergeCell ref="L21:L22"/>
    <mergeCell ref="M21:N21"/>
    <mergeCell ref="M12:N12"/>
    <mergeCell ref="L12:L13"/>
    <mergeCell ref="K12:K13"/>
    <mergeCell ref="O21:O22"/>
    <mergeCell ref="H21:J21"/>
    <mergeCell ref="O31:O32"/>
    <mergeCell ref="O40:O41"/>
    <mergeCell ref="B40:B41"/>
    <mergeCell ref="C40:C41"/>
    <mergeCell ref="D40:D41"/>
    <mergeCell ref="E40:E41"/>
    <mergeCell ref="K40:K41"/>
    <mergeCell ref="L40:L41"/>
    <mergeCell ref="E31:E32"/>
    <mergeCell ref="F31:F32"/>
    <mergeCell ref="G31:G32"/>
    <mergeCell ref="K31:K32"/>
    <mergeCell ref="B31:B32"/>
    <mergeCell ref="C31:C32"/>
    <mergeCell ref="D31:D32"/>
    <mergeCell ref="H31:J31"/>
    <mergeCell ref="L31:L32"/>
  </mergeCells>
  <dataValidations count="11">
    <dataValidation type="list" allowBlank="1" showInputMessage="1" showErrorMessage="1" sqref="L70 E70" xr:uid="{00000000-0002-0000-0100-000000000000}">
      <formula1>#REF!</formula1>
    </dataValidation>
    <dataValidation type="list" allowBlank="1" showInputMessage="1" showErrorMessage="1" sqref="L42:L48 L14:L19 L33:L38 L23:L28 L52:L57 L61:L66 L69" xr:uid="{00000000-0002-0000-0100-000001000000}">
      <formula1>$C$83:$C$85</formula1>
    </dataValidation>
    <dataValidation type="list" allowBlank="1" showInputMessage="1" showErrorMessage="1" sqref="E52:E57" xr:uid="{00000000-0002-0000-0100-000002000000}">
      <formula1>$D$113:$D$115</formula1>
    </dataValidation>
    <dataValidation type="list" allowBlank="1" showInputMessage="1" showErrorMessage="1" sqref="E33:E38 E23:E28 E14:E19" xr:uid="{00000000-0002-0000-0100-000003000000}">
      <formula1>$D$103:$D$112</formula1>
    </dataValidation>
    <dataValidation type="list" allowBlank="1" showInputMessage="1" showErrorMessage="1" sqref="Q42:Q48 Q14:Q19 Q33:Q38 Q23:Q28 Q52:Q57 Q74:Q78 Q64:Q66 Q69" xr:uid="{00000000-0002-0000-0100-000004000000}">
      <formula1>$C$87:$C$94</formula1>
    </dataValidation>
    <dataValidation type="list" allowBlank="1" showInputMessage="1" showErrorMessage="1" sqref="E42:E48 E64:E66 E69" xr:uid="{00000000-0002-0000-0100-000005000000}">
      <formula1>$D$96:$D$102</formula1>
    </dataValidation>
    <dataValidation type="list" allowBlank="1" showInputMessage="1" showErrorMessage="1" sqref="E61:E63 E67" xr:uid="{00000000-0002-0000-0100-000006000000}">
      <formula1>$D$101:$D$107</formula1>
    </dataValidation>
    <dataValidation type="list" allowBlank="1" showInputMessage="1" showErrorMessage="1" sqref="Q61:Q63 Q67" xr:uid="{00000000-0002-0000-0100-000007000000}">
      <formula1>$C$92:$C$99</formula1>
    </dataValidation>
    <dataValidation type="list" allowBlank="1" showInputMessage="1" showErrorMessage="1" sqref="Q68" xr:uid="{3DD0F7AA-B1B6-4F2B-A2C4-7FE14B7F5A3F}">
      <formula1>$C$91:$C$98</formula1>
    </dataValidation>
    <dataValidation type="list" allowBlank="1" showInputMessage="1" showErrorMessage="1" sqref="E68" xr:uid="{9C6CFBFB-EA74-4C16-A3B8-F603FF1E3D68}">
      <formula1>$D$100:$D$106</formula1>
    </dataValidation>
    <dataValidation type="list" allowBlank="1" showInputMessage="1" showErrorMessage="1" sqref="L67:L68" xr:uid="{C8FED145-62D1-473C-B0FE-6669728DF25C}">
      <formula1>$C$94:$C$96</formula1>
    </dataValidation>
  </dataValidations>
  <printOptions horizontalCentered="1"/>
  <pageMargins left="0.19685039370078741" right="0.19685039370078741" top="0.47244094488188981" bottom="0.38" header="0.31496062992125984" footer="0.17"/>
  <pageSetup paperSize="8" scale="66" fitToHeight="0" orientation="landscape" r:id="rId1"/>
  <headerFooter>
    <oddFooter>&amp;L&amp;"-,Negrito"&amp;9&amp;F/&amp;A&amp;C&amp;"-,Negrito"&amp;9&amp;P/&amp;N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5" customWidth="1"/>
    <col min="2" max="2" width="90.140625" style="45" customWidth="1"/>
    <col min="3" max="3" width="62.28515625" style="45" customWidth="1"/>
    <col min="4" max="4" width="41.42578125" style="45" customWidth="1"/>
    <col min="5" max="5" width="36.7109375" style="45" customWidth="1"/>
    <col min="6" max="7" width="12.85546875" style="45" customWidth="1"/>
    <col min="8" max="8" width="15.7109375" style="46" customWidth="1"/>
    <col min="9" max="9" width="15.7109375" style="47" customWidth="1"/>
    <col min="10" max="10" width="18" style="47" customWidth="1"/>
    <col min="11" max="11" width="12.7109375" style="45" customWidth="1"/>
    <col min="12" max="12" width="19.5703125" style="45" customWidth="1"/>
    <col min="13" max="13" width="15.5703125" style="45" customWidth="1"/>
    <col min="14" max="14" width="15" style="45" customWidth="1"/>
    <col min="15" max="17" width="18.85546875" style="45" customWidth="1"/>
    <col min="18" max="16384" width="8.7109375" style="45"/>
  </cols>
  <sheetData>
    <row r="3" spans="1:13" x14ac:dyDescent="0.25">
      <c r="A3" s="1"/>
    </row>
    <row r="5" spans="1:13" x14ac:dyDescent="0.25">
      <c r="B5" s="10"/>
    </row>
    <row r="6" spans="1:13" x14ac:dyDescent="0.25">
      <c r="A6" s="48"/>
      <c r="B6" s="49" t="s">
        <v>25</v>
      </c>
      <c r="C6" s="48"/>
      <c r="D6" s="48"/>
      <c r="E6" s="48"/>
      <c r="F6" s="48"/>
      <c r="G6" s="48"/>
      <c r="H6" s="50"/>
      <c r="I6" s="51"/>
      <c r="J6" s="51"/>
      <c r="K6" s="48"/>
      <c r="L6" s="48"/>
      <c r="M6" s="48"/>
    </row>
    <row r="7" spans="1:13" x14ac:dyDescent="0.25">
      <c r="B7" s="48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3" x14ac:dyDescent="0.25">
      <c r="A8" s="48"/>
      <c r="B8" s="53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3" x14ac:dyDescent="0.25">
      <c r="A9" s="54" t="s">
        <v>97</v>
      </c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</row>
    <row r="10" spans="1:13" x14ac:dyDescent="0.25">
      <c r="A10" s="56" t="s">
        <v>26</v>
      </c>
      <c r="B10" s="56"/>
      <c r="C10" s="48"/>
      <c r="D10" s="48"/>
      <c r="E10" s="48"/>
      <c r="F10" s="48"/>
      <c r="G10" s="48"/>
      <c r="H10" s="50"/>
      <c r="I10" s="51"/>
      <c r="J10" s="51"/>
      <c r="K10" s="48"/>
      <c r="L10" s="48"/>
      <c r="M10" s="48"/>
    </row>
    <row r="11" spans="1:13" x14ac:dyDescent="0.25">
      <c r="A11" s="48"/>
      <c r="B11" s="57"/>
      <c r="C11" s="48"/>
      <c r="D11" s="48"/>
      <c r="E11" s="48"/>
      <c r="F11" s="48"/>
      <c r="G11" s="48"/>
      <c r="H11" s="50"/>
      <c r="I11" s="51"/>
      <c r="J11" s="51"/>
      <c r="K11" s="48"/>
      <c r="L11" s="48"/>
      <c r="M11" s="48"/>
    </row>
    <row r="12" spans="1:13" x14ac:dyDescent="0.25">
      <c r="A12" s="58" t="s">
        <v>98</v>
      </c>
      <c r="B12" s="58"/>
      <c r="C12" s="55"/>
      <c r="D12" s="48"/>
      <c r="E12" s="48"/>
      <c r="F12" s="48"/>
      <c r="G12" s="48"/>
      <c r="H12" s="50"/>
      <c r="I12" s="51"/>
      <c r="J12" s="51"/>
      <c r="K12" s="48"/>
      <c r="L12" s="48"/>
      <c r="M12" s="48"/>
    </row>
    <row r="13" spans="1:13" x14ac:dyDescent="0.25">
      <c r="A13" s="54" t="s">
        <v>99</v>
      </c>
      <c r="B13" s="54"/>
      <c r="C13" s="55"/>
      <c r="D13" s="48"/>
      <c r="E13" s="48"/>
      <c r="F13" s="48"/>
      <c r="G13" s="48"/>
      <c r="H13" s="50"/>
      <c r="I13" s="51"/>
      <c r="J13" s="51"/>
      <c r="K13" s="48"/>
      <c r="L13" s="48"/>
      <c r="M13" s="48"/>
    </row>
    <row r="14" spans="1:13" x14ac:dyDescent="0.25">
      <c r="A14" s="54" t="s">
        <v>100</v>
      </c>
      <c r="B14" s="54"/>
      <c r="C14" s="55"/>
      <c r="D14" s="48"/>
      <c r="E14" s="48"/>
      <c r="F14" s="48"/>
      <c r="G14" s="48"/>
      <c r="H14" s="50"/>
      <c r="I14" s="51"/>
      <c r="J14" s="51"/>
      <c r="K14" s="48"/>
      <c r="L14" s="48"/>
      <c r="M14" s="48"/>
    </row>
    <row r="15" spans="1:13" x14ac:dyDescent="0.25">
      <c r="B15" s="59"/>
    </row>
    <row r="16" spans="1:13" x14ac:dyDescent="0.25">
      <c r="B16" s="59"/>
    </row>
    <row r="17" spans="1:19" ht="15.75" customHeight="1" x14ac:dyDescent="0.25">
      <c r="A17" s="225" t="s">
        <v>101</v>
      </c>
      <c r="B17" s="225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1"/>
      <c r="S17" s="61"/>
    </row>
    <row r="18" spans="1:19" ht="15.75" customHeight="1" x14ac:dyDescent="0.25"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1"/>
      <c r="S18" s="61"/>
    </row>
    <row r="19" spans="1:19" x14ac:dyDescent="0.25">
      <c r="A19" s="59" t="s">
        <v>102</v>
      </c>
      <c r="B19" s="61"/>
      <c r="H19" s="45"/>
      <c r="I19" s="45"/>
      <c r="J19" s="45"/>
    </row>
    <row r="20" spans="1:19" ht="14.45" customHeight="1" x14ac:dyDescent="0.25">
      <c r="A20" s="61"/>
      <c r="B20" s="61"/>
      <c r="H20" s="45"/>
      <c r="I20" s="45"/>
      <c r="J20" s="45"/>
    </row>
    <row r="21" spans="1:19" s="64" customFormat="1" ht="5.0999999999999996" customHeight="1" thickBot="1" x14ac:dyDescent="0.3">
      <c r="A21" s="63"/>
      <c r="B21" s="63"/>
    </row>
    <row r="22" spans="1:19" x14ac:dyDescent="0.25">
      <c r="A22" s="226" t="s">
        <v>103</v>
      </c>
      <c r="B22" s="226" t="s">
        <v>104</v>
      </c>
      <c r="H22" s="45"/>
      <c r="I22" s="45"/>
      <c r="J22" s="45"/>
    </row>
    <row r="23" spans="1:19" ht="15.6" customHeight="1" thickBot="1" x14ac:dyDescent="0.3">
      <c r="A23" s="227"/>
      <c r="B23" s="227"/>
      <c r="H23" s="45"/>
      <c r="I23" s="45"/>
      <c r="J23" s="45"/>
    </row>
    <row r="24" spans="1:19" x14ac:dyDescent="0.25">
      <c r="A24" s="221" t="s">
        <v>105</v>
      </c>
      <c r="B24" s="223"/>
      <c r="H24" s="45"/>
      <c r="I24" s="45"/>
      <c r="J24" s="45"/>
    </row>
    <row r="25" spans="1:19" ht="16.5" thickBot="1" x14ac:dyDescent="0.3">
      <c r="A25" s="222"/>
      <c r="B25" s="224"/>
      <c r="H25" s="45"/>
      <c r="I25" s="45"/>
      <c r="J25" s="45"/>
    </row>
    <row r="26" spans="1:19" ht="46.5" customHeight="1" thickBot="1" x14ac:dyDescent="0.3">
      <c r="A26" s="223" t="s">
        <v>106</v>
      </c>
      <c r="B26" s="223" t="s">
        <v>107</v>
      </c>
      <c r="H26" s="45"/>
      <c r="I26" s="45"/>
      <c r="J26" s="45"/>
    </row>
    <row r="27" spans="1:19" ht="16.5" hidden="1" thickBot="1" x14ac:dyDescent="0.3">
      <c r="A27" s="224"/>
      <c r="B27" s="224"/>
      <c r="H27" s="45"/>
      <c r="I27" s="45"/>
      <c r="J27" s="45"/>
    </row>
    <row r="28" spans="1:19" x14ac:dyDescent="0.25">
      <c r="A28" s="221" t="s">
        <v>108</v>
      </c>
      <c r="B28" s="223"/>
      <c r="H28" s="45"/>
      <c r="I28" s="45"/>
      <c r="J28" s="45"/>
    </row>
    <row r="29" spans="1:19" ht="16.5" thickBot="1" x14ac:dyDescent="0.3">
      <c r="A29" s="222"/>
      <c r="B29" s="224"/>
      <c r="H29" s="45"/>
      <c r="I29" s="45"/>
      <c r="J29" s="45"/>
    </row>
    <row r="30" spans="1:19" ht="42.6" customHeight="1" thickBot="1" x14ac:dyDescent="0.3">
      <c r="A30" s="223" t="s">
        <v>109</v>
      </c>
      <c r="B30" s="223" t="s">
        <v>110</v>
      </c>
      <c r="H30" s="45"/>
      <c r="I30" s="45"/>
      <c r="J30" s="45"/>
    </row>
    <row r="31" spans="1:19" ht="16.5" hidden="1" thickBot="1" x14ac:dyDescent="0.3">
      <c r="A31" s="224"/>
      <c r="B31" s="224"/>
      <c r="H31" s="45"/>
      <c r="I31" s="45"/>
      <c r="J31" s="45"/>
    </row>
    <row r="32" spans="1:19" ht="36.950000000000003" customHeight="1" thickBot="1" x14ac:dyDescent="0.3">
      <c r="A32" s="221" t="s">
        <v>111</v>
      </c>
      <c r="B32" s="223"/>
      <c r="H32" s="45"/>
      <c r="I32" s="45"/>
      <c r="J32" s="45"/>
    </row>
    <row r="33" spans="1:10" ht="51.6" hidden="1" customHeight="1" x14ac:dyDescent="0.25">
      <c r="A33" s="222"/>
      <c r="B33" s="224"/>
      <c r="H33" s="45"/>
      <c r="I33" s="45"/>
      <c r="J33" s="45"/>
    </row>
    <row r="34" spans="1:10" ht="62.1" customHeight="1" thickBot="1" x14ac:dyDescent="0.3">
      <c r="A34" s="223" t="s">
        <v>112</v>
      </c>
      <c r="B34" s="223" t="s">
        <v>113</v>
      </c>
      <c r="H34" s="45"/>
      <c r="I34" s="45"/>
      <c r="J34" s="45"/>
    </row>
    <row r="35" spans="1:10" ht="16.5" hidden="1" thickBot="1" x14ac:dyDescent="0.3">
      <c r="A35" s="224"/>
      <c r="B35" s="224"/>
      <c r="H35" s="45"/>
      <c r="I35" s="45"/>
      <c r="J35" s="45"/>
    </row>
    <row r="36" spans="1:10" ht="33.950000000000003" customHeight="1" thickBot="1" x14ac:dyDescent="0.3">
      <c r="A36" s="221" t="s">
        <v>114</v>
      </c>
      <c r="B36" s="223"/>
      <c r="H36" s="45"/>
      <c r="I36" s="45"/>
      <c r="J36" s="45"/>
    </row>
    <row r="37" spans="1:10" ht="16.5" hidden="1" thickBot="1" x14ac:dyDescent="0.3">
      <c r="A37" s="222"/>
      <c r="B37" s="224"/>
      <c r="H37" s="45"/>
      <c r="I37" s="45"/>
      <c r="J37" s="45"/>
    </row>
    <row r="38" spans="1:10" ht="68.45" customHeight="1" thickBot="1" x14ac:dyDescent="0.3">
      <c r="A38" s="223" t="s">
        <v>115</v>
      </c>
      <c r="B38" s="223" t="s">
        <v>116</v>
      </c>
      <c r="H38" s="45"/>
      <c r="I38" s="45"/>
      <c r="J38" s="45"/>
    </row>
    <row r="39" spans="1:10" ht="16.5" hidden="1" thickBot="1" x14ac:dyDescent="0.3">
      <c r="A39" s="224"/>
      <c r="B39" s="224"/>
      <c r="H39" s="45"/>
      <c r="I39" s="45"/>
      <c r="J39" s="45"/>
    </row>
    <row r="40" spans="1:10" ht="55.5" customHeight="1" thickBot="1" x14ac:dyDescent="0.3">
      <c r="A40" s="223" t="s">
        <v>117</v>
      </c>
      <c r="B40" s="223" t="s">
        <v>118</v>
      </c>
      <c r="H40" s="45"/>
      <c r="I40" s="45"/>
      <c r="J40" s="45"/>
    </row>
    <row r="41" spans="1:10" ht="6" hidden="1" customHeight="1" x14ac:dyDescent="0.25">
      <c r="A41" s="224"/>
      <c r="B41" s="224"/>
      <c r="H41" s="45"/>
      <c r="I41" s="45"/>
      <c r="J41" s="45"/>
    </row>
    <row r="42" spans="1:10" ht="93.95" customHeight="1" thickBot="1" x14ac:dyDescent="0.3">
      <c r="A42" s="223" t="s">
        <v>119</v>
      </c>
      <c r="B42" s="223" t="s">
        <v>120</v>
      </c>
      <c r="H42" s="45"/>
      <c r="I42" s="45"/>
      <c r="J42" s="45"/>
    </row>
    <row r="43" spans="1:10" ht="47.45" hidden="1" customHeight="1" x14ac:dyDescent="0.25">
      <c r="A43" s="224"/>
      <c r="B43" s="224"/>
      <c r="H43" s="45"/>
      <c r="I43" s="45"/>
      <c r="J43" s="45"/>
    </row>
    <row r="44" spans="1:10" ht="26.1" customHeight="1" thickBot="1" x14ac:dyDescent="0.3">
      <c r="A44" s="221" t="s">
        <v>121</v>
      </c>
      <c r="B44" s="223"/>
      <c r="H44" s="45"/>
      <c r="I44" s="45"/>
      <c r="J44" s="45"/>
    </row>
    <row r="45" spans="1:10" ht="16.5" hidden="1" thickBot="1" x14ac:dyDescent="0.3">
      <c r="A45" s="222"/>
      <c r="B45" s="224"/>
      <c r="H45" s="45"/>
      <c r="I45" s="45"/>
      <c r="J45" s="45"/>
    </row>
    <row r="46" spans="1:10" ht="45.95" customHeight="1" thickBot="1" x14ac:dyDescent="0.3">
      <c r="A46" s="223" t="s">
        <v>122</v>
      </c>
      <c r="B46" s="223" t="s">
        <v>123</v>
      </c>
      <c r="H46" s="45"/>
      <c r="I46" s="45"/>
      <c r="J46" s="45"/>
    </row>
    <row r="47" spans="1:10" ht="16.5" hidden="1" thickBot="1" x14ac:dyDescent="0.3">
      <c r="A47" s="224"/>
      <c r="B47" s="224"/>
      <c r="H47" s="45"/>
      <c r="I47" s="45"/>
      <c r="J47" s="45"/>
    </row>
    <row r="48" spans="1:10" x14ac:dyDescent="0.25">
      <c r="A48" s="221" t="s">
        <v>124</v>
      </c>
      <c r="B48" s="223"/>
      <c r="H48" s="45"/>
      <c r="I48" s="45"/>
      <c r="J48" s="45"/>
    </row>
    <row r="49" spans="1:10" ht="30" customHeight="1" thickBot="1" x14ac:dyDescent="0.3">
      <c r="A49" s="222"/>
      <c r="B49" s="224"/>
      <c r="H49" s="45"/>
      <c r="I49" s="45"/>
      <c r="J49" s="45"/>
    </row>
    <row r="50" spans="1:10" ht="52.5" customHeight="1" thickBot="1" x14ac:dyDescent="0.3">
      <c r="A50" s="223" t="s">
        <v>125</v>
      </c>
      <c r="B50" s="223" t="s">
        <v>126</v>
      </c>
      <c r="H50" s="45"/>
      <c r="I50" s="45"/>
      <c r="J50" s="45"/>
    </row>
    <row r="51" spans="1:10" ht="16.5" hidden="1" thickBot="1" x14ac:dyDescent="0.3">
      <c r="A51" s="224"/>
      <c r="B51" s="224"/>
      <c r="H51" s="45"/>
      <c r="I51" s="45"/>
      <c r="J51" s="45"/>
    </row>
    <row r="52" spans="1:10" ht="29.45" customHeight="1" x14ac:dyDescent="0.25">
      <c r="A52" s="221" t="s">
        <v>127</v>
      </c>
      <c r="B52" s="223"/>
      <c r="H52" s="45"/>
      <c r="I52" s="45"/>
      <c r="J52" s="45"/>
    </row>
    <row r="53" spans="1:10" ht="15.75" customHeight="1" thickBot="1" x14ac:dyDescent="0.3">
      <c r="A53" s="222"/>
      <c r="B53" s="224"/>
      <c r="H53" s="45"/>
      <c r="I53" s="45"/>
      <c r="J53" s="45"/>
    </row>
    <row r="54" spans="1:10" ht="65.45" customHeight="1" x14ac:dyDescent="0.25">
      <c r="A54" s="223" t="s">
        <v>128</v>
      </c>
      <c r="B54" s="223" t="s">
        <v>129</v>
      </c>
      <c r="H54" s="45"/>
      <c r="I54" s="45"/>
      <c r="J54" s="45"/>
    </row>
    <row r="55" spans="1:10" ht="44.45" hidden="1" customHeight="1" x14ac:dyDescent="0.25">
      <c r="A55" s="224"/>
      <c r="B55" s="224"/>
      <c r="H55" s="45"/>
      <c r="I55" s="45"/>
      <c r="J55" s="45"/>
    </row>
    <row r="56" spans="1:10" x14ac:dyDescent="0.25">
      <c r="H56" s="45"/>
      <c r="I56" s="45"/>
      <c r="J56" s="45"/>
    </row>
    <row r="57" spans="1:10" x14ac:dyDescent="0.25">
      <c r="H57" s="45"/>
      <c r="I57" s="45"/>
      <c r="J57" s="45"/>
    </row>
    <row r="58" spans="1:10" x14ac:dyDescent="0.25">
      <c r="H58" s="45"/>
      <c r="I58" s="45"/>
      <c r="J58" s="45"/>
    </row>
    <row r="59" spans="1:10" x14ac:dyDescent="0.25">
      <c r="H59" s="45"/>
      <c r="I59" s="45"/>
      <c r="J59" s="45"/>
    </row>
    <row r="60" spans="1:10" x14ac:dyDescent="0.25">
      <c r="H60" s="45"/>
      <c r="I60" s="45"/>
      <c r="J60" s="45"/>
    </row>
    <row r="61" spans="1:10" x14ac:dyDescent="0.25">
      <c r="H61" s="45"/>
      <c r="I61" s="45"/>
      <c r="J61" s="45"/>
    </row>
    <row r="62" spans="1:10" x14ac:dyDescent="0.25">
      <c r="H62" s="45"/>
      <c r="I62" s="45"/>
      <c r="J62" s="45"/>
    </row>
    <row r="63" spans="1:10" x14ac:dyDescent="0.25">
      <c r="H63" s="45"/>
      <c r="I63" s="45"/>
      <c r="J63" s="45"/>
    </row>
    <row r="64" spans="1:10" x14ac:dyDescent="0.25">
      <c r="H64" s="45"/>
      <c r="I64" s="45"/>
      <c r="J64" s="45"/>
    </row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ht="15.75" customHeight="1" x14ac:dyDescent="0.25"/>
    <row r="75" s="45" customFormat="1" ht="15" customHeigh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ht="15.75" customHeight="1" x14ac:dyDescent="0.25"/>
    <row r="85" s="45" customFormat="1" ht="15" customHeight="1" x14ac:dyDescent="0.25"/>
    <row r="86" s="45" customFormat="1" ht="65.099999999999994" customHeigh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ht="15.75" customHeight="1" x14ac:dyDescent="0.25"/>
    <row r="95" s="45" customFormat="1" ht="15" customHeight="1" x14ac:dyDescent="0.25"/>
    <row r="96" s="45" customFormat="1" x14ac:dyDescent="0.25"/>
    <row r="97" spans="8:10" x14ac:dyDescent="0.25">
      <c r="H97" s="45"/>
      <c r="I97" s="45"/>
      <c r="J97" s="45"/>
    </row>
    <row r="98" spans="8:10" x14ac:dyDescent="0.25">
      <c r="H98" s="45"/>
      <c r="I98" s="45"/>
      <c r="J98" s="45"/>
    </row>
    <row r="99" spans="8:10" x14ac:dyDescent="0.25">
      <c r="H99" s="45"/>
      <c r="I99" s="45"/>
      <c r="J99" s="45"/>
    </row>
    <row r="100" spans="8:10" x14ac:dyDescent="0.25">
      <c r="H100" s="45"/>
      <c r="I100" s="45"/>
      <c r="J100" s="45"/>
    </row>
    <row r="101" spans="8:10" x14ac:dyDescent="0.25">
      <c r="H101" s="45"/>
      <c r="I101" s="45"/>
      <c r="J101" s="45"/>
    </row>
    <row r="102" spans="8:10" ht="15.75" customHeight="1" x14ac:dyDescent="0.25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Instruções</vt:lpstr>
      <vt:lpstr>Detalhes Plano de Aquisições</vt:lpstr>
      <vt:lpstr>Sheet1</vt:lpstr>
      <vt:lpstr>'Detalhes Plano de Aquisições'!Area_de_impressao</vt:lpstr>
      <vt:lpstr>capacitacao</vt:lpstr>
      <vt:lpstr>'Detalhes Plano de Aquisições'!Titulos_de_impressao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Bruno Costa</dc:creator>
  <lastModifiedBy>Rubens Munhos</lastModifiedBy>
  <lastPrinted>2020-09-17T15:52:43.0000000Z</lastPrinted>
  <dcterms:created xsi:type="dcterms:W3CDTF">2011-03-30T14:45:37.0000000Z</dcterms:created>
  <dcterms:modified xsi:type="dcterms:W3CDTF">2021-09-16T13:11:16.0000000Z</dcterms:modified>
  <dc:title/>
</coreProperties>
</file>