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C:\Users\PATRICIA\Desktop\Patricia_160624\BOLIVIA_BOL1192\Misión de Analisis\"/>
    </mc:Choice>
  </mc:AlternateContent>
  <xr:revisionPtr revIDLastSave="0" documentId="10_ncr:8100000_{33649CEC-A211-4579-AF9D-9835B7C3D614}" xr6:coauthVersionLast="34" xr6:coauthVersionMax="34" xr10:uidLastSave="{00000000-0000-0000-0000-000000000000}"/>
  <bookViews>
    <workbookView xWindow="0" yWindow="0" windowWidth="20490" windowHeight="7755" xr2:uid="{00000000-000D-0000-FFFF-FFFF00000000}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1" i="1" l="1"/>
  <c r="D57" i="1" l="1"/>
  <c r="D41" i="1" l="1"/>
  <c r="D16" i="1"/>
  <c r="D63" i="1" l="1"/>
</calcChain>
</file>

<file path=xl/sharedStrings.xml><?xml version="1.0" encoding="utf-8"?>
<sst xmlns="http://schemas.openxmlformats.org/spreadsheetml/2006/main" count="246" uniqueCount="115">
  <si>
    <t>PLAN DE ADQUISICIONES DEL PROGRAMA</t>
  </si>
  <si>
    <t>No.</t>
  </si>
  <si>
    <t>Descripción del Contrato</t>
  </si>
  <si>
    <t>Costo Estimado          (US$)</t>
  </si>
  <si>
    <t>Método de Adquisición</t>
  </si>
  <si>
    <t>Revisión                  Ex-ante o          Ex-post</t>
  </si>
  <si>
    <t>Fuente de Financiamiento</t>
  </si>
  <si>
    <t>Precalificación                                    SI / NO</t>
  </si>
  <si>
    <t>Fechas Estimadas</t>
  </si>
  <si>
    <t>Estado: Pendiente,       en Proceso,  Adjudicado, o Cancelado</t>
  </si>
  <si>
    <t>% BID</t>
  </si>
  <si>
    <t>% LOCAL / OTRO</t>
  </si>
  <si>
    <t>Publicación Anuncio Específico de Adqusición</t>
  </si>
  <si>
    <t>Terminación Contrato</t>
  </si>
  <si>
    <t>1. BIENES</t>
  </si>
  <si>
    <t>Sub Total Bienes</t>
  </si>
  <si>
    <t>2. OBRAS</t>
  </si>
  <si>
    <t>O - 001</t>
  </si>
  <si>
    <t>LPN</t>
  </si>
  <si>
    <t>ex - ante</t>
  </si>
  <si>
    <t>No</t>
  </si>
  <si>
    <t>Previsto</t>
  </si>
  <si>
    <t>O - 003</t>
  </si>
  <si>
    <t>ex - post</t>
  </si>
  <si>
    <t>O - 004</t>
  </si>
  <si>
    <t>LPI</t>
  </si>
  <si>
    <t>Sub Total Obras</t>
  </si>
  <si>
    <t>3. SERVICIOS DE CONSULTORIA - FIRMAS CONSULTORAS</t>
  </si>
  <si>
    <t>C - 01</t>
  </si>
  <si>
    <t>C - 03</t>
  </si>
  <si>
    <t>C - 06</t>
  </si>
  <si>
    <t>SBCC-LPI</t>
  </si>
  <si>
    <t>C - 07</t>
  </si>
  <si>
    <t>C - 08</t>
  </si>
  <si>
    <t>C - 09</t>
  </si>
  <si>
    <t>C - 10</t>
  </si>
  <si>
    <t>C - 11</t>
  </si>
  <si>
    <t>Sub Total Servicios de Consultoría - Firmas Consultoras</t>
  </si>
  <si>
    <t>4. SERVICIOS DE CONSULTORIA INDIVIDUAL</t>
  </si>
  <si>
    <t>Especialista financiero</t>
  </si>
  <si>
    <t>Especialista en Adquisiciones</t>
  </si>
  <si>
    <t>Especialista Ambiental</t>
  </si>
  <si>
    <t>Especialista en Planificación y Monitoreo</t>
  </si>
  <si>
    <t>Sub Total Servicios de Consultoría Individual</t>
  </si>
  <si>
    <t xml:space="preserve">5. GASTOS OPERATIVOS DEL PROGRAMA   </t>
  </si>
  <si>
    <t>Gastos Operativos UCP PAAP</t>
  </si>
  <si>
    <t>Sub Total Gastos Operativos del Programa</t>
  </si>
  <si>
    <t>TOTAL PLAN DE ADQUISICIONES DEL PROGRAMA</t>
  </si>
  <si>
    <r>
      <t>Firmas Consultoras:</t>
    </r>
    <r>
      <rPr>
        <sz val="11"/>
        <rFont val="Calibri Light"/>
        <family val="1"/>
        <scheme val="major"/>
      </rPr>
      <t xml:space="preserve"> SBCC: Selección Basada en la Calidad y el Costo; SBC: Selección Basada en la Calidad; SBPF: Selección Basada en Presupuesto Fijo; SBMC: Selección Basada en el Menor Costo; SCC: Selección Basada en las Calificaciones de los Consultores; SD: Selección Directa</t>
    </r>
  </si>
  <si>
    <r>
      <t>Consultores Individuales:</t>
    </r>
    <r>
      <rPr>
        <sz val="11"/>
        <rFont val="Calibri Light"/>
        <family val="1"/>
        <scheme val="major"/>
      </rPr>
      <t xml:space="preserve"> CCIN: Selección basada en la Comparación de Calificaciones Consultor Individual Nacional; CCII: Selección basada en la Comparación de Calificaciones Consultor Individual Internacional.</t>
    </r>
  </si>
  <si>
    <t>C - 02</t>
  </si>
  <si>
    <t>O - 002</t>
  </si>
  <si>
    <t>CI - 01</t>
  </si>
  <si>
    <t>CI - 02</t>
  </si>
  <si>
    <t>CI - 03</t>
  </si>
  <si>
    <t>CI - 04</t>
  </si>
  <si>
    <t>CI - 05</t>
  </si>
  <si>
    <t>CI - 06</t>
  </si>
  <si>
    <t>CI - 07</t>
  </si>
  <si>
    <t>CI - 08</t>
  </si>
  <si>
    <t>CI - 09</t>
  </si>
  <si>
    <t>CI - 10</t>
  </si>
  <si>
    <t>CI - 11</t>
  </si>
  <si>
    <t>C - 04</t>
  </si>
  <si>
    <t>CCIN</t>
  </si>
  <si>
    <t>3. SERVICIOS DIFERENTE A CONSULTORIA</t>
  </si>
  <si>
    <t>Sub Total Servicios Diferente a Consultorias</t>
  </si>
  <si>
    <t>C - 05</t>
  </si>
  <si>
    <t>Ingeniero Juniors (3 profesionales)</t>
  </si>
  <si>
    <t>Asesoria especializadas (podrá ser desglosado en varias consultorias individuales)</t>
  </si>
  <si>
    <t>GO - 01</t>
  </si>
  <si>
    <t>C - 13</t>
  </si>
  <si>
    <t>Auditoria Contable</t>
  </si>
  <si>
    <t>SBCC</t>
  </si>
  <si>
    <t>C - 12</t>
  </si>
  <si>
    <t>Obras Proyecto de agua potable APRAUR II en la ciudad de Oruro</t>
  </si>
  <si>
    <t>Obras Proyecto de la ADUCCION 2: QUENAMARI - TANQUE EXISTENTE TACKO LOMA en la ciudad de Cochabamba</t>
  </si>
  <si>
    <t>Obras Proyecto de la ADUCCION 5: JOVE RANCHO - CHOJÑACOLLO en la ciudad de Cochabamba.</t>
  </si>
  <si>
    <t>Obras Proyecto de  ADUCCION 6: CHOJÑACOLLO – VINTO – SIPE SIPE en la ciudad de Cochabamba.</t>
  </si>
  <si>
    <t>Supervisión de Obras Proyecto de agua potable APRAUR II en la ciudad de Oruro</t>
  </si>
  <si>
    <t>Supervisión de Obras en Agua Potable en Cochabamba.</t>
  </si>
  <si>
    <t>Servicio de DESCOM para las obras de Agua Potable.</t>
  </si>
  <si>
    <t>Mitigación Ambiental y Social para las obras de Agua Potable</t>
  </si>
  <si>
    <t>Servicio de DESCOM para las obras de Saneamiento.</t>
  </si>
  <si>
    <t>Mitigación Ambiental y Social para las obras de Saneamiento.</t>
  </si>
  <si>
    <t>Elaboración de los planes de mejora de los operadores: SELA, SEMAPA, MISICUNI y otros operadores (podrían separarse en varios procesos)</t>
  </si>
  <si>
    <t>SBCC-LPI / SBCC</t>
  </si>
  <si>
    <t>Acciones de apoyo a la AAPS (podrían separarse en varias consultorias)</t>
  </si>
  <si>
    <t>SCC / SBCC</t>
  </si>
  <si>
    <t>Acciones de apoyo al VASP (podrían separarse en varias consultorias)</t>
  </si>
  <si>
    <t>Actualización del Plan Maestro Metropolitano de Cochabamba</t>
  </si>
  <si>
    <t>Actualización del Plan Maestro Metropolitano de La Paz-El Alto</t>
  </si>
  <si>
    <t>C - 14</t>
  </si>
  <si>
    <t>C - 15</t>
  </si>
  <si>
    <t>C - 16</t>
  </si>
  <si>
    <t>C - 17</t>
  </si>
  <si>
    <t>Actualización del Plan Maestro Metropolitano de Tarija</t>
  </si>
  <si>
    <t>Actualización del Plan Maestro Metropolitano de Santa Cruz</t>
  </si>
  <si>
    <t>Actualización de otros Planes Maestros Metropolitanos. (podrían separarse en varios procesos)</t>
  </si>
  <si>
    <t>SBCC-LPI/ SBCC</t>
  </si>
  <si>
    <t>Elaboración de Estudios de Preinversión (podrían separarse en varios procesos)</t>
  </si>
  <si>
    <t>Planes de sequías y/o inundaciones elaborado. (podrían separarse en varios procesos)</t>
  </si>
  <si>
    <t>Redes de monitoreo de información hidro-climática diseñadas. (podrían separarse en varios procesos)</t>
  </si>
  <si>
    <t>C-18</t>
  </si>
  <si>
    <t>Especialista Legal</t>
  </si>
  <si>
    <t>Ingeniero Civil UCP (3 profesionales)</t>
  </si>
  <si>
    <t>Especialista DESCON/Social</t>
  </si>
  <si>
    <t>Especialista Institucional</t>
  </si>
  <si>
    <t>Especialista en Recursos Hidricos</t>
  </si>
  <si>
    <t>CI - 12</t>
  </si>
  <si>
    <t>Consultoría para realizar mejoras en la Gestión Operativa y administrativa de la UCP PAAP"</t>
  </si>
  <si>
    <t>Mensajero</t>
  </si>
  <si>
    <t>CI-13</t>
  </si>
  <si>
    <t>OPERACION BO-L1192</t>
  </si>
  <si>
    <t>Programa de Gestión Integral del Agua en Areas Urbanas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</si>
</sst>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yy;@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 Light"/>
      <family val="1"/>
      <scheme val="major"/>
    </font>
    <font>
      <b/>
      <sz val="11"/>
      <name val="Calibri Light"/>
      <family val="1"/>
      <scheme val="major"/>
    </font>
    <font>
      <b/>
      <sz val="11"/>
      <color indexed="21"/>
      <name val="Calibri Light"/>
      <family val="1"/>
      <scheme val="major"/>
    </font>
    <font>
      <b/>
      <sz val="11"/>
      <color indexed="9"/>
      <name val="Calibri Light"/>
      <family val="1"/>
      <scheme val="major"/>
    </font>
    <font>
      <sz val="11"/>
      <color indexed="9"/>
      <name val="Calibri Light"/>
      <family val="1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 applyBorder="0"/>
  </cellStyleXfs>
  <cellXfs count="79">
    <xf numFmtId="0" fontId="0" fillId="0" borderId="0" xfId="0"/>
    <xf numFmtId="0" fontId="2" fillId="0" borderId="1" xfId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4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3" fillId="0" borderId="0" xfId="1" applyFont="1" applyBorder="1" applyAlignment="1">
      <alignment horizontal="center" vertical="center"/>
    </xf>
    <xf numFmtId="0" fontId="2" fillId="0" borderId="4" xfId="1" applyFont="1" applyFill="1" applyBorder="1" applyAlignment="1">
      <alignment vertical="center"/>
    </xf>
    <xf numFmtId="0" fontId="6" fillId="3" borderId="10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4" fontId="2" fillId="4" borderId="7" xfId="1" applyNumberFormat="1" applyFont="1" applyFill="1" applyBorder="1" applyAlignment="1">
      <alignment horizontal="center" vertical="center" wrapText="1"/>
    </xf>
    <xf numFmtId="164" fontId="2" fillId="4" borderId="7" xfId="1" applyNumberFormat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5" borderId="13" xfId="1" applyFont="1" applyFill="1" applyBorder="1" applyAlignment="1">
      <alignment horizontal="center" vertical="center" wrapText="1"/>
    </xf>
    <xf numFmtId="0" fontId="3" fillId="5" borderId="13" xfId="1" applyFont="1" applyFill="1" applyBorder="1" applyAlignment="1">
      <alignment horizontal="right" vertical="center" wrapText="1"/>
    </xf>
    <xf numFmtId="4" fontId="3" fillId="5" borderId="12" xfId="1" applyNumberFormat="1" applyFont="1" applyFill="1" applyBorder="1" applyAlignment="1">
      <alignment horizontal="right" vertical="center" wrapText="1"/>
    </xf>
    <xf numFmtId="9" fontId="2" fillId="5" borderId="13" xfId="1" applyNumberFormat="1" applyFont="1" applyFill="1" applyBorder="1" applyAlignment="1">
      <alignment horizontal="center" vertical="center" wrapText="1"/>
    </xf>
    <xf numFmtId="17" fontId="3" fillId="5" borderId="13" xfId="1" applyNumberFormat="1" applyFont="1" applyFill="1" applyBorder="1" applyAlignment="1">
      <alignment horizontal="center" vertical="center" wrapText="1"/>
    </xf>
    <xf numFmtId="0" fontId="2" fillId="5" borderId="0" xfId="1" applyFont="1" applyFill="1" applyBorder="1" applyAlignment="1">
      <alignment horizontal="center" vertical="center" wrapText="1"/>
    </xf>
    <xf numFmtId="0" fontId="2" fillId="5" borderId="0" xfId="1" applyFont="1" applyFill="1" applyBorder="1" applyAlignment="1">
      <alignment vertical="center" wrapText="1"/>
    </xf>
    <xf numFmtId="4" fontId="2" fillId="5" borderId="0" xfId="1" applyNumberFormat="1" applyFont="1" applyFill="1" applyBorder="1" applyAlignment="1">
      <alignment horizontal="right" vertical="center" wrapText="1"/>
    </xf>
    <xf numFmtId="9" fontId="2" fillId="5" borderId="0" xfId="1" applyNumberFormat="1" applyFont="1" applyFill="1" applyBorder="1" applyAlignment="1">
      <alignment horizontal="center" vertical="center" wrapText="1"/>
    </xf>
    <xf numFmtId="17" fontId="3" fillId="5" borderId="0" xfId="1" applyNumberFormat="1" applyFont="1" applyFill="1" applyBorder="1" applyAlignment="1">
      <alignment horizontal="center" vertical="center" wrapText="1"/>
    </xf>
    <xf numFmtId="4" fontId="2" fillId="4" borderId="12" xfId="1" applyNumberFormat="1" applyFont="1" applyFill="1" applyBorder="1" applyAlignment="1">
      <alignment horizontal="center" vertical="center" wrapText="1"/>
    </xf>
    <xf numFmtId="164" fontId="2" fillId="4" borderId="12" xfId="1" applyNumberFormat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vertical="center"/>
    </xf>
    <xf numFmtId="0" fontId="3" fillId="6" borderId="12" xfId="1" applyFont="1" applyFill="1" applyBorder="1" applyAlignment="1">
      <alignment horizontal="left" vertical="center"/>
    </xf>
    <xf numFmtId="4" fontId="3" fillId="6" borderId="12" xfId="1" applyNumberFormat="1" applyFont="1" applyFill="1" applyBorder="1" applyAlignment="1">
      <alignment horizontal="right" vertical="center" wrapText="1"/>
    </xf>
    <xf numFmtId="164" fontId="2" fillId="6" borderId="12" xfId="1" applyNumberFormat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left" vertical="center" wrapText="1"/>
    </xf>
    <xf numFmtId="4" fontId="2" fillId="0" borderId="15" xfId="1" applyNumberFormat="1" applyFont="1" applyBorder="1" applyAlignment="1">
      <alignment horizontal="right" vertical="center" wrapText="1"/>
    </xf>
    <xf numFmtId="9" fontId="2" fillId="5" borderId="14" xfId="1" applyNumberFormat="1" applyFont="1" applyFill="1" applyBorder="1" applyAlignment="1">
      <alignment horizontal="center" vertical="center" wrapText="1"/>
    </xf>
    <xf numFmtId="17" fontId="3" fillId="5" borderId="14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/>
    </xf>
    <xf numFmtId="0" fontId="2" fillId="0" borderId="16" xfId="1" applyFont="1" applyFill="1" applyBorder="1" applyAlignment="1">
      <alignment horizontal="center" vertical="center" wrapText="1"/>
    </xf>
    <xf numFmtId="9" fontId="2" fillId="5" borderId="16" xfId="1" applyNumberFormat="1" applyFont="1" applyFill="1" applyBorder="1" applyAlignment="1">
      <alignment horizontal="center" vertical="center" wrapText="1"/>
    </xf>
    <xf numFmtId="17" fontId="3" fillId="5" borderId="16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Alignment="1">
      <alignment vertical="center"/>
    </xf>
    <xf numFmtId="0" fontId="2" fillId="0" borderId="15" xfId="1" applyFont="1" applyFill="1" applyBorder="1" applyAlignment="1">
      <alignment horizontal="center" vertical="center"/>
    </xf>
    <xf numFmtId="17" fontId="3" fillId="5" borderId="15" xfId="1" applyNumberFormat="1" applyFont="1" applyFill="1" applyBorder="1" applyAlignment="1">
      <alignment horizontal="center" vertical="center" wrapText="1"/>
    </xf>
    <xf numFmtId="4" fontId="2" fillId="0" borderId="15" xfId="1" applyNumberFormat="1" applyFont="1" applyFill="1" applyBorder="1" applyAlignment="1">
      <alignment horizontal="right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/>
    </xf>
    <xf numFmtId="17" fontId="2" fillId="5" borderId="14" xfId="1" applyNumberFormat="1" applyFont="1" applyFill="1" applyBorder="1" applyAlignment="1">
      <alignment horizontal="center" vertical="center" wrapText="1"/>
    </xf>
    <xf numFmtId="0" fontId="2" fillId="0" borderId="18" xfId="1" applyFont="1" applyBorder="1" applyAlignment="1">
      <alignment vertical="center" wrapText="1"/>
    </xf>
    <xf numFmtId="0" fontId="2" fillId="5" borderId="0" xfId="1" applyFont="1" applyFill="1" applyBorder="1" applyAlignment="1">
      <alignment horizontal="center" vertical="center"/>
    </xf>
    <xf numFmtId="0" fontId="3" fillId="5" borderId="19" xfId="1" applyFont="1" applyFill="1" applyBorder="1" applyAlignment="1">
      <alignment vertical="center"/>
    </xf>
    <xf numFmtId="4" fontId="3" fillId="5" borderId="20" xfId="1" applyNumberFormat="1" applyFont="1" applyFill="1" applyBorder="1" applyAlignment="1">
      <alignment horizontal="right" vertical="center"/>
    </xf>
    <xf numFmtId="9" fontId="2" fillId="5" borderId="0" xfId="1" applyNumberFormat="1" applyFont="1" applyFill="1" applyBorder="1" applyAlignment="1">
      <alignment horizontal="center" vertical="center"/>
    </xf>
    <xf numFmtId="17" fontId="3" fillId="5" borderId="0" xfId="1" applyNumberFormat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21" xfId="1" applyFont="1" applyBorder="1" applyAlignment="1">
      <alignment vertical="center"/>
    </xf>
    <xf numFmtId="0" fontId="2" fillId="0" borderId="22" xfId="1" applyFont="1" applyBorder="1" applyAlignment="1">
      <alignment vertical="center"/>
    </xf>
    <xf numFmtId="0" fontId="2" fillId="0" borderId="22" xfId="1" applyFont="1" applyBorder="1" applyAlignment="1">
      <alignment horizontal="center" vertical="center"/>
    </xf>
    <xf numFmtId="0" fontId="2" fillId="0" borderId="23" xfId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3" fillId="5" borderId="13" xfId="1" applyFont="1" applyFill="1" applyBorder="1" applyAlignment="1">
      <alignment horizontal="right" vertical="center" wrapText="1"/>
    </xf>
    <xf numFmtId="0" fontId="2" fillId="0" borderId="24" xfId="1" applyFont="1" applyFill="1" applyBorder="1" applyAlignment="1">
      <alignment horizontal="left" vertical="center" wrapText="1"/>
    </xf>
    <xf numFmtId="0" fontId="3" fillId="0" borderId="0" xfId="1" applyFont="1" applyBorder="1" applyAlignment="1">
      <alignment horizontal="left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5" fillId="3" borderId="11" xfId="1" applyFont="1" applyFill="1" applyBorder="1" applyAlignment="1">
      <alignment horizontal="center" vertical="center" wrapText="1"/>
    </xf>
    <xf numFmtId="0" fontId="3" fillId="4" borderId="7" xfId="1" applyFont="1" applyFill="1" applyBorder="1" applyAlignment="1">
      <alignment horizontal="left" vertical="center"/>
    </xf>
    <xf numFmtId="0" fontId="3" fillId="4" borderId="12" xfId="1" applyFont="1" applyFill="1" applyBorder="1" applyAlignment="1">
      <alignment horizontal="left" vertical="center"/>
    </xf>
    <xf numFmtId="0" fontId="3" fillId="5" borderId="13" xfId="1" applyFont="1" applyFill="1" applyBorder="1" applyAlignment="1">
      <alignment horizontal="right" vertical="center" wrapText="1"/>
    </xf>
    <xf numFmtId="0" fontId="3" fillId="5" borderId="17" xfId="1" applyFont="1" applyFill="1" applyBorder="1" applyAlignment="1">
      <alignment horizontal="right" vertical="center" wrapText="1"/>
    </xf>
    <xf numFmtId="0" fontId="3" fillId="0" borderId="0" xfId="1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  <xf numFmtId="0" fontId="5" fillId="3" borderId="10" xfId="1" applyFont="1" applyFill="1" applyBorder="1" applyAlignment="1">
      <alignment horizontal="center" vertical="center" wrapText="1"/>
    </xf>
    <xf numFmtId="4" fontId="5" fillId="3" borderId="7" xfId="1" applyNumberFormat="1" applyFont="1" applyFill="1" applyBorder="1" applyAlignment="1">
      <alignment horizontal="center" vertical="center" wrapText="1"/>
    </xf>
    <xf numFmtId="4" fontId="5" fillId="3" borderId="10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13" Type="http://schemas.openxmlformats.org/officeDocument/2006/relationships/customXml" Target="../customXml/item8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Relationship Id="rId14" Type="http://schemas.openxmlformats.org/officeDocument/2006/relationships/customXml" Target="../customXml/item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8"/>
  <sheetViews>
    <sheetView tabSelected="1" topLeftCell="B1" zoomScale="80" zoomScaleNormal="80" workbookViewId="0">
      <selection activeCell="B3" sqref="B3:L3"/>
    </sheetView>
  </sheetViews>
  <sheetFormatPr baseColWidth="10" defaultColWidth="11.42578125" defaultRowHeight="15" x14ac:dyDescent="0.25"/>
  <cols>
    <col min="1" max="1" width="2.28515625" style="5" customWidth="1"/>
    <col min="2" max="2" width="18.5703125" style="5" customWidth="1"/>
    <col min="3" max="3" width="67.7109375" style="5" customWidth="1"/>
    <col min="4" max="4" width="21.140625" style="5" customWidth="1"/>
    <col min="5" max="5" width="18" style="59" customWidth="1"/>
    <col min="6" max="6" width="18.42578125" style="5" customWidth="1"/>
    <col min="7" max="7" width="10.28515625" style="5" customWidth="1"/>
    <col min="8" max="8" width="12.85546875" style="5" customWidth="1"/>
    <col min="9" max="9" width="19.7109375" style="5" customWidth="1"/>
    <col min="10" max="10" width="22.28515625" style="5" customWidth="1"/>
    <col min="11" max="11" width="15" style="5" customWidth="1"/>
    <col min="12" max="12" width="18.5703125" style="5" customWidth="1"/>
    <col min="13" max="13" width="2.42578125" style="5" customWidth="1"/>
    <col min="14" max="14" width="11.42578125" style="5"/>
    <col min="15" max="15" width="25" style="5" customWidth="1"/>
    <col min="16" max="16384" width="11.42578125" style="5"/>
  </cols>
  <sheetData>
    <row r="1" spans="1:13" x14ac:dyDescent="0.2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4"/>
    </row>
    <row r="2" spans="1:13" x14ac:dyDescent="0.25">
      <c r="A2" s="6"/>
      <c r="B2" s="70" t="s">
        <v>113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"/>
    </row>
    <row r="3" spans="1:13" x14ac:dyDescent="0.25">
      <c r="A3" s="6"/>
      <c r="B3" s="70" t="s">
        <v>114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"/>
    </row>
    <row r="4" spans="1:13" ht="15.75" thickBot="1" x14ac:dyDescent="0.3">
      <c r="A4" s="6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7"/>
    </row>
    <row r="5" spans="1:13" ht="15.75" thickBot="1" x14ac:dyDescent="0.3">
      <c r="A5" s="6"/>
      <c r="B5" s="71" t="s">
        <v>0</v>
      </c>
      <c r="C5" s="72"/>
      <c r="D5" s="72"/>
      <c r="E5" s="72"/>
      <c r="F5" s="72"/>
      <c r="G5" s="72"/>
      <c r="H5" s="72"/>
      <c r="I5" s="72"/>
      <c r="J5" s="72"/>
      <c r="K5" s="72"/>
      <c r="L5" s="73"/>
      <c r="M5" s="7"/>
    </row>
    <row r="6" spans="1:13" x14ac:dyDescent="0.25">
      <c r="A6" s="6"/>
      <c r="B6" s="74" t="s">
        <v>1</v>
      </c>
      <c r="C6" s="63" t="s">
        <v>2</v>
      </c>
      <c r="D6" s="77" t="s">
        <v>3</v>
      </c>
      <c r="E6" s="63" t="s">
        <v>4</v>
      </c>
      <c r="F6" s="63" t="s">
        <v>5</v>
      </c>
      <c r="G6" s="63" t="s">
        <v>6</v>
      </c>
      <c r="H6" s="63"/>
      <c r="I6" s="63" t="s">
        <v>7</v>
      </c>
      <c r="J6" s="63" t="s">
        <v>8</v>
      </c>
      <c r="K6" s="63"/>
      <c r="L6" s="64" t="s">
        <v>9</v>
      </c>
      <c r="M6" s="7"/>
    </row>
    <row r="7" spans="1:13" s="12" customFormat="1" ht="60.75" customHeight="1" thickBot="1" x14ac:dyDescent="0.3">
      <c r="A7" s="9"/>
      <c r="B7" s="75"/>
      <c r="C7" s="76"/>
      <c r="D7" s="78"/>
      <c r="E7" s="76"/>
      <c r="F7" s="76"/>
      <c r="G7" s="10" t="s">
        <v>10</v>
      </c>
      <c r="H7" s="10" t="s">
        <v>11</v>
      </c>
      <c r="I7" s="76"/>
      <c r="J7" s="10" t="s">
        <v>12</v>
      </c>
      <c r="K7" s="10" t="s">
        <v>13</v>
      </c>
      <c r="L7" s="65"/>
      <c r="M7" s="11"/>
    </row>
    <row r="8" spans="1:13" x14ac:dyDescent="0.25">
      <c r="A8" s="6"/>
      <c r="B8" s="66" t="s">
        <v>14</v>
      </c>
      <c r="C8" s="66"/>
      <c r="D8" s="13"/>
      <c r="E8" s="14"/>
      <c r="F8" s="14"/>
      <c r="G8" s="14"/>
      <c r="H8" s="14"/>
      <c r="I8" s="14"/>
      <c r="J8" s="14"/>
      <c r="K8" s="14"/>
      <c r="L8" s="14"/>
      <c r="M8" s="7"/>
    </row>
    <row r="9" spans="1:13" s="12" customFormat="1" x14ac:dyDescent="0.25">
      <c r="A9" s="9"/>
      <c r="B9" s="16"/>
      <c r="C9" s="17" t="s">
        <v>15</v>
      </c>
      <c r="D9" s="18">
        <v>0</v>
      </c>
      <c r="E9" s="16"/>
      <c r="F9" s="16"/>
      <c r="G9" s="19"/>
      <c r="H9" s="19"/>
      <c r="I9" s="16"/>
      <c r="J9" s="20"/>
      <c r="K9" s="20"/>
      <c r="L9" s="16"/>
      <c r="M9" s="11"/>
    </row>
    <row r="10" spans="1:13" s="12" customFormat="1" x14ac:dyDescent="0.25">
      <c r="A10" s="9"/>
      <c r="B10" s="21"/>
      <c r="C10" s="22"/>
      <c r="D10" s="23"/>
      <c r="E10" s="21"/>
      <c r="F10" s="21"/>
      <c r="G10" s="24"/>
      <c r="H10" s="24"/>
      <c r="I10" s="21"/>
      <c r="J10" s="25"/>
      <c r="K10" s="25"/>
      <c r="L10" s="21"/>
      <c r="M10" s="11"/>
    </row>
    <row r="11" spans="1:13" s="28" customFormat="1" x14ac:dyDescent="0.25">
      <c r="A11" s="6"/>
      <c r="B11" s="67" t="s">
        <v>16</v>
      </c>
      <c r="C11" s="67"/>
      <c r="D11" s="26"/>
      <c r="E11" s="27"/>
      <c r="F11" s="27"/>
      <c r="G11" s="27"/>
      <c r="H11" s="27"/>
      <c r="I11" s="27"/>
      <c r="J11" s="27"/>
      <c r="K11" s="27"/>
      <c r="L11" s="27"/>
      <c r="M11" s="7"/>
    </row>
    <row r="12" spans="1:13" s="37" customFormat="1" x14ac:dyDescent="0.25">
      <c r="A12" s="9"/>
      <c r="B12" s="32" t="s">
        <v>17</v>
      </c>
      <c r="C12" s="33" t="s">
        <v>75</v>
      </c>
      <c r="D12" s="34">
        <v>15403137</v>
      </c>
      <c r="E12" s="32" t="s">
        <v>25</v>
      </c>
      <c r="F12" s="32" t="s">
        <v>19</v>
      </c>
      <c r="G12" s="35">
        <v>0.74</v>
      </c>
      <c r="H12" s="35">
        <v>0.26</v>
      </c>
      <c r="I12" s="32" t="s">
        <v>20</v>
      </c>
      <c r="J12" s="36">
        <v>43770</v>
      </c>
      <c r="K12" s="36">
        <v>44713</v>
      </c>
      <c r="L12" s="32" t="s">
        <v>21</v>
      </c>
      <c r="M12" s="11"/>
    </row>
    <row r="13" spans="1:13" s="37" customFormat="1" ht="30" x14ac:dyDescent="0.25">
      <c r="A13" s="9"/>
      <c r="B13" s="32" t="s">
        <v>51</v>
      </c>
      <c r="C13" s="33" t="s">
        <v>76</v>
      </c>
      <c r="D13" s="34">
        <v>9697965</v>
      </c>
      <c r="E13" s="32" t="s">
        <v>25</v>
      </c>
      <c r="F13" s="32" t="s">
        <v>19</v>
      </c>
      <c r="G13" s="35">
        <v>0.74</v>
      </c>
      <c r="H13" s="35">
        <v>0.26</v>
      </c>
      <c r="I13" s="32" t="s">
        <v>20</v>
      </c>
      <c r="J13" s="36">
        <v>43770</v>
      </c>
      <c r="K13" s="36">
        <v>44713</v>
      </c>
      <c r="L13" s="32" t="s">
        <v>21</v>
      </c>
      <c r="M13" s="11"/>
    </row>
    <row r="14" spans="1:13" s="37" customFormat="1" ht="30" x14ac:dyDescent="0.25">
      <c r="A14" s="9"/>
      <c r="B14" s="32" t="s">
        <v>22</v>
      </c>
      <c r="C14" s="33" t="s">
        <v>77</v>
      </c>
      <c r="D14" s="34">
        <v>1957578</v>
      </c>
      <c r="E14" s="32" t="s">
        <v>18</v>
      </c>
      <c r="F14" s="32" t="s">
        <v>19</v>
      </c>
      <c r="G14" s="35">
        <v>0.74</v>
      </c>
      <c r="H14" s="35">
        <v>0.26</v>
      </c>
      <c r="I14" s="32" t="s">
        <v>20</v>
      </c>
      <c r="J14" s="36">
        <v>43800</v>
      </c>
      <c r="K14" s="36">
        <v>44774</v>
      </c>
      <c r="L14" s="32" t="s">
        <v>21</v>
      </c>
      <c r="M14" s="11"/>
    </row>
    <row r="15" spans="1:13" s="37" customFormat="1" ht="30" x14ac:dyDescent="0.25">
      <c r="A15" s="9"/>
      <c r="B15" s="32" t="s">
        <v>24</v>
      </c>
      <c r="C15" s="33" t="s">
        <v>78</v>
      </c>
      <c r="D15" s="34">
        <v>8031011</v>
      </c>
      <c r="E15" s="32" t="s">
        <v>25</v>
      </c>
      <c r="F15" s="32" t="s">
        <v>19</v>
      </c>
      <c r="G15" s="35">
        <v>0.74</v>
      </c>
      <c r="H15" s="35">
        <v>0.26</v>
      </c>
      <c r="I15" s="32" t="s">
        <v>20</v>
      </c>
      <c r="J15" s="36">
        <v>43862</v>
      </c>
      <c r="K15" s="36">
        <v>44805</v>
      </c>
      <c r="L15" s="32" t="s">
        <v>21</v>
      </c>
      <c r="M15" s="11"/>
    </row>
    <row r="16" spans="1:13" s="37" customFormat="1" x14ac:dyDescent="0.25">
      <c r="A16" s="9"/>
      <c r="B16" s="16"/>
      <c r="C16" s="17" t="s">
        <v>26</v>
      </c>
      <c r="D16" s="18">
        <f>SUM(D12:D15)</f>
        <v>35089691</v>
      </c>
      <c r="E16" s="16"/>
      <c r="F16" s="16"/>
      <c r="G16" s="19"/>
      <c r="H16" s="19"/>
      <c r="I16" s="16"/>
      <c r="J16" s="20"/>
      <c r="K16" s="20"/>
      <c r="L16" s="16"/>
      <c r="M16" s="11"/>
    </row>
    <row r="17" spans="1:15" s="37" customFormat="1" x14ac:dyDescent="0.25">
      <c r="A17" s="9"/>
      <c r="B17" s="21"/>
      <c r="C17" s="22"/>
      <c r="D17" s="23"/>
      <c r="E17" s="21"/>
      <c r="F17" s="21"/>
      <c r="G17" s="24"/>
      <c r="H17" s="24"/>
      <c r="I17" s="21"/>
      <c r="J17" s="25"/>
      <c r="K17" s="25"/>
      <c r="L17" s="21"/>
      <c r="M17" s="11"/>
    </row>
    <row r="18" spans="1:15" x14ac:dyDescent="0.25">
      <c r="A18" s="6"/>
      <c r="B18" s="67" t="s">
        <v>65</v>
      </c>
      <c r="C18" s="67"/>
      <c r="D18" s="26"/>
      <c r="E18" s="27"/>
      <c r="F18" s="27"/>
      <c r="G18" s="27"/>
      <c r="H18" s="27"/>
      <c r="I18" s="27"/>
      <c r="J18" s="27"/>
      <c r="K18" s="27"/>
      <c r="L18" s="27"/>
      <c r="M18" s="7"/>
    </row>
    <row r="19" spans="1:15" s="37" customFormat="1" x14ac:dyDescent="0.25">
      <c r="A19" s="9"/>
      <c r="B19" s="16"/>
      <c r="C19" s="60" t="s">
        <v>66</v>
      </c>
      <c r="D19" s="18">
        <v>0</v>
      </c>
      <c r="E19" s="16"/>
      <c r="F19" s="16"/>
      <c r="G19" s="19"/>
      <c r="H19" s="19"/>
      <c r="I19" s="16"/>
      <c r="J19" s="20"/>
      <c r="K19" s="20"/>
      <c r="L19" s="16"/>
      <c r="M19" s="11"/>
    </row>
    <row r="20" spans="1:15" s="37" customFormat="1" x14ac:dyDescent="0.25">
      <c r="A20" s="9"/>
      <c r="B20" s="21"/>
      <c r="C20" s="22"/>
      <c r="D20" s="23"/>
      <c r="E20" s="21"/>
      <c r="F20" s="21"/>
      <c r="G20" s="24"/>
      <c r="H20" s="24"/>
      <c r="I20" s="21"/>
      <c r="J20" s="25"/>
      <c r="K20" s="25"/>
      <c r="L20" s="21"/>
      <c r="M20" s="11"/>
    </row>
    <row r="21" spans="1:15" x14ac:dyDescent="0.25">
      <c r="A21" s="6"/>
      <c r="B21" s="67" t="s">
        <v>27</v>
      </c>
      <c r="C21" s="67"/>
      <c r="D21" s="26"/>
      <c r="E21" s="27"/>
      <c r="F21" s="27"/>
      <c r="G21" s="27"/>
      <c r="H21" s="27"/>
      <c r="I21" s="27"/>
      <c r="J21" s="27"/>
      <c r="K21" s="27"/>
      <c r="L21" s="27"/>
      <c r="M21" s="7"/>
    </row>
    <row r="22" spans="1:15" s="28" customFormat="1" x14ac:dyDescent="0.25">
      <c r="A22" s="6"/>
      <c r="B22" s="29"/>
      <c r="C22" s="29"/>
      <c r="D22" s="30"/>
      <c r="E22" s="31"/>
      <c r="F22" s="31"/>
      <c r="G22" s="31"/>
      <c r="H22" s="31"/>
      <c r="I22" s="31"/>
      <c r="J22" s="31"/>
      <c r="K22" s="31"/>
      <c r="L22" s="31"/>
      <c r="M22" s="7"/>
    </row>
    <row r="23" spans="1:15" s="12" customFormat="1" ht="30" x14ac:dyDescent="0.25">
      <c r="A23" s="9"/>
      <c r="B23" s="38" t="s">
        <v>28</v>
      </c>
      <c r="C23" s="33" t="s">
        <v>79</v>
      </c>
      <c r="D23" s="34">
        <v>645376</v>
      </c>
      <c r="E23" s="38" t="s">
        <v>31</v>
      </c>
      <c r="F23" s="38" t="s">
        <v>19</v>
      </c>
      <c r="G23" s="35">
        <v>0.74</v>
      </c>
      <c r="H23" s="35">
        <v>0.26</v>
      </c>
      <c r="I23" s="38" t="s">
        <v>20</v>
      </c>
      <c r="J23" s="40">
        <v>43770</v>
      </c>
      <c r="K23" s="40">
        <v>44774</v>
      </c>
      <c r="L23" s="38" t="s">
        <v>21</v>
      </c>
      <c r="M23" s="11"/>
    </row>
    <row r="24" spans="1:15" s="12" customFormat="1" x14ac:dyDescent="0.25">
      <c r="A24" s="9"/>
      <c r="B24" s="32" t="s">
        <v>50</v>
      </c>
      <c r="C24" s="33" t="s">
        <v>80</v>
      </c>
      <c r="D24" s="34">
        <v>993744</v>
      </c>
      <c r="E24" s="38" t="s">
        <v>31</v>
      </c>
      <c r="F24" s="32" t="s">
        <v>23</v>
      </c>
      <c r="G24" s="35">
        <v>0.74</v>
      </c>
      <c r="H24" s="35">
        <v>0.26</v>
      </c>
      <c r="I24" s="32" t="s">
        <v>20</v>
      </c>
      <c r="J24" s="40">
        <v>43831</v>
      </c>
      <c r="K24" s="40">
        <v>44835</v>
      </c>
      <c r="L24" s="32" t="s">
        <v>21</v>
      </c>
      <c r="M24" s="11"/>
    </row>
    <row r="25" spans="1:15" s="12" customFormat="1" x14ac:dyDescent="0.25">
      <c r="A25" s="9"/>
      <c r="B25" s="32" t="s">
        <v>29</v>
      </c>
      <c r="C25" s="33" t="s">
        <v>81</v>
      </c>
      <c r="D25" s="34">
        <v>1686212</v>
      </c>
      <c r="E25" s="32" t="s">
        <v>31</v>
      </c>
      <c r="F25" s="32" t="s">
        <v>19</v>
      </c>
      <c r="G25" s="35">
        <v>0.74</v>
      </c>
      <c r="H25" s="35">
        <v>0.26</v>
      </c>
      <c r="I25" s="32" t="s">
        <v>20</v>
      </c>
      <c r="J25" s="36">
        <v>43831</v>
      </c>
      <c r="K25" s="36">
        <v>44835</v>
      </c>
      <c r="L25" s="32" t="s">
        <v>21</v>
      </c>
      <c r="M25" s="11"/>
      <c r="O25" s="41"/>
    </row>
    <row r="26" spans="1:15" s="12" customFormat="1" x14ac:dyDescent="0.25">
      <c r="A26" s="9"/>
      <c r="B26" s="32" t="s">
        <v>63</v>
      </c>
      <c r="C26" s="33" t="s">
        <v>82</v>
      </c>
      <c r="D26" s="34">
        <v>1440776</v>
      </c>
      <c r="E26" s="32" t="s">
        <v>31</v>
      </c>
      <c r="F26" s="32" t="s">
        <v>19</v>
      </c>
      <c r="G26" s="35">
        <v>0.74</v>
      </c>
      <c r="H26" s="35">
        <v>0.26</v>
      </c>
      <c r="I26" s="32" t="s">
        <v>20</v>
      </c>
      <c r="J26" s="36">
        <v>43831</v>
      </c>
      <c r="K26" s="36">
        <v>44835</v>
      </c>
      <c r="L26" s="32" t="s">
        <v>21</v>
      </c>
      <c r="M26" s="11"/>
      <c r="O26" s="41"/>
    </row>
    <row r="27" spans="1:15" s="12" customFormat="1" x14ac:dyDescent="0.25">
      <c r="A27" s="9"/>
      <c r="B27" s="32" t="s">
        <v>67</v>
      </c>
      <c r="C27" s="33" t="s">
        <v>83</v>
      </c>
      <c r="D27" s="34">
        <v>717952</v>
      </c>
      <c r="E27" s="32" t="s">
        <v>31</v>
      </c>
      <c r="F27" s="32" t="s">
        <v>19</v>
      </c>
      <c r="G27" s="35">
        <v>0.74</v>
      </c>
      <c r="H27" s="35">
        <v>0.26</v>
      </c>
      <c r="I27" s="32" t="s">
        <v>20</v>
      </c>
      <c r="J27" s="36">
        <v>43831</v>
      </c>
      <c r="K27" s="36">
        <v>44835</v>
      </c>
      <c r="L27" s="32" t="s">
        <v>21</v>
      </c>
      <c r="M27" s="11"/>
      <c r="O27" s="41"/>
    </row>
    <row r="28" spans="1:15" s="12" customFormat="1" x14ac:dyDescent="0.25">
      <c r="A28" s="9"/>
      <c r="B28" s="32" t="s">
        <v>30</v>
      </c>
      <c r="C28" s="33" t="s">
        <v>84</v>
      </c>
      <c r="D28" s="34">
        <v>482532</v>
      </c>
      <c r="E28" s="32" t="s">
        <v>31</v>
      </c>
      <c r="F28" s="32" t="s">
        <v>19</v>
      </c>
      <c r="G28" s="35">
        <v>0.74</v>
      </c>
      <c r="H28" s="35">
        <v>0.26</v>
      </c>
      <c r="I28" s="32" t="s">
        <v>20</v>
      </c>
      <c r="J28" s="36">
        <v>43831</v>
      </c>
      <c r="K28" s="36">
        <v>44835</v>
      </c>
      <c r="L28" s="32" t="s">
        <v>21</v>
      </c>
      <c r="M28" s="11"/>
    </row>
    <row r="29" spans="1:15" s="12" customFormat="1" ht="30" x14ac:dyDescent="0.25">
      <c r="A29" s="9"/>
      <c r="B29" s="32" t="s">
        <v>32</v>
      </c>
      <c r="C29" s="33" t="s">
        <v>85</v>
      </c>
      <c r="D29" s="34">
        <v>2520000</v>
      </c>
      <c r="E29" s="32" t="s">
        <v>86</v>
      </c>
      <c r="F29" s="32" t="s">
        <v>19</v>
      </c>
      <c r="G29" s="35">
        <v>0.74</v>
      </c>
      <c r="H29" s="35">
        <v>0.26</v>
      </c>
      <c r="I29" s="32" t="s">
        <v>20</v>
      </c>
      <c r="J29" s="36">
        <v>43709</v>
      </c>
      <c r="K29" s="36">
        <v>44378</v>
      </c>
      <c r="L29" s="32" t="s">
        <v>21</v>
      </c>
      <c r="M29" s="11"/>
    </row>
    <row r="30" spans="1:15" s="12" customFormat="1" x14ac:dyDescent="0.25">
      <c r="A30" s="9"/>
      <c r="B30" s="32" t="s">
        <v>33</v>
      </c>
      <c r="C30" s="33" t="s">
        <v>87</v>
      </c>
      <c r="D30" s="34">
        <v>400000</v>
      </c>
      <c r="E30" s="32" t="s">
        <v>88</v>
      </c>
      <c r="F30" s="32" t="s">
        <v>23</v>
      </c>
      <c r="G30" s="35">
        <v>0.74</v>
      </c>
      <c r="H30" s="35">
        <v>0.26</v>
      </c>
      <c r="I30" s="32" t="s">
        <v>20</v>
      </c>
      <c r="J30" s="36">
        <v>43739</v>
      </c>
      <c r="K30" s="36">
        <v>44136</v>
      </c>
      <c r="L30" s="32" t="s">
        <v>21</v>
      </c>
      <c r="M30" s="11"/>
    </row>
    <row r="31" spans="1:15" s="12" customFormat="1" x14ac:dyDescent="0.25">
      <c r="A31" s="9"/>
      <c r="B31" s="32" t="s">
        <v>34</v>
      </c>
      <c r="C31" s="33" t="s">
        <v>89</v>
      </c>
      <c r="D31" s="34">
        <v>200000</v>
      </c>
      <c r="E31" s="32" t="s">
        <v>88</v>
      </c>
      <c r="F31" s="42" t="s">
        <v>19</v>
      </c>
      <c r="G31" s="35">
        <v>0.74</v>
      </c>
      <c r="H31" s="35">
        <v>0.26</v>
      </c>
      <c r="I31" s="42" t="s">
        <v>20</v>
      </c>
      <c r="J31" s="36">
        <v>43739</v>
      </c>
      <c r="K31" s="36">
        <v>44136</v>
      </c>
      <c r="L31" s="32" t="s">
        <v>21</v>
      </c>
      <c r="M31" s="11"/>
    </row>
    <row r="32" spans="1:15" s="12" customFormat="1" x14ac:dyDescent="0.25">
      <c r="A32" s="9"/>
      <c r="B32" s="32" t="s">
        <v>35</v>
      </c>
      <c r="C32" s="33" t="s">
        <v>90</v>
      </c>
      <c r="D32" s="34">
        <v>1000000</v>
      </c>
      <c r="E32" s="32" t="s">
        <v>31</v>
      </c>
      <c r="F32" s="42" t="s">
        <v>19</v>
      </c>
      <c r="G32" s="35">
        <v>1</v>
      </c>
      <c r="H32" s="35">
        <v>0</v>
      </c>
      <c r="I32" s="42" t="s">
        <v>20</v>
      </c>
      <c r="J32" s="43">
        <v>44075</v>
      </c>
      <c r="K32" s="36">
        <v>44927</v>
      </c>
      <c r="L32" s="32" t="s">
        <v>21</v>
      </c>
      <c r="M32" s="11"/>
    </row>
    <row r="33" spans="1:13" s="12" customFormat="1" x14ac:dyDescent="0.25">
      <c r="A33" s="9"/>
      <c r="B33" s="32" t="s">
        <v>36</v>
      </c>
      <c r="C33" s="33" t="s">
        <v>91</v>
      </c>
      <c r="D33" s="44">
        <v>1000000</v>
      </c>
      <c r="E33" s="32" t="s">
        <v>31</v>
      </c>
      <c r="F33" s="32" t="s">
        <v>23</v>
      </c>
      <c r="G33" s="35">
        <v>1</v>
      </c>
      <c r="H33" s="35">
        <v>0</v>
      </c>
      <c r="I33" s="42" t="s">
        <v>20</v>
      </c>
      <c r="J33" s="43">
        <v>44075</v>
      </c>
      <c r="K33" s="36">
        <v>44927</v>
      </c>
      <c r="L33" s="32" t="s">
        <v>21</v>
      </c>
      <c r="M33" s="11"/>
    </row>
    <row r="34" spans="1:13" s="12" customFormat="1" x14ac:dyDescent="0.25">
      <c r="A34" s="9"/>
      <c r="B34" s="32" t="s">
        <v>74</v>
      </c>
      <c r="C34" s="33" t="s">
        <v>96</v>
      </c>
      <c r="D34" s="44">
        <v>800000</v>
      </c>
      <c r="E34" s="32" t="s">
        <v>31</v>
      </c>
      <c r="F34" s="32" t="s">
        <v>23</v>
      </c>
      <c r="G34" s="35">
        <v>1</v>
      </c>
      <c r="H34" s="35">
        <v>0</v>
      </c>
      <c r="I34" s="42" t="s">
        <v>20</v>
      </c>
      <c r="J34" s="43">
        <v>44075</v>
      </c>
      <c r="K34" s="36">
        <v>44927</v>
      </c>
      <c r="L34" s="32" t="s">
        <v>21</v>
      </c>
      <c r="M34" s="11"/>
    </row>
    <row r="35" spans="1:13" s="12" customFormat="1" x14ac:dyDescent="0.25">
      <c r="A35" s="9"/>
      <c r="B35" s="32" t="s">
        <v>71</v>
      </c>
      <c r="C35" s="33" t="s">
        <v>97</v>
      </c>
      <c r="D35" s="44">
        <v>1000000</v>
      </c>
      <c r="E35" s="32" t="s">
        <v>31</v>
      </c>
      <c r="F35" s="32" t="s">
        <v>23</v>
      </c>
      <c r="G35" s="35">
        <v>1</v>
      </c>
      <c r="H35" s="35">
        <v>0</v>
      </c>
      <c r="I35" s="42" t="s">
        <v>20</v>
      </c>
      <c r="J35" s="43">
        <v>44075</v>
      </c>
      <c r="K35" s="36">
        <v>44927</v>
      </c>
      <c r="L35" s="32" t="s">
        <v>21</v>
      </c>
      <c r="M35" s="11"/>
    </row>
    <row r="36" spans="1:13" s="12" customFormat="1" ht="30" x14ac:dyDescent="0.25">
      <c r="A36" s="9"/>
      <c r="B36" s="32" t="s">
        <v>92</v>
      </c>
      <c r="C36" s="33" t="s">
        <v>98</v>
      </c>
      <c r="D36" s="44">
        <v>1000000</v>
      </c>
      <c r="E36" s="32" t="s">
        <v>99</v>
      </c>
      <c r="F36" s="32" t="s">
        <v>23</v>
      </c>
      <c r="G36" s="35">
        <v>1</v>
      </c>
      <c r="H36" s="35">
        <v>0</v>
      </c>
      <c r="I36" s="42" t="s">
        <v>20</v>
      </c>
      <c r="J36" s="43">
        <v>44075</v>
      </c>
      <c r="K36" s="36">
        <v>44927</v>
      </c>
      <c r="L36" s="32" t="s">
        <v>21</v>
      </c>
      <c r="M36" s="11"/>
    </row>
    <row r="37" spans="1:13" s="12" customFormat="1" ht="30" x14ac:dyDescent="0.25">
      <c r="A37" s="9"/>
      <c r="B37" s="32" t="s">
        <v>93</v>
      </c>
      <c r="C37" s="33" t="s">
        <v>100</v>
      </c>
      <c r="D37" s="44">
        <v>1335186</v>
      </c>
      <c r="E37" s="32" t="s">
        <v>31</v>
      </c>
      <c r="F37" s="32" t="s">
        <v>23</v>
      </c>
      <c r="G37" s="35">
        <v>1</v>
      </c>
      <c r="H37" s="35">
        <v>0</v>
      </c>
      <c r="I37" s="42" t="s">
        <v>20</v>
      </c>
      <c r="J37" s="43">
        <v>44136</v>
      </c>
      <c r="K37" s="36">
        <v>44986</v>
      </c>
      <c r="L37" s="32" t="s">
        <v>21</v>
      </c>
      <c r="M37" s="11"/>
    </row>
    <row r="38" spans="1:13" s="12" customFormat="1" ht="30" x14ac:dyDescent="0.25">
      <c r="A38" s="9"/>
      <c r="B38" s="32" t="s">
        <v>94</v>
      </c>
      <c r="C38" s="33" t="s">
        <v>101</v>
      </c>
      <c r="D38" s="44">
        <v>500000</v>
      </c>
      <c r="E38" s="32" t="s">
        <v>99</v>
      </c>
      <c r="F38" s="32" t="s">
        <v>23</v>
      </c>
      <c r="G38" s="35">
        <v>1</v>
      </c>
      <c r="H38" s="35">
        <v>0</v>
      </c>
      <c r="I38" s="42" t="s">
        <v>20</v>
      </c>
      <c r="J38" s="43">
        <v>43739</v>
      </c>
      <c r="K38" s="36">
        <v>44562</v>
      </c>
      <c r="L38" s="32" t="s">
        <v>21</v>
      </c>
      <c r="M38" s="11"/>
    </row>
    <row r="39" spans="1:13" s="12" customFormat="1" ht="30" x14ac:dyDescent="0.25">
      <c r="A39" s="9"/>
      <c r="B39" s="32" t="s">
        <v>95</v>
      </c>
      <c r="C39" s="33" t="s">
        <v>102</v>
      </c>
      <c r="D39" s="44">
        <v>500000</v>
      </c>
      <c r="E39" s="32" t="s">
        <v>99</v>
      </c>
      <c r="F39" s="32" t="s">
        <v>23</v>
      </c>
      <c r="G39" s="35">
        <v>1</v>
      </c>
      <c r="H39" s="35">
        <v>0</v>
      </c>
      <c r="I39" s="42" t="s">
        <v>20</v>
      </c>
      <c r="J39" s="43">
        <v>43739</v>
      </c>
      <c r="K39" s="36">
        <v>44562</v>
      </c>
      <c r="L39" s="32" t="s">
        <v>21</v>
      </c>
      <c r="M39" s="11"/>
    </row>
    <row r="40" spans="1:13" s="12" customFormat="1" x14ac:dyDescent="0.25">
      <c r="A40" s="9"/>
      <c r="B40" s="32" t="s">
        <v>103</v>
      </c>
      <c r="C40" s="33" t="s">
        <v>72</v>
      </c>
      <c r="D40" s="34">
        <v>250000</v>
      </c>
      <c r="E40" s="32" t="s">
        <v>73</v>
      </c>
      <c r="F40" s="42" t="s">
        <v>19</v>
      </c>
      <c r="G40" s="35">
        <v>1</v>
      </c>
      <c r="H40" s="35">
        <v>0</v>
      </c>
      <c r="I40" s="42" t="s">
        <v>20</v>
      </c>
      <c r="J40" s="43">
        <v>43647</v>
      </c>
      <c r="K40" s="36">
        <v>45078</v>
      </c>
      <c r="L40" s="32" t="s">
        <v>21</v>
      </c>
      <c r="M40" s="11"/>
    </row>
    <row r="41" spans="1:13" s="12" customFormat="1" ht="20.25" customHeight="1" x14ac:dyDescent="0.25">
      <c r="A41" s="9"/>
      <c r="B41" s="68" t="s">
        <v>37</v>
      </c>
      <c r="C41" s="69"/>
      <c r="D41" s="18">
        <f>SUM(D23:D40)</f>
        <v>16471778</v>
      </c>
      <c r="E41" s="16"/>
      <c r="F41" s="16"/>
      <c r="G41" s="19"/>
      <c r="H41" s="19"/>
      <c r="I41" s="16"/>
      <c r="J41" s="20"/>
      <c r="K41" s="20"/>
      <c r="L41" s="16"/>
      <c r="M41" s="11"/>
    </row>
    <row r="42" spans="1:13" s="12" customFormat="1" ht="4.5" customHeight="1" x14ac:dyDescent="0.25">
      <c r="A42" s="9"/>
      <c r="B42" s="21"/>
      <c r="C42" s="22"/>
      <c r="D42" s="23"/>
      <c r="E42" s="21"/>
      <c r="F42" s="21"/>
      <c r="G42" s="24"/>
      <c r="H42" s="24"/>
      <c r="I42" s="21"/>
      <c r="J42" s="25"/>
      <c r="K42" s="25"/>
      <c r="L42" s="21"/>
      <c r="M42" s="11"/>
    </row>
    <row r="43" spans="1:13" s="12" customFormat="1" x14ac:dyDescent="0.25">
      <c r="A43" s="9"/>
      <c r="B43" s="67" t="s">
        <v>38</v>
      </c>
      <c r="C43" s="67"/>
      <c r="D43" s="26"/>
      <c r="E43" s="27"/>
      <c r="F43" s="27"/>
      <c r="G43" s="27"/>
      <c r="H43" s="27"/>
      <c r="I43" s="27"/>
      <c r="J43" s="27"/>
      <c r="K43" s="27"/>
      <c r="L43" s="27"/>
      <c r="M43" s="11"/>
    </row>
    <row r="44" spans="1:13" s="12" customFormat="1" x14ac:dyDescent="0.25">
      <c r="A44" s="9"/>
      <c r="B44" s="32" t="s">
        <v>52</v>
      </c>
      <c r="C44" s="33" t="s">
        <v>39</v>
      </c>
      <c r="D44" s="44">
        <v>155481.20000000001</v>
      </c>
      <c r="E44" s="45" t="s">
        <v>64</v>
      </c>
      <c r="F44" s="46" t="s">
        <v>19</v>
      </c>
      <c r="G44" s="35">
        <v>1</v>
      </c>
      <c r="H44" s="35">
        <v>0</v>
      </c>
      <c r="I44" s="47" t="s">
        <v>20</v>
      </c>
      <c r="J44" s="36">
        <v>43647</v>
      </c>
      <c r="K44" s="36">
        <v>45078</v>
      </c>
      <c r="L44" s="47" t="s">
        <v>21</v>
      </c>
      <c r="M44" s="11"/>
    </row>
    <row r="45" spans="1:13" s="12" customFormat="1" x14ac:dyDescent="0.25">
      <c r="A45" s="9"/>
      <c r="B45" s="32" t="s">
        <v>53</v>
      </c>
      <c r="C45" s="33" t="s">
        <v>40</v>
      </c>
      <c r="D45" s="44">
        <v>120041.56</v>
      </c>
      <c r="E45" s="45" t="s">
        <v>64</v>
      </c>
      <c r="F45" s="46" t="s">
        <v>19</v>
      </c>
      <c r="G45" s="35">
        <v>1</v>
      </c>
      <c r="H45" s="35">
        <v>0</v>
      </c>
      <c r="I45" s="47" t="s">
        <v>20</v>
      </c>
      <c r="J45" s="36">
        <v>43647</v>
      </c>
      <c r="K45" s="36">
        <v>44713</v>
      </c>
      <c r="L45" s="47" t="s">
        <v>21</v>
      </c>
      <c r="M45" s="11"/>
    </row>
    <row r="46" spans="1:13" s="12" customFormat="1" x14ac:dyDescent="0.25">
      <c r="A46" s="9"/>
      <c r="B46" s="32" t="s">
        <v>54</v>
      </c>
      <c r="C46" s="33" t="s">
        <v>41</v>
      </c>
      <c r="D46" s="44">
        <v>155481.20000000001</v>
      </c>
      <c r="E46" s="45" t="s">
        <v>64</v>
      </c>
      <c r="F46" s="46" t="s">
        <v>19</v>
      </c>
      <c r="G46" s="35">
        <v>1</v>
      </c>
      <c r="H46" s="35">
        <v>0</v>
      </c>
      <c r="I46" s="47" t="s">
        <v>20</v>
      </c>
      <c r="J46" s="36">
        <v>43647</v>
      </c>
      <c r="K46" s="36">
        <v>45078</v>
      </c>
      <c r="L46" s="47" t="s">
        <v>21</v>
      </c>
      <c r="M46" s="11"/>
    </row>
    <row r="47" spans="1:13" s="12" customFormat="1" x14ac:dyDescent="0.25">
      <c r="A47" s="9"/>
      <c r="B47" s="32" t="s">
        <v>55</v>
      </c>
      <c r="C47" s="33" t="s">
        <v>42</v>
      </c>
      <c r="D47" s="44">
        <v>155481.20000000001</v>
      </c>
      <c r="E47" s="45" t="s">
        <v>64</v>
      </c>
      <c r="F47" s="46" t="s">
        <v>23</v>
      </c>
      <c r="G47" s="35">
        <v>1</v>
      </c>
      <c r="H47" s="35">
        <v>0</v>
      </c>
      <c r="I47" s="47" t="s">
        <v>20</v>
      </c>
      <c r="J47" s="36">
        <v>43647</v>
      </c>
      <c r="K47" s="36">
        <v>45078</v>
      </c>
      <c r="L47" s="47" t="s">
        <v>21</v>
      </c>
      <c r="M47" s="11"/>
    </row>
    <row r="48" spans="1:13" s="12" customFormat="1" x14ac:dyDescent="0.25">
      <c r="A48" s="9"/>
      <c r="B48" s="32" t="s">
        <v>56</v>
      </c>
      <c r="C48" s="33" t="s">
        <v>104</v>
      </c>
      <c r="D48" s="44">
        <v>155481.20000000001</v>
      </c>
      <c r="E48" s="45" t="s">
        <v>64</v>
      </c>
      <c r="F48" s="46" t="s">
        <v>23</v>
      </c>
      <c r="G48" s="35">
        <v>1</v>
      </c>
      <c r="H48" s="35">
        <v>0</v>
      </c>
      <c r="I48" s="47" t="s">
        <v>20</v>
      </c>
      <c r="J48" s="36">
        <v>43647</v>
      </c>
      <c r="K48" s="36">
        <v>45078</v>
      </c>
      <c r="L48" s="47" t="s">
        <v>21</v>
      </c>
      <c r="M48" s="11"/>
    </row>
    <row r="49" spans="1:13" s="12" customFormat="1" x14ac:dyDescent="0.25">
      <c r="A49" s="9"/>
      <c r="B49" s="32" t="s">
        <v>57</v>
      </c>
      <c r="C49" s="33" t="s">
        <v>105</v>
      </c>
      <c r="D49" s="44">
        <v>466443.61</v>
      </c>
      <c r="E49" s="45" t="s">
        <v>64</v>
      </c>
      <c r="F49" s="46" t="s">
        <v>19</v>
      </c>
      <c r="G49" s="35">
        <v>1</v>
      </c>
      <c r="H49" s="35">
        <v>0</v>
      </c>
      <c r="I49" s="47" t="s">
        <v>20</v>
      </c>
      <c r="J49" s="36">
        <v>43647</v>
      </c>
      <c r="K49" s="36">
        <v>45078</v>
      </c>
      <c r="L49" s="47" t="s">
        <v>21</v>
      </c>
      <c r="M49" s="11"/>
    </row>
    <row r="50" spans="1:13" s="12" customFormat="1" x14ac:dyDescent="0.25">
      <c r="A50" s="9"/>
      <c r="B50" s="32" t="s">
        <v>58</v>
      </c>
      <c r="C50" s="33" t="s">
        <v>106</v>
      </c>
      <c r="D50" s="44">
        <v>155481.20000000001</v>
      </c>
      <c r="E50" s="45" t="s">
        <v>64</v>
      </c>
      <c r="F50" s="46" t="s">
        <v>19</v>
      </c>
      <c r="G50" s="35">
        <v>1</v>
      </c>
      <c r="H50" s="35">
        <v>0</v>
      </c>
      <c r="I50" s="47" t="s">
        <v>20</v>
      </c>
      <c r="J50" s="36">
        <v>43647</v>
      </c>
      <c r="K50" s="36">
        <v>45078</v>
      </c>
      <c r="L50" s="47" t="s">
        <v>21</v>
      </c>
      <c r="M50" s="11"/>
    </row>
    <row r="51" spans="1:13" s="12" customFormat="1" x14ac:dyDescent="0.25">
      <c r="A51" s="9"/>
      <c r="B51" s="32" t="s">
        <v>59</v>
      </c>
      <c r="C51" s="33" t="s">
        <v>107</v>
      </c>
      <c r="D51" s="44">
        <v>155481.20000000001</v>
      </c>
      <c r="E51" s="45" t="s">
        <v>64</v>
      </c>
      <c r="F51" s="46" t="s">
        <v>19</v>
      </c>
      <c r="G51" s="35">
        <v>1</v>
      </c>
      <c r="H51" s="35">
        <v>0</v>
      </c>
      <c r="I51" s="47" t="s">
        <v>20</v>
      </c>
      <c r="J51" s="36">
        <v>43647</v>
      </c>
      <c r="K51" s="36">
        <v>45078</v>
      </c>
      <c r="L51" s="47" t="s">
        <v>21</v>
      </c>
      <c r="M51" s="11"/>
    </row>
    <row r="52" spans="1:13" s="12" customFormat="1" x14ac:dyDescent="0.25">
      <c r="A52" s="9"/>
      <c r="B52" s="32" t="s">
        <v>60</v>
      </c>
      <c r="C52" s="33" t="s">
        <v>108</v>
      </c>
      <c r="D52" s="44">
        <v>155481.20000000001</v>
      </c>
      <c r="E52" s="45" t="s">
        <v>64</v>
      </c>
      <c r="F52" s="46" t="s">
        <v>19</v>
      </c>
      <c r="G52" s="35">
        <v>1</v>
      </c>
      <c r="H52" s="35">
        <v>0</v>
      </c>
      <c r="I52" s="47" t="s">
        <v>20</v>
      </c>
      <c r="J52" s="36">
        <v>43647</v>
      </c>
      <c r="K52" s="36">
        <v>45078</v>
      </c>
      <c r="L52" s="47" t="s">
        <v>21</v>
      </c>
      <c r="M52" s="11"/>
    </row>
    <row r="53" spans="1:13" s="12" customFormat="1" x14ac:dyDescent="0.25">
      <c r="A53" s="9"/>
      <c r="B53" s="32" t="s">
        <v>61</v>
      </c>
      <c r="C53" s="33" t="s">
        <v>68</v>
      </c>
      <c r="D53" s="44">
        <v>392173.57</v>
      </c>
      <c r="E53" s="45" t="s">
        <v>64</v>
      </c>
      <c r="F53" s="46" t="s">
        <v>23</v>
      </c>
      <c r="G53" s="35">
        <v>1</v>
      </c>
      <c r="H53" s="35">
        <v>0</v>
      </c>
      <c r="I53" s="47" t="s">
        <v>20</v>
      </c>
      <c r="J53" s="36">
        <v>43647</v>
      </c>
      <c r="K53" s="36">
        <v>45078</v>
      </c>
      <c r="L53" s="47" t="s">
        <v>21</v>
      </c>
      <c r="M53" s="11"/>
    </row>
    <row r="54" spans="1:13" s="12" customFormat="1" x14ac:dyDescent="0.25">
      <c r="A54" s="9"/>
      <c r="B54" s="32" t="s">
        <v>62</v>
      </c>
      <c r="C54" s="33" t="s">
        <v>111</v>
      </c>
      <c r="D54" s="44">
        <v>54744.35</v>
      </c>
      <c r="E54" s="45" t="s">
        <v>64</v>
      </c>
      <c r="F54" s="46" t="s">
        <v>23</v>
      </c>
      <c r="G54" s="35">
        <v>1</v>
      </c>
      <c r="H54" s="35">
        <v>0</v>
      </c>
      <c r="I54" s="47" t="s">
        <v>20</v>
      </c>
      <c r="J54" s="36">
        <v>43647</v>
      </c>
      <c r="K54" s="36">
        <v>45078</v>
      </c>
      <c r="L54" s="47" t="s">
        <v>21</v>
      </c>
      <c r="M54" s="11"/>
    </row>
    <row r="55" spans="1:13" s="12" customFormat="1" ht="30" x14ac:dyDescent="0.25">
      <c r="A55" s="9"/>
      <c r="B55" s="32" t="s">
        <v>109</v>
      </c>
      <c r="C55" s="33" t="s">
        <v>110</v>
      </c>
      <c r="D55" s="44">
        <v>56851</v>
      </c>
      <c r="E55" s="45" t="s">
        <v>64</v>
      </c>
      <c r="F55" s="46" t="s">
        <v>19</v>
      </c>
      <c r="G55" s="35">
        <v>1</v>
      </c>
      <c r="H55" s="35">
        <v>0</v>
      </c>
      <c r="I55" s="47" t="s">
        <v>20</v>
      </c>
      <c r="J55" s="36">
        <v>43739</v>
      </c>
      <c r="K55" s="36">
        <v>44287</v>
      </c>
      <c r="L55" s="47" t="s">
        <v>21</v>
      </c>
      <c r="M55" s="11"/>
    </row>
    <row r="56" spans="1:13" s="12" customFormat="1" ht="30" x14ac:dyDescent="0.25">
      <c r="A56" s="9"/>
      <c r="B56" s="32" t="s">
        <v>112</v>
      </c>
      <c r="C56" s="61" t="s">
        <v>69</v>
      </c>
      <c r="D56" s="44">
        <v>100000</v>
      </c>
      <c r="E56" s="45" t="s">
        <v>64</v>
      </c>
      <c r="F56" s="46" t="s">
        <v>19</v>
      </c>
      <c r="G56" s="35">
        <v>1</v>
      </c>
      <c r="H56" s="35">
        <v>0</v>
      </c>
      <c r="I56" s="47" t="s">
        <v>20</v>
      </c>
      <c r="J56" s="36">
        <v>43617</v>
      </c>
      <c r="K56" s="36">
        <v>45078</v>
      </c>
      <c r="L56" s="47" t="s">
        <v>21</v>
      </c>
      <c r="M56" s="11"/>
    </row>
    <row r="57" spans="1:13" s="12" customFormat="1" x14ac:dyDescent="0.25">
      <c r="A57" s="9"/>
      <c r="B57" s="68" t="s">
        <v>43</v>
      </c>
      <c r="C57" s="69"/>
      <c r="D57" s="18">
        <f>SUM(D44:D56)</f>
        <v>2278622.4900000002</v>
      </c>
      <c r="E57" s="16"/>
      <c r="F57" s="16"/>
      <c r="G57" s="19"/>
      <c r="H57" s="19"/>
      <c r="I57" s="16"/>
      <c r="J57" s="20"/>
      <c r="K57" s="20"/>
      <c r="L57" s="16"/>
      <c r="M57" s="11"/>
    </row>
    <row r="58" spans="1:13" s="12" customFormat="1" x14ac:dyDescent="0.25">
      <c r="A58" s="9"/>
      <c r="B58" s="21"/>
      <c r="C58" s="22"/>
      <c r="D58" s="23"/>
      <c r="E58" s="21"/>
      <c r="F58" s="21"/>
      <c r="G58" s="24"/>
      <c r="H58" s="24"/>
      <c r="I58" s="21"/>
      <c r="J58" s="25"/>
      <c r="K58" s="25"/>
      <c r="L58" s="21"/>
      <c r="M58" s="11"/>
    </row>
    <row r="59" spans="1:13" s="28" customFormat="1" x14ac:dyDescent="0.25">
      <c r="A59" s="6"/>
      <c r="B59" s="67" t="s">
        <v>44</v>
      </c>
      <c r="C59" s="67"/>
      <c r="D59" s="26"/>
      <c r="E59" s="27"/>
      <c r="F59" s="27"/>
      <c r="G59" s="27"/>
      <c r="H59" s="27"/>
      <c r="I59" s="27"/>
      <c r="J59" s="27"/>
      <c r="K59" s="27"/>
      <c r="L59" s="27"/>
      <c r="M59" s="7"/>
    </row>
    <row r="60" spans="1:13" s="37" customFormat="1" x14ac:dyDescent="0.25">
      <c r="A60" s="9"/>
      <c r="B60" s="38" t="s">
        <v>70</v>
      </c>
      <c r="C60" s="48" t="s">
        <v>45</v>
      </c>
      <c r="D60" s="44">
        <v>1421442</v>
      </c>
      <c r="E60" s="15"/>
      <c r="F60" s="38" t="s">
        <v>23</v>
      </c>
      <c r="G60" s="39">
        <v>1</v>
      </c>
      <c r="H60" s="39">
        <v>0</v>
      </c>
      <c r="I60" s="38" t="s">
        <v>20</v>
      </c>
      <c r="J60" s="40">
        <v>43647</v>
      </c>
      <c r="K60" s="40">
        <v>45078</v>
      </c>
      <c r="L60" s="38" t="s">
        <v>21</v>
      </c>
      <c r="M60" s="11"/>
    </row>
    <row r="61" spans="1:13" s="12" customFormat="1" x14ac:dyDescent="0.25">
      <c r="A61" s="9"/>
      <c r="B61" s="68" t="s">
        <v>46</v>
      </c>
      <c r="C61" s="69"/>
      <c r="D61" s="18">
        <f>+D60</f>
        <v>1421442</v>
      </c>
      <c r="E61" s="16"/>
      <c r="F61" s="16"/>
      <c r="G61" s="19"/>
      <c r="H61" s="19"/>
      <c r="I61" s="16"/>
      <c r="J61" s="20"/>
      <c r="K61" s="20"/>
      <c r="L61" s="16"/>
      <c r="M61" s="11"/>
    </row>
    <row r="62" spans="1:13" s="12" customFormat="1" ht="15.75" thickBot="1" x14ac:dyDescent="0.3">
      <c r="A62" s="9"/>
      <c r="B62" s="21"/>
      <c r="C62" s="22"/>
      <c r="D62" s="23"/>
      <c r="E62" s="21"/>
      <c r="F62" s="21"/>
      <c r="G62" s="24"/>
      <c r="H62" s="24"/>
      <c r="I62" s="21"/>
      <c r="J62" s="25"/>
      <c r="K62" s="25"/>
      <c r="L62" s="21"/>
      <c r="M62" s="11"/>
    </row>
    <row r="63" spans="1:13" s="12" customFormat="1" ht="15.75" thickBot="1" x14ac:dyDescent="0.3">
      <c r="A63" s="9"/>
      <c r="B63" s="49"/>
      <c r="C63" s="50" t="s">
        <v>47</v>
      </c>
      <c r="D63" s="51">
        <f>D9+D16+D41+D57+D61+D19</f>
        <v>55261533.490000002</v>
      </c>
      <c r="E63" s="49"/>
      <c r="F63" s="49"/>
      <c r="G63" s="52"/>
      <c r="H63" s="52"/>
      <c r="I63" s="49"/>
      <c r="J63" s="53"/>
      <c r="K63" s="53"/>
      <c r="L63" s="49"/>
      <c r="M63" s="11"/>
    </row>
    <row r="64" spans="1:13" s="12" customFormat="1" x14ac:dyDescent="0.25">
      <c r="A64" s="9"/>
      <c r="B64" s="21"/>
      <c r="C64" s="22"/>
      <c r="D64" s="23"/>
      <c r="E64" s="21"/>
      <c r="F64" s="21"/>
      <c r="G64" s="24"/>
      <c r="H64" s="24"/>
      <c r="I64" s="21"/>
      <c r="J64" s="25"/>
      <c r="K64" s="25"/>
      <c r="L64" s="21"/>
      <c r="M64" s="11"/>
    </row>
    <row r="65" spans="1:13" x14ac:dyDescent="0.25">
      <c r="A65" s="6"/>
      <c r="B65" s="28"/>
      <c r="C65" s="28"/>
      <c r="D65" s="28"/>
      <c r="E65" s="54"/>
      <c r="F65" s="28"/>
      <c r="G65" s="28"/>
      <c r="H65" s="28"/>
      <c r="I65" s="28"/>
      <c r="J65" s="28"/>
      <c r="K65" s="28"/>
      <c r="L65" s="28"/>
      <c r="M65" s="7"/>
    </row>
    <row r="66" spans="1:13" x14ac:dyDescent="0.25">
      <c r="A66" s="6"/>
      <c r="B66" s="62" t="s">
        <v>48</v>
      </c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7"/>
    </row>
    <row r="67" spans="1:13" x14ac:dyDescent="0.25">
      <c r="A67" s="6"/>
      <c r="B67" s="62" t="s">
        <v>49</v>
      </c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7"/>
    </row>
    <row r="68" spans="1:13" ht="15.75" thickBot="1" x14ac:dyDescent="0.3">
      <c r="A68" s="55"/>
      <c r="B68" s="56"/>
      <c r="C68" s="56"/>
      <c r="D68" s="56"/>
      <c r="E68" s="57"/>
      <c r="F68" s="56"/>
      <c r="G68" s="56"/>
      <c r="H68" s="56"/>
      <c r="I68" s="56"/>
      <c r="J68" s="56"/>
      <c r="K68" s="56"/>
      <c r="L68" s="56"/>
      <c r="M68" s="58"/>
    </row>
  </sheetData>
  <mergeCells count="23">
    <mergeCell ref="B2:L2"/>
    <mergeCell ref="B3:L3"/>
    <mergeCell ref="B5:L5"/>
    <mergeCell ref="B6:B7"/>
    <mergeCell ref="C6:C7"/>
    <mergeCell ref="D6:D7"/>
    <mergeCell ref="E6:E7"/>
    <mergeCell ref="F6:F7"/>
    <mergeCell ref="G6:H6"/>
    <mergeCell ref="I6:I7"/>
    <mergeCell ref="B67:L67"/>
    <mergeCell ref="J6:K6"/>
    <mergeCell ref="L6:L7"/>
    <mergeCell ref="B8:C8"/>
    <mergeCell ref="B11:C11"/>
    <mergeCell ref="B21:C21"/>
    <mergeCell ref="B41:C41"/>
    <mergeCell ref="B43:C43"/>
    <mergeCell ref="B57:C57"/>
    <mergeCell ref="B59:C59"/>
    <mergeCell ref="B61:C61"/>
    <mergeCell ref="B66:L66"/>
    <mergeCell ref="B18:C18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12B06505BA6C0C4DB33B392675BE312B" ma:contentTypeVersion="523" ma:contentTypeDescription="The base project type from which other project content types inherit their information." ma:contentTypeScope="" ma:versionID="af1fe1b14b4665b4a739478b2b4235e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79f350450c18423e6e5416c7f1fff3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O-L1192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Bolivia</TermName>
          <TermId xmlns="http://schemas.microsoft.com/office/infopath/2007/PartnerControls">6445a937-aea4-4907-9f24-bff96a7c61c8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4647/BL-BO;</Approval_x0020_Number>
    <Phase xmlns="cdc7663a-08f0-4737-9e8c-148ce897a09c" xsi:nil="true"/>
    <Document_x0020_Author xmlns="cdc7663a-08f0-4737-9e8c-148ce897a09c">Cartin Barrios, Irene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SUPPLY URBAN</TermName>
          <TermId xmlns="http://schemas.microsoft.com/office/infopath/2007/PartnerControls">28df1b5d-8f50-49f8-b50a-8bcbae67d2a4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BLD</TermName>
          <TermId xmlns="http://schemas.microsoft.com/office/infopath/2007/PartnerControls">60acb4c1-0ef3-40ba-9d70-f741cd9e6c23</TermId>
        </TermInfo>
      </Terms>
    </g511464f9e53401d84b16fa9b379a574>
    <Related_x0020_SisCor_x0020_Number xmlns="cdc7663a-08f0-4737-9e8c-148ce897a09c" xsi:nil="true"/>
    <TaxCatchAll xmlns="cdc7663a-08f0-4737-9e8c-148ce897a09c">
      <Value>26</Value>
      <Value>60</Value>
      <Value>39</Value>
      <Value>29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BO-L1192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>R0002704114</Record_x0020_Number>
    <_dlc_DocId xmlns="cdc7663a-08f0-4737-9e8c-148ce897a09c">EZSHARE-1147256610-39</_dlc_DocId>
    <_dlc_DocIdUrl xmlns="cdc7663a-08f0-4737-9e8c-148ce897a09c">
      <Url>https://idbg.sharepoint.com/teams/EZ-BO-LON/BO-L1192/_layouts/15/DocIdRedir.aspx?ID=EZSHARE-1147256610-39</Url>
      <Description>EZSHARE-1147256610-39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12B06505BA6C0C4DB33B392675BE312B" ma:contentTypeVersion="538" ma:contentTypeDescription="The base project type from which other project content types inherit their information." ma:contentTypeScope="" ma:versionID="0fab3df3f71590ce43c78537a487145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79f350450c18423e6e5416c7f1fff3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O-L1192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8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9F37C159F80814BAEE7B02097E59A8C" ma:contentTypeVersion="880" ma:contentTypeDescription="A content type to manage public (operations) IDB documents" ma:contentTypeScope="" ma:versionID="9ab417367b50aec6667763682cecadf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e5f43aecb29ca49c9196d20a55cdf3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O-L1192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9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0B39E2C5-0507-4379-81D1-C654FE86EAFC}"/>
</file>

<file path=customXml/itemProps2.xml><?xml version="1.0" encoding="utf-8"?>
<ds:datastoreItem xmlns:ds="http://schemas.openxmlformats.org/officeDocument/2006/customXml" ds:itemID="{01828F91-4724-4871-8D08-65B04E0B0CA3}"/>
</file>

<file path=customXml/itemProps3.xml><?xml version="1.0" encoding="utf-8"?>
<ds:datastoreItem xmlns:ds="http://schemas.openxmlformats.org/officeDocument/2006/customXml" ds:itemID="{FB5883F4-B473-4E1B-BEBA-C3584E99A6ED}"/>
</file>

<file path=customXml/itemProps4.xml><?xml version="1.0" encoding="utf-8"?>
<ds:datastoreItem xmlns:ds="http://schemas.openxmlformats.org/officeDocument/2006/customXml" ds:itemID="{053E17CF-88B3-414E-94A0-77305CFB2C22}"/>
</file>

<file path=customXml/itemProps5.xml><?xml version="1.0" encoding="utf-8"?>
<ds:datastoreItem xmlns:ds="http://schemas.openxmlformats.org/officeDocument/2006/customXml" ds:itemID="{4C1C1E38-2056-4785-BAC0-A121EBA80078}"/>
</file>

<file path=customXml/itemProps6.xml><?xml version="1.0" encoding="utf-8"?>
<ds:datastoreItem xmlns:ds="http://schemas.openxmlformats.org/officeDocument/2006/customXml" ds:itemID="{961E04F8-3737-468C-BE3D-BDDA6DE00FE5}"/>
</file>

<file path=customXml/itemProps7.xml><?xml version="1.0" encoding="utf-8"?>
<ds:datastoreItem xmlns:ds="http://schemas.openxmlformats.org/officeDocument/2006/customXml" ds:itemID="{F39B5D32-2167-4332-B8EA-C437E1945EDE}"/>
</file>

<file path=customXml/itemProps8.xml><?xml version="1.0" encoding="utf-8"?>
<ds:datastoreItem xmlns:ds="http://schemas.openxmlformats.org/officeDocument/2006/customXml" ds:itemID="{6267BC7C-39B5-4DA4-9663-6A88146995D0}"/>
</file>

<file path=customXml/itemProps9.xml><?xml version="1.0" encoding="utf-8"?>
<ds:datastoreItem xmlns:ds="http://schemas.openxmlformats.org/officeDocument/2006/customXml" ds:itemID="{C739A544-0FDB-4D2C-818B-2CD6573283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</dc:creator>
  <cp:keywords/>
  <cp:lastModifiedBy>PATRICIA</cp:lastModifiedBy>
  <dcterms:created xsi:type="dcterms:W3CDTF">2017-08-25T14:44:30Z</dcterms:created>
  <dcterms:modified xsi:type="dcterms:W3CDTF">2018-08-15T19:06:26Z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60;#WATER SUPPLY URBAN|28df1b5d-8f50-49f8-b50a-8bcbae67d2a4</vt:lpwstr>
  </property>
  <property fmtid="{D5CDD505-2E9C-101B-9397-08002B2CF9AE}" pid="7" name="Fund IDB">
    <vt:lpwstr>29;#BLD|60acb4c1-0ef3-40ba-9d70-f741cd9e6c23</vt:lpwstr>
  </property>
  <property fmtid="{D5CDD505-2E9C-101B-9397-08002B2CF9AE}" pid="8" name="Country">
    <vt:lpwstr>26;#Bolivia|6445a937-aea4-4907-9f24-bff96a7c61c8</vt:lpwstr>
  </property>
  <property fmtid="{D5CDD505-2E9C-101B-9397-08002B2CF9AE}" pid="9" name="Sector IDB">
    <vt:lpwstr>39;#WATER AND SANITATION|ba6b63cd-e402-47cb-9357-08149f7ce046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b03998b0-ff29-4dde-b6c7-5bd26a29cc2d</vt:lpwstr>
  </property>
  <property fmtid="{D5CDD505-2E9C-101B-9397-08002B2CF9AE}" pid="12" name="ContentTypeId">
    <vt:lpwstr>0x0101001A458A224826124E8B45B1D613300CFC0079F37C159F80814BAEE7B02097E59A8C</vt:lpwstr>
  </property>
</Properties>
</file>