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480" windowHeight="11640"/>
  </bookViews>
  <sheets>
    <sheet name="PA 013-PA_para_Publicação" sheetId="1" r:id="rId1"/>
  </sheets>
  <definedNames>
    <definedName name="_xlnm.Print_Area" localSheetId="0">'PA 013-PA_para_Publicação'!#REF!</definedName>
    <definedName name="_xlnm.Print_Titles" localSheetId="0">'PA 013-PA_para_Publicação'!$1:$10</definedName>
  </definedNames>
  <calcPr calcId="152511"/>
</workbook>
</file>

<file path=xl/calcChain.xml><?xml version="1.0" encoding="utf-8"?>
<calcChain xmlns="http://schemas.openxmlformats.org/spreadsheetml/2006/main">
  <c r="C200" i="1" l="1"/>
  <c r="C165" i="1"/>
  <c r="C70" i="1"/>
  <c r="C189" i="1" l="1"/>
  <c r="F70" i="1" l="1"/>
  <c r="G70" i="1" l="1"/>
  <c r="C201" i="1" l="1"/>
  <c r="F201" i="1" s="1"/>
  <c r="G201" i="1" l="1"/>
</calcChain>
</file>

<file path=xl/sharedStrings.xml><?xml version="1.0" encoding="utf-8"?>
<sst xmlns="http://schemas.openxmlformats.org/spreadsheetml/2006/main" count="1085" uniqueCount="510">
  <si>
    <t>(3)</t>
  </si>
  <si>
    <t>(2)</t>
  </si>
  <si>
    <t>Métodos de Aquisição: (a) BID: LPI: Licitação Pública Internacional; LPN: Licitação Pública Nacional; CP: Comparação de Preços; CD: Contratação Direta; SBQ: Seleção Baseada na Qualidade; SBQC: Seleção Baseada na Qualidade e Custo; SQC: Seleção Baseada nas Qualificações dos Consultores; SBMC: Seleção Baseada no Menor Custo; SBOF: Seleção Baseada em Orçamento Fixo; CD: Contratação Direta; CI: Consultor Individual. (b) Lei 8.666: CC: Carta  Convite; TP: Tomada de Preço; Concorrência Pública Nacional; PE: Pregão Eletrônico; ARP: Ata de Registro de Preços, PP: Pregão Presencial, CD: Contratação Direta.</t>
  </si>
  <si>
    <t>(1)</t>
  </si>
  <si>
    <t>Notas:</t>
  </si>
  <si>
    <t>VALOR TOTAL</t>
  </si>
  <si>
    <t>SUBTOTAL DE  SERVIÇOS TÉCNICOS</t>
  </si>
  <si>
    <t>P</t>
  </si>
  <si>
    <t>EXA</t>
  </si>
  <si>
    <t>CD</t>
  </si>
  <si>
    <t>EXP</t>
  </si>
  <si>
    <t>LPN</t>
  </si>
  <si>
    <t>Norma Interna</t>
  </si>
  <si>
    <t>Gastos com Publicidade</t>
  </si>
  <si>
    <t>CP</t>
  </si>
  <si>
    <t>PE</t>
  </si>
  <si>
    <t>EP</t>
  </si>
  <si>
    <t>Passagens/deslocamento</t>
  </si>
  <si>
    <t>Diárias</t>
  </si>
  <si>
    <t>LPI</t>
  </si>
  <si>
    <t>Fábrica de Software</t>
  </si>
  <si>
    <t>3. SERVIÇOS TÉCNICOS (Serviços que não são de Consultoria)</t>
  </si>
  <si>
    <t>SUBTOTAL DE BENS</t>
  </si>
  <si>
    <t>2. BENS</t>
  </si>
  <si>
    <t>SUBTOTAL DE CONSULTORIA</t>
  </si>
  <si>
    <t>SBQ</t>
  </si>
  <si>
    <t>SQC</t>
  </si>
  <si>
    <t>CI</t>
  </si>
  <si>
    <t>Desenvolvimento, customização, integração, implantação e manutenção do sistema de Administracao Patrimonial do Estado (APE)</t>
  </si>
  <si>
    <t>1. SERVIÇOS DE CONSULTORIA</t>
  </si>
  <si>
    <t>Contrato</t>
  </si>
  <si>
    <t>Anúncio</t>
  </si>
  <si>
    <t>(%)</t>
  </si>
  <si>
    <t>Término</t>
  </si>
  <si>
    <t>Publicação</t>
  </si>
  <si>
    <t>Local</t>
  </si>
  <si>
    <t>BID</t>
  </si>
  <si>
    <t>Aquisição</t>
  </si>
  <si>
    <t>Estimado (1000)</t>
  </si>
  <si>
    <t>Comentário</t>
  </si>
  <si>
    <t>Status</t>
  </si>
  <si>
    <t>Datas Estimadas</t>
  </si>
  <si>
    <t>Fonte</t>
  </si>
  <si>
    <t>Revisão</t>
  </si>
  <si>
    <t>Método</t>
  </si>
  <si>
    <t>Custo</t>
  </si>
  <si>
    <t>Descrição do Contrato</t>
  </si>
  <si>
    <t>Nº</t>
  </si>
  <si>
    <t xml:space="preserve">PLANO DE AQUISIÇÕES (PA) </t>
  </si>
  <si>
    <t>Contrato de Empréstimo: 2371 OC-BR</t>
  </si>
  <si>
    <t>Programa PROFISCORS</t>
  </si>
  <si>
    <t>BRASIL</t>
  </si>
  <si>
    <r>
      <rPr>
        <b/>
        <sz val="11"/>
        <rFont val="Calibri"/>
        <family val="2"/>
        <scheme val="minor"/>
      </rPr>
      <t>Revisões BID</t>
    </r>
    <r>
      <rPr>
        <sz val="11"/>
        <rFont val="Calibri"/>
        <family val="2"/>
        <scheme val="minor"/>
      </rPr>
      <t>: EXA =Ex-ante e EXP= Ex-post</t>
    </r>
  </si>
  <si>
    <r>
      <rPr>
        <b/>
        <sz val="11"/>
        <rFont val="Calibri"/>
        <family val="2"/>
        <scheme val="minor"/>
      </rPr>
      <t>Status</t>
    </r>
    <r>
      <rPr>
        <sz val="11"/>
        <rFont val="Calibri"/>
        <family val="2"/>
        <scheme val="minor"/>
      </rPr>
      <t>: Pendente (P); Em Processo  (EP); Adjudicado (A); Cancelado (C )</t>
    </r>
  </si>
  <si>
    <t>Lei 8.666 - CD</t>
  </si>
  <si>
    <t>Redesenho de processos de trabalho e das estruturas organizacionais da SEFAZ</t>
  </si>
  <si>
    <t>01.01</t>
  </si>
  <si>
    <t>ARP</t>
  </si>
  <si>
    <t>Inscrição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</si>
  <si>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</si>
  <si>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</si>
  <si>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</si>
  <si>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</si>
  <si>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</si>
  <si>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</si>
  <si>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</si>
  <si>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</si>
  <si>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</si>
  <si>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</si>
  <si>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</si>
  <si>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</si>
  <si>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</si>
  <si>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01.16</t>
  </si>
  <si>
    <t>01.17</t>
  </si>
  <si>
    <t>01.18</t>
  </si>
  <si>
    <t>Escritório de Projetos - PMO (Project Management Office)</t>
  </si>
  <si>
    <t>02.01</t>
  </si>
  <si>
    <t>02.02</t>
  </si>
  <si>
    <t>02.03</t>
  </si>
  <si>
    <t>02.04</t>
  </si>
  <si>
    <t>02.05</t>
  </si>
  <si>
    <t>02.06</t>
  </si>
  <si>
    <t>02.07</t>
  </si>
  <si>
    <t>02.09</t>
  </si>
  <si>
    <t>02.10</t>
  </si>
  <si>
    <t>02.11</t>
  </si>
  <si>
    <t>02.13</t>
  </si>
  <si>
    <t>02.14</t>
  </si>
  <si>
    <t>02.15</t>
  </si>
  <si>
    <t>02.16</t>
  </si>
  <si>
    <t>02.17</t>
  </si>
  <si>
    <t>02.18</t>
  </si>
  <si>
    <t>02.19</t>
  </si>
  <si>
    <t>02.21</t>
  </si>
  <si>
    <t>02.22</t>
  </si>
  <si>
    <t>02.23</t>
  </si>
  <si>
    <t>Computadores Desktop</t>
  </si>
  <si>
    <t>Fibras Ópticas para as Conexões Última Milha (Guaíba, Ijuí, Pelotas, Rio Grande, Santa Cruz do Sul, Santana do Livramento)</t>
  </si>
  <si>
    <t>Servidores para projeto VoIP - Telefonia IP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</si>
  <si>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</si>
  <si>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</si>
  <si>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</si>
  <si>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</si>
  <si>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</si>
  <si>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</si>
  <si>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</si>
  <si>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</si>
  <si>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</si>
  <si>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Projeto de recuperação do espaço físico do Posto Fiscal de Torres</t>
  </si>
  <si>
    <t>Gastos Operacionais</t>
  </si>
  <si>
    <t>02.24</t>
  </si>
  <si>
    <t>02.26</t>
  </si>
  <si>
    <t>02.27</t>
  </si>
  <si>
    <t>02.28</t>
  </si>
  <si>
    <t>Portal de Informações: licenças do QlikView, desenvolvimento e treinamento</t>
  </si>
  <si>
    <t>02.29</t>
  </si>
  <si>
    <t>02.30</t>
  </si>
  <si>
    <t>02.31</t>
  </si>
  <si>
    <t>Sistema de segurança patrimonial para a Seção de Inteligência da CAGE</t>
  </si>
  <si>
    <t>Seminários, workshops, cursos pequena duração e rede formal de ensino</t>
  </si>
  <si>
    <t>Cursos de pequena duração in company, conforme plano de capacitação</t>
  </si>
  <si>
    <t>Projeto Minerva - 2º semestre/2013</t>
  </si>
  <si>
    <t>01.15</t>
  </si>
  <si>
    <t>Controladoras de Interface E1 e Controladoras GSM - Telefonia IP</t>
  </si>
  <si>
    <t>03.10</t>
  </si>
  <si>
    <t>Assessoria especializada na gestão de Projetos do Tesouro</t>
  </si>
  <si>
    <t>Assessoria especializada na instalação do sistema de climatização</t>
  </si>
  <si>
    <t>Assessoria especializada na instalação dos elevadores</t>
  </si>
  <si>
    <t>Desenvolvimento do modelo de gestão de contratos</t>
  </si>
  <si>
    <t>Elaboração de  conteudo para desenvolvimento de curso EAD</t>
  </si>
  <si>
    <t>Novo Portal Transparência RS</t>
  </si>
  <si>
    <t>Padrão visual das Unidades da Receita Estadual</t>
  </si>
  <si>
    <t>Plano Estratégico de TI</t>
  </si>
  <si>
    <t>Projeto de remodelação das calçadas do prédio sede e revitalização do pátio interno</t>
  </si>
  <si>
    <t>Projetos Executivos do Plano de Segurança Institucional da SEFAZ</t>
  </si>
  <si>
    <t>Sistema de Gestão de Segurança da Informação</t>
  </si>
  <si>
    <t>Termo de referência será revisado ex-post.</t>
  </si>
  <si>
    <t xml:space="preserve">Termo de referência será revisado ex-post. </t>
  </si>
  <si>
    <t>02.32</t>
  </si>
  <si>
    <t>02.33</t>
  </si>
  <si>
    <t>02.34</t>
  </si>
  <si>
    <t>02.35</t>
  </si>
  <si>
    <t>02.36</t>
  </si>
  <si>
    <t>02.37</t>
  </si>
  <si>
    <t>02.38</t>
  </si>
  <si>
    <t>Atualização do Software de Gestão de Auditorias - AAF</t>
  </si>
  <si>
    <t>Balanceador de Carga de Tráfego de Dados</t>
  </si>
  <si>
    <t>Equipamentos de Apoio para a PGE</t>
  </si>
  <si>
    <t>Equipamentos de Informática para a PGE</t>
  </si>
  <si>
    <t>Gastos operacionais de pequeno valor com materiais e equipamentos de escritório.</t>
  </si>
  <si>
    <t>Livros e coletâneas jurídicas (mídia impressa e eletrônica)</t>
  </si>
  <si>
    <t>Especificações técnicas serão revisadas ex-post.</t>
  </si>
  <si>
    <t>ONT - Optical Network Termination</t>
  </si>
  <si>
    <t>Router Switch de Core e Firewall</t>
  </si>
  <si>
    <t>Software de Análise Estatística e Mineração de Dados</t>
  </si>
  <si>
    <t>Software de Análise de Vínculos</t>
  </si>
  <si>
    <t>Software para geração de relatórios</t>
  </si>
  <si>
    <t>Up grade do sistema de comunicação da SEFAZ para VOIP</t>
  </si>
  <si>
    <t>Realização de seminários, workshops e reuniões técnicas</t>
  </si>
  <si>
    <t>O plano de capacitação será revisado previamente pelo Banco.</t>
  </si>
  <si>
    <t>Serviços de Apoio à Gestão de Infraestrutura e Suporte</t>
  </si>
  <si>
    <t>Datacenter Sites 1 e 2</t>
  </si>
  <si>
    <t>Equipamentos de Apoio para a PGE - Picotadoras</t>
  </si>
  <si>
    <t>Equipamentos de Informática para a PGE - Ultrabooks</t>
  </si>
  <si>
    <t>Impressoras multifuncionais</t>
  </si>
  <si>
    <t>Equipamentos para o Anel de Fibra Ótica em Porto Alegre - SEFAZ-PGE-PROCERGS</t>
  </si>
  <si>
    <t>03.11</t>
  </si>
  <si>
    <t>Fibras ópticas para Última Milha e Backbone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</si>
  <si>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</si>
  <si>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</si>
  <si>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</si>
  <si>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</si>
  <si>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</si>
  <si>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</si>
  <si>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</si>
  <si>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</si>
  <si>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</si>
  <si>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</si>
  <si>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</si>
  <si>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A</t>
  </si>
  <si>
    <t>Supervisão e assessoria da PROCERGS no desenvolvimento, customização, integração, implantação e manutenção de sistemas</t>
  </si>
  <si>
    <t>Projeto de arquitetura e engenharia em nível executivo para a Escola Fazendária.</t>
  </si>
  <si>
    <t>Painel de Indicadores do Tesouro do Estado (dashboard)</t>
  </si>
  <si>
    <t>Painel de Gestão da Saúde RS</t>
  </si>
  <si>
    <t>Identidade do Tesouro do Estado</t>
  </si>
  <si>
    <t>Desenvolvimento de Parâmetros de Custeio(Preços de Referência) em contratos de serviço.</t>
  </si>
  <si>
    <t>Consultor Individual para apoio na instrumentalização do processo de aquisição e treinamento da equipe</t>
  </si>
  <si>
    <t>Comunicação Interna</t>
  </si>
  <si>
    <t>Gestão por Competências - PGE</t>
  </si>
  <si>
    <t>Projeto do Sistema de Gestão da Segurança da Informação</t>
  </si>
  <si>
    <t>Gestão por Competências - SEFAZ</t>
  </si>
  <si>
    <t>Consultoria Específica Especializada para implantação, execução e gestão do Plano de Comunicação do Tesouro do Estado</t>
  </si>
  <si>
    <t>02.39</t>
  </si>
  <si>
    <t>02.40</t>
  </si>
  <si>
    <t>02.41</t>
  </si>
  <si>
    <t>02.42</t>
  </si>
  <si>
    <t>02.43</t>
  </si>
  <si>
    <t>02.44</t>
  </si>
  <si>
    <t>02.45</t>
  </si>
  <si>
    <t>Portal de Informações: Aquisição de Hardware (servidor) - BI</t>
  </si>
  <si>
    <t>Sistema de Gerência Centralizado, IPS Tipo I e IPS Tipo II</t>
  </si>
  <si>
    <t>Climatização</t>
  </si>
  <si>
    <t>Elevadores (4)</t>
  </si>
  <si>
    <t>Equipamentos de TI e Telecomunicações - Pontos de Presença interior</t>
  </si>
  <si>
    <t>Equipamentos de TI e Telecomunicações - Pontos de Presença Porto Alegre</t>
  </si>
  <si>
    <t>Fibras Ópticas para o backbone na cidade de Guaíba</t>
  </si>
  <si>
    <t>Fibras Ópticas para o backbone na cidade de Ijuí</t>
  </si>
  <si>
    <t>Fibras ópticas para o backbone na cidade de Rio Grande</t>
  </si>
  <si>
    <t>Fitotecas Robotizadas</t>
  </si>
  <si>
    <t>Licenças de Software - Sites 1 e 2</t>
  </si>
  <si>
    <t>Servidores Blade</t>
  </si>
  <si>
    <t>Servidores Rackmount</t>
  </si>
  <si>
    <t>03.12</t>
  </si>
  <si>
    <t>03.13</t>
  </si>
  <si>
    <t>Atualização do Parque de Licenças de Software</t>
  </si>
  <si>
    <t>Desenvolvimento e implantação do Sistema RHE no IPERGS</t>
  </si>
  <si>
    <t>Projeto Minerva - 1º semestre/2013</t>
  </si>
  <si>
    <t>Projeto Minerva - 2º semestre/2012</t>
  </si>
  <si>
    <t>02.46</t>
  </si>
  <si>
    <t>01.30</t>
  </si>
  <si>
    <t>Assessoria Especializada na gestão de Projetos da CAGE</t>
  </si>
  <si>
    <t>01.31</t>
  </si>
  <si>
    <t>01.32</t>
  </si>
  <si>
    <t>Implementação melhorias na Gestão do Conhecimento</t>
  </si>
  <si>
    <t>01.33</t>
  </si>
  <si>
    <t>01.34</t>
  </si>
  <si>
    <t>01.35</t>
  </si>
  <si>
    <t>Precificação de insumos do IPE-SAÚDE</t>
  </si>
  <si>
    <t>01.36</t>
  </si>
  <si>
    <t>Programa de desenvolvimento de gestores da SEFAZ</t>
  </si>
  <si>
    <t>01.37</t>
  </si>
  <si>
    <t>Assessoria para apoio da UCP</t>
  </si>
  <si>
    <t>01.38</t>
  </si>
  <si>
    <t>Assessoria Especializada para o Escritório de Projetos RE</t>
  </si>
  <si>
    <t>01.39</t>
  </si>
  <si>
    <t>Implantação de Escritório de Processos</t>
  </si>
  <si>
    <t>01.40</t>
  </si>
  <si>
    <t>Melhoria dos processos de pagamentos em folha</t>
  </si>
  <si>
    <t>01.41</t>
  </si>
  <si>
    <t>01.42</t>
  </si>
  <si>
    <t>Reestruturação do Atendimento da Folha de Pagamento</t>
  </si>
  <si>
    <t>02.47</t>
  </si>
  <si>
    <t>Revista dos Tribunais</t>
  </si>
  <si>
    <t>02.48</t>
  </si>
  <si>
    <t>Scanners</t>
  </si>
  <si>
    <t>02.49</t>
  </si>
  <si>
    <t>Sistema de Gestão de Riscos para Administração Estadual</t>
  </si>
  <si>
    <t>02.50</t>
  </si>
  <si>
    <t>Equipamentos de TI e Telecomunicações - Conexão Backbone</t>
  </si>
  <si>
    <t>02.51</t>
  </si>
  <si>
    <t>Aquisição de softwares para desenvolvimento de cursos em EAD</t>
  </si>
  <si>
    <t>02.52</t>
  </si>
  <si>
    <t>Livros e coletaneas técnicas de interesse fazendário (mídia impressa e eletônica)</t>
  </si>
  <si>
    <t>As especificações técnicas serão revisadas ex-post.</t>
  </si>
  <si>
    <t>02.53</t>
  </si>
  <si>
    <t>Nobreaks</t>
  </si>
  <si>
    <t>02.54</t>
  </si>
  <si>
    <t>Televisores para videoconferência</t>
  </si>
  <si>
    <t>02.55</t>
  </si>
  <si>
    <t>Switches 24 GigE</t>
  </si>
  <si>
    <t>02.56</t>
  </si>
  <si>
    <t>Switches 48 GigE</t>
  </si>
  <si>
    <t>02.57</t>
  </si>
  <si>
    <t>Brasil-ID - Solução de Trânsito Controlado para Otimização da Circulação de Mercadorias</t>
  </si>
  <si>
    <t>02.58</t>
  </si>
  <si>
    <t>Solução de Data Warehouse, Appliance de BD - 50TB</t>
  </si>
  <si>
    <t>03.14</t>
  </si>
  <si>
    <t>Projeto Minerva - 1º semestre/2014</t>
  </si>
  <si>
    <t>03.15</t>
  </si>
  <si>
    <t>03.16</t>
  </si>
  <si>
    <t>Capacitação em Contabilidade Pública para Gestores Estaduais</t>
  </si>
  <si>
    <t>03.17</t>
  </si>
  <si>
    <t>03.18</t>
  </si>
  <si>
    <t>4. OBRAS</t>
  </si>
  <si>
    <t>04.01</t>
  </si>
  <si>
    <t>SUBTOTAL DE  OBRAS</t>
  </si>
  <si>
    <t>Plano Diretor de TI-TE</t>
  </si>
  <si>
    <t>Portal de Informações: Criação de Painéis Gerenciais</t>
  </si>
  <si>
    <t>01.43</t>
  </si>
  <si>
    <t>Elaboração de projetos de engenharia-RE</t>
  </si>
  <si>
    <t>01.44</t>
  </si>
  <si>
    <t>C</t>
  </si>
  <si>
    <t>02.08</t>
  </si>
  <si>
    <t>Equipamentos para o Posto Fiscal Virtual</t>
  </si>
  <si>
    <t>02.12</t>
  </si>
  <si>
    <t>Lousa Digital</t>
  </si>
  <si>
    <t>02.20</t>
  </si>
  <si>
    <t>Tablets (10)</t>
  </si>
  <si>
    <t>02.25</t>
  </si>
  <si>
    <t>Fibras Ópticas para as Conexões Última Milha (Canoas, Caxias do Sul, Gravataí, Novo Hamburgo, Osório, Santa Rosa, Santo Ângelo, São Leopoldo, Uruguaiana)</t>
  </si>
  <si>
    <t>Equipamentos para a sala de assistência à saúde</t>
  </si>
  <si>
    <t>02.59</t>
  </si>
  <si>
    <t>Realização de encontro Interinstitucional</t>
  </si>
  <si>
    <t>Planta de Valores Urbano e Rural do RS</t>
  </si>
  <si>
    <t>03.19</t>
  </si>
  <si>
    <t>Serviço Especializado na produção de video institucional para a CAGE</t>
  </si>
  <si>
    <t>04.02</t>
  </si>
  <si>
    <t>04.03</t>
  </si>
  <si>
    <t>Restauro-Recuperação e Reestruturação- Modernização</t>
  </si>
  <si>
    <t>Alocação de recursos adicionais da contrapartida</t>
  </si>
  <si>
    <t>Aperfeiçoamento do processo de planejamento - SEFAZ</t>
  </si>
  <si>
    <t>Consultoria para Desenvolvimento de modelos de análise estatística de dados para auditoria preventiva e preditiva</t>
  </si>
  <si>
    <t>Consultoria para Melhoria na Excelência da Gestão</t>
  </si>
  <si>
    <t>Elevador de Montenegro</t>
  </si>
  <si>
    <t>Equipamentos para o Laboratório de Informática Forense</t>
  </si>
  <si>
    <t>Readequação da infraestrutura do Posto Fiscal de Torres</t>
  </si>
  <si>
    <t>Mapeamento, redesenho e implantação da gestão de processos - PGE</t>
  </si>
  <si>
    <t>Projeto de acessibilidade predial (PNE) para o prédio sede</t>
  </si>
  <si>
    <t>Melhoria de processos e do atendimento da folha de pagamento</t>
  </si>
  <si>
    <t>Consultoria para implementação das trilhas de capacitação</t>
  </si>
  <si>
    <t>Elaboração e desenvolvimento de materiais de comunicação do Planejamento Estratégico</t>
  </si>
  <si>
    <t>Projeto de recuperação do espaço físico do Posto Fiscal de Vacaria</t>
  </si>
  <si>
    <t>Consultoria para Mapas de aprendizagem</t>
  </si>
  <si>
    <t>Execução do Plano de Comunicação Interna</t>
  </si>
  <si>
    <t>Microssimulação Estática com comportamento do ICMS/RS</t>
  </si>
  <si>
    <t>Consultoria para redesenho da arquitetura organizacional</t>
  </si>
  <si>
    <t>Execução do Plano de Comunicação Institucional</t>
  </si>
  <si>
    <t>01.45</t>
  </si>
  <si>
    <t>01.46</t>
  </si>
  <si>
    <t>01.47</t>
  </si>
  <si>
    <t>01.48</t>
  </si>
  <si>
    <t>01.49</t>
  </si>
  <si>
    <t>01.50</t>
  </si>
  <si>
    <t>01.51</t>
  </si>
  <si>
    <t>01.52</t>
  </si>
  <si>
    <t>01.53</t>
  </si>
  <si>
    <t>01.54</t>
  </si>
  <si>
    <t>Atualizado por: Carlos Mário Lima de Souza</t>
  </si>
  <si>
    <t>Desenvolvimento de um Sistema de Gestão de Contratos pela SARH para todo o Estado.</t>
  </si>
  <si>
    <t>Aquisição de laptops para a Divisão de Controle da Administração Indireta</t>
  </si>
  <si>
    <t>Equipamentos de GPON - Gigabit Passive Optical Network</t>
  </si>
  <si>
    <t>Desistência do projeto.</t>
  </si>
  <si>
    <t>02.60</t>
  </si>
  <si>
    <t>Equipamentos Core da Rede do Datacenter -  PoP POA</t>
  </si>
  <si>
    <t>02.61</t>
  </si>
  <si>
    <t>Equipamentos para Estúdio EAD PGE</t>
  </si>
  <si>
    <t>02.62</t>
  </si>
  <si>
    <t>Estabilizadores de Tensão PGE</t>
  </si>
  <si>
    <t>02.63</t>
  </si>
  <si>
    <t>No-breaks PGE 110V</t>
  </si>
  <si>
    <t>02.64</t>
  </si>
  <si>
    <t>Servidores de virtualização PGE</t>
  </si>
  <si>
    <t>02.65</t>
  </si>
  <si>
    <t>02.66</t>
  </si>
  <si>
    <t>02.67</t>
  </si>
  <si>
    <t>02.68</t>
  </si>
  <si>
    <t>02.69</t>
  </si>
  <si>
    <t>Infraestrutura NFC-e - Ativos de Rede</t>
  </si>
  <si>
    <t>02.70</t>
  </si>
  <si>
    <t>Infraestrutura NFC-e - Expansão Fitoteca</t>
  </si>
  <si>
    <t>A aquisição foi incorporada ao item 02.13.</t>
  </si>
  <si>
    <t>02.71</t>
  </si>
  <si>
    <t>Infraestrutura NFC-e - Licenças de Software</t>
  </si>
  <si>
    <t>02.72</t>
  </si>
  <si>
    <t>Infraestrutura NFC-e - Servidores</t>
  </si>
  <si>
    <t>02.73</t>
  </si>
  <si>
    <t>Licenças de CRM/Microsoft</t>
  </si>
  <si>
    <t>02.74</t>
  </si>
  <si>
    <t xml:space="preserve"> Portal de Informações: licenças do Qlikview, desenvolvimento e treinamento</t>
  </si>
  <si>
    <t>02.75</t>
  </si>
  <si>
    <t>02.76</t>
  </si>
  <si>
    <t>02.77</t>
  </si>
  <si>
    <t>Estações de Trabalho Tesouro</t>
  </si>
  <si>
    <t>02.78</t>
  </si>
  <si>
    <t>Microcomputadores PGE</t>
  </si>
  <si>
    <t>02.79</t>
  </si>
  <si>
    <t>No-breaks PGE 220V</t>
  </si>
  <si>
    <t>02.80</t>
  </si>
  <si>
    <t>Vídeo institucional para a RE</t>
  </si>
  <si>
    <t>Projeto Minerva - 1º semestre/2015</t>
  </si>
  <si>
    <t>03.20</t>
  </si>
  <si>
    <t>03.21</t>
  </si>
  <si>
    <t>Projeto Minerva 2015/2</t>
  </si>
  <si>
    <t>Lei 8.666 - CPN</t>
  </si>
  <si>
    <t>04.04</t>
  </si>
  <si>
    <t>Execução de projeto elétrico</t>
  </si>
  <si>
    <t>Projeto cancelado.</t>
  </si>
  <si>
    <t>Nº PRISM BR 10485</t>
  </si>
  <si>
    <t>Termo de referência será revisado ex-post. Nº PRISM BR 10522.</t>
  </si>
  <si>
    <t>Termo de referência será revisado ex-post. Nº PRISM BR 10914</t>
  </si>
  <si>
    <t>Não há recursos suficientes na atividade, nem no produto.</t>
  </si>
  <si>
    <t>Nº PRISM BR 10571</t>
  </si>
  <si>
    <t>Termo de referência será revisado ex-post. Nº PRISM BR 10440</t>
  </si>
  <si>
    <t>Termo de referência será revisado ex-post. Nº PRISM BR 10437</t>
  </si>
  <si>
    <t>Termo de referência será revisado ex-post. Nº PRISM BR 10439</t>
  </si>
  <si>
    <t>Termo de referência será revisado ex-post. Nº PRISM BR 10348</t>
  </si>
  <si>
    <t>Termo de referência será revisado ex-post. Nº PRISM BR 10484</t>
  </si>
  <si>
    <t>Nº PRISM BR 10779</t>
  </si>
  <si>
    <t>Nº PRISM BR 10202.</t>
  </si>
  <si>
    <t>Nº PRISM BRA 9880</t>
  </si>
  <si>
    <t>Nº PRISM BR 10252</t>
  </si>
  <si>
    <t>Nº PRISM BR 10350</t>
  </si>
  <si>
    <t>Termo de referência será revisado ex-post. Nº PRISM BR 10341</t>
  </si>
  <si>
    <t>Nº PRISM BR 10161.</t>
  </si>
  <si>
    <t>Nº PRISM BR 10160</t>
  </si>
  <si>
    <t>Nº PRISM BR 10254</t>
  </si>
  <si>
    <t>Mudança de prioridades.</t>
  </si>
  <si>
    <t>Projeto será conduzido com recursos próprios.</t>
  </si>
  <si>
    <t>Pouca utilidade prática no estágio atual do projeto.</t>
  </si>
  <si>
    <t>Será executado através de convênio com o PGQP.</t>
  </si>
  <si>
    <t>Recursos para o projeto serão provenientes de parcerias.</t>
  </si>
  <si>
    <t>Especificações técnicas serão revisadas ex-post. Nº PRISM BR B2693</t>
  </si>
  <si>
    <t xml:space="preserve"> Especificações técnicas serão revisadas ex-post. Nº PRISM BR B2486</t>
  </si>
  <si>
    <t>Nº PRISM BR B2563</t>
  </si>
  <si>
    <t>Especificações técnicas serão revisadas ex-post. Nº PRISM BRB2525</t>
  </si>
  <si>
    <t>Desistência do projeto</t>
  </si>
  <si>
    <t>Nº PRISM BR B2352</t>
  </si>
  <si>
    <t>Nº PRISM BR B2476</t>
  </si>
  <si>
    <t>Nº PRISM BR B2490</t>
  </si>
  <si>
    <t>Nº PRISM BR B2419</t>
  </si>
  <si>
    <t>Nº PRISM BR B2477</t>
  </si>
  <si>
    <t>Nº PRISM BR B2478</t>
  </si>
  <si>
    <t>Nº PRISM BR B2394</t>
  </si>
  <si>
    <t>Nº PRISM BR B2267</t>
  </si>
  <si>
    <t>Nº PRISM BR B2303</t>
  </si>
  <si>
    <t>Nº PRISM BR B2268</t>
  </si>
  <si>
    <t>Nº PRISM BR B2165</t>
  </si>
  <si>
    <t>Nº PRISM BR B2147</t>
  </si>
  <si>
    <t>Nº PRISM BR B2310</t>
  </si>
  <si>
    <t>Nº PRISM BR B2304</t>
  </si>
  <si>
    <t>Nº PRISM BR B2340</t>
  </si>
  <si>
    <t>Nº PRISM BR B2309</t>
  </si>
  <si>
    <t>Nº PRISM BR B2266</t>
  </si>
  <si>
    <t>Nº PRISM BR B2205</t>
  </si>
  <si>
    <t>Nº PRISM BR B2040</t>
  </si>
  <si>
    <t>Nº PRISM BR B2361</t>
  </si>
  <si>
    <t>Nº PRISM BR B2362</t>
  </si>
  <si>
    <t>Nº PRISM BR B2641</t>
  </si>
  <si>
    <t>Exclusividade de emissão de periódicos  pela editora Revista dos Tribunais Ltda. Nº PRISM BR B2491</t>
  </si>
  <si>
    <t>Nº PRISM BR B2702</t>
  </si>
  <si>
    <t>Especificações técnicas serão revisadas ex-post. Nº PRISM BR B2728</t>
  </si>
  <si>
    <t>Nº PRISM BR B2748</t>
  </si>
  <si>
    <t>Firewall para os sites 1 e 2</t>
  </si>
  <si>
    <t>Storage para o site 2</t>
  </si>
  <si>
    <t>Switches para sites 1 e 2</t>
  </si>
  <si>
    <t>Ferramenta de Análise de Dados</t>
  </si>
  <si>
    <t>Equipamentos de identificação e captura de dados</t>
  </si>
  <si>
    <t>Veiculo utilitário</t>
  </si>
  <si>
    <t>Revisão de cronograma físico-financeiro.</t>
  </si>
  <si>
    <t>Nº PRISM BR 10467</t>
  </si>
  <si>
    <t>Cursos de pequena duração in company com custo até US$ 20 mil.</t>
  </si>
  <si>
    <t>Nº PRISM BR B2277 e BR 10341</t>
  </si>
  <si>
    <t>Nº PRISM BR 10253</t>
  </si>
  <si>
    <t>Nº PRISM BRA 9900</t>
  </si>
  <si>
    <t>Nº PRISM BR 10255.</t>
  </si>
  <si>
    <t>Nº PRISM BR 10346.</t>
  </si>
  <si>
    <t>Não identificado fornecedor no mercado.</t>
  </si>
  <si>
    <t>Obras da escola fazendária</t>
  </si>
  <si>
    <t>Minuta do edital será revisada previamente pelo Banco.</t>
  </si>
  <si>
    <t>Minuta do edital será revisada previamente pelo Banco._x000D_</t>
  </si>
  <si>
    <t>Atualização Nº: 013</t>
  </si>
  <si>
    <t>01.55</t>
  </si>
  <si>
    <t>Consultoria na elaboração de alternativas financeiras para implantação do piso do magistério</t>
  </si>
  <si>
    <t>01.56</t>
  </si>
  <si>
    <t>Consultoria para melhoria dos processos e produtos do plano de comunicação do TE</t>
  </si>
  <si>
    <t>01.57</t>
  </si>
  <si>
    <t>Análise de perfil através de aplicação do MBTI</t>
  </si>
  <si>
    <t>01.58</t>
  </si>
  <si>
    <t>Prognósticos e Aconselhamento Tático e Estratégico em TI</t>
  </si>
  <si>
    <t>Termo de referência será revisado ex post._x000D_</t>
  </si>
  <si>
    <t xml:space="preserve">Especificações técnicas serão revisadas ex-post. </t>
  </si>
  <si>
    <t>Portal do Gestor Público: licenças do Qlikview</t>
  </si>
  <si>
    <t>Especificações técnicas serão revisadas ex-post. Nº PRISM BR B2472</t>
  </si>
  <si>
    <t>02.81</t>
  </si>
  <si>
    <t>Estabilizadores de Tensão 1 KVA</t>
  </si>
  <si>
    <t>02.82</t>
  </si>
  <si>
    <t>Infraestrutura NFC-e - Servidores (BD)</t>
  </si>
  <si>
    <t>02.83</t>
  </si>
  <si>
    <t>Renovação do parque de estações de trabalho da SEFAZ - Etapa 1</t>
  </si>
  <si>
    <t>Nº PRISM BR 10924.</t>
  </si>
  <si>
    <t>Curso de Extensão em Processo Civil (PGE)</t>
  </si>
  <si>
    <t>03.22</t>
  </si>
  <si>
    <t>Portal do Gestor Público: serviços de implantação, desenvolvimento e treinamento para o Qlikview</t>
  </si>
  <si>
    <t>(US$ 1,00 = R$ 2,60)</t>
  </si>
  <si>
    <t>Adequação do Arquivo da SEFAZ às normas do CONARQ</t>
  </si>
  <si>
    <t>Mudança de prioridades._x000D_</t>
  </si>
  <si>
    <t xml:space="preserve"> Especificações técnicas serão revisadas ex-post. Nº PRISM Lote 1 BR B2521.</t>
  </si>
  <si>
    <t xml:space="preserve"> Especificações técnicas serão revisadas ex-post. </t>
  </si>
  <si>
    <t xml:space="preserve"> Especificações técnicas serão revisadas ex-post. Nº PRISM BR B2760</t>
  </si>
  <si>
    <t>02.84</t>
  </si>
  <si>
    <t>Elevador de Camaquã</t>
  </si>
  <si>
    <t>02.85</t>
  </si>
  <si>
    <t>Scanner para SEMID</t>
  </si>
  <si>
    <t>02.86</t>
  </si>
  <si>
    <t>Projetor para SEMID</t>
  </si>
  <si>
    <t>02.87</t>
  </si>
  <si>
    <t>Discos Rígidos - Lab. Info. RE</t>
  </si>
  <si>
    <t>02.88</t>
  </si>
  <si>
    <t>Forense Tool Kit (FTK) - Lab. Info. RE</t>
  </si>
  <si>
    <t>02.89</t>
  </si>
  <si>
    <t>Macbook - Lab. Info. RE</t>
  </si>
  <si>
    <t>02.90</t>
  </si>
  <si>
    <t>Servidores Blade - Lab. Info. RE</t>
  </si>
  <si>
    <t>02.91</t>
  </si>
  <si>
    <t>Software para Gerência BD - Lab. Info. RE</t>
  </si>
  <si>
    <t>02.92</t>
  </si>
  <si>
    <t>Soluções Informática Forense - Lab. Info. RE</t>
  </si>
  <si>
    <t>02.93</t>
  </si>
  <si>
    <t>Storage 400 TB - Lab. Info. RE</t>
  </si>
  <si>
    <t>04.05</t>
  </si>
  <si>
    <t>Reforma banheiros do prédio sede</t>
  </si>
  <si>
    <t>04.06</t>
  </si>
  <si>
    <t>Adequação predial para o elevador de Montenegro</t>
  </si>
  <si>
    <t>04.07</t>
  </si>
  <si>
    <t>Adequação predial para o elevador de Camaquã</t>
  </si>
  <si>
    <t>04.08</t>
  </si>
  <si>
    <t>Reforma do piso do novo arquivo da SEFAZ</t>
  </si>
  <si>
    <t>04.09</t>
  </si>
  <si>
    <t>Reforma do forro do novo arquivo da SEFAZ</t>
  </si>
  <si>
    <t>Data:02/07/2015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</si>
</sst>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18">
    <xf numFmtId="0" fontId="0" fillId="0" borderId="0" xfId="0"/>
    <xf numFmtId="1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9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/>
    </xf>
    <xf numFmtId="9" fontId="2" fillId="2" borderId="2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/>
    <xf numFmtId="0" fontId="0" fillId="2" borderId="3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horizontal="right" vertical="center" wrapText="1"/>
    </xf>
    <xf numFmtId="0" fontId="0" fillId="2" borderId="2" xfId="0" applyFont="1" applyFill="1" applyBorder="1" applyAlignment="1">
      <alignment horizontal="center" vertical="center" wrapText="1"/>
    </xf>
    <xf numFmtId="9" fontId="0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/>
    </xf>
    <xf numFmtId="0" fontId="0" fillId="2" borderId="2" xfId="0" applyFont="1" applyFill="1" applyBorder="1" applyAlignment="1"/>
    <xf numFmtId="0" fontId="6" fillId="2" borderId="2" xfId="0" applyFont="1" applyFill="1" applyBorder="1" applyAlignment="1">
      <alignment horizontal="center"/>
    </xf>
    <xf numFmtId="9" fontId="5" fillId="2" borderId="2" xfId="0" applyNumberFormat="1" applyFont="1" applyFill="1" applyBorder="1" applyAlignment="1">
      <alignment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/>
    <xf numFmtId="0" fontId="0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9" fontId="5" fillId="2" borderId="2" xfId="0" applyNumberFormat="1" applyFont="1" applyFill="1" applyBorder="1" applyAlignment="1">
      <alignment horizontal="center"/>
    </xf>
    <xf numFmtId="4" fontId="1" fillId="2" borderId="19" xfId="0" applyNumberFormat="1" applyFont="1" applyFill="1" applyBorder="1" applyAlignment="1">
      <alignment horizontal="right"/>
    </xf>
    <xf numFmtId="0" fontId="2" fillId="2" borderId="19" xfId="0" applyFont="1" applyFill="1" applyBorder="1" applyAlignment="1"/>
    <xf numFmtId="0" fontId="4" fillId="2" borderId="1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164" fontId="2" fillId="2" borderId="19" xfId="0" applyNumberFormat="1" applyFont="1" applyFill="1" applyBorder="1"/>
    <xf numFmtId="0" fontId="2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9" fontId="1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0" fillId="0" borderId="0" xfId="0" applyBorder="1"/>
    <xf numFmtId="0" fontId="1" fillId="2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4" fontId="1" fillId="2" borderId="21" xfId="0" applyNumberFormat="1" applyFont="1" applyFill="1" applyBorder="1" applyAlignment="1">
      <alignment horizontal="right"/>
    </xf>
    <xf numFmtId="0" fontId="2" fillId="2" borderId="21" xfId="0" applyFont="1" applyFill="1" applyBorder="1" applyAlignment="1"/>
    <xf numFmtId="0" fontId="4" fillId="2" borderId="21" xfId="0" applyFont="1" applyFill="1" applyBorder="1" applyAlignment="1">
      <alignment horizontal="center"/>
    </xf>
    <xf numFmtId="9" fontId="1" fillId="2" borderId="21" xfId="0" applyNumberFormat="1" applyFont="1" applyFill="1" applyBorder="1" applyAlignment="1">
      <alignment horizontal="center"/>
    </xf>
    <xf numFmtId="164" fontId="2" fillId="2" borderId="21" xfId="0" applyNumberFormat="1" applyFont="1" applyFill="1" applyBorder="1"/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wrapText="1"/>
    </xf>
    <xf numFmtId="4" fontId="0" fillId="0" borderId="0" xfId="0" applyNumberFormat="1"/>
    <xf numFmtId="9" fontId="1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2" borderId="18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/>
    </xf>
    <xf numFmtId="4" fontId="0" fillId="0" borderId="2" xfId="0" applyNumberFormat="1" applyFont="1" applyFill="1" applyBorder="1" applyAlignment="1">
      <alignment horizontal="right" vertic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/>
    <xf numFmtId="0" fontId="5" fillId="2" borderId="15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/>
    </xf>
    <xf numFmtId="4" fontId="1" fillId="2" borderId="6" xfId="0" applyNumberFormat="1" applyFont="1" applyFill="1" applyBorder="1" applyAlignment="1">
      <alignment horizontal="left"/>
    </xf>
    <xf numFmtId="0" fontId="2" fillId="2" borderId="5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wrapText="1"/>
    </xf>
    <xf numFmtId="0" fontId="2" fillId="2" borderId="8" xfId="0" applyFont="1" applyFill="1" applyBorder="1" applyAlignment="1"/>
    <xf numFmtId="0" fontId="2" fillId="2" borderId="7" xfId="0" applyFont="1" applyFill="1" applyBorder="1" applyAlignment="1"/>
    <xf numFmtId="0" fontId="1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12694</xdr:rowOff>
    </xdr:from>
    <xdr:to>
      <xdr:col>1</xdr:col>
      <xdr:colOff>876493</xdr:colOff>
      <xdr:row>2</xdr:row>
      <xdr:rowOff>161980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694"/>
          <a:ext cx="1251143" cy="5302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7"/>
  <sheetViews>
    <sheetView tabSelected="1" showWhiteSpace="0" topLeftCell="A144" zoomScale="80" zoomScaleNormal="80" workbookViewId="0">
      <selection activeCell="K154" sqref="K154"/>
    </sheetView>
  </sheetViews>
  <sheetFormatPr defaultColWidth="43" defaultRowHeight="15" x14ac:dyDescent="0.25"/>
  <cols>
    <col min="1" max="1" width="5.5703125" bestFit="1" customWidth="1"/>
    <col min="2" max="2" width="55.140625" customWidth="1"/>
    <col min="3" max="3" width="18.140625" bestFit="1" customWidth="1"/>
    <col min="4" max="4" width="14" bestFit="1" customWidth="1"/>
    <col min="5" max="5" width="7.85546875" bestFit="1" customWidth="1"/>
    <col min="6" max="6" width="9.5703125" bestFit="1" customWidth="1"/>
    <col min="7" max="7" width="10.28515625" bestFit="1" customWidth="1"/>
    <col min="8" max="8" width="10.42578125" bestFit="1" customWidth="1"/>
    <col min="9" max="9" width="8.7109375" bestFit="1" customWidth="1"/>
    <col min="10" max="10" width="6.42578125" bestFit="1" customWidth="1"/>
    <col min="11" max="11" width="22.85546875" customWidth="1"/>
  </cols>
  <sheetData>
    <row r="1" spans="1:11" x14ac:dyDescent="0.25">
      <c r="A1" s="96" t="s">
        <v>51</v>
      </c>
      <c r="B1" s="97"/>
      <c r="C1" s="97"/>
      <c r="D1" s="97"/>
      <c r="E1" s="97"/>
      <c r="F1" s="97"/>
      <c r="G1" s="97"/>
      <c r="H1" s="97"/>
      <c r="I1" s="97"/>
      <c r="J1" s="97"/>
      <c r="K1" s="98"/>
    </row>
    <row r="2" spans="1:11" x14ac:dyDescent="0.25">
      <c r="A2" s="99" t="s">
        <v>50</v>
      </c>
      <c r="B2" s="94"/>
      <c r="C2" s="94"/>
      <c r="D2" s="94"/>
      <c r="E2" s="94"/>
      <c r="F2" s="94"/>
      <c r="G2" s="94"/>
      <c r="H2" s="94"/>
      <c r="I2" s="94"/>
      <c r="J2" s="94"/>
      <c r="K2" s="95"/>
    </row>
    <row r="3" spans="1:11" x14ac:dyDescent="0.25">
      <c r="A3" s="99" t="s">
        <v>49</v>
      </c>
      <c r="B3" s="94"/>
      <c r="C3" s="94"/>
      <c r="D3" s="94"/>
      <c r="E3" s="94"/>
      <c r="F3" s="94"/>
      <c r="G3" s="94"/>
      <c r="H3" s="94"/>
      <c r="I3" s="94"/>
      <c r="J3" s="94"/>
      <c r="K3" s="95"/>
    </row>
    <row r="4" spans="1:11" x14ac:dyDescent="0.25">
      <c r="A4" s="99" t="s">
        <v>48</v>
      </c>
      <c r="B4" s="94"/>
      <c r="C4" s="94"/>
      <c r="D4" s="94"/>
      <c r="E4" s="94"/>
      <c r="F4" s="94"/>
      <c r="G4" s="94"/>
      <c r="H4" s="94"/>
      <c r="I4" s="94"/>
      <c r="J4" s="94"/>
      <c r="K4" s="95"/>
    </row>
    <row r="5" spans="1:11" x14ac:dyDescent="0.25">
      <c r="A5" s="15"/>
      <c r="B5" s="1" t="s">
        <v>509</v>
      </c>
      <c r="C5" s="94"/>
      <c r="D5" s="94"/>
      <c r="E5" s="94"/>
      <c r="F5" s="94"/>
      <c r="G5" s="94"/>
      <c r="H5" s="94"/>
      <c r="I5" s="94"/>
      <c r="J5" s="94"/>
      <c r="K5" s="95"/>
    </row>
    <row r="6" spans="1:11" x14ac:dyDescent="0.25">
      <c r="A6" s="15"/>
      <c r="B6" s="2" t="s">
        <v>450</v>
      </c>
      <c r="C6" s="94"/>
      <c r="D6" s="94"/>
      <c r="E6" s="94"/>
      <c r="F6" s="94"/>
      <c r="G6" s="94"/>
      <c r="H6" s="94"/>
      <c r="I6" s="94"/>
      <c r="J6" s="94"/>
      <c r="K6" s="95"/>
    </row>
    <row r="7" spans="1:11" ht="15.75" thickBot="1" x14ac:dyDescent="0.3">
      <c r="A7" s="3"/>
      <c r="B7" s="108" t="s">
        <v>327</v>
      </c>
      <c r="C7" s="109"/>
      <c r="D7" s="109"/>
      <c r="E7" s="109"/>
      <c r="F7" s="109"/>
      <c r="G7" s="109"/>
      <c r="H7" s="109"/>
      <c r="I7" s="109"/>
      <c r="J7" s="109"/>
      <c r="K7" s="110"/>
    </row>
    <row r="8" spans="1:11" x14ac:dyDescent="0.25">
      <c r="A8" s="111" t="s">
        <v>47</v>
      </c>
      <c r="B8" s="113" t="s">
        <v>46</v>
      </c>
      <c r="C8" s="4" t="s">
        <v>45</v>
      </c>
      <c r="D8" s="69" t="s">
        <v>44</v>
      </c>
      <c r="E8" s="113" t="s">
        <v>43</v>
      </c>
      <c r="F8" s="113" t="s">
        <v>42</v>
      </c>
      <c r="G8" s="115"/>
      <c r="H8" s="113" t="s">
        <v>41</v>
      </c>
      <c r="I8" s="113"/>
      <c r="J8" s="113" t="s">
        <v>40</v>
      </c>
      <c r="K8" s="116" t="s">
        <v>39</v>
      </c>
    </row>
    <row r="9" spans="1:11" x14ac:dyDescent="0.25">
      <c r="A9" s="112"/>
      <c r="B9" s="114"/>
      <c r="C9" s="5" t="s">
        <v>38</v>
      </c>
      <c r="D9" s="70" t="s">
        <v>37</v>
      </c>
      <c r="E9" s="114"/>
      <c r="F9" s="16" t="s">
        <v>36</v>
      </c>
      <c r="G9" s="16" t="s">
        <v>35</v>
      </c>
      <c r="H9" s="6" t="s">
        <v>34</v>
      </c>
      <c r="I9" s="6" t="s">
        <v>33</v>
      </c>
      <c r="J9" s="114"/>
      <c r="K9" s="117"/>
    </row>
    <row r="10" spans="1:11" x14ac:dyDescent="0.25">
      <c r="A10" s="112"/>
      <c r="B10" s="114"/>
      <c r="C10" s="5" t="s">
        <v>473</v>
      </c>
      <c r="D10" s="7" t="s">
        <v>3</v>
      </c>
      <c r="E10" s="7" t="s">
        <v>1</v>
      </c>
      <c r="F10" s="16" t="s">
        <v>32</v>
      </c>
      <c r="G10" s="16" t="s">
        <v>32</v>
      </c>
      <c r="H10" s="6" t="s">
        <v>31</v>
      </c>
      <c r="I10" s="6" t="s">
        <v>30</v>
      </c>
      <c r="J10" s="7" t="s">
        <v>0</v>
      </c>
      <c r="K10" s="117"/>
    </row>
    <row r="11" spans="1:11" x14ac:dyDescent="0.25">
      <c r="A11" s="100" t="s">
        <v>29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2"/>
    </row>
    <row r="12" spans="1:11" ht="45" x14ac:dyDescent="0.25">
      <c r="A12" s="19" t="s">
        <v>56</v>
      </c>
      <c r="B12" s="20" t="s">
        <v>191</v>
      </c>
      <c r="C12" s="21">
        <v>92.307692307692307</v>
      </c>
      <c r="D12" s="22" t="s">
        <v>26</v>
      </c>
      <c r="E12" s="22" t="s">
        <v>10</v>
      </c>
      <c r="F12" s="23">
        <v>1</v>
      </c>
      <c r="G12" s="23">
        <v>0</v>
      </c>
      <c r="H12" s="24">
        <v>41669</v>
      </c>
      <c r="I12" s="24">
        <v>42247</v>
      </c>
      <c r="J12" s="22" t="s">
        <v>179</v>
      </c>
      <c r="K12" s="71" t="s">
        <v>377</v>
      </c>
    </row>
    <row r="13" spans="1:11" ht="77.25" customHeight="1" x14ac:dyDescent="0.25">
      <c r="A13" s="19" t="s">
        <v>59</v>
      </c>
      <c r="B13" s="20" t="s">
        <v>128</v>
      </c>
      <c r="C13" s="21">
        <v>20.192307692307693</v>
      </c>
      <c r="D13" s="22" t="s">
        <v>26</v>
      </c>
      <c r="E13" s="22" t="s">
        <v>10</v>
      </c>
      <c r="F13" s="23">
        <v>1</v>
      </c>
      <c r="G13" s="23">
        <v>0</v>
      </c>
      <c r="H13" s="24">
        <v>41760</v>
      </c>
      <c r="I13" s="24">
        <v>42004</v>
      </c>
      <c r="J13" s="22" t="s">
        <v>281</v>
      </c>
      <c r="K13" s="25" t="s">
        <v>328</v>
      </c>
    </row>
    <row r="14" spans="1:11" ht="30" customHeight="1" x14ac:dyDescent="0.25">
      <c r="A14" s="19" t="s">
        <v>60</v>
      </c>
      <c r="B14" s="20" t="s">
        <v>190</v>
      </c>
      <c r="C14" s="76">
        <v>246.34615384615384</v>
      </c>
      <c r="D14" s="22" t="s">
        <v>25</v>
      </c>
      <c r="E14" s="22" t="s">
        <v>8</v>
      </c>
      <c r="F14" s="23">
        <v>1</v>
      </c>
      <c r="G14" s="23">
        <v>0</v>
      </c>
      <c r="H14" s="24">
        <v>42064</v>
      </c>
      <c r="I14" s="24">
        <v>42613</v>
      </c>
      <c r="J14" s="22" t="s">
        <v>16</v>
      </c>
      <c r="K14" s="25"/>
    </row>
    <row r="15" spans="1:11" ht="30" customHeight="1" x14ac:dyDescent="0.25">
      <c r="A15" s="19" t="s">
        <v>61</v>
      </c>
      <c r="B15" s="20" t="s">
        <v>130</v>
      </c>
      <c r="C15" s="21">
        <v>123.07692307692308</v>
      </c>
      <c r="D15" s="22" t="s">
        <v>26</v>
      </c>
      <c r="E15" s="22" t="s">
        <v>10</v>
      </c>
      <c r="F15" s="23">
        <v>1</v>
      </c>
      <c r="G15" s="23">
        <v>0</v>
      </c>
      <c r="H15" s="24">
        <v>41821</v>
      </c>
      <c r="I15" s="24">
        <v>42582</v>
      </c>
      <c r="J15" s="22" t="s">
        <v>16</v>
      </c>
      <c r="K15" s="25"/>
    </row>
    <row r="16" spans="1:11" ht="30" customHeight="1" x14ac:dyDescent="0.25">
      <c r="A16" s="19" t="s">
        <v>62</v>
      </c>
      <c r="B16" s="20" t="s">
        <v>132</v>
      </c>
      <c r="C16" s="21">
        <v>173.07692307692307</v>
      </c>
      <c r="D16" s="22" t="s">
        <v>26</v>
      </c>
      <c r="E16" s="22" t="s">
        <v>8</v>
      </c>
      <c r="F16" s="23">
        <v>1</v>
      </c>
      <c r="G16" s="23">
        <v>0</v>
      </c>
      <c r="H16" s="24">
        <v>42036</v>
      </c>
      <c r="I16" s="24">
        <v>43281</v>
      </c>
      <c r="J16" s="22" t="s">
        <v>16</v>
      </c>
      <c r="K16" s="25"/>
    </row>
    <row r="17" spans="1:11" ht="30" x14ac:dyDescent="0.25">
      <c r="A17" s="19" t="s">
        <v>63</v>
      </c>
      <c r="B17" s="20" t="s">
        <v>474</v>
      </c>
      <c r="C17" s="21">
        <v>57.692307692307693</v>
      </c>
      <c r="D17" s="22" t="s">
        <v>26</v>
      </c>
      <c r="E17" s="22" t="s">
        <v>10</v>
      </c>
      <c r="F17" s="23">
        <v>1</v>
      </c>
      <c r="G17" s="23">
        <v>0</v>
      </c>
      <c r="H17" s="24">
        <v>42186</v>
      </c>
      <c r="I17" s="24">
        <v>42429</v>
      </c>
      <c r="J17" s="22" t="s">
        <v>7</v>
      </c>
      <c r="K17" s="25" t="s">
        <v>136</v>
      </c>
    </row>
    <row r="18" spans="1:11" ht="30" x14ac:dyDescent="0.25">
      <c r="A18" s="19" t="s">
        <v>64</v>
      </c>
      <c r="B18" s="20" t="s">
        <v>133</v>
      </c>
      <c r="C18" s="21">
        <v>46.153846153846153</v>
      </c>
      <c r="D18" s="22" t="s">
        <v>26</v>
      </c>
      <c r="E18" s="22" t="s">
        <v>10</v>
      </c>
      <c r="F18" s="23">
        <v>1</v>
      </c>
      <c r="G18" s="23">
        <v>0</v>
      </c>
      <c r="H18" s="24">
        <v>42156</v>
      </c>
      <c r="I18" s="24">
        <v>42368</v>
      </c>
      <c r="J18" s="22" t="s">
        <v>281</v>
      </c>
      <c r="K18" s="25" t="s">
        <v>396</v>
      </c>
    </row>
    <row r="19" spans="1:11" ht="45" x14ac:dyDescent="0.25">
      <c r="A19" s="19" t="s">
        <v>65</v>
      </c>
      <c r="B19" s="20" t="s">
        <v>189</v>
      </c>
      <c r="C19" s="21">
        <v>112.84615384615384</v>
      </c>
      <c r="D19" s="22" t="s">
        <v>27</v>
      </c>
      <c r="E19" s="22" t="s">
        <v>10</v>
      </c>
      <c r="F19" s="23">
        <v>1</v>
      </c>
      <c r="G19" s="23">
        <v>0</v>
      </c>
      <c r="H19" s="24">
        <v>41640</v>
      </c>
      <c r="I19" s="24">
        <v>42215</v>
      </c>
      <c r="J19" s="22" t="s">
        <v>179</v>
      </c>
      <c r="K19" s="25" t="s">
        <v>378</v>
      </c>
    </row>
    <row r="20" spans="1:11" ht="45" x14ac:dyDescent="0.25">
      <c r="A20" s="19" t="s">
        <v>66</v>
      </c>
      <c r="B20" s="20" t="s">
        <v>134</v>
      </c>
      <c r="C20" s="21">
        <v>57.692307692307693</v>
      </c>
      <c r="D20" s="22" t="s">
        <v>26</v>
      </c>
      <c r="E20" s="22" t="s">
        <v>10</v>
      </c>
      <c r="F20" s="23">
        <v>1</v>
      </c>
      <c r="G20" s="23">
        <v>0</v>
      </c>
      <c r="H20" s="24">
        <v>41794</v>
      </c>
      <c r="I20" s="24">
        <v>42185</v>
      </c>
      <c r="J20" s="22" t="s">
        <v>179</v>
      </c>
      <c r="K20" s="25" t="s">
        <v>379</v>
      </c>
    </row>
    <row r="21" spans="1:11" ht="59.25" customHeight="1" x14ac:dyDescent="0.25">
      <c r="A21" s="19" t="s">
        <v>67</v>
      </c>
      <c r="B21" s="20" t="s">
        <v>135</v>
      </c>
      <c r="C21" s="21">
        <v>433.53846153846155</v>
      </c>
      <c r="D21" s="22" t="s">
        <v>25</v>
      </c>
      <c r="E21" s="22" t="s">
        <v>8</v>
      </c>
      <c r="F21" s="23">
        <v>1</v>
      </c>
      <c r="G21" s="23">
        <v>0</v>
      </c>
      <c r="H21" s="24">
        <v>42064</v>
      </c>
      <c r="I21" s="24">
        <v>42369</v>
      </c>
      <c r="J21" s="22" t="s">
        <v>281</v>
      </c>
      <c r="K21" s="25" t="s">
        <v>380</v>
      </c>
    </row>
    <row r="22" spans="1:11" ht="32.25" customHeight="1" x14ac:dyDescent="0.25">
      <c r="A22" s="19" t="s">
        <v>68</v>
      </c>
      <c r="B22" s="20" t="s">
        <v>300</v>
      </c>
      <c r="C22" s="21">
        <v>233.53747692307689</v>
      </c>
      <c r="D22" s="22" t="s">
        <v>25</v>
      </c>
      <c r="E22" s="22" t="s">
        <v>8</v>
      </c>
      <c r="F22" s="23">
        <v>1</v>
      </c>
      <c r="G22" s="23">
        <v>0</v>
      </c>
      <c r="H22" s="24">
        <v>41122</v>
      </c>
      <c r="I22" s="24">
        <v>42381</v>
      </c>
      <c r="J22" s="22" t="s">
        <v>179</v>
      </c>
      <c r="K22" s="25" t="s">
        <v>381</v>
      </c>
    </row>
    <row r="23" spans="1:11" ht="45" x14ac:dyDescent="0.25">
      <c r="A23" s="19" t="s">
        <v>69</v>
      </c>
      <c r="B23" s="20" t="s">
        <v>125</v>
      </c>
      <c r="C23" s="21">
        <v>49.204799999999999</v>
      </c>
      <c r="D23" s="22" t="s">
        <v>27</v>
      </c>
      <c r="E23" s="22" t="s">
        <v>10</v>
      </c>
      <c r="F23" s="23">
        <v>1</v>
      </c>
      <c r="G23" s="23">
        <v>0</v>
      </c>
      <c r="H23" s="24">
        <v>41523</v>
      </c>
      <c r="I23" s="24">
        <v>42172</v>
      </c>
      <c r="J23" s="22" t="s">
        <v>179</v>
      </c>
      <c r="K23" s="25" t="s">
        <v>382</v>
      </c>
    </row>
    <row r="24" spans="1:11" ht="45" x14ac:dyDescent="0.25">
      <c r="A24" s="19" t="s">
        <v>70</v>
      </c>
      <c r="B24" s="20" t="s">
        <v>126</v>
      </c>
      <c r="C24" s="21">
        <v>23.292307692307691</v>
      </c>
      <c r="D24" s="22" t="s">
        <v>27</v>
      </c>
      <c r="E24" s="22" t="s">
        <v>10</v>
      </c>
      <c r="F24" s="23">
        <v>1</v>
      </c>
      <c r="G24" s="23">
        <v>0</v>
      </c>
      <c r="H24" s="24">
        <v>41554</v>
      </c>
      <c r="I24" s="24">
        <v>42055</v>
      </c>
      <c r="J24" s="22" t="s">
        <v>179</v>
      </c>
      <c r="K24" s="25" t="s">
        <v>383</v>
      </c>
    </row>
    <row r="25" spans="1:11" ht="45" x14ac:dyDescent="0.25">
      <c r="A25" s="19" t="s">
        <v>71</v>
      </c>
      <c r="B25" s="20" t="s">
        <v>127</v>
      </c>
      <c r="C25" s="21">
        <v>19.23076923076923</v>
      </c>
      <c r="D25" s="22" t="s">
        <v>27</v>
      </c>
      <c r="E25" s="22" t="s">
        <v>10</v>
      </c>
      <c r="F25" s="23">
        <v>1</v>
      </c>
      <c r="G25" s="23">
        <v>0</v>
      </c>
      <c r="H25" s="24">
        <v>41548</v>
      </c>
      <c r="I25" s="24">
        <v>42309</v>
      </c>
      <c r="J25" s="22" t="s">
        <v>179</v>
      </c>
      <c r="K25" s="25" t="s">
        <v>384</v>
      </c>
    </row>
    <row r="26" spans="1:11" ht="30" customHeight="1" x14ac:dyDescent="0.25">
      <c r="A26" s="19" t="s">
        <v>122</v>
      </c>
      <c r="B26" s="20" t="s">
        <v>75</v>
      </c>
      <c r="C26" s="76">
        <v>741.38461538461536</v>
      </c>
      <c r="D26" s="22" t="s">
        <v>25</v>
      </c>
      <c r="E26" s="22" t="s">
        <v>8</v>
      </c>
      <c r="F26" s="23">
        <v>1</v>
      </c>
      <c r="G26" s="23">
        <v>0</v>
      </c>
      <c r="H26" s="24">
        <v>41640</v>
      </c>
      <c r="I26" s="24">
        <v>42521</v>
      </c>
      <c r="J26" s="22" t="s">
        <v>16</v>
      </c>
      <c r="K26" s="25"/>
    </row>
    <row r="27" spans="1:11" ht="30" customHeight="1" x14ac:dyDescent="0.25">
      <c r="A27" s="19" t="s">
        <v>72</v>
      </c>
      <c r="B27" s="20" t="s">
        <v>188</v>
      </c>
      <c r="C27" s="21">
        <v>230.76923076923077</v>
      </c>
      <c r="D27" s="22" t="s">
        <v>25</v>
      </c>
      <c r="E27" s="22" t="s">
        <v>8</v>
      </c>
      <c r="F27" s="23">
        <v>1</v>
      </c>
      <c r="G27" s="23">
        <v>0</v>
      </c>
      <c r="H27" s="24">
        <v>41572</v>
      </c>
      <c r="I27" s="24">
        <v>42428</v>
      </c>
      <c r="J27" s="22" t="s">
        <v>16</v>
      </c>
      <c r="K27" s="25"/>
    </row>
    <row r="28" spans="1:11" ht="30" x14ac:dyDescent="0.25">
      <c r="A28" s="19" t="s">
        <v>73</v>
      </c>
      <c r="B28" s="20" t="s">
        <v>306</v>
      </c>
      <c r="C28" s="76">
        <v>884.19230769230774</v>
      </c>
      <c r="D28" s="22" t="s">
        <v>25</v>
      </c>
      <c r="E28" s="22" t="s">
        <v>8</v>
      </c>
      <c r="F28" s="23">
        <v>1</v>
      </c>
      <c r="G28" s="23">
        <v>0</v>
      </c>
      <c r="H28" s="24">
        <v>41572</v>
      </c>
      <c r="I28" s="24">
        <v>42583</v>
      </c>
      <c r="J28" s="22" t="s">
        <v>16</v>
      </c>
      <c r="K28" s="25"/>
    </row>
    <row r="29" spans="1:11" ht="45" x14ac:dyDescent="0.25">
      <c r="A29" s="19" t="s">
        <v>74</v>
      </c>
      <c r="B29" s="20" t="s">
        <v>131</v>
      </c>
      <c r="C29" s="21">
        <v>43.430769230769229</v>
      </c>
      <c r="D29" s="22" t="s">
        <v>27</v>
      </c>
      <c r="E29" s="22" t="s">
        <v>10</v>
      </c>
      <c r="F29" s="23">
        <v>1</v>
      </c>
      <c r="G29" s="23">
        <v>0</v>
      </c>
      <c r="H29" s="24">
        <v>41484</v>
      </c>
      <c r="I29" s="24">
        <v>41803</v>
      </c>
      <c r="J29" s="22" t="s">
        <v>179</v>
      </c>
      <c r="K29" s="25" t="s">
        <v>385</v>
      </c>
    </row>
    <row r="30" spans="1:11" ht="45" x14ac:dyDescent="0.25">
      <c r="A30" s="19" t="s">
        <v>168</v>
      </c>
      <c r="B30" s="20" t="s">
        <v>108</v>
      </c>
      <c r="C30" s="21">
        <v>29.978473076923077</v>
      </c>
      <c r="D30" s="22" t="s">
        <v>26</v>
      </c>
      <c r="E30" s="22" t="s">
        <v>10</v>
      </c>
      <c r="F30" s="23">
        <v>1</v>
      </c>
      <c r="G30" s="23">
        <v>0</v>
      </c>
      <c r="H30" s="24">
        <v>41484</v>
      </c>
      <c r="I30" s="24">
        <v>41851</v>
      </c>
      <c r="J30" s="22" t="s">
        <v>179</v>
      </c>
      <c r="K30" s="25" t="s">
        <v>386</v>
      </c>
    </row>
    <row r="31" spans="1:11" ht="30" x14ac:dyDescent="0.25">
      <c r="A31" s="19" t="s">
        <v>169</v>
      </c>
      <c r="B31" s="20" t="s">
        <v>55</v>
      </c>
      <c r="C31" s="21">
        <v>930.76923076923072</v>
      </c>
      <c r="D31" s="22" t="s">
        <v>25</v>
      </c>
      <c r="E31" s="22" t="s">
        <v>8</v>
      </c>
      <c r="F31" s="23">
        <v>1</v>
      </c>
      <c r="G31" s="23">
        <v>0</v>
      </c>
      <c r="H31" s="24">
        <v>41153</v>
      </c>
      <c r="I31" s="24">
        <v>42669</v>
      </c>
      <c r="J31" s="22" t="s">
        <v>179</v>
      </c>
      <c r="K31" s="25" t="s">
        <v>387</v>
      </c>
    </row>
    <row r="32" spans="1:11" ht="30" customHeight="1" x14ac:dyDescent="0.25">
      <c r="A32" s="19" t="s">
        <v>170</v>
      </c>
      <c r="B32" s="20" t="s">
        <v>187</v>
      </c>
      <c r="C32" s="21">
        <v>94.461538461538467</v>
      </c>
      <c r="D32" s="22" t="s">
        <v>26</v>
      </c>
      <c r="E32" s="22" t="s">
        <v>10</v>
      </c>
      <c r="F32" s="23">
        <v>1</v>
      </c>
      <c r="G32" s="23">
        <v>0</v>
      </c>
      <c r="H32" s="24">
        <v>41183</v>
      </c>
      <c r="I32" s="24">
        <v>42083</v>
      </c>
      <c r="J32" s="22" t="s">
        <v>179</v>
      </c>
      <c r="K32" s="25" t="s">
        <v>388</v>
      </c>
    </row>
    <row r="33" spans="1:11" ht="30" x14ac:dyDescent="0.25">
      <c r="A33" s="19" t="s">
        <v>171</v>
      </c>
      <c r="B33" s="20" t="s">
        <v>186</v>
      </c>
      <c r="C33" s="21">
        <v>14.372630769230767</v>
      </c>
      <c r="D33" s="22" t="s">
        <v>27</v>
      </c>
      <c r="E33" s="22" t="s">
        <v>8</v>
      </c>
      <c r="F33" s="23">
        <v>1</v>
      </c>
      <c r="G33" s="23">
        <v>0</v>
      </c>
      <c r="H33" s="24">
        <v>41122</v>
      </c>
      <c r="I33" s="24">
        <v>41364</v>
      </c>
      <c r="J33" s="22" t="s">
        <v>179</v>
      </c>
      <c r="K33" s="25" t="s">
        <v>389</v>
      </c>
    </row>
    <row r="34" spans="1:11" ht="30" x14ac:dyDescent="0.25">
      <c r="A34" s="19" t="s">
        <v>172</v>
      </c>
      <c r="B34" s="20" t="s">
        <v>185</v>
      </c>
      <c r="C34" s="21">
        <v>153.72307692307692</v>
      </c>
      <c r="D34" s="22" t="s">
        <v>25</v>
      </c>
      <c r="E34" s="22" t="s">
        <v>10</v>
      </c>
      <c r="F34" s="23">
        <v>1</v>
      </c>
      <c r="G34" s="23">
        <v>0</v>
      </c>
      <c r="H34" s="24">
        <v>41061</v>
      </c>
      <c r="I34" s="24">
        <v>42171</v>
      </c>
      <c r="J34" s="22" t="s">
        <v>179</v>
      </c>
      <c r="K34" s="25" t="s">
        <v>390</v>
      </c>
    </row>
    <row r="35" spans="1:11" ht="30" x14ac:dyDescent="0.25">
      <c r="A35" s="19" t="s">
        <v>173</v>
      </c>
      <c r="B35" s="20" t="s">
        <v>129</v>
      </c>
      <c r="C35" s="21">
        <v>17.53846153846154</v>
      </c>
      <c r="D35" s="22" t="s">
        <v>27</v>
      </c>
      <c r="E35" s="22" t="s">
        <v>10</v>
      </c>
      <c r="F35" s="23">
        <v>1</v>
      </c>
      <c r="G35" s="23">
        <v>0</v>
      </c>
      <c r="H35" s="24">
        <v>41395</v>
      </c>
      <c r="I35" s="24">
        <v>41639</v>
      </c>
      <c r="J35" s="22" t="s">
        <v>179</v>
      </c>
      <c r="K35" s="25" t="s">
        <v>391</v>
      </c>
    </row>
    <row r="36" spans="1:11" ht="45" x14ac:dyDescent="0.25">
      <c r="A36" s="19" t="s">
        <v>174</v>
      </c>
      <c r="B36" s="20" t="s">
        <v>184</v>
      </c>
      <c r="C36" s="21">
        <v>16.153846153846153</v>
      </c>
      <c r="D36" s="22" t="s">
        <v>27</v>
      </c>
      <c r="E36" s="22" t="s">
        <v>10</v>
      </c>
      <c r="F36" s="23">
        <v>1</v>
      </c>
      <c r="G36" s="23">
        <v>0</v>
      </c>
      <c r="H36" s="24">
        <v>41456</v>
      </c>
      <c r="I36" s="24">
        <v>41639</v>
      </c>
      <c r="J36" s="22" t="s">
        <v>179</v>
      </c>
      <c r="K36" s="25" t="s">
        <v>392</v>
      </c>
    </row>
    <row r="37" spans="1:11" ht="30" customHeight="1" x14ac:dyDescent="0.25">
      <c r="A37" s="19" t="s">
        <v>175</v>
      </c>
      <c r="B37" s="20" t="s">
        <v>183</v>
      </c>
      <c r="C37" s="21">
        <v>105.76923076923077</v>
      </c>
      <c r="D37" s="22" t="s">
        <v>25</v>
      </c>
      <c r="E37" s="22" t="s">
        <v>10</v>
      </c>
      <c r="F37" s="23">
        <v>1</v>
      </c>
      <c r="G37" s="23">
        <v>0</v>
      </c>
      <c r="H37" s="24">
        <v>41061</v>
      </c>
      <c r="I37" s="24">
        <v>41973</v>
      </c>
      <c r="J37" s="22" t="s">
        <v>179</v>
      </c>
      <c r="K37" s="25" t="s">
        <v>393</v>
      </c>
    </row>
    <row r="38" spans="1:11" ht="30" customHeight="1" x14ac:dyDescent="0.25">
      <c r="A38" s="19" t="s">
        <v>176</v>
      </c>
      <c r="B38" s="20" t="s">
        <v>182</v>
      </c>
      <c r="C38" s="21">
        <v>11.52</v>
      </c>
      <c r="D38" s="22" t="s">
        <v>27</v>
      </c>
      <c r="E38" s="22" t="s">
        <v>10</v>
      </c>
      <c r="F38" s="23">
        <v>1</v>
      </c>
      <c r="G38" s="23">
        <v>0</v>
      </c>
      <c r="H38" s="24">
        <v>41334</v>
      </c>
      <c r="I38" s="24">
        <v>41578</v>
      </c>
      <c r="J38" s="22" t="s">
        <v>179</v>
      </c>
      <c r="K38" s="25" t="s">
        <v>394</v>
      </c>
    </row>
    <row r="39" spans="1:11" ht="30" x14ac:dyDescent="0.25">
      <c r="A39" s="19" t="s">
        <v>177</v>
      </c>
      <c r="B39" s="20" t="s">
        <v>181</v>
      </c>
      <c r="C39" s="21">
        <v>115.38461538461539</v>
      </c>
      <c r="D39" s="22" t="s">
        <v>26</v>
      </c>
      <c r="E39" s="22" t="s">
        <v>10</v>
      </c>
      <c r="F39" s="23">
        <v>1</v>
      </c>
      <c r="G39" s="23">
        <v>0</v>
      </c>
      <c r="H39" s="24">
        <v>41306</v>
      </c>
      <c r="I39" s="24">
        <v>41730</v>
      </c>
      <c r="J39" s="22" t="s">
        <v>179</v>
      </c>
      <c r="K39" s="25" t="s">
        <v>395</v>
      </c>
    </row>
    <row r="40" spans="1:11" ht="45" x14ac:dyDescent="0.25">
      <c r="A40" s="19" t="s">
        <v>178</v>
      </c>
      <c r="B40" s="20" t="s">
        <v>180</v>
      </c>
      <c r="C40" s="21">
        <v>5640.4615384615381</v>
      </c>
      <c r="D40" s="22" t="s">
        <v>54</v>
      </c>
      <c r="E40" s="22" t="s">
        <v>8</v>
      </c>
      <c r="F40" s="23">
        <v>0</v>
      </c>
      <c r="G40" s="23">
        <v>1</v>
      </c>
      <c r="H40" s="24">
        <v>40940</v>
      </c>
      <c r="I40" s="24">
        <v>42643</v>
      </c>
      <c r="J40" s="22" t="s">
        <v>179</v>
      </c>
      <c r="K40" s="25"/>
    </row>
    <row r="41" spans="1:11" ht="30" customHeight="1" x14ac:dyDescent="0.25">
      <c r="A41" s="19" t="s">
        <v>219</v>
      </c>
      <c r="B41" s="20" t="s">
        <v>220</v>
      </c>
      <c r="C41" s="21">
        <v>46.153846153846153</v>
      </c>
      <c r="D41" s="22" t="s">
        <v>27</v>
      </c>
      <c r="E41" s="22" t="s">
        <v>10</v>
      </c>
      <c r="F41" s="23">
        <v>1</v>
      </c>
      <c r="G41" s="23">
        <v>0</v>
      </c>
      <c r="H41" s="24">
        <v>41974</v>
      </c>
      <c r="I41" s="24">
        <v>42369</v>
      </c>
      <c r="J41" s="22" t="s">
        <v>281</v>
      </c>
      <c r="K41" s="25" t="s">
        <v>376</v>
      </c>
    </row>
    <row r="42" spans="1:11" ht="45" customHeight="1" x14ac:dyDescent="0.25">
      <c r="A42" s="19" t="s">
        <v>221</v>
      </c>
      <c r="B42" s="20" t="s">
        <v>301</v>
      </c>
      <c r="C42" s="21">
        <v>25</v>
      </c>
      <c r="D42" s="22" t="s">
        <v>26</v>
      </c>
      <c r="E42" s="22" t="s">
        <v>10</v>
      </c>
      <c r="F42" s="23">
        <v>1</v>
      </c>
      <c r="G42" s="23">
        <v>0</v>
      </c>
      <c r="H42" s="24">
        <v>42036</v>
      </c>
      <c r="I42" s="24">
        <v>42613</v>
      </c>
      <c r="J42" s="22" t="s">
        <v>281</v>
      </c>
      <c r="K42" s="25" t="s">
        <v>376</v>
      </c>
    </row>
    <row r="43" spans="1:11" ht="30" x14ac:dyDescent="0.25">
      <c r="A43" s="19" t="s">
        <v>222</v>
      </c>
      <c r="B43" s="20" t="s">
        <v>223</v>
      </c>
      <c r="C43" s="21">
        <v>92.307692307692307</v>
      </c>
      <c r="D43" s="22" t="s">
        <v>26</v>
      </c>
      <c r="E43" s="22" t="s">
        <v>10</v>
      </c>
      <c r="F43" s="23">
        <v>1</v>
      </c>
      <c r="G43" s="23">
        <v>0</v>
      </c>
      <c r="H43" s="24">
        <v>42248</v>
      </c>
      <c r="I43" s="24">
        <v>42735</v>
      </c>
      <c r="J43" s="22" t="s">
        <v>281</v>
      </c>
      <c r="K43" s="25" t="s">
        <v>396</v>
      </c>
    </row>
    <row r="44" spans="1:11" ht="30" x14ac:dyDescent="0.25">
      <c r="A44" s="19" t="s">
        <v>224</v>
      </c>
      <c r="B44" s="20" t="s">
        <v>276</v>
      </c>
      <c r="C44" s="21">
        <v>66.529230769230765</v>
      </c>
      <c r="D44" s="22" t="s">
        <v>27</v>
      </c>
      <c r="E44" s="22" t="s">
        <v>10</v>
      </c>
      <c r="F44" s="23">
        <v>1</v>
      </c>
      <c r="G44" s="23">
        <v>0</v>
      </c>
      <c r="H44" s="24">
        <v>42156</v>
      </c>
      <c r="I44" s="24">
        <v>42735</v>
      </c>
      <c r="J44" s="22" t="s">
        <v>7</v>
      </c>
      <c r="K44" s="25" t="s">
        <v>137</v>
      </c>
    </row>
    <row r="45" spans="1:11" ht="45" customHeight="1" x14ac:dyDescent="0.25">
      <c r="A45" s="19" t="s">
        <v>225</v>
      </c>
      <c r="B45" s="20" t="s">
        <v>227</v>
      </c>
      <c r="C45" s="21">
        <v>76.92307692307692</v>
      </c>
      <c r="D45" s="22" t="s">
        <v>27</v>
      </c>
      <c r="E45" s="22" t="s">
        <v>10</v>
      </c>
      <c r="F45" s="23">
        <v>1</v>
      </c>
      <c r="G45" s="23">
        <v>0</v>
      </c>
      <c r="H45" s="24">
        <v>42005</v>
      </c>
      <c r="I45" s="24">
        <v>42216</v>
      </c>
      <c r="J45" s="22" t="s">
        <v>281</v>
      </c>
      <c r="K45" s="25" t="s">
        <v>397</v>
      </c>
    </row>
    <row r="46" spans="1:11" ht="30" customHeight="1" x14ac:dyDescent="0.25">
      <c r="A46" s="19" t="s">
        <v>226</v>
      </c>
      <c r="B46" s="20" t="s">
        <v>229</v>
      </c>
      <c r="C46" s="21">
        <v>173.07692307692307</v>
      </c>
      <c r="D46" s="22" t="s">
        <v>26</v>
      </c>
      <c r="E46" s="22" t="s">
        <v>10</v>
      </c>
      <c r="F46" s="23">
        <v>1</v>
      </c>
      <c r="G46" s="23">
        <v>0</v>
      </c>
      <c r="H46" s="24">
        <v>42247</v>
      </c>
      <c r="I46" s="24">
        <v>42735</v>
      </c>
      <c r="J46" s="22" t="s">
        <v>7</v>
      </c>
      <c r="K46" s="25"/>
    </row>
    <row r="47" spans="1:11" ht="45" x14ac:dyDescent="0.25">
      <c r="A47" s="19" t="s">
        <v>228</v>
      </c>
      <c r="B47" s="20" t="s">
        <v>231</v>
      </c>
      <c r="C47" s="21">
        <v>46.153846153846153</v>
      </c>
      <c r="D47" s="22" t="s">
        <v>27</v>
      </c>
      <c r="E47" s="22" t="s">
        <v>10</v>
      </c>
      <c r="F47" s="23">
        <v>1</v>
      </c>
      <c r="G47" s="23">
        <v>0</v>
      </c>
      <c r="H47" s="24">
        <v>41730</v>
      </c>
      <c r="I47" s="24">
        <v>42004</v>
      </c>
      <c r="J47" s="22" t="s">
        <v>281</v>
      </c>
      <c r="K47" s="25" t="s">
        <v>398</v>
      </c>
    </row>
    <row r="48" spans="1:11" ht="30" customHeight="1" x14ac:dyDescent="0.25">
      <c r="A48" s="19" t="s">
        <v>230</v>
      </c>
      <c r="B48" s="20" t="s">
        <v>237</v>
      </c>
      <c r="C48" s="21">
        <v>25</v>
      </c>
      <c r="D48" s="22" t="s">
        <v>27</v>
      </c>
      <c r="E48" s="22" t="s">
        <v>10</v>
      </c>
      <c r="F48" s="23">
        <v>1</v>
      </c>
      <c r="G48" s="23">
        <v>0</v>
      </c>
      <c r="H48" s="24">
        <v>41730</v>
      </c>
      <c r="I48" s="24">
        <v>42004</v>
      </c>
      <c r="J48" s="22" t="s">
        <v>281</v>
      </c>
      <c r="K48" s="25"/>
    </row>
    <row r="49" spans="1:11" ht="30" customHeight="1" x14ac:dyDescent="0.25">
      <c r="A49" s="19" t="s">
        <v>232</v>
      </c>
      <c r="B49" s="20" t="s">
        <v>240</v>
      </c>
      <c r="C49" s="21">
        <v>34.615384615384613</v>
      </c>
      <c r="D49" s="22" t="s">
        <v>27</v>
      </c>
      <c r="E49" s="22" t="s">
        <v>10</v>
      </c>
      <c r="F49" s="23">
        <v>1</v>
      </c>
      <c r="G49" s="23">
        <v>0</v>
      </c>
      <c r="H49" s="24">
        <v>41913</v>
      </c>
      <c r="I49" s="24">
        <v>42428</v>
      </c>
      <c r="J49" s="22" t="s">
        <v>281</v>
      </c>
      <c r="K49" s="25"/>
    </row>
    <row r="50" spans="1:11" ht="30" customHeight="1" x14ac:dyDescent="0.25">
      <c r="A50" s="19" t="s">
        <v>234</v>
      </c>
      <c r="B50" s="20" t="s">
        <v>277</v>
      </c>
      <c r="C50" s="21">
        <v>60</v>
      </c>
      <c r="D50" s="22" t="s">
        <v>27</v>
      </c>
      <c r="E50" s="22" t="s">
        <v>10</v>
      </c>
      <c r="F50" s="23">
        <v>1</v>
      </c>
      <c r="G50" s="23">
        <v>0</v>
      </c>
      <c r="H50" s="24">
        <v>41913</v>
      </c>
      <c r="I50" s="24">
        <v>42308</v>
      </c>
      <c r="J50" s="22" t="s">
        <v>281</v>
      </c>
      <c r="K50" s="25"/>
    </row>
    <row r="51" spans="1:11" ht="30" customHeight="1" x14ac:dyDescent="0.25">
      <c r="A51" s="19" t="s">
        <v>236</v>
      </c>
      <c r="B51" s="20" t="s">
        <v>235</v>
      </c>
      <c r="C51" s="21">
        <v>134.61538461538461</v>
      </c>
      <c r="D51" s="22" t="s">
        <v>26</v>
      </c>
      <c r="E51" s="22" t="s">
        <v>10</v>
      </c>
      <c r="F51" s="23">
        <v>1</v>
      </c>
      <c r="G51" s="23">
        <v>0</v>
      </c>
      <c r="H51" s="24">
        <v>41791</v>
      </c>
      <c r="I51" s="24">
        <v>42004</v>
      </c>
      <c r="J51" s="22" t="s">
        <v>281</v>
      </c>
      <c r="K51" s="25"/>
    </row>
    <row r="52" spans="1:11" ht="30" x14ac:dyDescent="0.25">
      <c r="A52" s="19" t="s">
        <v>238</v>
      </c>
      <c r="B52" s="20" t="s">
        <v>233</v>
      </c>
      <c r="C52" s="21">
        <v>86.4</v>
      </c>
      <c r="D52" s="22" t="s">
        <v>27</v>
      </c>
      <c r="E52" s="22" t="s">
        <v>10</v>
      </c>
      <c r="F52" s="23">
        <v>1</v>
      </c>
      <c r="G52" s="23">
        <v>0</v>
      </c>
      <c r="H52" s="24">
        <v>42095</v>
      </c>
      <c r="I52" s="24">
        <v>42369</v>
      </c>
      <c r="J52" s="22" t="s">
        <v>16</v>
      </c>
      <c r="K52" s="25" t="s">
        <v>136</v>
      </c>
    </row>
    <row r="53" spans="1:11" ht="30" customHeight="1" x14ac:dyDescent="0.25">
      <c r="A53" s="19" t="s">
        <v>239</v>
      </c>
      <c r="B53" s="20" t="s">
        <v>279</v>
      </c>
      <c r="C53" s="21">
        <v>105.86669999999999</v>
      </c>
      <c r="D53" s="22" t="s">
        <v>26</v>
      </c>
      <c r="E53" s="22" t="s">
        <v>10</v>
      </c>
      <c r="F53" s="23">
        <v>1</v>
      </c>
      <c r="G53" s="23">
        <v>0</v>
      </c>
      <c r="H53" s="24">
        <v>41883</v>
      </c>
      <c r="I53" s="24">
        <v>42369</v>
      </c>
      <c r="J53" s="22" t="s">
        <v>16</v>
      </c>
      <c r="K53" s="25"/>
    </row>
    <row r="54" spans="1:11" ht="45" x14ac:dyDescent="0.25">
      <c r="A54" s="19" t="s">
        <v>278</v>
      </c>
      <c r="B54" s="20" t="s">
        <v>302</v>
      </c>
      <c r="C54" s="21">
        <v>134.61538461538461</v>
      </c>
      <c r="D54" s="22" t="s">
        <v>26</v>
      </c>
      <c r="E54" s="22" t="s">
        <v>10</v>
      </c>
      <c r="F54" s="23">
        <v>1</v>
      </c>
      <c r="G54" s="23">
        <v>0</v>
      </c>
      <c r="H54" s="24">
        <v>41791</v>
      </c>
      <c r="I54" s="24">
        <v>42004</v>
      </c>
      <c r="J54" s="22" t="s">
        <v>281</v>
      </c>
      <c r="K54" s="25" t="s">
        <v>399</v>
      </c>
    </row>
    <row r="55" spans="1:11" ht="63" customHeight="1" x14ac:dyDescent="0.25">
      <c r="A55" s="19" t="s">
        <v>280</v>
      </c>
      <c r="B55" s="20" t="s">
        <v>263</v>
      </c>
      <c r="C55" s="21">
        <v>10478.146153846154</v>
      </c>
      <c r="D55" s="22" t="s">
        <v>25</v>
      </c>
      <c r="E55" s="22" t="s">
        <v>8</v>
      </c>
      <c r="F55" s="23">
        <v>0.5</v>
      </c>
      <c r="G55" s="23">
        <v>0.5</v>
      </c>
      <c r="H55" s="24">
        <v>41730</v>
      </c>
      <c r="I55" s="24">
        <v>42613</v>
      </c>
      <c r="J55" s="22" t="s">
        <v>281</v>
      </c>
      <c r="K55" s="25" t="s">
        <v>400</v>
      </c>
    </row>
    <row r="56" spans="1:11" ht="30" customHeight="1" x14ac:dyDescent="0.25">
      <c r="A56" s="19" t="s">
        <v>317</v>
      </c>
      <c r="B56" s="20" t="s">
        <v>307</v>
      </c>
      <c r="C56" s="21">
        <v>23.076923076923077</v>
      </c>
      <c r="D56" s="22" t="s">
        <v>27</v>
      </c>
      <c r="E56" s="22" t="s">
        <v>10</v>
      </c>
      <c r="F56" s="23">
        <v>1</v>
      </c>
      <c r="G56" s="23">
        <v>0</v>
      </c>
      <c r="H56" s="24">
        <v>42156</v>
      </c>
      <c r="I56" s="24">
        <v>42368</v>
      </c>
      <c r="J56" s="22" t="s">
        <v>281</v>
      </c>
      <c r="K56" s="25" t="s">
        <v>475</v>
      </c>
    </row>
    <row r="57" spans="1:11" ht="30" x14ac:dyDescent="0.25">
      <c r="A57" s="19" t="s">
        <v>318</v>
      </c>
      <c r="B57" s="20" t="s">
        <v>308</v>
      </c>
      <c r="C57" s="21">
        <v>59.615384615384613</v>
      </c>
      <c r="D57" s="22" t="s">
        <v>54</v>
      </c>
      <c r="E57" s="22" t="s">
        <v>10</v>
      </c>
      <c r="F57" s="23">
        <v>0</v>
      </c>
      <c r="G57" s="23">
        <v>1</v>
      </c>
      <c r="H57" s="24">
        <v>41852</v>
      </c>
      <c r="I57" s="24">
        <v>42155</v>
      </c>
      <c r="J57" s="22" t="s">
        <v>179</v>
      </c>
      <c r="K57" s="25"/>
    </row>
    <row r="58" spans="1:11" ht="30" x14ac:dyDescent="0.25">
      <c r="A58" s="19" t="s">
        <v>319</v>
      </c>
      <c r="B58" s="20" t="s">
        <v>309</v>
      </c>
      <c r="C58" s="21">
        <v>19.23076923076923</v>
      </c>
      <c r="D58" s="22" t="s">
        <v>27</v>
      </c>
      <c r="E58" s="22" t="s">
        <v>10</v>
      </c>
      <c r="F58" s="23">
        <v>1</v>
      </c>
      <c r="G58" s="23">
        <v>0</v>
      </c>
      <c r="H58" s="24">
        <v>42217</v>
      </c>
      <c r="I58" s="24">
        <v>42611</v>
      </c>
      <c r="J58" s="22" t="s">
        <v>7</v>
      </c>
      <c r="K58" s="25" t="s">
        <v>136</v>
      </c>
    </row>
    <row r="59" spans="1:11" ht="30" x14ac:dyDescent="0.25">
      <c r="A59" s="19" t="s">
        <v>320</v>
      </c>
      <c r="B59" s="20" t="s">
        <v>310</v>
      </c>
      <c r="C59" s="21">
        <v>30.76923076923077</v>
      </c>
      <c r="D59" s="22" t="s">
        <v>26</v>
      </c>
      <c r="E59" s="22" t="s">
        <v>10</v>
      </c>
      <c r="F59" s="23">
        <v>1</v>
      </c>
      <c r="G59" s="23">
        <v>0</v>
      </c>
      <c r="H59" s="24">
        <v>42186</v>
      </c>
      <c r="I59" s="24">
        <v>42400</v>
      </c>
      <c r="J59" s="22" t="s">
        <v>7</v>
      </c>
      <c r="K59" s="25" t="s">
        <v>136</v>
      </c>
    </row>
    <row r="60" spans="1:11" ht="30" customHeight="1" x14ac:dyDescent="0.25">
      <c r="A60" s="19" t="s">
        <v>321</v>
      </c>
      <c r="B60" s="20" t="s">
        <v>311</v>
      </c>
      <c r="C60" s="21">
        <v>46.153846153846153</v>
      </c>
      <c r="D60" s="22" t="s">
        <v>26</v>
      </c>
      <c r="E60" s="22" t="s">
        <v>10</v>
      </c>
      <c r="F60" s="23">
        <v>1</v>
      </c>
      <c r="G60" s="23">
        <v>0</v>
      </c>
      <c r="H60" s="24">
        <v>42186</v>
      </c>
      <c r="I60" s="24">
        <v>42399</v>
      </c>
      <c r="J60" s="22" t="s">
        <v>7</v>
      </c>
      <c r="K60" s="25" t="s">
        <v>459</v>
      </c>
    </row>
    <row r="61" spans="1:11" ht="30" customHeight="1" x14ac:dyDescent="0.25">
      <c r="A61" s="19" t="s">
        <v>322</v>
      </c>
      <c r="B61" s="20" t="s">
        <v>312</v>
      </c>
      <c r="C61" s="21">
        <v>19.23076923076923</v>
      </c>
      <c r="D61" s="22" t="s">
        <v>27</v>
      </c>
      <c r="E61" s="22" t="s">
        <v>10</v>
      </c>
      <c r="F61" s="23">
        <v>1</v>
      </c>
      <c r="G61" s="23">
        <v>0</v>
      </c>
      <c r="H61" s="24">
        <v>42217</v>
      </c>
      <c r="I61" s="24">
        <v>42611</v>
      </c>
      <c r="J61" s="22" t="s">
        <v>7</v>
      </c>
      <c r="K61" s="25"/>
    </row>
    <row r="62" spans="1:11" ht="30" customHeight="1" x14ac:dyDescent="0.25">
      <c r="A62" s="19" t="s">
        <v>323</v>
      </c>
      <c r="B62" s="20" t="s">
        <v>313</v>
      </c>
      <c r="C62" s="21">
        <v>92.307692307692307</v>
      </c>
      <c r="D62" s="22" t="s">
        <v>26</v>
      </c>
      <c r="E62" s="22" t="s">
        <v>10</v>
      </c>
      <c r="F62" s="23">
        <v>1</v>
      </c>
      <c r="G62" s="23">
        <v>0</v>
      </c>
      <c r="H62" s="24">
        <v>42339</v>
      </c>
      <c r="I62" s="24">
        <v>42429</v>
      </c>
      <c r="J62" s="22" t="s">
        <v>7</v>
      </c>
      <c r="K62" s="25"/>
    </row>
    <row r="63" spans="1:11" ht="30" customHeight="1" x14ac:dyDescent="0.25">
      <c r="A63" s="19" t="s">
        <v>324</v>
      </c>
      <c r="B63" s="20" t="s">
        <v>314</v>
      </c>
      <c r="C63" s="21">
        <v>16.153846153846153</v>
      </c>
      <c r="D63" s="22" t="s">
        <v>9</v>
      </c>
      <c r="E63" s="22" t="s">
        <v>8</v>
      </c>
      <c r="F63" s="23">
        <v>1</v>
      </c>
      <c r="G63" s="23">
        <v>0</v>
      </c>
      <c r="H63" s="24">
        <v>42186</v>
      </c>
      <c r="I63" s="24">
        <v>42307</v>
      </c>
      <c r="J63" s="22" t="s">
        <v>7</v>
      </c>
      <c r="K63" s="25"/>
    </row>
    <row r="64" spans="1:11" ht="30" x14ac:dyDescent="0.25">
      <c r="A64" s="19" t="s">
        <v>325</v>
      </c>
      <c r="B64" s="20" t="s">
        <v>315</v>
      </c>
      <c r="C64" s="21">
        <v>19.23076923076923</v>
      </c>
      <c r="D64" s="22" t="s">
        <v>26</v>
      </c>
      <c r="E64" s="22" t="s">
        <v>10</v>
      </c>
      <c r="F64" s="23">
        <v>1</v>
      </c>
      <c r="G64" s="23">
        <v>0</v>
      </c>
      <c r="H64" s="24">
        <v>42186</v>
      </c>
      <c r="I64" s="24">
        <v>42460</v>
      </c>
      <c r="J64" s="22" t="s">
        <v>7</v>
      </c>
      <c r="K64" s="25" t="s">
        <v>136</v>
      </c>
    </row>
    <row r="65" spans="1:11" ht="30" customHeight="1" x14ac:dyDescent="0.25">
      <c r="A65" s="63" t="s">
        <v>326</v>
      </c>
      <c r="B65" s="64" t="s">
        <v>316</v>
      </c>
      <c r="C65" s="65">
        <v>110.76923076923077</v>
      </c>
      <c r="D65" s="66" t="s">
        <v>26</v>
      </c>
      <c r="E65" s="66" t="s">
        <v>10</v>
      </c>
      <c r="F65" s="14">
        <v>1</v>
      </c>
      <c r="G65" s="14">
        <v>0</v>
      </c>
      <c r="H65" s="67">
        <v>42186</v>
      </c>
      <c r="I65" s="67">
        <v>42613</v>
      </c>
      <c r="J65" s="66" t="s">
        <v>16</v>
      </c>
      <c r="K65" s="68"/>
    </row>
    <row r="66" spans="1:11" ht="30" customHeight="1" x14ac:dyDescent="0.25">
      <c r="A66" s="63" t="s">
        <v>451</v>
      </c>
      <c r="B66" s="64" t="s">
        <v>452</v>
      </c>
      <c r="C66" s="65">
        <v>46.153846153846153</v>
      </c>
      <c r="D66" s="66" t="s">
        <v>27</v>
      </c>
      <c r="E66" s="66" t="s">
        <v>10</v>
      </c>
      <c r="F66" s="14">
        <v>1</v>
      </c>
      <c r="G66" s="14">
        <v>0</v>
      </c>
      <c r="H66" s="67">
        <v>42186</v>
      </c>
      <c r="I66" s="67">
        <v>42400</v>
      </c>
      <c r="J66" s="66" t="s">
        <v>7</v>
      </c>
      <c r="K66" s="68" t="s">
        <v>136</v>
      </c>
    </row>
    <row r="67" spans="1:11" ht="30" customHeight="1" x14ac:dyDescent="0.25">
      <c r="A67" s="63" t="s">
        <v>453</v>
      </c>
      <c r="B67" s="64" t="s">
        <v>454</v>
      </c>
      <c r="C67" s="65">
        <v>74.88</v>
      </c>
      <c r="D67" s="66" t="s">
        <v>27</v>
      </c>
      <c r="E67" s="66" t="s">
        <v>10</v>
      </c>
      <c r="F67" s="14">
        <v>1</v>
      </c>
      <c r="G67" s="14">
        <v>0</v>
      </c>
      <c r="H67" s="67">
        <v>42186</v>
      </c>
      <c r="I67" s="67">
        <v>42613</v>
      </c>
      <c r="J67" s="66" t="s">
        <v>7</v>
      </c>
      <c r="K67" s="68" t="s">
        <v>136</v>
      </c>
    </row>
    <row r="68" spans="1:11" ht="30" customHeight="1" x14ac:dyDescent="0.25">
      <c r="A68" s="63" t="s">
        <v>455</v>
      </c>
      <c r="B68" s="64" t="s">
        <v>456</v>
      </c>
      <c r="C68" s="65">
        <v>15.923076923076923</v>
      </c>
      <c r="D68" s="66" t="s">
        <v>27</v>
      </c>
      <c r="E68" s="66" t="s">
        <v>10</v>
      </c>
      <c r="F68" s="14">
        <v>1</v>
      </c>
      <c r="G68" s="14">
        <v>0</v>
      </c>
      <c r="H68" s="67">
        <v>42186</v>
      </c>
      <c r="I68" s="67">
        <v>42277</v>
      </c>
      <c r="J68" s="66" t="s">
        <v>7</v>
      </c>
      <c r="K68" s="68" t="s">
        <v>136</v>
      </c>
    </row>
    <row r="69" spans="1:11" ht="30" customHeight="1" x14ac:dyDescent="0.25">
      <c r="A69" s="63" t="s">
        <v>457</v>
      </c>
      <c r="B69" s="64" t="s">
        <v>458</v>
      </c>
      <c r="C69" s="65">
        <v>123.07692307692308</v>
      </c>
      <c r="D69" s="66" t="s">
        <v>9</v>
      </c>
      <c r="E69" s="66" t="s">
        <v>8</v>
      </c>
      <c r="F69" s="14">
        <v>1</v>
      </c>
      <c r="G69" s="14">
        <v>0</v>
      </c>
      <c r="H69" s="67">
        <v>42217</v>
      </c>
      <c r="I69" s="67">
        <v>42582</v>
      </c>
      <c r="J69" s="66" t="s">
        <v>7</v>
      </c>
      <c r="K69" s="68"/>
    </row>
    <row r="70" spans="1:11" ht="14.45" customHeight="1" x14ac:dyDescent="0.25">
      <c r="A70" s="103" t="s">
        <v>24</v>
      </c>
      <c r="B70" s="104"/>
      <c r="C70" s="26">
        <f>C12+C14+C15+C16+C17+C19+C20+C22+C23+C24+C25+C26+C27+C28+C29+C30+C31+C32+C33+C34+C35+C36+C37+C38+C39+C40+C44+C46+C52+C53+C57+C58+C59+C60+C61+C62+C63+C64+C65+C66+C67+C68+C69</f>
        <v>11323.581619230767</v>
      </c>
      <c r="D70" s="27"/>
      <c r="E70" s="28"/>
      <c r="F70" s="29">
        <f>(C70-(C40+C57))/C70</f>
        <v>0.49661890426996008</v>
      </c>
      <c r="G70" s="30">
        <f>1-F70</f>
        <v>0.50338109573003997</v>
      </c>
      <c r="H70" s="31"/>
      <c r="I70" s="31"/>
      <c r="J70" s="32"/>
      <c r="K70" s="33"/>
    </row>
    <row r="71" spans="1:11" x14ac:dyDescent="0.25">
      <c r="A71" s="105" t="s">
        <v>23</v>
      </c>
      <c r="B71" s="106"/>
      <c r="C71" s="106"/>
      <c r="D71" s="106"/>
      <c r="E71" s="106"/>
      <c r="F71" s="106"/>
      <c r="G71" s="106"/>
      <c r="H71" s="106"/>
      <c r="I71" s="106"/>
      <c r="J71" s="106"/>
      <c r="K71" s="107"/>
    </row>
    <row r="72" spans="1:11" ht="60" customHeight="1" x14ac:dyDescent="0.25">
      <c r="A72" s="19" t="s">
        <v>76</v>
      </c>
      <c r="B72" s="20" t="s">
        <v>329</v>
      </c>
      <c r="C72" s="21">
        <v>47.084192307692305</v>
      </c>
      <c r="D72" s="22" t="s">
        <v>15</v>
      </c>
      <c r="E72" s="22" t="s">
        <v>10</v>
      </c>
      <c r="F72" s="23">
        <v>1</v>
      </c>
      <c r="G72" s="23">
        <v>0</v>
      </c>
      <c r="H72" s="24">
        <v>41845</v>
      </c>
      <c r="I72" s="24">
        <v>43038</v>
      </c>
      <c r="J72" s="22" t="s">
        <v>179</v>
      </c>
      <c r="K72" s="25" t="s">
        <v>401</v>
      </c>
    </row>
    <row r="73" spans="1:11" ht="45" customHeight="1" x14ac:dyDescent="0.25">
      <c r="A73" s="19" t="s">
        <v>77</v>
      </c>
      <c r="B73" s="20" t="s">
        <v>96</v>
      </c>
      <c r="C73" s="76">
        <v>784.46153846153845</v>
      </c>
      <c r="D73" s="22" t="s">
        <v>15</v>
      </c>
      <c r="E73" s="22" t="s">
        <v>10</v>
      </c>
      <c r="F73" s="23">
        <v>1</v>
      </c>
      <c r="G73" s="23">
        <v>0</v>
      </c>
      <c r="H73" s="24">
        <v>41609</v>
      </c>
      <c r="I73" s="24">
        <v>42030</v>
      </c>
      <c r="J73" s="22" t="s">
        <v>16</v>
      </c>
      <c r="K73" s="25" t="s">
        <v>460</v>
      </c>
    </row>
    <row r="74" spans="1:11" ht="45" x14ac:dyDescent="0.25">
      <c r="A74" s="19" t="s">
        <v>78</v>
      </c>
      <c r="B74" s="20" t="s">
        <v>28</v>
      </c>
      <c r="C74" s="76">
        <v>1342.5752499999999</v>
      </c>
      <c r="D74" s="22" t="s">
        <v>11</v>
      </c>
      <c r="E74" s="22" t="s">
        <v>10</v>
      </c>
      <c r="F74" s="23">
        <v>1</v>
      </c>
      <c r="G74" s="23">
        <v>0</v>
      </c>
      <c r="H74" s="24">
        <v>41863</v>
      </c>
      <c r="I74" s="24">
        <v>42643</v>
      </c>
      <c r="J74" s="22" t="s">
        <v>16</v>
      </c>
      <c r="K74" s="25"/>
    </row>
    <row r="75" spans="1:11" ht="60" x14ac:dyDescent="0.25">
      <c r="A75" s="19" t="s">
        <v>79</v>
      </c>
      <c r="B75" s="20" t="s">
        <v>147</v>
      </c>
      <c r="C75" s="76">
        <v>71.517603846153847</v>
      </c>
      <c r="D75" s="22" t="s">
        <v>15</v>
      </c>
      <c r="E75" s="22" t="s">
        <v>10</v>
      </c>
      <c r="F75" s="23">
        <v>1</v>
      </c>
      <c r="G75" s="23">
        <v>0</v>
      </c>
      <c r="H75" s="24">
        <v>41730</v>
      </c>
      <c r="I75" s="24">
        <v>42734</v>
      </c>
      <c r="J75" s="22" t="s">
        <v>16</v>
      </c>
      <c r="K75" s="25" t="s">
        <v>476</v>
      </c>
    </row>
    <row r="76" spans="1:11" ht="60" customHeight="1" x14ac:dyDescent="0.25">
      <c r="A76" s="19" t="s">
        <v>80</v>
      </c>
      <c r="B76" s="20" t="s">
        <v>162</v>
      </c>
      <c r="C76" s="76">
        <v>25</v>
      </c>
      <c r="D76" s="22" t="s">
        <v>15</v>
      </c>
      <c r="E76" s="22" t="s">
        <v>10</v>
      </c>
      <c r="F76" s="23">
        <v>1</v>
      </c>
      <c r="G76" s="23">
        <v>0</v>
      </c>
      <c r="H76" s="24">
        <v>41760</v>
      </c>
      <c r="I76" s="24">
        <v>42216</v>
      </c>
      <c r="J76" s="22" t="s">
        <v>179</v>
      </c>
      <c r="K76" s="25" t="s">
        <v>402</v>
      </c>
    </row>
    <row r="77" spans="1:11" ht="30" customHeight="1" x14ac:dyDescent="0.25">
      <c r="A77" s="19" t="s">
        <v>81</v>
      </c>
      <c r="B77" s="20" t="s">
        <v>148</v>
      </c>
      <c r="C77" s="76">
        <v>7.875</v>
      </c>
      <c r="D77" s="22" t="s">
        <v>15</v>
      </c>
      <c r="E77" s="22" t="s">
        <v>10</v>
      </c>
      <c r="F77" s="23">
        <v>1</v>
      </c>
      <c r="G77" s="23">
        <v>0</v>
      </c>
      <c r="H77" s="24">
        <v>41730</v>
      </c>
      <c r="I77" s="24">
        <v>41820</v>
      </c>
      <c r="J77" s="22" t="s">
        <v>281</v>
      </c>
      <c r="K77" s="25"/>
    </row>
    <row r="78" spans="1:11" ht="30" customHeight="1" x14ac:dyDescent="0.25">
      <c r="A78" s="19" t="s">
        <v>82</v>
      </c>
      <c r="B78" s="20" t="s">
        <v>163</v>
      </c>
      <c r="C78" s="76">
        <v>173.07692307692307</v>
      </c>
      <c r="D78" s="22" t="s">
        <v>15</v>
      </c>
      <c r="E78" s="22" t="s">
        <v>10</v>
      </c>
      <c r="F78" s="23">
        <v>1</v>
      </c>
      <c r="G78" s="23">
        <v>0</v>
      </c>
      <c r="H78" s="24">
        <v>41730</v>
      </c>
      <c r="I78" s="24">
        <v>42734</v>
      </c>
      <c r="J78" s="22" t="s">
        <v>16</v>
      </c>
      <c r="K78" s="25" t="s">
        <v>151</v>
      </c>
    </row>
    <row r="79" spans="1:11" ht="30" customHeight="1" x14ac:dyDescent="0.25">
      <c r="A79" s="19" t="s">
        <v>282</v>
      </c>
      <c r="B79" s="20" t="s">
        <v>283</v>
      </c>
      <c r="C79" s="76">
        <v>115.38461538461539</v>
      </c>
      <c r="D79" s="22" t="s">
        <v>15</v>
      </c>
      <c r="E79" s="22" t="s">
        <v>10</v>
      </c>
      <c r="F79" s="23">
        <v>1</v>
      </c>
      <c r="G79" s="23">
        <v>0</v>
      </c>
      <c r="H79" s="24">
        <v>41699</v>
      </c>
      <c r="I79" s="24">
        <v>41820</v>
      </c>
      <c r="J79" s="22" t="s">
        <v>281</v>
      </c>
      <c r="K79" s="25"/>
    </row>
    <row r="80" spans="1:11" ht="30" customHeight="1" x14ac:dyDescent="0.25">
      <c r="A80" s="19" t="s">
        <v>83</v>
      </c>
      <c r="B80" s="20" t="s">
        <v>167</v>
      </c>
      <c r="C80" s="76">
        <v>1677.643196153846</v>
      </c>
      <c r="D80" s="22" t="s">
        <v>57</v>
      </c>
      <c r="E80" s="22" t="s">
        <v>8</v>
      </c>
      <c r="F80" s="23">
        <v>1</v>
      </c>
      <c r="G80" s="23">
        <v>0</v>
      </c>
      <c r="H80" s="24">
        <v>41733</v>
      </c>
      <c r="I80" s="24">
        <v>42613</v>
      </c>
      <c r="J80" s="22" t="s">
        <v>179</v>
      </c>
      <c r="K80" s="25" t="s">
        <v>403</v>
      </c>
    </row>
    <row r="81" spans="1:11" ht="60" customHeight="1" x14ac:dyDescent="0.25">
      <c r="A81" s="19" t="s">
        <v>84</v>
      </c>
      <c r="B81" s="20" t="s">
        <v>164</v>
      </c>
      <c r="C81" s="76">
        <v>49.230769230769234</v>
      </c>
      <c r="D81" s="22" t="s">
        <v>15</v>
      </c>
      <c r="E81" s="22" t="s">
        <v>10</v>
      </c>
      <c r="F81" s="23">
        <v>1</v>
      </c>
      <c r="G81" s="23">
        <v>0</v>
      </c>
      <c r="H81" s="24">
        <v>41699</v>
      </c>
      <c r="I81" s="24">
        <v>42004</v>
      </c>
      <c r="J81" s="22" t="s">
        <v>179</v>
      </c>
      <c r="K81" s="25" t="s">
        <v>404</v>
      </c>
    </row>
    <row r="82" spans="1:11" ht="45" customHeight="1" x14ac:dyDescent="0.25">
      <c r="A82" s="19" t="s">
        <v>85</v>
      </c>
      <c r="B82" s="20" t="s">
        <v>150</v>
      </c>
      <c r="C82" s="76">
        <v>53.846153846153847</v>
      </c>
      <c r="D82" s="22" t="s">
        <v>15</v>
      </c>
      <c r="E82" s="22" t="s">
        <v>10</v>
      </c>
      <c r="F82" s="23">
        <v>1</v>
      </c>
      <c r="G82" s="23">
        <v>0</v>
      </c>
      <c r="H82" s="24">
        <v>41821</v>
      </c>
      <c r="I82" s="24">
        <v>42613</v>
      </c>
      <c r="J82" s="22" t="s">
        <v>16</v>
      </c>
      <c r="K82" s="25" t="s">
        <v>477</v>
      </c>
    </row>
    <row r="83" spans="1:11" ht="30" customHeight="1" x14ac:dyDescent="0.25">
      <c r="A83" s="19" t="s">
        <v>284</v>
      </c>
      <c r="B83" s="20" t="s">
        <v>285</v>
      </c>
      <c r="C83" s="76">
        <v>7.384615384615385</v>
      </c>
      <c r="D83" s="22" t="s">
        <v>14</v>
      </c>
      <c r="E83" s="22" t="s">
        <v>10</v>
      </c>
      <c r="F83" s="23">
        <v>1</v>
      </c>
      <c r="G83" s="23">
        <v>0</v>
      </c>
      <c r="H83" s="24">
        <v>41640</v>
      </c>
      <c r="I83" s="24">
        <v>41729</v>
      </c>
      <c r="J83" s="22" t="s">
        <v>281</v>
      </c>
      <c r="K83" s="25" t="s">
        <v>331</v>
      </c>
    </row>
    <row r="84" spans="1:11" ht="60" customHeight="1" x14ac:dyDescent="0.25">
      <c r="A84" s="19" t="s">
        <v>86</v>
      </c>
      <c r="B84" s="20" t="s">
        <v>330</v>
      </c>
      <c r="C84" s="76">
        <v>100.53653846153846</v>
      </c>
      <c r="D84" s="22" t="s">
        <v>57</v>
      </c>
      <c r="E84" s="22" t="s">
        <v>10</v>
      </c>
      <c r="F84" s="23">
        <v>1</v>
      </c>
      <c r="G84" s="23">
        <v>0</v>
      </c>
      <c r="H84" s="24">
        <v>41730</v>
      </c>
      <c r="I84" s="24">
        <v>42004</v>
      </c>
      <c r="J84" s="22" t="s">
        <v>179</v>
      </c>
      <c r="K84" s="25" t="s">
        <v>478</v>
      </c>
    </row>
    <row r="85" spans="1:11" ht="45" x14ac:dyDescent="0.25">
      <c r="A85" s="19" t="s">
        <v>87</v>
      </c>
      <c r="B85" s="20" t="s">
        <v>152</v>
      </c>
      <c r="C85" s="76">
        <v>5.0423076923076922</v>
      </c>
      <c r="D85" s="22" t="s">
        <v>57</v>
      </c>
      <c r="E85" s="22" t="s">
        <v>10</v>
      </c>
      <c r="F85" s="23">
        <v>1</v>
      </c>
      <c r="G85" s="23">
        <v>0</v>
      </c>
      <c r="H85" s="24">
        <v>41730</v>
      </c>
      <c r="I85" s="24">
        <v>42004</v>
      </c>
      <c r="J85" s="22" t="s">
        <v>281</v>
      </c>
      <c r="K85" s="25" t="s">
        <v>350</v>
      </c>
    </row>
    <row r="86" spans="1:11" ht="45" customHeight="1" x14ac:dyDescent="0.25">
      <c r="A86" s="19" t="s">
        <v>88</v>
      </c>
      <c r="B86" s="20" t="s">
        <v>98</v>
      </c>
      <c r="C86" s="76">
        <v>16.153846153846153</v>
      </c>
      <c r="D86" s="22" t="s">
        <v>57</v>
      </c>
      <c r="E86" s="22" t="s">
        <v>10</v>
      </c>
      <c r="F86" s="23">
        <v>1</v>
      </c>
      <c r="G86" s="23">
        <v>0</v>
      </c>
      <c r="H86" s="24">
        <v>42219</v>
      </c>
      <c r="I86" s="24">
        <v>42369</v>
      </c>
      <c r="J86" s="22" t="s">
        <v>7</v>
      </c>
      <c r="K86" s="25" t="s">
        <v>460</v>
      </c>
    </row>
    <row r="87" spans="1:11" ht="30" x14ac:dyDescent="0.25">
      <c r="A87" s="19" t="s">
        <v>89</v>
      </c>
      <c r="B87" s="20" t="s">
        <v>118</v>
      </c>
      <c r="C87" s="76">
        <v>5.7692307692307692</v>
      </c>
      <c r="D87" s="22" t="s">
        <v>14</v>
      </c>
      <c r="E87" s="22" t="s">
        <v>10</v>
      </c>
      <c r="F87" s="23">
        <v>1</v>
      </c>
      <c r="G87" s="23">
        <v>0</v>
      </c>
      <c r="H87" s="24">
        <v>42005</v>
      </c>
      <c r="I87" s="24">
        <v>42369</v>
      </c>
      <c r="J87" s="22" t="s">
        <v>281</v>
      </c>
      <c r="K87" s="25" t="s">
        <v>376</v>
      </c>
    </row>
    <row r="88" spans="1:11" ht="60" customHeight="1" x14ac:dyDescent="0.25">
      <c r="A88" s="19" t="s">
        <v>90</v>
      </c>
      <c r="B88" s="20" t="s">
        <v>155</v>
      </c>
      <c r="C88" s="76">
        <v>31.53846153846154</v>
      </c>
      <c r="D88" s="22" t="s">
        <v>57</v>
      </c>
      <c r="E88" s="22" t="s">
        <v>10</v>
      </c>
      <c r="F88" s="23">
        <v>1</v>
      </c>
      <c r="G88" s="23">
        <v>0</v>
      </c>
      <c r="H88" s="24">
        <v>41852</v>
      </c>
      <c r="I88" s="24">
        <v>42005</v>
      </c>
      <c r="J88" s="22" t="s">
        <v>179</v>
      </c>
      <c r="K88" s="25" t="s">
        <v>462</v>
      </c>
    </row>
    <row r="89" spans="1:11" ht="30" customHeight="1" x14ac:dyDescent="0.25">
      <c r="A89" s="19" t="s">
        <v>91</v>
      </c>
      <c r="B89" s="20" t="s">
        <v>154</v>
      </c>
      <c r="C89" s="76">
        <v>154.92307692307693</v>
      </c>
      <c r="D89" s="22" t="s">
        <v>9</v>
      </c>
      <c r="E89" s="22" t="s">
        <v>8</v>
      </c>
      <c r="F89" s="23">
        <v>1</v>
      </c>
      <c r="G89" s="23">
        <v>0</v>
      </c>
      <c r="H89" s="24">
        <v>42005</v>
      </c>
      <c r="I89" s="24">
        <v>42551</v>
      </c>
      <c r="J89" s="22" t="s">
        <v>281</v>
      </c>
      <c r="K89" s="25" t="s">
        <v>376</v>
      </c>
    </row>
    <row r="90" spans="1:11" ht="30" customHeight="1" x14ac:dyDescent="0.25">
      <c r="A90" s="19" t="s">
        <v>92</v>
      </c>
      <c r="B90" s="20" t="s">
        <v>156</v>
      </c>
      <c r="C90" s="76">
        <v>115.38461538461539</v>
      </c>
      <c r="D90" s="22" t="s">
        <v>57</v>
      </c>
      <c r="E90" s="22" t="s">
        <v>8</v>
      </c>
      <c r="F90" s="23">
        <v>1</v>
      </c>
      <c r="G90" s="23">
        <v>0</v>
      </c>
      <c r="H90" s="24">
        <v>42005</v>
      </c>
      <c r="I90" s="24">
        <v>42582</v>
      </c>
      <c r="J90" s="22" t="s">
        <v>281</v>
      </c>
      <c r="K90" s="25" t="s">
        <v>376</v>
      </c>
    </row>
    <row r="91" spans="1:11" ht="30" customHeight="1" x14ac:dyDescent="0.25">
      <c r="A91" s="19" t="s">
        <v>286</v>
      </c>
      <c r="B91" s="20" t="s">
        <v>287</v>
      </c>
      <c r="C91" s="76">
        <v>11.538461538461538</v>
      </c>
      <c r="D91" s="22" t="s">
        <v>14</v>
      </c>
      <c r="E91" s="22" t="s">
        <v>10</v>
      </c>
      <c r="F91" s="23">
        <v>1</v>
      </c>
      <c r="G91" s="23">
        <v>0</v>
      </c>
      <c r="H91" s="24">
        <v>41699</v>
      </c>
      <c r="I91" s="24">
        <v>41820</v>
      </c>
      <c r="J91" s="22" t="s">
        <v>281</v>
      </c>
      <c r="K91" s="25" t="s">
        <v>405</v>
      </c>
    </row>
    <row r="92" spans="1:11" ht="30" customHeight="1" x14ac:dyDescent="0.25">
      <c r="A92" s="19" t="s">
        <v>93</v>
      </c>
      <c r="B92" s="20" t="s">
        <v>145</v>
      </c>
      <c r="C92" s="76">
        <v>169.86923076923077</v>
      </c>
      <c r="D92" s="22" t="s">
        <v>9</v>
      </c>
      <c r="E92" s="22" t="s">
        <v>8</v>
      </c>
      <c r="F92" s="23">
        <v>1</v>
      </c>
      <c r="G92" s="23">
        <v>0</v>
      </c>
      <c r="H92" s="24">
        <v>41546</v>
      </c>
      <c r="I92" s="24">
        <v>42637</v>
      </c>
      <c r="J92" s="22" t="s">
        <v>179</v>
      </c>
      <c r="K92" s="25" t="s">
        <v>406</v>
      </c>
    </row>
    <row r="93" spans="1:11" ht="30" customHeight="1" x14ac:dyDescent="0.25">
      <c r="A93" s="19" t="s">
        <v>94</v>
      </c>
      <c r="B93" s="20" t="s">
        <v>146</v>
      </c>
      <c r="C93" s="76">
        <v>192.30769230769232</v>
      </c>
      <c r="D93" s="22" t="s">
        <v>57</v>
      </c>
      <c r="E93" s="22" t="s">
        <v>8</v>
      </c>
      <c r="F93" s="23">
        <v>1</v>
      </c>
      <c r="G93" s="23">
        <v>0</v>
      </c>
      <c r="H93" s="24">
        <v>41556</v>
      </c>
      <c r="I93" s="24">
        <v>41763</v>
      </c>
      <c r="J93" s="22" t="s">
        <v>179</v>
      </c>
      <c r="K93" s="25" t="s">
        <v>407</v>
      </c>
    </row>
    <row r="94" spans="1:11" ht="30" customHeight="1" x14ac:dyDescent="0.25">
      <c r="A94" s="19" t="s">
        <v>95</v>
      </c>
      <c r="B94" s="20" t="s">
        <v>161</v>
      </c>
      <c r="C94" s="76">
        <v>14615.384615384615</v>
      </c>
      <c r="D94" s="22" t="s">
        <v>9</v>
      </c>
      <c r="E94" s="22" t="s">
        <v>8</v>
      </c>
      <c r="F94" s="23">
        <v>1</v>
      </c>
      <c r="G94" s="23">
        <v>0</v>
      </c>
      <c r="H94" s="24">
        <v>41550</v>
      </c>
      <c r="I94" s="24">
        <v>42369</v>
      </c>
      <c r="J94" s="22" t="s">
        <v>179</v>
      </c>
      <c r="K94" s="25" t="s">
        <v>408</v>
      </c>
    </row>
    <row r="95" spans="1:11" ht="30" customHeight="1" x14ac:dyDescent="0.25">
      <c r="A95" s="19" t="s">
        <v>110</v>
      </c>
      <c r="B95" s="20" t="s">
        <v>303</v>
      </c>
      <c r="C95" s="76">
        <v>26.923076923076923</v>
      </c>
      <c r="D95" s="22" t="s">
        <v>14</v>
      </c>
      <c r="E95" s="22" t="s">
        <v>10</v>
      </c>
      <c r="F95" s="23">
        <v>1</v>
      </c>
      <c r="G95" s="23">
        <v>0</v>
      </c>
      <c r="H95" s="24">
        <v>41395</v>
      </c>
      <c r="I95" s="24">
        <v>42885</v>
      </c>
      <c r="J95" s="22" t="s">
        <v>16</v>
      </c>
      <c r="K95" s="25"/>
    </row>
    <row r="96" spans="1:11" ht="45" x14ac:dyDescent="0.25">
      <c r="A96" s="19" t="s">
        <v>288</v>
      </c>
      <c r="B96" s="20" t="s">
        <v>289</v>
      </c>
      <c r="C96" s="76">
        <v>142.30769230769232</v>
      </c>
      <c r="D96" s="22" t="s">
        <v>57</v>
      </c>
      <c r="E96" s="22" t="s">
        <v>10</v>
      </c>
      <c r="F96" s="23">
        <v>1</v>
      </c>
      <c r="G96" s="23">
        <v>0</v>
      </c>
      <c r="H96" s="24">
        <v>41244</v>
      </c>
      <c r="I96" s="24">
        <v>41851</v>
      </c>
      <c r="J96" s="22" t="s">
        <v>281</v>
      </c>
      <c r="K96" s="25"/>
    </row>
    <row r="97" spans="1:11" ht="75" x14ac:dyDescent="0.25">
      <c r="A97" s="19" t="s">
        <v>111</v>
      </c>
      <c r="B97" s="20" t="s">
        <v>109</v>
      </c>
      <c r="C97" s="76">
        <v>23.076923076923077</v>
      </c>
      <c r="D97" s="22" t="s">
        <v>54</v>
      </c>
      <c r="E97" s="22" t="s">
        <v>10</v>
      </c>
      <c r="F97" s="23">
        <v>1</v>
      </c>
      <c r="G97" s="23">
        <v>0</v>
      </c>
      <c r="H97" s="24">
        <v>41426</v>
      </c>
      <c r="I97" s="24">
        <v>42643</v>
      </c>
      <c r="J97" s="22" t="s">
        <v>16</v>
      </c>
      <c r="K97" s="25" t="s">
        <v>149</v>
      </c>
    </row>
    <row r="98" spans="1:11" ht="30" customHeight="1" x14ac:dyDescent="0.25">
      <c r="A98" s="19" t="s">
        <v>112</v>
      </c>
      <c r="B98" s="20" t="s">
        <v>199</v>
      </c>
      <c r="C98" s="76">
        <v>48.486153846153847</v>
      </c>
      <c r="D98" s="22" t="s">
        <v>57</v>
      </c>
      <c r="E98" s="22" t="s">
        <v>8</v>
      </c>
      <c r="F98" s="23">
        <v>1</v>
      </c>
      <c r="G98" s="23">
        <v>0</v>
      </c>
      <c r="H98" s="24">
        <v>41556</v>
      </c>
      <c r="I98" s="24">
        <v>42004</v>
      </c>
      <c r="J98" s="22" t="s">
        <v>179</v>
      </c>
      <c r="K98" s="25" t="s">
        <v>409</v>
      </c>
    </row>
    <row r="99" spans="1:11" ht="30" x14ac:dyDescent="0.25">
      <c r="A99" s="19" t="s">
        <v>113</v>
      </c>
      <c r="B99" s="20" t="s">
        <v>114</v>
      </c>
      <c r="C99" s="76">
        <v>438.46153846153845</v>
      </c>
      <c r="D99" s="22" t="s">
        <v>15</v>
      </c>
      <c r="E99" s="22" t="s">
        <v>10</v>
      </c>
      <c r="F99" s="23">
        <v>1</v>
      </c>
      <c r="G99" s="23">
        <v>0</v>
      </c>
      <c r="H99" s="24">
        <v>41388</v>
      </c>
      <c r="I99" s="24">
        <v>42643</v>
      </c>
      <c r="J99" s="22" t="s">
        <v>179</v>
      </c>
      <c r="K99" s="25"/>
    </row>
    <row r="100" spans="1:11" ht="30" customHeight="1" x14ac:dyDescent="0.25">
      <c r="A100" s="19" t="s">
        <v>115</v>
      </c>
      <c r="B100" s="20" t="s">
        <v>153</v>
      </c>
      <c r="C100" s="76">
        <v>538.46153846153845</v>
      </c>
      <c r="D100" s="22" t="s">
        <v>57</v>
      </c>
      <c r="E100" s="22" t="s">
        <v>8</v>
      </c>
      <c r="F100" s="23">
        <v>1</v>
      </c>
      <c r="G100" s="23">
        <v>0</v>
      </c>
      <c r="H100" s="24">
        <v>41556</v>
      </c>
      <c r="I100" s="24">
        <v>42823</v>
      </c>
      <c r="J100" s="22" t="s">
        <v>179</v>
      </c>
      <c r="K100" s="25" t="s">
        <v>410</v>
      </c>
    </row>
    <row r="101" spans="1:11" ht="30" customHeight="1" x14ac:dyDescent="0.25">
      <c r="A101" s="19" t="s">
        <v>116</v>
      </c>
      <c r="B101" s="20" t="s">
        <v>200</v>
      </c>
      <c r="C101" s="76">
        <v>430</v>
      </c>
      <c r="D101" s="22" t="s">
        <v>57</v>
      </c>
      <c r="E101" s="22" t="s">
        <v>8</v>
      </c>
      <c r="F101" s="23">
        <v>1</v>
      </c>
      <c r="G101" s="23">
        <v>0</v>
      </c>
      <c r="H101" s="24">
        <v>41556</v>
      </c>
      <c r="I101" s="24">
        <v>42766</v>
      </c>
      <c r="J101" s="22" t="s">
        <v>179</v>
      </c>
      <c r="K101" s="25" t="s">
        <v>411</v>
      </c>
    </row>
    <row r="102" spans="1:11" ht="30" customHeight="1" x14ac:dyDescent="0.25">
      <c r="A102" s="19" t="s">
        <v>117</v>
      </c>
      <c r="B102" s="20" t="s">
        <v>157</v>
      </c>
      <c r="C102" s="76">
        <v>173.80777692307691</v>
      </c>
      <c r="D102" s="22" t="s">
        <v>9</v>
      </c>
      <c r="E102" s="22" t="s">
        <v>8</v>
      </c>
      <c r="F102" s="23">
        <v>1</v>
      </c>
      <c r="G102" s="23">
        <v>0</v>
      </c>
      <c r="H102" s="24">
        <v>41558</v>
      </c>
      <c r="I102" s="24">
        <v>42535</v>
      </c>
      <c r="J102" s="22" t="s">
        <v>179</v>
      </c>
      <c r="K102" s="25" t="s">
        <v>412</v>
      </c>
    </row>
    <row r="103" spans="1:11" ht="30" customHeight="1" x14ac:dyDescent="0.25">
      <c r="A103" s="19" t="s">
        <v>138</v>
      </c>
      <c r="B103" s="20" t="s">
        <v>201</v>
      </c>
      <c r="C103" s="76">
        <v>709.08925769230768</v>
      </c>
      <c r="D103" s="22" t="s">
        <v>11</v>
      </c>
      <c r="E103" s="22" t="s">
        <v>10</v>
      </c>
      <c r="F103" s="23">
        <v>1</v>
      </c>
      <c r="G103" s="23">
        <v>0</v>
      </c>
      <c r="H103" s="24">
        <v>41395</v>
      </c>
      <c r="I103" s="24">
        <v>42247</v>
      </c>
      <c r="J103" s="22" t="s">
        <v>179</v>
      </c>
      <c r="K103" s="25" t="s">
        <v>413</v>
      </c>
    </row>
    <row r="104" spans="1:11" ht="30" customHeight="1" x14ac:dyDescent="0.25">
      <c r="A104" s="19" t="s">
        <v>139</v>
      </c>
      <c r="B104" s="20" t="s">
        <v>123</v>
      </c>
      <c r="C104" s="76">
        <v>76.702161538461539</v>
      </c>
      <c r="D104" s="22" t="s">
        <v>57</v>
      </c>
      <c r="E104" s="22" t="s">
        <v>10</v>
      </c>
      <c r="F104" s="23">
        <v>1</v>
      </c>
      <c r="G104" s="23">
        <v>0</v>
      </c>
      <c r="H104" s="24">
        <v>41249</v>
      </c>
      <c r="I104" s="24">
        <v>41928</v>
      </c>
      <c r="J104" s="22" t="s">
        <v>179</v>
      </c>
      <c r="K104" s="25" t="s">
        <v>414</v>
      </c>
    </row>
    <row r="105" spans="1:11" ht="30" customHeight="1" x14ac:dyDescent="0.25">
      <c r="A105" s="19" t="s">
        <v>140</v>
      </c>
      <c r="B105" s="20" t="s">
        <v>202</v>
      </c>
      <c r="C105" s="76">
        <v>486.38461538461536</v>
      </c>
      <c r="D105" s="22" t="s">
        <v>11</v>
      </c>
      <c r="E105" s="22" t="s">
        <v>10</v>
      </c>
      <c r="F105" s="23">
        <v>1</v>
      </c>
      <c r="G105" s="23">
        <v>0</v>
      </c>
      <c r="H105" s="24">
        <v>41306</v>
      </c>
      <c r="I105" s="24">
        <v>42551</v>
      </c>
      <c r="J105" s="22" t="s">
        <v>179</v>
      </c>
      <c r="K105" s="25" t="s">
        <v>415</v>
      </c>
    </row>
    <row r="106" spans="1:11" ht="30" x14ac:dyDescent="0.25">
      <c r="A106" s="19" t="s">
        <v>141</v>
      </c>
      <c r="B106" s="20" t="s">
        <v>203</v>
      </c>
      <c r="C106" s="76">
        <v>536.92307692307691</v>
      </c>
      <c r="D106" s="22" t="s">
        <v>15</v>
      </c>
      <c r="E106" s="22" t="s">
        <v>10</v>
      </c>
      <c r="F106" s="23">
        <v>1</v>
      </c>
      <c r="G106" s="23">
        <v>0</v>
      </c>
      <c r="H106" s="24">
        <v>41214</v>
      </c>
      <c r="I106" s="24">
        <v>42674</v>
      </c>
      <c r="J106" s="22" t="s">
        <v>179</v>
      </c>
      <c r="K106" s="25" t="s">
        <v>416</v>
      </c>
    </row>
    <row r="107" spans="1:11" ht="30" x14ac:dyDescent="0.25">
      <c r="A107" s="19" t="s">
        <v>142</v>
      </c>
      <c r="B107" s="20" t="s">
        <v>204</v>
      </c>
      <c r="C107" s="76">
        <v>499.61538461538464</v>
      </c>
      <c r="D107" s="22" t="s">
        <v>15</v>
      </c>
      <c r="E107" s="22" t="s">
        <v>10</v>
      </c>
      <c r="F107" s="23">
        <v>1</v>
      </c>
      <c r="G107" s="23">
        <v>0</v>
      </c>
      <c r="H107" s="24">
        <v>41214</v>
      </c>
      <c r="I107" s="24">
        <v>42947</v>
      </c>
      <c r="J107" s="22" t="s">
        <v>179</v>
      </c>
      <c r="K107" s="25" t="s">
        <v>417</v>
      </c>
    </row>
    <row r="108" spans="1:11" ht="30" x14ac:dyDescent="0.25">
      <c r="A108" s="19" t="s">
        <v>143</v>
      </c>
      <c r="B108" s="20" t="s">
        <v>165</v>
      </c>
      <c r="C108" s="76">
        <v>34.86344230769231</v>
      </c>
      <c r="D108" s="22" t="s">
        <v>57</v>
      </c>
      <c r="E108" s="22" t="s">
        <v>10</v>
      </c>
      <c r="F108" s="23">
        <v>1</v>
      </c>
      <c r="G108" s="23">
        <v>0</v>
      </c>
      <c r="H108" s="24">
        <v>41528</v>
      </c>
      <c r="I108" s="24">
        <v>41959</v>
      </c>
      <c r="J108" s="22" t="s">
        <v>179</v>
      </c>
      <c r="K108" s="25" t="s">
        <v>418</v>
      </c>
    </row>
    <row r="109" spans="1:11" ht="45" x14ac:dyDescent="0.25">
      <c r="A109" s="19" t="s">
        <v>144</v>
      </c>
      <c r="B109" s="20" t="s">
        <v>97</v>
      </c>
      <c r="C109" s="76">
        <v>68.606673076923073</v>
      </c>
      <c r="D109" s="22" t="s">
        <v>57</v>
      </c>
      <c r="E109" s="22" t="s">
        <v>10</v>
      </c>
      <c r="F109" s="23">
        <v>1</v>
      </c>
      <c r="G109" s="23">
        <v>0</v>
      </c>
      <c r="H109" s="24">
        <v>41244</v>
      </c>
      <c r="I109" s="24">
        <v>42293</v>
      </c>
      <c r="J109" s="22" t="s">
        <v>179</v>
      </c>
      <c r="K109" s="25" t="s">
        <v>419</v>
      </c>
    </row>
    <row r="110" spans="1:11" ht="30" customHeight="1" x14ac:dyDescent="0.25">
      <c r="A110" s="19" t="s">
        <v>192</v>
      </c>
      <c r="B110" s="20" t="s">
        <v>205</v>
      </c>
      <c r="C110" s="76">
        <v>48.819811538461536</v>
      </c>
      <c r="D110" s="22" t="s">
        <v>57</v>
      </c>
      <c r="E110" s="22" t="s">
        <v>10</v>
      </c>
      <c r="F110" s="23">
        <v>1</v>
      </c>
      <c r="G110" s="23">
        <v>0</v>
      </c>
      <c r="H110" s="24">
        <v>41249</v>
      </c>
      <c r="I110" s="24">
        <v>41953</v>
      </c>
      <c r="J110" s="22" t="s">
        <v>179</v>
      </c>
      <c r="K110" s="25" t="s">
        <v>420</v>
      </c>
    </row>
    <row r="111" spans="1:11" ht="30" customHeight="1" x14ac:dyDescent="0.25">
      <c r="A111" s="19" t="s">
        <v>193</v>
      </c>
      <c r="B111" s="20" t="s">
        <v>206</v>
      </c>
      <c r="C111" s="76">
        <v>18.646838461538461</v>
      </c>
      <c r="D111" s="22" t="s">
        <v>57</v>
      </c>
      <c r="E111" s="22" t="s">
        <v>10</v>
      </c>
      <c r="F111" s="23">
        <v>1</v>
      </c>
      <c r="G111" s="23">
        <v>0</v>
      </c>
      <c r="H111" s="24">
        <v>41249</v>
      </c>
      <c r="I111" s="24">
        <v>42036</v>
      </c>
      <c r="J111" s="22" t="s">
        <v>179</v>
      </c>
      <c r="K111" s="25" t="s">
        <v>421</v>
      </c>
    </row>
    <row r="112" spans="1:11" ht="30" customHeight="1" x14ac:dyDescent="0.25">
      <c r="A112" s="19" t="s">
        <v>194</v>
      </c>
      <c r="B112" s="20" t="s">
        <v>207</v>
      </c>
      <c r="C112" s="76">
        <v>123.54713846153847</v>
      </c>
      <c r="D112" s="22" t="s">
        <v>57</v>
      </c>
      <c r="E112" s="22" t="s">
        <v>10</v>
      </c>
      <c r="F112" s="23">
        <v>1</v>
      </c>
      <c r="G112" s="23">
        <v>0</v>
      </c>
      <c r="H112" s="24">
        <v>41244</v>
      </c>
      <c r="I112" s="24">
        <v>42063</v>
      </c>
      <c r="J112" s="22" t="s">
        <v>179</v>
      </c>
      <c r="K112" s="25" t="s">
        <v>422</v>
      </c>
    </row>
    <row r="113" spans="1:11" ht="30" customHeight="1" x14ac:dyDescent="0.25">
      <c r="A113" s="19" t="s">
        <v>195</v>
      </c>
      <c r="B113" s="20" t="s">
        <v>208</v>
      </c>
      <c r="C113" s="76">
        <v>274.66923076923075</v>
      </c>
      <c r="D113" s="22" t="s">
        <v>57</v>
      </c>
      <c r="E113" s="22" t="s">
        <v>8</v>
      </c>
      <c r="F113" s="23">
        <v>1</v>
      </c>
      <c r="G113" s="23">
        <v>0</v>
      </c>
      <c r="H113" s="24">
        <v>41274</v>
      </c>
      <c r="I113" s="24">
        <v>43281</v>
      </c>
      <c r="J113" s="22" t="s">
        <v>179</v>
      </c>
      <c r="K113" s="25" t="s">
        <v>423</v>
      </c>
    </row>
    <row r="114" spans="1:11" ht="30" customHeight="1" x14ac:dyDescent="0.25">
      <c r="A114" s="19" t="s">
        <v>196</v>
      </c>
      <c r="B114" s="20" t="s">
        <v>209</v>
      </c>
      <c r="C114" s="76">
        <v>1227.4846153846154</v>
      </c>
      <c r="D114" s="22" t="s">
        <v>57</v>
      </c>
      <c r="E114" s="22" t="s">
        <v>8</v>
      </c>
      <c r="F114" s="23">
        <v>1</v>
      </c>
      <c r="G114" s="23">
        <v>0</v>
      </c>
      <c r="H114" s="24">
        <v>41091</v>
      </c>
      <c r="I114" s="24">
        <v>42338</v>
      </c>
      <c r="J114" s="22" t="s">
        <v>179</v>
      </c>
      <c r="K114" s="25" t="s">
        <v>424</v>
      </c>
    </row>
    <row r="115" spans="1:11" ht="30" customHeight="1" x14ac:dyDescent="0.25">
      <c r="A115" s="19" t="s">
        <v>197</v>
      </c>
      <c r="B115" s="20" t="s">
        <v>210</v>
      </c>
      <c r="C115" s="76">
        <v>1095.3846153846155</v>
      </c>
      <c r="D115" s="22" t="s">
        <v>57</v>
      </c>
      <c r="E115" s="22" t="s">
        <v>8</v>
      </c>
      <c r="F115" s="23">
        <v>1</v>
      </c>
      <c r="G115" s="23">
        <v>0</v>
      </c>
      <c r="H115" s="24">
        <v>41274</v>
      </c>
      <c r="I115" s="24">
        <v>43311</v>
      </c>
      <c r="J115" s="22" t="s">
        <v>179</v>
      </c>
      <c r="K115" s="25" t="s">
        <v>425</v>
      </c>
    </row>
    <row r="116" spans="1:11" ht="30" customHeight="1" x14ac:dyDescent="0.25">
      <c r="A116" s="19" t="s">
        <v>198</v>
      </c>
      <c r="B116" s="20" t="s">
        <v>211</v>
      </c>
      <c r="C116" s="76">
        <v>390.64230769230767</v>
      </c>
      <c r="D116" s="22" t="s">
        <v>57</v>
      </c>
      <c r="E116" s="22" t="s">
        <v>8</v>
      </c>
      <c r="F116" s="23">
        <v>1</v>
      </c>
      <c r="G116" s="23">
        <v>0</v>
      </c>
      <c r="H116" s="24">
        <v>41274</v>
      </c>
      <c r="I116" s="24">
        <v>43281</v>
      </c>
      <c r="J116" s="22" t="s">
        <v>179</v>
      </c>
      <c r="K116" s="25" t="s">
        <v>426</v>
      </c>
    </row>
    <row r="117" spans="1:11" ht="30" customHeight="1" x14ac:dyDescent="0.25">
      <c r="A117" s="19" t="s">
        <v>218</v>
      </c>
      <c r="B117" s="20" t="s">
        <v>214</v>
      </c>
      <c r="C117" s="76">
        <v>3076.9230769230771</v>
      </c>
      <c r="D117" s="22" t="s">
        <v>9</v>
      </c>
      <c r="E117" s="22" t="s">
        <v>8</v>
      </c>
      <c r="F117" s="23">
        <v>1</v>
      </c>
      <c r="G117" s="23">
        <v>0</v>
      </c>
      <c r="H117" s="24">
        <v>41730</v>
      </c>
      <c r="I117" s="24">
        <v>42766</v>
      </c>
      <c r="J117" s="22" t="s">
        <v>179</v>
      </c>
      <c r="K117" s="25" t="s">
        <v>427</v>
      </c>
    </row>
    <row r="118" spans="1:11" ht="87" customHeight="1" x14ac:dyDescent="0.25">
      <c r="A118" s="19" t="s">
        <v>241</v>
      </c>
      <c r="B118" s="20" t="s">
        <v>242</v>
      </c>
      <c r="C118" s="76">
        <v>23.076923076923077</v>
      </c>
      <c r="D118" s="22" t="s">
        <v>9</v>
      </c>
      <c r="E118" s="22" t="s">
        <v>10</v>
      </c>
      <c r="F118" s="23">
        <v>1</v>
      </c>
      <c r="G118" s="23">
        <v>0</v>
      </c>
      <c r="H118" s="24">
        <v>41730</v>
      </c>
      <c r="I118" s="24">
        <v>42613</v>
      </c>
      <c r="J118" s="22" t="s">
        <v>179</v>
      </c>
      <c r="K118" s="25" t="s">
        <v>428</v>
      </c>
    </row>
    <row r="119" spans="1:11" ht="48" customHeight="1" x14ac:dyDescent="0.25">
      <c r="A119" s="19" t="s">
        <v>243</v>
      </c>
      <c r="B119" s="20" t="s">
        <v>244</v>
      </c>
      <c r="C119" s="76">
        <v>18.46153846153846</v>
      </c>
      <c r="D119" s="22" t="s">
        <v>15</v>
      </c>
      <c r="E119" s="22" t="s">
        <v>10</v>
      </c>
      <c r="F119" s="23">
        <v>1</v>
      </c>
      <c r="G119" s="23">
        <v>0</v>
      </c>
      <c r="H119" s="24">
        <v>41883</v>
      </c>
      <c r="I119" s="24">
        <v>42368</v>
      </c>
      <c r="J119" s="22" t="s">
        <v>16</v>
      </c>
      <c r="K119" s="25" t="s">
        <v>151</v>
      </c>
    </row>
    <row r="120" spans="1:11" ht="30" customHeight="1" x14ac:dyDescent="0.25">
      <c r="A120" s="19" t="s">
        <v>245</v>
      </c>
      <c r="B120" s="20" t="s">
        <v>246</v>
      </c>
      <c r="C120" s="76">
        <v>173.07692307692307</v>
      </c>
      <c r="D120" s="22" t="s">
        <v>15</v>
      </c>
      <c r="E120" s="22" t="s">
        <v>10</v>
      </c>
      <c r="F120" s="23">
        <v>1</v>
      </c>
      <c r="G120" s="23">
        <v>0</v>
      </c>
      <c r="H120" s="24">
        <v>42036</v>
      </c>
      <c r="I120" s="24">
        <v>42369</v>
      </c>
      <c r="J120" s="22" t="s">
        <v>281</v>
      </c>
      <c r="K120" s="25" t="s">
        <v>376</v>
      </c>
    </row>
    <row r="121" spans="1:11" ht="30" customHeight="1" x14ac:dyDescent="0.25">
      <c r="A121" s="19" t="s">
        <v>247</v>
      </c>
      <c r="B121" s="20" t="s">
        <v>248</v>
      </c>
      <c r="C121" s="76">
        <v>302.84884615384618</v>
      </c>
      <c r="D121" s="22" t="s">
        <v>57</v>
      </c>
      <c r="E121" s="22" t="s">
        <v>8</v>
      </c>
      <c r="F121" s="23">
        <v>1</v>
      </c>
      <c r="G121" s="23">
        <v>0</v>
      </c>
      <c r="H121" s="24">
        <v>41730</v>
      </c>
      <c r="I121" s="24">
        <v>42094</v>
      </c>
      <c r="J121" s="22" t="s">
        <v>179</v>
      </c>
      <c r="K121" s="25" t="s">
        <v>429</v>
      </c>
    </row>
    <row r="122" spans="1:11" ht="45" customHeight="1" x14ac:dyDescent="0.25">
      <c r="A122" s="19" t="s">
        <v>249</v>
      </c>
      <c r="B122" s="20" t="s">
        <v>250</v>
      </c>
      <c r="C122" s="76">
        <v>19.23076923076923</v>
      </c>
      <c r="D122" s="22" t="s">
        <v>14</v>
      </c>
      <c r="E122" s="22" t="s">
        <v>10</v>
      </c>
      <c r="F122" s="23">
        <v>1</v>
      </c>
      <c r="G122" s="23">
        <v>0</v>
      </c>
      <c r="H122" s="24">
        <v>42186</v>
      </c>
      <c r="I122" s="24">
        <v>42460</v>
      </c>
      <c r="J122" s="22" t="s">
        <v>7</v>
      </c>
      <c r="K122" s="25" t="s">
        <v>151</v>
      </c>
    </row>
    <row r="123" spans="1:11" ht="45" x14ac:dyDescent="0.25">
      <c r="A123" s="19" t="s">
        <v>251</v>
      </c>
      <c r="B123" s="20" t="s">
        <v>252</v>
      </c>
      <c r="C123" s="76">
        <v>26.923076923076923</v>
      </c>
      <c r="D123" s="22" t="s">
        <v>15</v>
      </c>
      <c r="E123" s="22" t="s">
        <v>10</v>
      </c>
      <c r="F123" s="23">
        <v>1</v>
      </c>
      <c r="G123" s="23">
        <v>0</v>
      </c>
      <c r="H123" s="24">
        <v>42186</v>
      </c>
      <c r="I123" s="24">
        <v>42400</v>
      </c>
      <c r="J123" s="22" t="s">
        <v>7</v>
      </c>
      <c r="K123" s="25" t="s">
        <v>253</v>
      </c>
    </row>
    <row r="124" spans="1:11" ht="45" customHeight="1" x14ac:dyDescent="0.25">
      <c r="A124" s="19" t="s">
        <v>254</v>
      </c>
      <c r="B124" s="20" t="s">
        <v>255</v>
      </c>
      <c r="C124" s="76">
        <v>67.307692307692307</v>
      </c>
      <c r="D124" s="22" t="s">
        <v>15</v>
      </c>
      <c r="E124" s="22" t="s">
        <v>10</v>
      </c>
      <c r="F124" s="23">
        <v>1</v>
      </c>
      <c r="G124" s="23">
        <v>0</v>
      </c>
      <c r="H124" s="24">
        <v>42095</v>
      </c>
      <c r="I124" s="24">
        <v>43465</v>
      </c>
      <c r="J124" s="22" t="s">
        <v>16</v>
      </c>
      <c r="K124" s="25" t="s">
        <v>151</v>
      </c>
    </row>
    <row r="125" spans="1:11" ht="45" customHeight="1" x14ac:dyDescent="0.25">
      <c r="A125" s="19" t="s">
        <v>256</v>
      </c>
      <c r="B125" s="20" t="s">
        <v>257</v>
      </c>
      <c r="C125" s="76">
        <v>23.076153846153847</v>
      </c>
      <c r="D125" s="22" t="s">
        <v>15</v>
      </c>
      <c r="E125" s="22" t="s">
        <v>10</v>
      </c>
      <c r="F125" s="23">
        <v>1</v>
      </c>
      <c r="G125" s="23">
        <v>0</v>
      </c>
      <c r="H125" s="24">
        <v>42064</v>
      </c>
      <c r="I125" s="24">
        <v>42185</v>
      </c>
      <c r="J125" s="22" t="s">
        <v>179</v>
      </c>
      <c r="K125" s="25" t="s">
        <v>151</v>
      </c>
    </row>
    <row r="126" spans="1:11" ht="45" customHeight="1" x14ac:dyDescent="0.25">
      <c r="A126" s="19" t="s">
        <v>258</v>
      </c>
      <c r="B126" s="20" t="s">
        <v>290</v>
      </c>
      <c r="C126" s="76">
        <v>76.92307692307692</v>
      </c>
      <c r="D126" s="22" t="s">
        <v>14</v>
      </c>
      <c r="E126" s="22" t="s">
        <v>10</v>
      </c>
      <c r="F126" s="23">
        <v>1</v>
      </c>
      <c r="G126" s="23">
        <v>0</v>
      </c>
      <c r="H126" s="24">
        <v>42186</v>
      </c>
      <c r="I126" s="24">
        <v>42613</v>
      </c>
      <c r="J126" s="22" t="s">
        <v>7</v>
      </c>
      <c r="K126" s="25" t="s">
        <v>151</v>
      </c>
    </row>
    <row r="127" spans="1:11" ht="60" customHeight="1" x14ac:dyDescent="0.25">
      <c r="A127" s="19" t="s">
        <v>260</v>
      </c>
      <c r="B127" s="20" t="s">
        <v>259</v>
      </c>
      <c r="C127" s="76">
        <v>75.288461538461533</v>
      </c>
      <c r="D127" s="22" t="s">
        <v>57</v>
      </c>
      <c r="E127" s="22" t="s">
        <v>10</v>
      </c>
      <c r="F127" s="23">
        <v>1</v>
      </c>
      <c r="G127" s="23">
        <v>0</v>
      </c>
      <c r="H127" s="24">
        <v>41671</v>
      </c>
      <c r="I127" s="24">
        <v>43799</v>
      </c>
      <c r="J127" s="22" t="s">
        <v>179</v>
      </c>
      <c r="K127" s="25" t="s">
        <v>430</v>
      </c>
    </row>
    <row r="128" spans="1:11" ht="30" customHeight="1" x14ac:dyDescent="0.25">
      <c r="A128" s="19" t="s">
        <v>262</v>
      </c>
      <c r="B128" s="20" t="s">
        <v>261</v>
      </c>
      <c r="C128" s="76">
        <v>530.15384615384619</v>
      </c>
      <c r="D128" s="22" t="s">
        <v>57</v>
      </c>
      <c r="E128" s="22" t="s">
        <v>8</v>
      </c>
      <c r="F128" s="23">
        <v>1</v>
      </c>
      <c r="G128" s="23">
        <v>0</v>
      </c>
      <c r="H128" s="24">
        <v>41671</v>
      </c>
      <c r="I128" s="24">
        <v>43799</v>
      </c>
      <c r="J128" s="22" t="s">
        <v>179</v>
      </c>
      <c r="K128" s="25" t="s">
        <v>431</v>
      </c>
    </row>
    <row r="129" spans="1:11" ht="30" customHeight="1" x14ac:dyDescent="0.25">
      <c r="A129" s="19" t="s">
        <v>264</v>
      </c>
      <c r="B129" s="20" t="s">
        <v>265</v>
      </c>
      <c r="C129" s="76">
        <v>2115.7961538461536</v>
      </c>
      <c r="D129" s="22" t="s">
        <v>15</v>
      </c>
      <c r="E129" s="22" t="s">
        <v>10</v>
      </c>
      <c r="F129" s="23">
        <v>1</v>
      </c>
      <c r="G129" s="23">
        <v>0</v>
      </c>
      <c r="H129" s="24">
        <v>41936</v>
      </c>
      <c r="I129" s="24">
        <v>42369</v>
      </c>
      <c r="J129" s="22" t="s">
        <v>179</v>
      </c>
      <c r="K129" s="25"/>
    </row>
    <row r="130" spans="1:11" ht="30" customHeight="1" x14ac:dyDescent="0.25">
      <c r="A130" s="19" t="s">
        <v>291</v>
      </c>
      <c r="B130" s="20" t="s">
        <v>304</v>
      </c>
      <c r="C130" s="76">
        <v>769.23076923076928</v>
      </c>
      <c r="D130" s="22" t="s">
        <v>15</v>
      </c>
      <c r="E130" s="22" t="s">
        <v>10</v>
      </c>
      <c r="F130" s="23">
        <v>1</v>
      </c>
      <c r="G130" s="23">
        <v>0</v>
      </c>
      <c r="H130" s="24">
        <v>42186</v>
      </c>
      <c r="I130" s="24">
        <v>43646</v>
      </c>
      <c r="J130" s="22" t="s">
        <v>281</v>
      </c>
      <c r="K130" s="25"/>
    </row>
    <row r="131" spans="1:11" ht="30" customHeight="1" x14ac:dyDescent="0.25">
      <c r="A131" s="19" t="s">
        <v>332</v>
      </c>
      <c r="B131" s="20" t="s">
        <v>333</v>
      </c>
      <c r="C131" s="76">
        <v>307.69230769230768</v>
      </c>
      <c r="D131" s="22" t="s">
        <v>57</v>
      </c>
      <c r="E131" s="22" t="s">
        <v>8</v>
      </c>
      <c r="F131" s="23">
        <v>1</v>
      </c>
      <c r="G131" s="23">
        <v>0</v>
      </c>
      <c r="H131" s="24">
        <v>42186</v>
      </c>
      <c r="I131" s="24">
        <v>42460</v>
      </c>
      <c r="J131" s="22" t="s">
        <v>7</v>
      </c>
      <c r="K131" s="25"/>
    </row>
    <row r="132" spans="1:11" ht="45" customHeight="1" x14ac:dyDescent="0.25">
      <c r="A132" s="19" t="s">
        <v>334</v>
      </c>
      <c r="B132" s="20" t="s">
        <v>335</v>
      </c>
      <c r="C132" s="76">
        <v>54.484615384615381</v>
      </c>
      <c r="D132" s="22" t="s">
        <v>15</v>
      </c>
      <c r="E132" s="22" t="s">
        <v>10</v>
      </c>
      <c r="F132" s="23">
        <v>1</v>
      </c>
      <c r="G132" s="23">
        <v>0</v>
      </c>
      <c r="H132" s="24">
        <v>42095</v>
      </c>
      <c r="I132" s="24">
        <v>42338</v>
      </c>
      <c r="J132" s="22" t="s">
        <v>16</v>
      </c>
      <c r="K132" s="25" t="s">
        <v>151</v>
      </c>
    </row>
    <row r="133" spans="1:11" ht="45" customHeight="1" x14ac:dyDescent="0.25">
      <c r="A133" s="19" t="s">
        <v>336</v>
      </c>
      <c r="B133" s="20" t="s">
        <v>337</v>
      </c>
      <c r="C133" s="76">
        <v>138.53535769230768</v>
      </c>
      <c r="D133" s="22" t="s">
        <v>15</v>
      </c>
      <c r="E133" s="22" t="s">
        <v>10</v>
      </c>
      <c r="F133" s="23">
        <v>1</v>
      </c>
      <c r="G133" s="23">
        <v>0</v>
      </c>
      <c r="H133" s="24">
        <v>42095</v>
      </c>
      <c r="I133" s="24">
        <v>42338</v>
      </c>
      <c r="J133" s="22" t="s">
        <v>16</v>
      </c>
      <c r="K133" s="25" t="s">
        <v>151</v>
      </c>
    </row>
    <row r="134" spans="1:11" ht="45" customHeight="1" x14ac:dyDescent="0.25">
      <c r="A134" s="19" t="s">
        <v>338</v>
      </c>
      <c r="B134" s="20" t="s">
        <v>339</v>
      </c>
      <c r="C134" s="76">
        <v>14.780492307692308</v>
      </c>
      <c r="D134" s="22" t="s">
        <v>57</v>
      </c>
      <c r="E134" s="22" t="s">
        <v>10</v>
      </c>
      <c r="F134" s="23">
        <v>1</v>
      </c>
      <c r="G134" s="23">
        <v>0</v>
      </c>
      <c r="H134" s="24">
        <v>42064</v>
      </c>
      <c r="I134" s="24">
        <v>42338</v>
      </c>
      <c r="J134" s="22" t="s">
        <v>16</v>
      </c>
      <c r="K134" s="25" t="s">
        <v>151</v>
      </c>
    </row>
    <row r="135" spans="1:11" ht="45" customHeight="1" x14ac:dyDescent="0.25">
      <c r="A135" s="19" t="s">
        <v>340</v>
      </c>
      <c r="B135" s="20" t="s">
        <v>341</v>
      </c>
      <c r="C135" s="76">
        <v>31.468</v>
      </c>
      <c r="D135" s="22" t="s">
        <v>57</v>
      </c>
      <c r="E135" s="22" t="s">
        <v>10</v>
      </c>
      <c r="F135" s="23">
        <v>1</v>
      </c>
      <c r="G135" s="23">
        <v>0</v>
      </c>
      <c r="H135" s="24">
        <v>42064</v>
      </c>
      <c r="I135" s="24">
        <v>42338</v>
      </c>
      <c r="J135" s="22" t="s">
        <v>16</v>
      </c>
      <c r="K135" s="25" t="s">
        <v>151</v>
      </c>
    </row>
    <row r="136" spans="1:11" ht="45" customHeight="1" x14ac:dyDescent="0.25">
      <c r="A136" s="19" t="s">
        <v>342</v>
      </c>
      <c r="B136" s="20" t="s">
        <v>432</v>
      </c>
      <c r="C136" s="76">
        <v>653.84615384615381</v>
      </c>
      <c r="D136" s="22" t="s">
        <v>15</v>
      </c>
      <c r="E136" s="22" t="s">
        <v>10</v>
      </c>
      <c r="F136" s="23">
        <v>1</v>
      </c>
      <c r="G136" s="23">
        <v>0</v>
      </c>
      <c r="H136" s="24">
        <v>42186</v>
      </c>
      <c r="I136" s="24">
        <v>44012</v>
      </c>
      <c r="J136" s="22" t="s">
        <v>7</v>
      </c>
      <c r="K136" s="25" t="s">
        <v>151</v>
      </c>
    </row>
    <row r="137" spans="1:11" ht="45" customHeight="1" x14ac:dyDescent="0.25">
      <c r="A137" s="19" t="s">
        <v>343</v>
      </c>
      <c r="B137" s="20" t="s">
        <v>433</v>
      </c>
      <c r="C137" s="76">
        <v>1538.4615384615386</v>
      </c>
      <c r="D137" s="22" t="s">
        <v>15</v>
      </c>
      <c r="E137" s="22" t="s">
        <v>10</v>
      </c>
      <c r="F137" s="23">
        <v>1</v>
      </c>
      <c r="G137" s="23">
        <v>0</v>
      </c>
      <c r="H137" s="24">
        <v>42186</v>
      </c>
      <c r="I137" s="24">
        <v>44012</v>
      </c>
      <c r="J137" s="22" t="s">
        <v>7</v>
      </c>
      <c r="K137" s="25" t="s">
        <v>151</v>
      </c>
    </row>
    <row r="138" spans="1:11" ht="45" customHeight="1" x14ac:dyDescent="0.25">
      <c r="A138" s="19" t="s">
        <v>344</v>
      </c>
      <c r="B138" s="20" t="s">
        <v>434</v>
      </c>
      <c r="C138" s="76">
        <v>301.53846153846155</v>
      </c>
      <c r="D138" s="22" t="s">
        <v>15</v>
      </c>
      <c r="E138" s="22" t="s">
        <v>10</v>
      </c>
      <c r="F138" s="23">
        <v>1</v>
      </c>
      <c r="G138" s="23">
        <v>0</v>
      </c>
      <c r="H138" s="24">
        <v>42186</v>
      </c>
      <c r="I138" s="24">
        <v>44196</v>
      </c>
      <c r="J138" s="22" t="s">
        <v>7</v>
      </c>
      <c r="K138" s="25" t="s">
        <v>151</v>
      </c>
    </row>
    <row r="139" spans="1:11" ht="30" customHeight="1" x14ac:dyDescent="0.25">
      <c r="A139" s="19" t="s">
        <v>345</v>
      </c>
      <c r="B139" s="20" t="s">
        <v>435</v>
      </c>
      <c r="C139" s="76">
        <v>1153.8461538461538</v>
      </c>
      <c r="D139" s="22" t="s">
        <v>15</v>
      </c>
      <c r="E139" s="22" t="s">
        <v>8</v>
      </c>
      <c r="F139" s="23">
        <v>1</v>
      </c>
      <c r="G139" s="23">
        <v>0</v>
      </c>
      <c r="H139" s="24">
        <v>42339</v>
      </c>
      <c r="I139" s="24">
        <v>42551</v>
      </c>
      <c r="J139" s="22" t="s">
        <v>7</v>
      </c>
      <c r="K139" s="25"/>
    </row>
    <row r="140" spans="1:11" ht="45" customHeight="1" x14ac:dyDescent="0.25">
      <c r="A140" s="19" t="s">
        <v>346</v>
      </c>
      <c r="B140" s="20" t="s">
        <v>347</v>
      </c>
      <c r="C140" s="76">
        <v>4257.6923076923076</v>
      </c>
      <c r="D140" s="22" t="s">
        <v>15</v>
      </c>
      <c r="E140" s="22" t="s">
        <v>10</v>
      </c>
      <c r="F140" s="23">
        <v>1</v>
      </c>
      <c r="G140" s="23">
        <v>0</v>
      </c>
      <c r="H140" s="24">
        <v>42217</v>
      </c>
      <c r="I140" s="24">
        <v>44074</v>
      </c>
      <c r="J140" s="22" t="s">
        <v>7</v>
      </c>
      <c r="K140" s="25" t="s">
        <v>151</v>
      </c>
    </row>
    <row r="141" spans="1:11" ht="45" customHeight="1" x14ac:dyDescent="0.25">
      <c r="A141" s="19" t="s">
        <v>348</v>
      </c>
      <c r="B141" s="20" t="s">
        <v>349</v>
      </c>
      <c r="C141" s="76">
        <v>96.15384615384616</v>
      </c>
      <c r="D141" s="22" t="s">
        <v>15</v>
      </c>
      <c r="E141" s="22" t="s">
        <v>10</v>
      </c>
      <c r="F141" s="23">
        <v>1</v>
      </c>
      <c r="G141" s="23">
        <v>0</v>
      </c>
      <c r="H141" s="24">
        <v>42217</v>
      </c>
      <c r="I141" s="24">
        <v>44074</v>
      </c>
      <c r="J141" s="22" t="s">
        <v>7</v>
      </c>
      <c r="K141" s="25" t="s">
        <v>151</v>
      </c>
    </row>
    <row r="142" spans="1:11" ht="30" customHeight="1" x14ac:dyDescent="0.25">
      <c r="A142" s="19" t="s">
        <v>351</v>
      </c>
      <c r="B142" s="20" t="s">
        <v>352</v>
      </c>
      <c r="C142" s="76">
        <v>1576.9230769230769</v>
      </c>
      <c r="D142" s="22" t="s">
        <v>9</v>
      </c>
      <c r="E142" s="22" t="s">
        <v>8</v>
      </c>
      <c r="F142" s="23">
        <v>1</v>
      </c>
      <c r="G142" s="23">
        <v>0</v>
      </c>
      <c r="H142" s="24">
        <v>42186</v>
      </c>
      <c r="I142" s="24">
        <v>42428</v>
      </c>
      <c r="J142" s="22" t="s">
        <v>7</v>
      </c>
      <c r="K142" s="25"/>
    </row>
    <row r="143" spans="1:11" ht="45" customHeight="1" x14ac:dyDescent="0.25">
      <c r="A143" s="19" t="s">
        <v>353</v>
      </c>
      <c r="B143" s="20" t="s">
        <v>354</v>
      </c>
      <c r="C143" s="76">
        <v>1923.0769230769231</v>
      </c>
      <c r="D143" s="22" t="s">
        <v>15</v>
      </c>
      <c r="E143" s="22" t="s">
        <v>10</v>
      </c>
      <c r="F143" s="23">
        <v>1</v>
      </c>
      <c r="G143" s="23">
        <v>0</v>
      </c>
      <c r="H143" s="24">
        <v>42217</v>
      </c>
      <c r="I143" s="24">
        <v>44074</v>
      </c>
      <c r="J143" s="22" t="s">
        <v>7</v>
      </c>
      <c r="K143" s="25" t="s">
        <v>151</v>
      </c>
    </row>
    <row r="144" spans="1:11" ht="30" customHeight="1" x14ac:dyDescent="0.25">
      <c r="A144" s="19" t="s">
        <v>355</v>
      </c>
      <c r="B144" s="20" t="s">
        <v>356</v>
      </c>
      <c r="C144" s="76">
        <v>298.70307692307694</v>
      </c>
      <c r="D144" s="22" t="s">
        <v>9</v>
      </c>
      <c r="E144" s="22" t="s">
        <v>8</v>
      </c>
      <c r="F144" s="23">
        <v>1</v>
      </c>
      <c r="G144" s="23">
        <v>0</v>
      </c>
      <c r="H144" s="24">
        <v>42217</v>
      </c>
      <c r="I144" s="24">
        <v>42582</v>
      </c>
      <c r="J144" s="22" t="s">
        <v>7</v>
      </c>
      <c r="K144" s="25"/>
    </row>
    <row r="145" spans="1:11" ht="30" customHeight="1" x14ac:dyDescent="0.25">
      <c r="A145" s="19" t="s">
        <v>357</v>
      </c>
      <c r="B145" s="20" t="s">
        <v>358</v>
      </c>
      <c r="C145" s="21">
        <v>257.69230769230768</v>
      </c>
      <c r="D145" s="22" t="s">
        <v>57</v>
      </c>
      <c r="E145" s="22" t="s">
        <v>8</v>
      </c>
      <c r="F145" s="23">
        <v>1</v>
      </c>
      <c r="G145" s="23">
        <v>0</v>
      </c>
      <c r="H145" s="24">
        <v>41974</v>
      </c>
      <c r="I145" s="24">
        <v>42155</v>
      </c>
      <c r="J145" s="22" t="s">
        <v>179</v>
      </c>
      <c r="K145" s="25"/>
    </row>
    <row r="146" spans="1:11" ht="30" customHeight="1" x14ac:dyDescent="0.25">
      <c r="A146" s="19" t="s">
        <v>359</v>
      </c>
      <c r="B146" s="20" t="s">
        <v>436</v>
      </c>
      <c r="C146" s="21">
        <v>130.53846153846155</v>
      </c>
      <c r="D146" s="22" t="s">
        <v>15</v>
      </c>
      <c r="E146" s="22" t="s">
        <v>10</v>
      </c>
      <c r="F146" s="23">
        <v>1</v>
      </c>
      <c r="G146" s="23">
        <v>0</v>
      </c>
      <c r="H146" s="24">
        <v>42186</v>
      </c>
      <c r="I146" s="24">
        <v>42735</v>
      </c>
      <c r="J146" s="22" t="s">
        <v>7</v>
      </c>
      <c r="K146" s="25"/>
    </row>
    <row r="147" spans="1:11" ht="30" customHeight="1" x14ac:dyDescent="0.25">
      <c r="A147" s="19" t="s">
        <v>360</v>
      </c>
      <c r="B147" s="20" t="s">
        <v>437</v>
      </c>
      <c r="C147" s="21">
        <v>34.615384615384613</v>
      </c>
      <c r="D147" s="22" t="s">
        <v>15</v>
      </c>
      <c r="E147" s="22" t="s">
        <v>10</v>
      </c>
      <c r="F147" s="23">
        <v>1</v>
      </c>
      <c r="G147" s="23">
        <v>0</v>
      </c>
      <c r="H147" s="24">
        <v>42186</v>
      </c>
      <c r="I147" s="24">
        <v>43100</v>
      </c>
      <c r="J147" s="22" t="s">
        <v>7</v>
      </c>
      <c r="K147" s="25"/>
    </row>
    <row r="148" spans="1:11" ht="30" customHeight="1" x14ac:dyDescent="0.25">
      <c r="A148" s="19" t="s">
        <v>361</v>
      </c>
      <c r="B148" s="20" t="s">
        <v>362</v>
      </c>
      <c r="C148" s="21">
        <v>57.692307692307693</v>
      </c>
      <c r="D148" s="22" t="s">
        <v>57</v>
      </c>
      <c r="E148" s="22" t="s">
        <v>10</v>
      </c>
      <c r="F148" s="23">
        <v>1</v>
      </c>
      <c r="G148" s="23">
        <v>0</v>
      </c>
      <c r="H148" s="24">
        <v>42095</v>
      </c>
      <c r="I148" s="24">
        <v>42245</v>
      </c>
      <c r="J148" s="22" t="s">
        <v>281</v>
      </c>
      <c r="K148" s="25"/>
    </row>
    <row r="149" spans="1:11" ht="30" customHeight="1" x14ac:dyDescent="0.25">
      <c r="A149" s="19" t="s">
        <v>363</v>
      </c>
      <c r="B149" s="20" t="s">
        <v>364</v>
      </c>
      <c r="C149" s="21">
        <v>89.92307692307692</v>
      </c>
      <c r="D149" s="22" t="s">
        <v>57</v>
      </c>
      <c r="E149" s="22" t="s">
        <v>10</v>
      </c>
      <c r="F149" s="23">
        <v>1</v>
      </c>
      <c r="G149" s="23">
        <v>0</v>
      </c>
      <c r="H149" s="24">
        <v>42095</v>
      </c>
      <c r="I149" s="24">
        <v>43343</v>
      </c>
      <c r="J149" s="22" t="s">
        <v>16</v>
      </c>
      <c r="K149" s="25"/>
    </row>
    <row r="150" spans="1:11" ht="30" customHeight="1" x14ac:dyDescent="0.25">
      <c r="A150" s="19" t="s">
        <v>365</v>
      </c>
      <c r="B150" s="20" t="s">
        <v>366</v>
      </c>
      <c r="C150" s="21">
        <v>27.46153846153846</v>
      </c>
      <c r="D150" s="22" t="s">
        <v>57</v>
      </c>
      <c r="E150" s="22" t="s">
        <v>10</v>
      </c>
      <c r="F150" s="23">
        <v>1</v>
      </c>
      <c r="G150" s="23">
        <v>0</v>
      </c>
      <c r="H150" s="24">
        <v>42064</v>
      </c>
      <c r="I150" s="24">
        <v>42338</v>
      </c>
      <c r="J150" s="22" t="s">
        <v>16</v>
      </c>
      <c r="K150" s="25"/>
    </row>
    <row r="151" spans="1:11" ht="30" customHeight="1" x14ac:dyDescent="0.25">
      <c r="A151" s="19" t="s">
        <v>367</v>
      </c>
      <c r="B151" s="20" t="s">
        <v>461</v>
      </c>
      <c r="C151" s="76">
        <v>199.61538461538461</v>
      </c>
      <c r="D151" s="22" t="s">
        <v>57</v>
      </c>
      <c r="E151" s="22" t="s">
        <v>8</v>
      </c>
      <c r="F151" s="23">
        <v>1</v>
      </c>
      <c r="G151" s="23">
        <v>0</v>
      </c>
      <c r="H151" s="24">
        <v>42125</v>
      </c>
      <c r="I151" s="24">
        <v>42582</v>
      </c>
      <c r="J151" s="22" t="s">
        <v>16</v>
      </c>
      <c r="K151" s="25"/>
    </row>
    <row r="152" spans="1:11" ht="45" customHeight="1" x14ac:dyDescent="0.25">
      <c r="A152" s="19" t="s">
        <v>463</v>
      </c>
      <c r="B152" s="20" t="s">
        <v>464</v>
      </c>
      <c r="C152" s="76">
        <v>2.3076923076923075</v>
      </c>
      <c r="D152" s="22" t="s">
        <v>57</v>
      </c>
      <c r="E152" s="22" t="s">
        <v>10</v>
      </c>
      <c r="F152" s="23">
        <v>1</v>
      </c>
      <c r="G152" s="23">
        <v>0</v>
      </c>
      <c r="H152" s="24">
        <v>42200</v>
      </c>
      <c r="I152" s="24">
        <v>42613</v>
      </c>
      <c r="J152" s="22" t="s">
        <v>7</v>
      </c>
      <c r="K152" s="25" t="s">
        <v>151</v>
      </c>
    </row>
    <row r="153" spans="1:11" ht="45" customHeight="1" x14ac:dyDescent="0.25">
      <c r="A153" s="19" t="s">
        <v>465</v>
      </c>
      <c r="B153" s="20" t="s">
        <v>466</v>
      </c>
      <c r="C153" s="76">
        <v>1538.4615384615386</v>
      </c>
      <c r="D153" s="22" t="s">
        <v>15</v>
      </c>
      <c r="E153" s="22" t="s">
        <v>10</v>
      </c>
      <c r="F153" s="23">
        <v>1</v>
      </c>
      <c r="G153" s="23">
        <v>0</v>
      </c>
      <c r="H153" s="24">
        <v>42309</v>
      </c>
      <c r="I153" s="24">
        <v>44135</v>
      </c>
      <c r="J153" s="22" t="s">
        <v>7</v>
      </c>
      <c r="K153" s="25" t="s">
        <v>151</v>
      </c>
    </row>
    <row r="154" spans="1:11" ht="45" customHeight="1" x14ac:dyDescent="0.25">
      <c r="A154" s="19" t="s">
        <v>467</v>
      </c>
      <c r="B154" s="20" t="s">
        <v>468</v>
      </c>
      <c r="C154" s="21">
        <v>111.32307692307693</v>
      </c>
      <c r="D154" s="22" t="s">
        <v>57</v>
      </c>
      <c r="E154" s="22" t="s">
        <v>8</v>
      </c>
      <c r="F154" s="23">
        <v>1</v>
      </c>
      <c r="G154" s="23">
        <v>0</v>
      </c>
      <c r="H154" s="24">
        <v>42186</v>
      </c>
      <c r="I154" s="24">
        <v>43281</v>
      </c>
      <c r="J154" s="22" t="s">
        <v>7</v>
      </c>
      <c r="K154" s="25"/>
    </row>
    <row r="155" spans="1:11" ht="30" customHeight="1" x14ac:dyDescent="0.25">
      <c r="A155" s="73" t="s">
        <v>479</v>
      </c>
      <c r="B155" s="74" t="s">
        <v>480</v>
      </c>
      <c r="C155" s="21">
        <v>26.923076923076923</v>
      </c>
      <c r="D155" s="22" t="s">
        <v>14</v>
      </c>
      <c r="E155" s="22" t="s">
        <v>10</v>
      </c>
      <c r="F155" s="23">
        <v>1</v>
      </c>
      <c r="G155" s="23">
        <v>0</v>
      </c>
      <c r="H155" s="24">
        <v>42278</v>
      </c>
      <c r="I155" s="24">
        <v>42978</v>
      </c>
      <c r="J155" s="22" t="s">
        <v>7</v>
      </c>
      <c r="K155" s="25"/>
    </row>
    <row r="156" spans="1:11" ht="30" customHeight="1" x14ac:dyDescent="0.25">
      <c r="A156" s="73" t="s">
        <v>481</v>
      </c>
      <c r="B156" s="74" t="s">
        <v>482</v>
      </c>
      <c r="C156" s="21">
        <v>36.53846153846154</v>
      </c>
      <c r="D156" s="22" t="s">
        <v>14</v>
      </c>
      <c r="E156" s="22" t="s">
        <v>10</v>
      </c>
      <c r="F156" s="23">
        <v>1</v>
      </c>
      <c r="G156" s="23">
        <v>0</v>
      </c>
      <c r="H156" s="24">
        <v>42186</v>
      </c>
      <c r="I156" s="24">
        <v>42735</v>
      </c>
      <c r="J156" s="22" t="s">
        <v>7</v>
      </c>
      <c r="K156" s="25"/>
    </row>
    <row r="157" spans="1:11" ht="30" customHeight="1" x14ac:dyDescent="0.25">
      <c r="A157" s="73" t="s">
        <v>483</v>
      </c>
      <c r="B157" s="74" t="s">
        <v>484</v>
      </c>
      <c r="C157" s="21">
        <v>1.9230769230769231</v>
      </c>
      <c r="D157" s="22" t="s">
        <v>14</v>
      </c>
      <c r="E157" s="22" t="s">
        <v>10</v>
      </c>
      <c r="F157" s="23">
        <v>1</v>
      </c>
      <c r="G157" s="23">
        <v>0</v>
      </c>
      <c r="H157" s="24">
        <v>42186</v>
      </c>
      <c r="I157" s="24">
        <v>42735</v>
      </c>
      <c r="J157" s="22" t="s">
        <v>7</v>
      </c>
      <c r="K157" s="25"/>
    </row>
    <row r="158" spans="1:11" ht="45" customHeight="1" x14ac:dyDescent="0.25">
      <c r="A158" s="75" t="s">
        <v>485</v>
      </c>
      <c r="B158" s="74" t="s">
        <v>486</v>
      </c>
      <c r="C158" s="21">
        <v>48.509615384615387</v>
      </c>
      <c r="D158" s="22" t="s">
        <v>14</v>
      </c>
      <c r="E158" s="22" t="s">
        <v>10</v>
      </c>
      <c r="F158" s="23">
        <v>1</v>
      </c>
      <c r="G158" s="23">
        <v>0</v>
      </c>
      <c r="H158" s="24">
        <v>42186</v>
      </c>
      <c r="I158" s="24">
        <v>42825</v>
      </c>
      <c r="J158" s="22" t="s">
        <v>7</v>
      </c>
      <c r="K158" s="25" t="s">
        <v>151</v>
      </c>
    </row>
    <row r="159" spans="1:11" ht="45" customHeight="1" x14ac:dyDescent="0.25">
      <c r="A159" s="73" t="s">
        <v>487</v>
      </c>
      <c r="B159" s="74" t="s">
        <v>488</v>
      </c>
      <c r="C159" s="21">
        <v>11.538461538461538</v>
      </c>
      <c r="D159" s="22" t="s">
        <v>14</v>
      </c>
      <c r="E159" s="22" t="s">
        <v>10</v>
      </c>
      <c r="F159" s="23">
        <v>1</v>
      </c>
      <c r="G159" s="23">
        <v>0</v>
      </c>
      <c r="H159" s="24">
        <v>42186</v>
      </c>
      <c r="I159" s="24">
        <v>42825</v>
      </c>
      <c r="J159" s="22" t="s">
        <v>7</v>
      </c>
      <c r="K159" s="25" t="s">
        <v>151</v>
      </c>
    </row>
    <row r="160" spans="1:11" ht="45" customHeight="1" x14ac:dyDescent="0.25">
      <c r="A160" s="75" t="s">
        <v>489</v>
      </c>
      <c r="B160" s="74" t="s">
        <v>490</v>
      </c>
      <c r="C160" s="21">
        <v>6.3461538461538458</v>
      </c>
      <c r="D160" s="22" t="s">
        <v>14</v>
      </c>
      <c r="E160" s="22" t="s">
        <v>10</v>
      </c>
      <c r="F160" s="23">
        <v>1</v>
      </c>
      <c r="G160" s="23">
        <v>0</v>
      </c>
      <c r="H160" s="24">
        <v>42186</v>
      </c>
      <c r="I160" s="24">
        <v>42825</v>
      </c>
      <c r="J160" s="22" t="s">
        <v>7</v>
      </c>
      <c r="K160" s="25" t="s">
        <v>151</v>
      </c>
    </row>
    <row r="161" spans="1:12" ht="45" customHeight="1" x14ac:dyDescent="0.25">
      <c r="A161" s="73" t="s">
        <v>491</v>
      </c>
      <c r="B161" s="74" t="s">
        <v>492</v>
      </c>
      <c r="C161" s="21">
        <v>199.38346153846155</v>
      </c>
      <c r="D161" s="22" t="s">
        <v>15</v>
      </c>
      <c r="E161" s="22" t="s">
        <v>10</v>
      </c>
      <c r="F161" s="23">
        <v>1</v>
      </c>
      <c r="G161" s="23">
        <v>0</v>
      </c>
      <c r="H161" s="24">
        <v>42186</v>
      </c>
      <c r="I161" s="24">
        <v>44286</v>
      </c>
      <c r="J161" s="22" t="s">
        <v>7</v>
      </c>
      <c r="K161" s="25" t="s">
        <v>151</v>
      </c>
    </row>
    <row r="162" spans="1:12" ht="45" customHeight="1" x14ac:dyDescent="0.25">
      <c r="A162" s="75" t="s">
        <v>493</v>
      </c>
      <c r="B162" s="74" t="s">
        <v>494</v>
      </c>
      <c r="C162" s="21">
        <v>1.5384615384615385</v>
      </c>
      <c r="D162" s="22" t="s">
        <v>14</v>
      </c>
      <c r="E162" s="22" t="s">
        <v>10</v>
      </c>
      <c r="F162" s="23">
        <v>1</v>
      </c>
      <c r="G162" s="23">
        <v>0</v>
      </c>
      <c r="H162" s="24">
        <v>42186</v>
      </c>
      <c r="I162" s="24">
        <v>42825</v>
      </c>
      <c r="J162" s="22" t="s">
        <v>7</v>
      </c>
      <c r="K162" s="25" t="s">
        <v>151</v>
      </c>
    </row>
    <row r="163" spans="1:12" ht="45" customHeight="1" x14ac:dyDescent="0.25">
      <c r="A163" s="73" t="s">
        <v>495</v>
      </c>
      <c r="B163" s="74" t="s">
        <v>496</v>
      </c>
      <c r="C163" s="21">
        <v>40.376153846153848</v>
      </c>
      <c r="D163" s="22" t="s">
        <v>14</v>
      </c>
      <c r="E163" s="22" t="s">
        <v>10</v>
      </c>
      <c r="F163" s="23">
        <v>1</v>
      </c>
      <c r="G163" s="23">
        <v>0</v>
      </c>
      <c r="H163" s="24">
        <v>42186</v>
      </c>
      <c r="I163" s="24">
        <v>42825</v>
      </c>
      <c r="J163" s="22" t="s">
        <v>7</v>
      </c>
      <c r="K163" s="25" t="s">
        <v>151</v>
      </c>
    </row>
    <row r="164" spans="1:12" ht="45" customHeight="1" x14ac:dyDescent="0.25">
      <c r="A164" s="75" t="s">
        <v>497</v>
      </c>
      <c r="B164" s="74" t="s">
        <v>498</v>
      </c>
      <c r="C164" s="21">
        <v>461.53846153846155</v>
      </c>
      <c r="D164" s="22" t="s">
        <v>15</v>
      </c>
      <c r="E164" s="22" t="s">
        <v>10</v>
      </c>
      <c r="F164" s="23">
        <v>1</v>
      </c>
      <c r="G164" s="23">
        <v>0</v>
      </c>
      <c r="H164" s="24">
        <v>42186</v>
      </c>
      <c r="I164" s="24">
        <v>44286</v>
      </c>
      <c r="J164" s="22" t="s">
        <v>7</v>
      </c>
      <c r="K164" s="25" t="s">
        <v>151</v>
      </c>
    </row>
    <row r="165" spans="1:12" x14ac:dyDescent="0.25">
      <c r="A165" s="84" t="s">
        <v>22</v>
      </c>
      <c r="B165" s="85"/>
      <c r="C165" s="26">
        <f>C72+C73+C74+C75+C76+C78+C80+C81+C82+C84+C86+C88+C92+C93+C94+C95+C97+C98+C99+C100+C101+C102+C103+C104+C105+C106+C107+C108+C109+C110+C111+C112+C113+C114+C115+C116+C117+C118+C119+C121+C122+C123+C124+C125+C126+C127+C128+C129+C131+C132+C133+C134+C135+C136+C137+C138+C139+C140+C141+C142+C143+C144+C145+C146+C147+C149+C150+C151+C152+C153+C154+C155+C156+C157+C158+C159+C160+C161+C162+C163+C164</f>
        <v>48550.587961538484</v>
      </c>
      <c r="D165" s="27"/>
      <c r="E165" s="28"/>
      <c r="F165" s="34">
        <v>1</v>
      </c>
      <c r="G165" s="34">
        <v>0</v>
      </c>
      <c r="H165" s="31"/>
      <c r="I165" s="31"/>
      <c r="J165" s="32"/>
      <c r="K165" s="33"/>
      <c r="L165" s="60"/>
    </row>
    <row r="166" spans="1:12" x14ac:dyDescent="0.25">
      <c r="A166" s="86" t="s">
        <v>21</v>
      </c>
      <c r="B166" s="87"/>
      <c r="C166" s="87"/>
      <c r="D166" s="87"/>
      <c r="E166" s="87"/>
      <c r="F166" s="87"/>
      <c r="G166" s="87"/>
      <c r="H166" s="87"/>
      <c r="I166" s="87"/>
      <c r="J166" s="87"/>
      <c r="K166" s="88"/>
      <c r="L166" s="60"/>
    </row>
    <row r="167" spans="1:12" ht="30" customHeight="1" x14ac:dyDescent="0.25">
      <c r="A167" s="19" t="s">
        <v>99</v>
      </c>
      <c r="B167" s="20" t="s">
        <v>20</v>
      </c>
      <c r="C167" s="21">
        <v>4187.9291000000003</v>
      </c>
      <c r="D167" s="22" t="s">
        <v>19</v>
      </c>
      <c r="E167" s="22" t="s">
        <v>8</v>
      </c>
      <c r="F167" s="23">
        <v>1</v>
      </c>
      <c r="G167" s="23">
        <v>0</v>
      </c>
      <c r="H167" s="24">
        <v>41671</v>
      </c>
      <c r="I167" s="24">
        <v>42613</v>
      </c>
      <c r="J167" s="22" t="s">
        <v>179</v>
      </c>
      <c r="K167" s="25" t="s">
        <v>469</v>
      </c>
    </row>
    <row r="168" spans="1:12" ht="45" customHeight="1" x14ac:dyDescent="0.25">
      <c r="A168" s="19" t="s">
        <v>100</v>
      </c>
      <c r="B168" s="20" t="s">
        <v>160</v>
      </c>
      <c r="C168" s="21">
        <v>384.61538461538464</v>
      </c>
      <c r="D168" s="22" t="s">
        <v>11</v>
      </c>
      <c r="E168" s="22" t="s">
        <v>10</v>
      </c>
      <c r="F168" s="23">
        <v>1</v>
      </c>
      <c r="G168" s="23">
        <v>0</v>
      </c>
      <c r="H168" s="24">
        <v>41730</v>
      </c>
      <c r="I168" s="24">
        <v>42369</v>
      </c>
      <c r="J168" s="22" t="s">
        <v>281</v>
      </c>
      <c r="K168" s="25" t="s">
        <v>438</v>
      </c>
    </row>
    <row r="169" spans="1:12" ht="30" customHeight="1" x14ac:dyDescent="0.25">
      <c r="A169" s="19" t="s">
        <v>101</v>
      </c>
      <c r="B169" s="20" t="s">
        <v>470</v>
      </c>
      <c r="C169" s="21">
        <v>29.872003846153849</v>
      </c>
      <c r="D169" s="22" t="s">
        <v>14</v>
      </c>
      <c r="E169" s="22" t="s">
        <v>10</v>
      </c>
      <c r="F169" s="23">
        <v>1</v>
      </c>
      <c r="G169" s="23">
        <v>0</v>
      </c>
      <c r="H169" s="24">
        <v>41547</v>
      </c>
      <c r="I169" s="24">
        <v>42094</v>
      </c>
      <c r="J169" s="22" t="s">
        <v>179</v>
      </c>
      <c r="K169" s="25" t="s">
        <v>439</v>
      </c>
    </row>
    <row r="170" spans="1:12" ht="60" customHeight="1" x14ac:dyDescent="0.25">
      <c r="A170" s="19" t="s">
        <v>102</v>
      </c>
      <c r="B170" s="20" t="s">
        <v>120</v>
      </c>
      <c r="C170" s="21">
        <v>298.03541153846152</v>
      </c>
      <c r="D170" s="22" t="s">
        <v>9</v>
      </c>
      <c r="E170" s="22" t="s">
        <v>10</v>
      </c>
      <c r="F170" s="23">
        <v>1</v>
      </c>
      <c r="G170" s="23">
        <v>0</v>
      </c>
      <c r="H170" s="24">
        <v>41334</v>
      </c>
      <c r="I170" s="24">
        <v>42613</v>
      </c>
      <c r="J170" s="22" t="s">
        <v>16</v>
      </c>
      <c r="K170" s="25" t="s">
        <v>440</v>
      </c>
    </row>
    <row r="171" spans="1:12" ht="30" customHeight="1" x14ac:dyDescent="0.25">
      <c r="A171" s="19" t="s">
        <v>103</v>
      </c>
      <c r="B171" s="20" t="s">
        <v>18</v>
      </c>
      <c r="C171" s="21">
        <v>362.88538461538462</v>
      </c>
      <c r="D171" s="22" t="s">
        <v>12</v>
      </c>
      <c r="E171" s="22" t="s">
        <v>10</v>
      </c>
      <c r="F171" s="23">
        <v>1</v>
      </c>
      <c r="G171" s="23">
        <v>0</v>
      </c>
      <c r="H171" s="24">
        <v>40940</v>
      </c>
      <c r="I171" s="24">
        <v>42613</v>
      </c>
      <c r="J171" s="22" t="s">
        <v>16</v>
      </c>
      <c r="K171" s="25"/>
    </row>
    <row r="172" spans="1:12" ht="30" customHeight="1" x14ac:dyDescent="0.25">
      <c r="A172" s="19" t="s">
        <v>104</v>
      </c>
      <c r="B172" s="20" t="s">
        <v>13</v>
      </c>
      <c r="C172" s="21">
        <v>38.46153846153846</v>
      </c>
      <c r="D172" s="22" t="s">
        <v>12</v>
      </c>
      <c r="E172" s="22" t="s">
        <v>10</v>
      </c>
      <c r="F172" s="23">
        <v>1</v>
      </c>
      <c r="G172" s="23">
        <v>0</v>
      </c>
      <c r="H172" s="24">
        <v>41183</v>
      </c>
      <c r="I172" s="24">
        <v>42643</v>
      </c>
      <c r="J172" s="22" t="s">
        <v>16</v>
      </c>
      <c r="K172" s="25"/>
    </row>
    <row r="173" spans="1:12" ht="30" customHeight="1" x14ac:dyDescent="0.25">
      <c r="A173" s="19" t="s">
        <v>105</v>
      </c>
      <c r="B173" s="20" t="s">
        <v>17</v>
      </c>
      <c r="C173" s="21">
        <v>234.25384615384615</v>
      </c>
      <c r="D173" s="22" t="s">
        <v>12</v>
      </c>
      <c r="E173" s="22" t="s">
        <v>10</v>
      </c>
      <c r="F173" s="23">
        <v>1</v>
      </c>
      <c r="G173" s="23">
        <v>0</v>
      </c>
      <c r="H173" s="24">
        <v>40940</v>
      </c>
      <c r="I173" s="24">
        <v>42613</v>
      </c>
      <c r="J173" s="22" t="s">
        <v>16</v>
      </c>
      <c r="K173" s="25"/>
    </row>
    <row r="174" spans="1:12" ht="30" x14ac:dyDescent="0.25">
      <c r="A174" s="19" t="s">
        <v>106</v>
      </c>
      <c r="B174" s="20" t="s">
        <v>158</v>
      </c>
      <c r="C174" s="21">
        <v>38.46153846153846</v>
      </c>
      <c r="D174" s="22" t="s">
        <v>14</v>
      </c>
      <c r="E174" s="22" t="s">
        <v>10</v>
      </c>
      <c r="F174" s="23">
        <v>1</v>
      </c>
      <c r="G174" s="23">
        <v>0</v>
      </c>
      <c r="H174" s="24">
        <v>41426</v>
      </c>
      <c r="I174" s="24">
        <v>42004</v>
      </c>
      <c r="J174" s="22" t="s">
        <v>179</v>
      </c>
      <c r="K174" s="25" t="s">
        <v>441</v>
      </c>
    </row>
    <row r="175" spans="1:12" ht="60" customHeight="1" x14ac:dyDescent="0.25">
      <c r="A175" s="19" t="s">
        <v>107</v>
      </c>
      <c r="B175" s="20" t="s">
        <v>119</v>
      </c>
      <c r="C175" s="21">
        <v>728.94496153846148</v>
      </c>
      <c r="D175" s="22" t="s">
        <v>58</v>
      </c>
      <c r="E175" s="22" t="s">
        <v>10</v>
      </c>
      <c r="F175" s="23">
        <v>1</v>
      </c>
      <c r="G175" s="23">
        <v>0</v>
      </c>
      <c r="H175" s="24">
        <v>40940</v>
      </c>
      <c r="I175" s="24">
        <v>42613</v>
      </c>
      <c r="J175" s="22" t="s">
        <v>16</v>
      </c>
      <c r="K175" s="25" t="s">
        <v>159</v>
      </c>
    </row>
    <row r="176" spans="1:12" ht="30" customHeight="1" x14ac:dyDescent="0.25">
      <c r="A176" s="19" t="s">
        <v>124</v>
      </c>
      <c r="B176" s="20" t="s">
        <v>215</v>
      </c>
      <c r="C176" s="21">
        <v>998.24630769230771</v>
      </c>
      <c r="D176" s="22" t="s">
        <v>9</v>
      </c>
      <c r="E176" s="22" t="s">
        <v>8</v>
      </c>
      <c r="F176" s="23">
        <v>1</v>
      </c>
      <c r="G176" s="23">
        <v>0</v>
      </c>
      <c r="H176" s="24">
        <v>41334</v>
      </c>
      <c r="I176" s="24">
        <v>42035</v>
      </c>
      <c r="J176" s="22" t="s">
        <v>179</v>
      </c>
      <c r="K176" s="25" t="s">
        <v>442</v>
      </c>
    </row>
    <row r="177" spans="1:11" ht="30" customHeight="1" x14ac:dyDescent="0.25">
      <c r="A177" s="19" t="s">
        <v>166</v>
      </c>
      <c r="B177" s="20" t="s">
        <v>217</v>
      </c>
      <c r="C177" s="21">
        <v>23.076923076923077</v>
      </c>
      <c r="D177" s="22" t="s">
        <v>9</v>
      </c>
      <c r="E177" s="22" t="s">
        <v>8</v>
      </c>
      <c r="F177" s="23">
        <v>1</v>
      </c>
      <c r="G177" s="23">
        <v>0</v>
      </c>
      <c r="H177" s="24">
        <v>41122</v>
      </c>
      <c r="I177" s="24">
        <v>41274</v>
      </c>
      <c r="J177" s="22" t="s">
        <v>179</v>
      </c>
      <c r="K177" s="25" t="s">
        <v>443</v>
      </c>
    </row>
    <row r="178" spans="1:11" ht="30" customHeight="1" x14ac:dyDescent="0.25">
      <c r="A178" s="19" t="s">
        <v>212</v>
      </c>
      <c r="B178" s="20" t="s">
        <v>216</v>
      </c>
      <c r="C178" s="21">
        <v>46.153846153846153</v>
      </c>
      <c r="D178" s="22" t="s">
        <v>9</v>
      </c>
      <c r="E178" s="22" t="s">
        <v>8</v>
      </c>
      <c r="F178" s="23">
        <v>1</v>
      </c>
      <c r="G178" s="23">
        <v>0</v>
      </c>
      <c r="H178" s="24">
        <v>41244</v>
      </c>
      <c r="I178" s="24">
        <v>41394</v>
      </c>
      <c r="J178" s="22" t="s">
        <v>179</v>
      </c>
      <c r="K178" s="25" t="s">
        <v>443</v>
      </c>
    </row>
    <row r="179" spans="1:11" ht="30" customHeight="1" x14ac:dyDescent="0.25">
      <c r="A179" s="19" t="s">
        <v>213</v>
      </c>
      <c r="B179" s="20" t="s">
        <v>121</v>
      </c>
      <c r="C179" s="21">
        <v>46.153846153846153</v>
      </c>
      <c r="D179" s="22" t="s">
        <v>9</v>
      </c>
      <c r="E179" s="22" t="s">
        <v>8</v>
      </c>
      <c r="F179" s="23">
        <v>1</v>
      </c>
      <c r="G179" s="23">
        <v>0</v>
      </c>
      <c r="H179" s="24">
        <v>41435</v>
      </c>
      <c r="I179" s="24">
        <v>41648</v>
      </c>
      <c r="J179" s="22" t="s">
        <v>179</v>
      </c>
      <c r="K179" s="25" t="s">
        <v>444</v>
      </c>
    </row>
    <row r="180" spans="1:11" ht="30" customHeight="1" x14ac:dyDescent="0.25">
      <c r="A180" s="19" t="s">
        <v>266</v>
      </c>
      <c r="B180" s="20" t="s">
        <v>267</v>
      </c>
      <c r="C180" s="21">
        <v>23.076923076923077</v>
      </c>
      <c r="D180" s="22" t="s">
        <v>9</v>
      </c>
      <c r="E180" s="22" t="s">
        <v>8</v>
      </c>
      <c r="F180" s="23">
        <v>1</v>
      </c>
      <c r="G180" s="23">
        <v>0</v>
      </c>
      <c r="H180" s="24">
        <v>41640</v>
      </c>
      <c r="I180" s="24">
        <v>41820</v>
      </c>
      <c r="J180" s="22" t="s">
        <v>179</v>
      </c>
      <c r="K180" s="25" t="s">
        <v>445</v>
      </c>
    </row>
    <row r="181" spans="1:11" ht="30" customHeight="1" x14ac:dyDescent="0.25">
      <c r="A181" s="19" t="s">
        <v>268</v>
      </c>
      <c r="B181" s="20" t="s">
        <v>369</v>
      </c>
      <c r="C181" s="21">
        <v>46.153846153846153</v>
      </c>
      <c r="D181" s="22" t="s">
        <v>9</v>
      </c>
      <c r="E181" s="22" t="s">
        <v>8</v>
      </c>
      <c r="F181" s="23">
        <v>1</v>
      </c>
      <c r="G181" s="23">
        <v>0</v>
      </c>
      <c r="H181" s="24">
        <v>42005</v>
      </c>
      <c r="I181" s="24">
        <v>42185</v>
      </c>
      <c r="J181" s="22" t="s">
        <v>179</v>
      </c>
      <c r="K181" s="25"/>
    </row>
    <row r="182" spans="1:11" ht="30" customHeight="1" x14ac:dyDescent="0.25">
      <c r="A182" s="19" t="s">
        <v>269</v>
      </c>
      <c r="B182" s="20" t="s">
        <v>270</v>
      </c>
      <c r="C182" s="21">
        <v>53.846153846153847</v>
      </c>
      <c r="D182" s="22" t="s">
        <v>14</v>
      </c>
      <c r="E182" s="22" t="s">
        <v>10</v>
      </c>
      <c r="F182" s="23">
        <v>1</v>
      </c>
      <c r="G182" s="23">
        <v>0</v>
      </c>
      <c r="H182" s="24">
        <v>42005</v>
      </c>
      <c r="I182" s="24">
        <v>42369</v>
      </c>
      <c r="J182" s="22" t="s">
        <v>281</v>
      </c>
      <c r="K182" s="25" t="s">
        <v>376</v>
      </c>
    </row>
    <row r="183" spans="1:11" ht="45" customHeight="1" x14ac:dyDescent="0.25">
      <c r="A183" s="19" t="s">
        <v>271</v>
      </c>
      <c r="B183" s="20" t="s">
        <v>292</v>
      </c>
      <c r="C183" s="21">
        <v>19.23076923076923</v>
      </c>
      <c r="D183" s="22" t="s">
        <v>14</v>
      </c>
      <c r="E183" s="22" t="s">
        <v>10</v>
      </c>
      <c r="F183" s="23">
        <v>1</v>
      </c>
      <c r="G183" s="23">
        <v>0</v>
      </c>
      <c r="H183" s="24">
        <v>42186</v>
      </c>
      <c r="I183" s="24">
        <v>42613</v>
      </c>
      <c r="J183" s="22" t="s">
        <v>7</v>
      </c>
      <c r="K183" s="25" t="s">
        <v>151</v>
      </c>
    </row>
    <row r="184" spans="1:11" ht="45" customHeight="1" x14ac:dyDescent="0.25">
      <c r="A184" s="19" t="s">
        <v>272</v>
      </c>
      <c r="B184" s="20" t="s">
        <v>293</v>
      </c>
      <c r="C184" s="21">
        <v>92.307692307692307</v>
      </c>
      <c r="D184" s="22" t="s">
        <v>14</v>
      </c>
      <c r="E184" s="22" t="s">
        <v>10</v>
      </c>
      <c r="F184" s="23">
        <v>1</v>
      </c>
      <c r="G184" s="23">
        <v>0</v>
      </c>
      <c r="H184" s="24">
        <v>41974</v>
      </c>
      <c r="I184" s="24">
        <v>42185</v>
      </c>
      <c r="J184" s="22" t="s">
        <v>281</v>
      </c>
      <c r="K184" s="25" t="s">
        <v>446</v>
      </c>
    </row>
    <row r="185" spans="1:11" ht="30" customHeight="1" x14ac:dyDescent="0.25">
      <c r="A185" s="19" t="s">
        <v>294</v>
      </c>
      <c r="B185" s="20" t="s">
        <v>295</v>
      </c>
      <c r="C185" s="21">
        <v>23.076923076923077</v>
      </c>
      <c r="D185" s="22" t="s">
        <v>14</v>
      </c>
      <c r="E185" s="22" t="s">
        <v>10</v>
      </c>
      <c r="F185" s="23">
        <v>1</v>
      </c>
      <c r="G185" s="23">
        <v>0</v>
      </c>
      <c r="H185" s="24">
        <v>41974</v>
      </c>
      <c r="I185" s="24">
        <v>42614</v>
      </c>
      <c r="J185" s="22" t="s">
        <v>281</v>
      </c>
      <c r="K185" s="25"/>
    </row>
    <row r="186" spans="1:11" ht="30" customHeight="1" x14ac:dyDescent="0.25">
      <c r="A186" s="63" t="s">
        <v>370</v>
      </c>
      <c r="B186" s="64" t="s">
        <v>368</v>
      </c>
      <c r="C186" s="65">
        <v>23.076923076923077</v>
      </c>
      <c r="D186" s="66" t="s">
        <v>14</v>
      </c>
      <c r="E186" s="66" t="s">
        <v>10</v>
      </c>
      <c r="F186" s="14">
        <v>1</v>
      </c>
      <c r="G186" s="14">
        <v>0</v>
      </c>
      <c r="H186" s="67">
        <v>42339</v>
      </c>
      <c r="I186" s="67">
        <v>42428</v>
      </c>
      <c r="J186" s="66" t="s">
        <v>7</v>
      </c>
      <c r="K186" s="62"/>
    </row>
    <row r="187" spans="1:11" ht="30" customHeight="1" x14ac:dyDescent="0.25">
      <c r="A187" s="19" t="s">
        <v>371</v>
      </c>
      <c r="B187" s="20" t="s">
        <v>372</v>
      </c>
      <c r="C187" s="21">
        <v>23.076923076923077</v>
      </c>
      <c r="D187" s="22" t="s">
        <v>9</v>
      </c>
      <c r="E187" s="22" t="s">
        <v>8</v>
      </c>
      <c r="F187" s="23">
        <v>1</v>
      </c>
      <c r="G187" s="23">
        <v>0</v>
      </c>
      <c r="H187" s="24">
        <v>42095</v>
      </c>
      <c r="I187" s="24">
        <v>42369</v>
      </c>
      <c r="J187" s="22" t="s">
        <v>281</v>
      </c>
      <c r="K187" s="25" t="s">
        <v>376</v>
      </c>
    </row>
    <row r="188" spans="1:11" ht="30" customHeight="1" x14ac:dyDescent="0.25">
      <c r="A188" s="73" t="s">
        <v>471</v>
      </c>
      <c r="B188" s="20" t="s">
        <v>472</v>
      </c>
      <c r="C188" s="76">
        <v>224.42538461538462</v>
      </c>
      <c r="D188" s="22" t="s">
        <v>57</v>
      </c>
      <c r="E188" s="22" t="s">
        <v>8</v>
      </c>
      <c r="F188" s="23">
        <v>1</v>
      </c>
      <c r="G188" s="23">
        <v>0</v>
      </c>
      <c r="H188" s="24">
        <v>42186</v>
      </c>
      <c r="I188" s="24">
        <v>42611</v>
      </c>
      <c r="J188" s="22" t="s">
        <v>7</v>
      </c>
      <c r="K188" s="25"/>
    </row>
    <row r="189" spans="1:11" x14ac:dyDescent="0.25">
      <c r="A189" s="89" t="s">
        <v>6</v>
      </c>
      <c r="B189" s="89"/>
      <c r="C189" s="8">
        <f>C167+C169+C170+C171+C172+C173+C174+C175+C176+C177+C178+C179+C180+C181+C183+C186+C188</f>
        <v>7368.438553846152</v>
      </c>
      <c r="D189" s="17"/>
      <c r="E189" s="9"/>
      <c r="F189" s="14">
        <v>1</v>
      </c>
      <c r="G189" s="14">
        <v>0</v>
      </c>
      <c r="H189" s="10"/>
      <c r="I189" s="10"/>
      <c r="J189" s="11"/>
      <c r="K189" s="72"/>
    </row>
    <row r="190" spans="1:11" x14ac:dyDescent="0.25">
      <c r="A190" s="86" t="s">
        <v>273</v>
      </c>
      <c r="B190" s="87"/>
      <c r="C190" s="87"/>
      <c r="D190" s="87"/>
      <c r="E190" s="87"/>
      <c r="F190" s="87"/>
      <c r="G190" s="87"/>
      <c r="H190" s="87"/>
      <c r="I190" s="87"/>
      <c r="J190" s="87"/>
      <c r="K190" s="88"/>
    </row>
    <row r="191" spans="1:11" ht="45" x14ac:dyDescent="0.25">
      <c r="A191" s="19" t="s">
        <v>274</v>
      </c>
      <c r="B191" s="20" t="s">
        <v>447</v>
      </c>
      <c r="C191" s="76">
        <v>1121.5384615384614</v>
      </c>
      <c r="D191" s="20" t="s">
        <v>373</v>
      </c>
      <c r="E191" s="22" t="s">
        <v>10</v>
      </c>
      <c r="F191" s="23">
        <v>1</v>
      </c>
      <c r="G191" s="23">
        <v>0</v>
      </c>
      <c r="H191" s="24">
        <v>42278</v>
      </c>
      <c r="I191" s="24">
        <v>42674</v>
      </c>
      <c r="J191" s="22" t="s">
        <v>7</v>
      </c>
      <c r="K191" s="25" t="s">
        <v>448</v>
      </c>
    </row>
    <row r="192" spans="1:11" ht="45" customHeight="1" x14ac:dyDescent="0.25">
      <c r="A192" s="19" t="s">
        <v>296</v>
      </c>
      <c r="B192" s="20" t="s">
        <v>305</v>
      </c>
      <c r="C192" s="76">
        <v>1153.8461538461538</v>
      </c>
      <c r="D192" s="20" t="s">
        <v>373</v>
      </c>
      <c r="E192" s="22" t="s">
        <v>10</v>
      </c>
      <c r="F192" s="23">
        <v>1</v>
      </c>
      <c r="G192" s="23">
        <v>0</v>
      </c>
      <c r="H192" s="24">
        <v>42217</v>
      </c>
      <c r="I192" s="24">
        <v>42490</v>
      </c>
      <c r="J192" s="22" t="s">
        <v>7</v>
      </c>
      <c r="K192" s="25" t="s">
        <v>449</v>
      </c>
    </row>
    <row r="193" spans="1:11" ht="29.25" customHeight="1" x14ac:dyDescent="0.25">
      <c r="A193" s="19" t="s">
        <v>297</v>
      </c>
      <c r="B193" s="20" t="s">
        <v>298</v>
      </c>
      <c r="C193" s="21">
        <v>203.84615384615384</v>
      </c>
      <c r="D193" s="20" t="s">
        <v>14</v>
      </c>
      <c r="E193" s="22" t="s">
        <v>10</v>
      </c>
      <c r="F193" s="23">
        <v>1</v>
      </c>
      <c r="G193" s="23">
        <v>0</v>
      </c>
      <c r="H193" s="24">
        <v>41913</v>
      </c>
      <c r="I193" s="24">
        <v>42185</v>
      </c>
      <c r="J193" s="22" t="s">
        <v>281</v>
      </c>
      <c r="K193" s="25" t="s">
        <v>396</v>
      </c>
    </row>
    <row r="194" spans="1:11" ht="30" customHeight="1" x14ac:dyDescent="0.25">
      <c r="A194" s="19" t="s">
        <v>374</v>
      </c>
      <c r="B194" s="20" t="s">
        <v>375</v>
      </c>
      <c r="C194" s="21">
        <v>192.30769230769232</v>
      </c>
      <c r="D194" s="20" t="s">
        <v>14</v>
      </c>
      <c r="E194" s="22" t="s">
        <v>10</v>
      </c>
      <c r="F194" s="23">
        <v>1</v>
      </c>
      <c r="G194" s="23">
        <v>0</v>
      </c>
      <c r="H194" s="24">
        <v>42248</v>
      </c>
      <c r="I194" s="24">
        <v>42460</v>
      </c>
      <c r="J194" s="22" t="s">
        <v>7</v>
      </c>
      <c r="K194" s="25"/>
    </row>
    <row r="195" spans="1:11" ht="45" x14ac:dyDescent="0.25">
      <c r="A195" s="73" t="s">
        <v>499</v>
      </c>
      <c r="B195" s="20" t="s">
        <v>500</v>
      </c>
      <c r="C195" s="21">
        <v>115.38461538461539</v>
      </c>
      <c r="D195" s="20" t="s">
        <v>14</v>
      </c>
      <c r="E195" s="22" t="s">
        <v>10</v>
      </c>
      <c r="F195" s="23">
        <v>1</v>
      </c>
      <c r="G195" s="23">
        <v>0</v>
      </c>
      <c r="H195" s="24">
        <v>42339</v>
      </c>
      <c r="I195" s="24">
        <v>42613</v>
      </c>
      <c r="J195" s="22" t="s">
        <v>7</v>
      </c>
      <c r="K195" s="25" t="s">
        <v>448</v>
      </c>
    </row>
    <row r="196" spans="1:11" ht="30" customHeight="1" x14ac:dyDescent="0.25">
      <c r="A196" s="73" t="s">
        <v>501</v>
      </c>
      <c r="B196" s="20" t="s">
        <v>502</v>
      </c>
      <c r="C196" s="21">
        <v>11.538461538461538</v>
      </c>
      <c r="D196" s="20" t="s">
        <v>14</v>
      </c>
      <c r="E196" s="22" t="s">
        <v>10</v>
      </c>
      <c r="F196" s="23">
        <v>1</v>
      </c>
      <c r="G196" s="23">
        <v>0</v>
      </c>
      <c r="H196" s="24">
        <v>42278</v>
      </c>
      <c r="I196" s="24">
        <v>42613</v>
      </c>
      <c r="J196" s="22" t="s">
        <v>7</v>
      </c>
      <c r="K196" s="25"/>
    </row>
    <row r="197" spans="1:11" ht="30" customHeight="1" x14ac:dyDescent="0.25">
      <c r="A197" s="73" t="s">
        <v>503</v>
      </c>
      <c r="B197" s="20" t="s">
        <v>504</v>
      </c>
      <c r="C197" s="21">
        <v>11.538461538461538</v>
      </c>
      <c r="D197" s="20" t="s">
        <v>14</v>
      </c>
      <c r="E197" s="22" t="s">
        <v>10</v>
      </c>
      <c r="F197" s="23">
        <v>1</v>
      </c>
      <c r="G197" s="23">
        <v>0</v>
      </c>
      <c r="H197" s="24">
        <v>42401</v>
      </c>
      <c r="I197" s="24">
        <v>42612</v>
      </c>
      <c r="J197" s="22" t="s">
        <v>7</v>
      </c>
      <c r="K197" s="25"/>
    </row>
    <row r="198" spans="1:11" ht="30" customHeight="1" x14ac:dyDescent="0.25">
      <c r="A198" s="73" t="s">
        <v>505</v>
      </c>
      <c r="B198" s="20" t="s">
        <v>506</v>
      </c>
      <c r="C198" s="21">
        <v>19.23076923076923</v>
      </c>
      <c r="D198" s="20" t="s">
        <v>14</v>
      </c>
      <c r="E198" s="22" t="s">
        <v>10</v>
      </c>
      <c r="F198" s="23">
        <v>1</v>
      </c>
      <c r="G198" s="23">
        <v>0</v>
      </c>
      <c r="H198" s="24">
        <v>42248</v>
      </c>
      <c r="I198" s="24">
        <v>42613</v>
      </c>
      <c r="J198" s="22" t="s">
        <v>7</v>
      </c>
      <c r="K198" s="25"/>
    </row>
    <row r="199" spans="1:11" ht="30" customHeight="1" x14ac:dyDescent="0.25">
      <c r="A199" s="73" t="s">
        <v>507</v>
      </c>
      <c r="B199" s="20" t="s">
        <v>508</v>
      </c>
      <c r="C199" s="21">
        <v>11.538461538461538</v>
      </c>
      <c r="D199" s="20" t="s">
        <v>14</v>
      </c>
      <c r="E199" s="22" t="s">
        <v>10</v>
      </c>
      <c r="F199" s="23">
        <v>1</v>
      </c>
      <c r="G199" s="23">
        <v>0</v>
      </c>
      <c r="H199" s="24">
        <v>42248</v>
      </c>
      <c r="I199" s="24">
        <v>42613</v>
      </c>
      <c r="J199" s="22" t="s">
        <v>7</v>
      </c>
      <c r="K199" s="25"/>
    </row>
    <row r="200" spans="1:11" x14ac:dyDescent="0.25">
      <c r="A200" s="89" t="s">
        <v>275</v>
      </c>
      <c r="B200" s="89"/>
      <c r="C200" s="8">
        <f>C191+C192+C194+C195+C196+C197+C198+C199</f>
        <v>2636.9230769230762</v>
      </c>
      <c r="D200" s="18"/>
      <c r="E200" s="9"/>
      <c r="F200" s="61">
        <v>1</v>
      </c>
      <c r="G200" s="61">
        <v>0</v>
      </c>
      <c r="H200" s="10"/>
      <c r="I200" s="10"/>
      <c r="J200" s="11"/>
      <c r="K200" s="72"/>
    </row>
    <row r="201" spans="1:11" ht="15.75" thickBot="1" x14ac:dyDescent="0.3">
      <c r="A201" s="90" t="s">
        <v>5</v>
      </c>
      <c r="B201" s="90"/>
      <c r="C201" s="35">
        <f>C70+C165+C189+C200</f>
        <v>69879.531211538488</v>
      </c>
      <c r="D201" s="36"/>
      <c r="E201" s="37"/>
      <c r="F201" s="38">
        <f>(C201-(C40+C57))/C201</f>
        <v>0.91842994902439001</v>
      </c>
      <c r="G201" s="38">
        <f>1-F201</f>
        <v>8.1570050975609987E-2</v>
      </c>
      <c r="H201" s="39"/>
      <c r="I201" s="39"/>
      <c r="J201" s="40"/>
      <c r="K201" s="77"/>
    </row>
    <row r="202" spans="1:11" s="48" customFormat="1" ht="15.75" thickBot="1" x14ac:dyDescent="0.3">
      <c r="A202" s="49" t="s">
        <v>299</v>
      </c>
      <c r="B202" s="50"/>
      <c r="C202" s="51"/>
      <c r="D202" s="52"/>
      <c r="E202" s="53"/>
      <c r="F202" s="54"/>
      <c r="G202" s="54"/>
      <c r="H202" s="55"/>
      <c r="I202" s="55"/>
      <c r="J202" s="56"/>
      <c r="K202" s="57"/>
    </row>
    <row r="203" spans="1:11" s="48" customFormat="1" x14ac:dyDescent="0.25">
      <c r="A203" s="58"/>
      <c r="B203" s="41"/>
      <c r="C203" s="42"/>
      <c r="D203" s="43"/>
      <c r="E203" s="44"/>
      <c r="F203" s="45"/>
      <c r="G203" s="45"/>
      <c r="H203" s="46"/>
      <c r="I203" s="46"/>
      <c r="J203" s="47"/>
      <c r="K203" s="59"/>
    </row>
    <row r="204" spans="1:11" x14ac:dyDescent="0.25">
      <c r="A204" s="91" t="s">
        <v>4</v>
      </c>
      <c r="B204" s="92"/>
      <c r="C204" s="92"/>
      <c r="D204" s="92"/>
      <c r="E204" s="92"/>
      <c r="F204" s="92"/>
      <c r="G204" s="92"/>
      <c r="H204" s="92"/>
      <c r="I204" s="92"/>
      <c r="J204" s="92"/>
      <c r="K204" s="93"/>
    </row>
    <row r="205" spans="1:11" x14ac:dyDescent="0.25">
      <c r="A205" s="12" t="s">
        <v>3</v>
      </c>
      <c r="B205" s="78" t="s">
        <v>2</v>
      </c>
      <c r="C205" s="79"/>
      <c r="D205" s="78"/>
      <c r="E205" s="78"/>
      <c r="F205" s="78"/>
      <c r="G205" s="78"/>
      <c r="H205" s="78"/>
      <c r="I205" s="78"/>
      <c r="J205" s="78"/>
      <c r="K205" s="80"/>
    </row>
    <row r="206" spans="1:11" x14ac:dyDescent="0.25">
      <c r="A206" s="13" t="s">
        <v>1</v>
      </c>
      <c r="B206" s="81" t="s">
        <v>52</v>
      </c>
      <c r="C206" s="81"/>
      <c r="D206" s="82"/>
      <c r="E206" s="82"/>
      <c r="F206" s="82"/>
      <c r="G206" s="82"/>
      <c r="H206" s="82"/>
      <c r="I206" s="82"/>
      <c r="J206" s="82"/>
      <c r="K206" s="83"/>
    </row>
    <row r="207" spans="1:11" x14ac:dyDescent="0.25">
      <c r="A207" s="13" t="s">
        <v>0</v>
      </c>
      <c r="B207" s="81" t="s">
        <v>53</v>
      </c>
      <c r="C207" s="81"/>
      <c r="D207" s="82"/>
      <c r="E207" s="82"/>
      <c r="F207" s="82"/>
      <c r="G207" s="82"/>
      <c r="H207" s="82"/>
      <c r="I207" s="82"/>
      <c r="J207" s="82"/>
      <c r="K207" s="83"/>
    </row>
  </sheetData>
  <mergeCells count="27">
    <mergeCell ref="A11:K11"/>
    <mergeCell ref="A70:B70"/>
    <mergeCell ref="A71:K71"/>
    <mergeCell ref="B7:K7"/>
    <mergeCell ref="A8:A10"/>
    <mergeCell ref="B8:B10"/>
    <mergeCell ref="E8:E9"/>
    <mergeCell ref="F8:G8"/>
    <mergeCell ref="H8:I8"/>
    <mergeCell ref="J8:J9"/>
    <mergeCell ref="K8:K10"/>
    <mergeCell ref="C6:K6"/>
    <mergeCell ref="A1:K1"/>
    <mergeCell ref="A2:K2"/>
    <mergeCell ref="A3:K3"/>
    <mergeCell ref="A4:K4"/>
    <mergeCell ref="C5:K5"/>
    <mergeCell ref="B205:K205"/>
    <mergeCell ref="B206:K206"/>
    <mergeCell ref="B207:K207"/>
    <mergeCell ref="A165:B165"/>
    <mergeCell ref="A166:K166"/>
    <mergeCell ref="A189:B189"/>
    <mergeCell ref="A201:B201"/>
    <mergeCell ref="A204:K204"/>
    <mergeCell ref="A190:K190"/>
    <mergeCell ref="A200:B200"/>
  </mergeCells>
  <pageMargins left="0.51181102362204722" right="0.35433070866141736" top="1.1811023622047245" bottom="1.1811023622047245" header="0.31496062992125984" footer="0.31496062992125984"/>
  <pageSetup paperSize="9" scale="57" fitToHeight="0" orientation="portrait" r:id="rId1"/>
  <headerFooter>
    <oddHeader>&amp;RPágina:&amp;P/&amp;N</oddHeader>
  </headerFooter>
  <ignoredErrors>
    <ignoredError sqref="D10:E10 J10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39723295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2371/OC-BR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52E96B8EE48F343B9840EC1AFC4650E" ma:contentTypeVersion="0" ma:contentTypeDescription="A content type to manage public (operations) IDB documents" ma:contentTypeScope="" ma:versionID="d53d3e5eaa574be8dfd03a6f232c180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60BB98-C10F-4922-8627-FD849C596EA2}"/>
</file>

<file path=customXml/itemProps2.xml><?xml version="1.0" encoding="utf-8"?>
<ds:datastoreItem xmlns:ds="http://schemas.openxmlformats.org/officeDocument/2006/customXml" ds:itemID="{E565D7A6-8EFA-4384-962E-273777E657B7}"/>
</file>

<file path=customXml/itemProps3.xml><?xml version="1.0" encoding="utf-8"?>
<ds:datastoreItem xmlns:ds="http://schemas.openxmlformats.org/officeDocument/2006/customXml" ds:itemID="{840B656A-D51A-4125-8C35-EB6F1EC79DCB}"/>
</file>

<file path=customXml/itemProps4.xml><?xml version="1.0" encoding="utf-8"?>
<ds:datastoreItem xmlns:ds="http://schemas.openxmlformats.org/officeDocument/2006/customXml" ds:itemID="{33F261B4-AE8C-4DA9-A029-C4BCB308D4F3}"/>
</file>

<file path=customXml/itemProps5.xml><?xml version="1.0" encoding="utf-8"?>
<ds:datastoreItem xmlns:ds="http://schemas.openxmlformats.org/officeDocument/2006/customXml" ds:itemID="{2A9EA1B8-87C3-4447-9321-5E5746A848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 013-PA_para_Publicação</vt:lpstr>
      <vt:lpstr>'PA 013-PA_para_Publicação'!Print_Titles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 PROFISCO_RS) - Julho de 2015</dc:title>
  <dc:creator>Carlos Alberto Agostini</dc:creator>
  <cp:lastModifiedBy>IADB</cp:lastModifiedBy>
  <cp:lastPrinted>2013-11-01T19:52:27Z</cp:lastPrinted>
  <dcterms:created xsi:type="dcterms:W3CDTF">2012-08-24T15:29:24Z</dcterms:created>
  <dcterms:modified xsi:type="dcterms:W3CDTF">2015-07-10T11:36:02Z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0x01010046CF21643EE8D14686A648AA6DAD089200C52E96B8EE48F343B9840EC1AFC4650E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