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4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180" windowHeight="6030" activeTab="3"/>
  </bookViews>
  <sheets>
    <sheet name="JAN.13" sheetId="1" r:id="rId1"/>
    <sheet name="FEV.13" sheetId="2" r:id="rId2"/>
    <sheet name="MAR.13" sheetId="3" r:id="rId3"/>
    <sheet name="ABR.13" sheetId="4" r:id="rId4"/>
  </sheets>
  <definedNames>
    <definedName name="_xlnm.Print_Area" localSheetId="3">ABR.13!$A$1:$U$26</definedName>
    <definedName name="_xlnm.Print_Area" localSheetId="1">FEV.13!$A$1:$U$29</definedName>
    <definedName name="_xlnm.Print_Area" localSheetId="0">JAN.13!$A$1:$U$30</definedName>
    <definedName name="_xlnm.Print_Area" localSheetId="2">MAR.13!$A$1:$U$30</definedName>
  </definedNames>
  <calcPr calcId="145621"/>
</workbook>
</file>

<file path=xl/calcChain.xml><?xml version="1.0" encoding="utf-8"?>
<calcChain xmlns="http://schemas.openxmlformats.org/spreadsheetml/2006/main">
  <c r="J14" i="4" l="1"/>
  <c r="J12" i="4"/>
  <c r="E14" i="4"/>
  <c r="E12" i="4"/>
  <c r="J4" i="4"/>
  <c r="J14" i="3"/>
  <c r="E14" i="3"/>
  <c r="J12" i="3"/>
  <c r="E12" i="3"/>
  <c r="J4" i="3"/>
  <c r="J14" i="2"/>
  <c r="E14" i="2"/>
  <c r="J12" i="2"/>
  <c r="J4" i="2"/>
  <c r="J14" i="1"/>
  <c r="E14" i="1"/>
  <c r="J12" i="1"/>
  <c r="E12" i="1"/>
  <c r="J4" i="1"/>
</calcChain>
</file>

<file path=xl/sharedStrings.xml><?xml version="1.0" encoding="utf-8"?>
<sst xmlns="http://schemas.openxmlformats.org/spreadsheetml/2006/main" count="376" uniqueCount="122">
  <si>
    <t>RELATÓRIO DE ANÁLISE DE DESVIOS (RAD)</t>
  </si>
  <si>
    <t>FRENTE DE TRABALHO</t>
  </si>
  <si>
    <t>ICMS</t>
  </si>
  <si>
    <t>RESPONSÁVEL</t>
  </si>
  <si>
    <t>Observações:</t>
  </si>
  <si>
    <t>Alimentação</t>
  </si>
  <si>
    <r>
      <t>J</t>
    </r>
    <r>
      <rPr>
        <sz val="10"/>
        <color theme="2" tint="-9.9978637043366805E-2"/>
        <rFont val="Calibri"/>
        <family val="2"/>
        <scheme val="minor"/>
      </rPr>
      <t>ose</t>
    </r>
    <r>
      <rPr>
        <sz val="11"/>
        <color theme="2" tint="-9.9978637043366805E-2"/>
        <rFont val="Calibri"/>
        <family val="2"/>
        <scheme val="minor"/>
      </rPr>
      <t xml:space="preserve"> E</t>
    </r>
    <r>
      <rPr>
        <sz val="10"/>
        <color theme="2" tint="-9.9978637043366805E-2"/>
        <rFont val="Calibri"/>
        <family val="2"/>
        <scheme val="minor"/>
      </rPr>
      <t>dson</t>
    </r>
    <r>
      <rPr>
        <sz val="11"/>
        <color theme="2" tint="-9.9978637043366805E-2"/>
        <rFont val="Calibri"/>
        <family val="2"/>
        <scheme val="minor"/>
      </rPr>
      <t xml:space="preserve"> P</t>
    </r>
    <r>
      <rPr>
        <sz val="10"/>
        <color theme="2" tint="-9.9978637043366805E-2"/>
        <rFont val="Calibri"/>
        <family val="2"/>
        <scheme val="minor"/>
      </rPr>
      <t>eixoto</t>
    </r>
  </si>
  <si>
    <t>IPVA</t>
  </si>
  <si>
    <t>Automotivo</t>
  </si>
  <si>
    <t>Ana Elizabeth</t>
  </si>
  <si>
    <t>SETOR ECONÔMICO</t>
  </si>
  <si>
    <t>MÊS DE REFERÊNCIA</t>
  </si>
  <si>
    <t>Bebidas e Fumo</t>
  </si>
  <si>
    <t xml:space="preserve">Tereza de Jesus </t>
  </si>
  <si>
    <t>Combustíveis</t>
  </si>
  <si>
    <t xml:space="preserve">Jacque Damasceno </t>
  </si>
  <si>
    <t>REALIZADO NO MÊS</t>
  </si>
  <si>
    <t>REALIZADO ACUMULADO</t>
  </si>
  <si>
    <t>Comunicação</t>
  </si>
  <si>
    <t>Célia Gomes</t>
  </si>
  <si>
    <t>Construção Civil</t>
  </si>
  <si>
    <t>Arluzenildo Barros</t>
  </si>
  <si>
    <t>META NO MÊS</t>
  </si>
  <si>
    <t>META ACUMULADA</t>
  </si>
  <si>
    <t>Departamento e Têxtil</t>
  </si>
  <si>
    <t>Zélia Braz</t>
  </si>
  <si>
    <t>Energia Elétrica</t>
  </si>
  <si>
    <t>Lenira Omena</t>
  </si>
  <si>
    <t>DESVIO (R$)</t>
  </si>
  <si>
    <t>Mineral</t>
  </si>
  <si>
    <t>Outros</t>
  </si>
  <si>
    <t xml:space="preserve">Elizabete Higino </t>
  </si>
  <si>
    <t>DESVIO (%)</t>
  </si>
  <si>
    <t>Químicos</t>
  </si>
  <si>
    <t>Ismá Cardoso</t>
  </si>
  <si>
    <t>Sucroalcooleiro</t>
  </si>
  <si>
    <t xml:space="preserve">Fabiano Cavalcante </t>
  </si>
  <si>
    <t>Crédito Tributário</t>
  </si>
  <si>
    <t>Ivone  Salvador</t>
  </si>
  <si>
    <t>DESCREVER AS PRINCIPAIS AÇÕES COM TÉRMINO PREVISTO PARA O MÊS DE REFERÊNCIA QUE NÃO FORAM CONCLUÍDAS NO PRAZO</t>
  </si>
  <si>
    <t>DMT</t>
  </si>
  <si>
    <t>Robson Gueiros</t>
  </si>
  <si>
    <t>AÇÕES ATRASADAS</t>
  </si>
  <si>
    <t>TÉRMINO
PREVISTO</t>
  </si>
  <si>
    <t>MOTIVO DA NÃO EXECUÇÃO</t>
  </si>
  <si>
    <t>José Eugênio</t>
  </si>
  <si>
    <t>Substituição Tributária</t>
  </si>
  <si>
    <t>ANÁLISE DAS CAUSAS IDENTIFICADAS E AÇÕES PROPOSTAS</t>
  </si>
  <si>
    <t>CNAE</t>
  </si>
  <si>
    <t>DESVIO
(em reais)</t>
  </si>
  <si>
    <t>CACEAL</t>
  </si>
  <si>
    <t>CAUSA</t>
  </si>
  <si>
    <t>AÇÃO / ETAPA</t>
  </si>
  <si>
    <t>ÁREA</t>
  </si>
  <si>
    <t>SETOR</t>
  </si>
  <si>
    <t>INÍCIO
PREVISTO</t>
  </si>
  <si>
    <t xml:space="preserve">1- EM RELAÇÃO AO MÊS ANTERIOR QUEDAS NAS ENTRADS DE 20% (ENTRADAS SUJEITO A ST QUEDA DE  R$ 1.160.474,00) E NAS VENDAS EM 25,8%.  2- EM RELAÇÃO AO ANO ANTERIOR AUMENTO NAS ENTRADS DE 2,8% E QUEDAS NAS VENDAS EM 10,9%. 3- NO MÊS TEVE CRÉDITO DO ANTECIPADO DE R$ 189.275,94.  </t>
  </si>
  <si>
    <t xml:space="preserve">1- TEM PRODESIN. 2- SALDO CREDOR DESDE 11/2011. 3- SALDO CREDOR EM 12/2012 DE R$ 30.089,00. 4- OPERAÇÕES OMITIDAS DE 01.01.08 A 31.12.11 NO VALOR DE R$ 3.369.453,86. </t>
  </si>
  <si>
    <t>Edson</t>
  </si>
  <si>
    <t>DAMIF</t>
  </si>
  <si>
    <t>20.02.13</t>
  </si>
  <si>
    <t>28.02.2013.</t>
  </si>
  <si>
    <t>1- 60% DE SUAS ENTRADAS SÃO TRANSFERÊNCIAS, PROVENIENTES DOS BENEFICIOS DA LEGISLAÇÃO PRECATÓRIOS.</t>
  </si>
  <si>
    <t>ANALISAR LEGISLAÇÃO PRECATÓRIO.</t>
  </si>
  <si>
    <t xml:space="preserve">1- TRANSFERÊNCIAS REPRESENTAM 39,2% (2403). 2- CRÉDITO PRESUMIDO DE R$ 542.858,75. 3- OMISSÃO ENTRADAS 01.2008 A 12.2011 R$ 4.327.722,06; SINTEGRA X FRONT. R$ 2.852.485,82 E CREDITO INDEVIDO DE R$ 48.568,85  </t>
  </si>
  <si>
    <t xml:space="preserve"> </t>
  </si>
  <si>
    <t>EDSON</t>
  </si>
  <si>
    <t>DIPLAF</t>
  </si>
  <si>
    <t>27.03</t>
  </si>
  <si>
    <t>VEM APRESENTANDO SALDO CREDOR. CONSTA DO PLANO DE AÇÃO A SER ENTREGUE PARA A DIPLAF.</t>
  </si>
  <si>
    <t>ST PE. APRESENTOU AUMENTO NA BC ST E DO ICMS ST EM RELAÇÃO AO MÊS ANTERIOR E QUEDA EM RELAÇÃO AO ANO ANTERIOR.</t>
  </si>
  <si>
    <t xml:space="preserve">APRESENTA SALDO CREDOR DO ICMS DEVIDO A UM CRÉDITO DO ANTECIPADO NO VALOR DE R$ 406.296,95. CONSTA DO PLANO DE AÇÃO A SER ENVIADA A DIPLAF. </t>
  </si>
  <si>
    <t>RECOLHE PELO CACEAL 24241099-5</t>
  </si>
  <si>
    <t>SEM MOVIMENTO APARTIR DE 09.2012. TEM SALDO DEVEDOR A RECOLHER DE R$ 5.862,25 REFERENTE A 08.2012.</t>
  </si>
  <si>
    <t xml:space="preserve">PAGOU NO MÊS 02 R$ 4.865.851,27 DE ST; PAGOU EM 01.2013 R$ 3.125.174,96. REFERENTE AO MÊS 02 NÃO HIUVE RECOLHIMENTO DE ST. </t>
  </si>
  <si>
    <t>CONSTA DO PLANO DE AÇÃO</t>
  </si>
  <si>
    <t>QUEDA NAS ENTRADAS INTERESTADUAIS DIMINUINDO O ANTECIPADO. SALDO CREDOR DE ICMS NORMAL EM JANEIRO E FEVEREIRO PELO USO DO CRÉDITO DO ANTECIPADO REFERENTES A 12/2012 E 01/2013.</t>
  </si>
  <si>
    <t>CONTRIBUINTE TEM RE CONEDES. SALDO CREDOR DESDE 11/2011. RELATÓRIO DE OPORTUNIDADES ENCAMINHADO EM 02/2013.</t>
  </si>
  <si>
    <t>CONSTA DO PLANO DE AÇÃO.</t>
  </si>
  <si>
    <t>CONTRIBUINTE ST. QUEDA DE 60% DO ICMS ST EM RELAÇÃO AO MÊS ANTERIOS.</t>
  </si>
  <si>
    <t xml:space="preserve">EM RELAÇÃO AO MÊS ANTERIOR QUEDA  EM TORNO DE 10% NAS ENTRADAS, 20% NAS SAÍDAS, 15% NO ICMS NORMAL E 10% NO ANTECIPADO. </t>
  </si>
  <si>
    <t>Não houve recolhimeto ST. Mês anterior recolheu R$ 4.865.851,27. Queda de 100% nas entradas do exterior.</t>
  </si>
  <si>
    <t>Já enviado para ação fiscal.</t>
  </si>
  <si>
    <t>Contribuinte tem PRODESIN. Saldo credor de 2011.</t>
  </si>
  <si>
    <t>Contribuinte ST de PE. Queda de 3,89% na ST em relação ao mês anterior.</t>
  </si>
  <si>
    <t>Queda do ICMS tendo em vista Saldo credor do mês anterior R$ 234.680,00 e o uso do crédito do Antecipado de R$ 334.821,70.Batimento de Entradas-Relatório Sped Fiscal Omissão de ICMS R$ 5.908.931,95 e Multa de R$ 28.937.454,82 no período de 07/2010 a 11/03/2013.</t>
  </si>
  <si>
    <t>Fazer relatório de Oportunidades Para Ação Fiscal</t>
  </si>
  <si>
    <t>Edson.</t>
  </si>
  <si>
    <t>Queda acentuada nas entradas desde o mês de Fevereiro. Icms Normal com recolhimento não comprovado desde 12/2012, acumulando R$ 323.534,13</t>
  </si>
  <si>
    <t>Contribuinte ST de PE. Não recolhe o ICMS ST, recolhe para Alagoas o ICMS proprio.</t>
  </si>
  <si>
    <t>Verificar se existe oportunidades.</t>
  </si>
  <si>
    <t>24257XXX-0</t>
  </si>
  <si>
    <t>Observar</t>
  </si>
  <si>
    <t>24104XXX-1</t>
  </si>
  <si>
    <t xml:space="preserve"> 24202XXX-4</t>
  </si>
  <si>
    <t>INATIVO COM META. APRESENTA SALDO CREDOR DESDE 12/2010. RECOLHE ATRAVÉS DE OUTRA INSCRIÇÃO  24241XXX-5</t>
  </si>
  <si>
    <t xml:space="preserve">24082XXX-5 </t>
  </si>
  <si>
    <t xml:space="preserve">24000XXX-2 </t>
  </si>
  <si>
    <t xml:space="preserve">24094XXX-1  </t>
  </si>
  <si>
    <t xml:space="preserve">24217XXX-0  </t>
  </si>
  <si>
    <t xml:space="preserve">24056XXX-2 </t>
  </si>
  <si>
    <t>Analisar as inscrições substitutas tributárias</t>
  </si>
  <si>
    <t>1- DEIXOU DE OPERAR APARTIR DE 08.2012. 2- TEM CACEAL 24225XXX-8 ST - SP; 24243XXX-2 ST PE; E 24245XXX-4 ST SP.</t>
  </si>
  <si>
    <t>24202XXX-4</t>
  </si>
  <si>
    <t xml:space="preserve">VALOR APROPRIADONO MÊS DO ICMS ANTECIPADO NO VALOR DE R$ 368.085,22, FICANDO COM SALDO CREDOR  DE R$ 3.598,70. DETECTADO A FALTA DE REGISTRO DE NF DE ENTRADAS ENTRE 2008 E 2011 COM ICMS DE R$ 1.113.373,42 E MULTA DE R$ 3.426.089,26 E CRÉDITO INDEVIDO NO MESMO PERIODO DE R$ 1.174.308,85  </t>
  </si>
  <si>
    <t>QUEDA NAS ENTRADAS INTERESTADUAIS EM TORNO DE 20%. VEM APRESENTANDO SALDO CREDOR. FALTA DE REGISTRO DE NF DE ENTRADAS ENTRE 2008 E 2011 NO VALOR DE R$ 165.714,35 E MULTA DE R$ 488.759,36. CRÉDITO INDEVIDO PELAS ENTRADS NO VALOR DE R$ 1.044.605,72 NO MESMO PERIODO.</t>
  </si>
  <si>
    <t>24217XXX</t>
  </si>
  <si>
    <t>24105XXX</t>
  </si>
  <si>
    <t>24072XXX</t>
  </si>
  <si>
    <t>24000XXX</t>
  </si>
  <si>
    <t>APRESENTA  SALDO NÃO RECOLHIDO DO ICMS DO MÊS  NO VALOR DE R$ 67.508,66, COMO TAMBEM NÃO  NÃO RECOLHEU OS MESES DE 12.2012 E 01.2013 NO TOTAL DE R$ 268.024,58.</t>
  </si>
  <si>
    <t>Entrar em contato com a Dir. de Arrecadação</t>
  </si>
  <si>
    <t>QUEDA NAS ENTRADAS INTERNAS E INTERESTADUAIS, OCASIONANDO QUEDA NO ICMS A RECOLHER NA ORDEM DE 40%. FALTA DE REGISTRO DE NF DE ENTRADAS NO VALOR DE R$ 131.587,56 e multa de r$ 382.244,33 E CRÉDITO INDEVIDO NO VALOR DE R$ 740.862,24 ENTRE 2008 E 2011.</t>
  </si>
  <si>
    <t>24082XXX</t>
  </si>
  <si>
    <t>24056XXX</t>
  </si>
  <si>
    <t>24241XXX</t>
  </si>
  <si>
    <t>UTILIZAÇÃO DO CRÉDITO DO ENTECIPADO 01.2012 NO VALOR DE R$ 750.034,59. CRUZAMENTO SINTEGRA FRONTEIRA  ICMS R$ 1.166.583,14 E CÁLCULO DO ICMS ESPECÍFICO COM VALOR A RECOLHER PELO VC R$ 1.552.233,74 E PELA BC R$ 1.272.257,67. VALORES LEVANTADOS DE 2008 A 2011.</t>
  </si>
  <si>
    <t>24257XXX</t>
  </si>
  <si>
    <t>__</t>
  </si>
  <si>
    <t>24501XXX</t>
  </si>
  <si>
    <t>Tem RE atacadista. Forma de recolhimento irreal. ICMS específico recolhido a menor, pelo VC R$ 360.11,50 no período de 01.2008 a 07.2012. Verificar forma de cálculo do ICMS conforme RE.</t>
  </si>
  <si>
    <t>26.04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</si>
</sst>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6]mmmm\-yy;@"/>
    <numFmt numFmtId="165" formatCode="0.0%"/>
    <numFmt numFmtId="166" formatCode="_-* #,##0_-;[Red]\-#,##0_-;0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0"/>
      <color theme="2" tint="-9.9978637043366805E-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color indexed="10"/>
      <name val="Calibri"/>
      <family val="2"/>
    </font>
    <font>
      <b/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0"/>
      <color theme="2" tint="-9.9978637043366805E-2"/>
      <name val="Calibri"/>
      <family val="2"/>
      <scheme val="minor"/>
    </font>
    <font>
      <b/>
      <sz val="12"/>
      <name val="Calibri"/>
      <family val="2"/>
    </font>
    <font>
      <sz val="14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2"/>
      <name val="Calibri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14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6" fillId="0" borderId="0" xfId="0" applyFont="1" applyBorder="1"/>
    <xf numFmtId="0" fontId="0" fillId="0" borderId="0" xfId="0" applyBorder="1"/>
    <xf numFmtId="0" fontId="0" fillId="0" borderId="11" xfId="0" applyBorder="1"/>
    <xf numFmtId="0" fontId="7" fillId="0" borderId="0" xfId="0" applyFont="1"/>
    <xf numFmtId="17" fontId="7" fillId="0" borderId="0" xfId="0" applyNumberFormat="1" applyFont="1"/>
    <xf numFmtId="0" fontId="9" fillId="4" borderId="0" xfId="2" applyFont="1" applyFill="1" applyBorder="1" applyAlignment="1" applyProtection="1">
      <protection locked="0"/>
    </xf>
    <xf numFmtId="0" fontId="10" fillId="4" borderId="0" xfId="2" applyFont="1" applyFill="1" applyBorder="1" applyAlignment="1" applyProtection="1">
      <protection locked="0"/>
    </xf>
    <xf numFmtId="0" fontId="11" fillId="4" borderId="0" xfId="2" applyFont="1" applyFill="1" applyBorder="1" applyAlignment="1" applyProtection="1">
      <protection locked="0"/>
    </xf>
    <xf numFmtId="0" fontId="12" fillId="0" borderId="0" xfId="2" applyFont="1" applyFill="1" applyBorder="1" applyAlignment="1" applyProtection="1">
      <alignment vertical="center"/>
      <protection locked="0"/>
    </xf>
    <xf numFmtId="0" fontId="11" fillId="4" borderId="0" xfId="2" applyFont="1" applyFill="1" applyBorder="1" applyProtection="1">
      <protection locked="0"/>
    </xf>
    <xf numFmtId="0" fontId="10" fillId="4" borderId="0" xfId="2" applyFont="1" applyFill="1" applyBorder="1" applyAlignment="1" applyProtection="1">
      <alignment horizontal="center"/>
      <protection locked="0"/>
    </xf>
    <xf numFmtId="0" fontId="9" fillId="4" borderId="0" xfId="2" applyFont="1" applyFill="1" applyBorder="1" applyAlignment="1" applyProtection="1">
      <alignment horizontal="center" vertical="center"/>
      <protection locked="0"/>
    </xf>
    <xf numFmtId="3" fontId="5" fillId="0" borderId="0" xfId="0" applyNumberFormat="1" applyFont="1" applyBorder="1"/>
    <xf numFmtId="0" fontId="9" fillId="4" borderId="0" xfId="2" applyFont="1" applyFill="1" applyBorder="1" applyAlignment="1" applyProtection="1">
      <alignment horizontal="center"/>
      <protection locked="0"/>
    </xf>
    <xf numFmtId="0" fontId="5" fillId="0" borderId="0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4" fillId="0" borderId="7" xfId="0" applyFont="1" applyBorder="1"/>
    <xf numFmtId="0" fontId="15" fillId="2" borderId="17" xfId="2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Border="1"/>
    <xf numFmtId="0" fontId="14" fillId="0" borderId="0" xfId="0" applyFont="1"/>
    <xf numFmtId="0" fontId="16" fillId="0" borderId="0" xfId="0" applyFont="1"/>
    <xf numFmtId="14" fontId="17" fillId="0" borderId="10" xfId="2" applyNumberFormat="1" applyFont="1" applyFill="1" applyBorder="1" applyAlignment="1" applyProtection="1">
      <alignment horizontal="center" vertical="center"/>
      <protection locked="0"/>
    </xf>
    <xf numFmtId="0" fontId="18" fillId="4" borderId="14" xfId="2" applyFont="1" applyFill="1" applyBorder="1" applyAlignment="1" applyProtection="1">
      <protection locked="0"/>
    </xf>
    <xf numFmtId="0" fontId="18" fillId="4" borderId="0" xfId="2" applyFont="1" applyFill="1" applyBorder="1" applyAlignment="1" applyProtection="1">
      <protection locked="0"/>
    </xf>
    <xf numFmtId="0" fontId="0" fillId="0" borderId="7" xfId="0" applyFont="1" applyBorder="1"/>
    <xf numFmtId="0" fontId="15" fillId="2" borderId="10" xfId="2" applyFont="1" applyFill="1" applyBorder="1" applyAlignment="1" applyProtection="1">
      <alignment horizontal="center" vertical="center" wrapText="1"/>
      <protection locked="0"/>
    </xf>
    <xf numFmtId="0" fontId="15" fillId="2" borderId="8" xfId="2" applyFont="1" applyFill="1" applyBorder="1" applyAlignment="1" applyProtection="1">
      <alignment horizontal="center" vertical="center"/>
      <protection locked="0"/>
    </xf>
    <xf numFmtId="0" fontId="15" fillId="2" borderId="10" xfId="2" applyFont="1" applyFill="1" applyBorder="1" applyAlignment="1" applyProtection="1">
      <alignment horizontal="center" vertical="center"/>
      <protection locked="0"/>
    </xf>
    <xf numFmtId="14" fontId="19" fillId="2" borderId="10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11" xfId="0" applyFont="1" applyBorder="1"/>
    <xf numFmtId="0" fontId="0" fillId="0" borderId="0" xfId="0" applyFont="1"/>
    <xf numFmtId="0" fontId="20" fillId="0" borderId="20" xfId="0" applyFont="1" applyBorder="1" applyAlignment="1">
      <alignment horizontal="center" vertical="center" wrapText="1"/>
    </xf>
    <xf numFmtId="166" fontId="21" fillId="0" borderId="10" xfId="2" applyNumberFormat="1" applyFont="1" applyBorder="1" applyAlignment="1">
      <alignment horizontal="center" vertical="center"/>
    </xf>
    <xf numFmtId="0" fontId="20" fillId="0" borderId="10" xfId="2" applyFont="1" applyBorder="1" applyAlignment="1">
      <alignment horizontal="center" vertical="center" wrapText="1"/>
    </xf>
    <xf numFmtId="166" fontId="21" fillId="0" borderId="21" xfId="0" applyNumberFormat="1" applyFont="1" applyBorder="1" applyAlignment="1">
      <alignment horizontal="center" vertical="center"/>
    </xf>
    <xf numFmtId="0" fontId="18" fillId="4" borderId="10" xfId="2" applyFont="1" applyFill="1" applyBorder="1" applyAlignment="1" applyProtection="1">
      <alignment horizontal="center" vertical="center" wrapText="1"/>
      <protection locked="0"/>
    </xf>
    <xf numFmtId="0" fontId="18" fillId="4" borderId="9" xfId="2" applyFont="1" applyFill="1" applyBorder="1" applyAlignment="1" applyProtection="1">
      <alignment horizontal="center" vertical="center"/>
      <protection locked="0"/>
    </xf>
    <xf numFmtId="14" fontId="23" fillId="4" borderId="22" xfId="2" applyNumberFormat="1" applyFont="1" applyFill="1" applyBorder="1" applyAlignment="1" applyProtection="1">
      <alignment horizontal="center" vertical="center" wrapText="1"/>
      <protection locked="0"/>
    </xf>
    <xf numFmtId="166" fontId="21" fillId="0" borderId="23" xfId="2" applyNumberFormat="1" applyFont="1" applyBorder="1" applyAlignment="1">
      <alignment horizontal="center" vertical="center"/>
    </xf>
    <xf numFmtId="0" fontId="20" fillId="0" borderId="23" xfId="2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166" fontId="21" fillId="0" borderId="10" xfId="0" applyNumberFormat="1" applyFont="1" applyBorder="1" applyAlignment="1">
      <alignment horizontal="center" vertical="center"/>
    </xf>
    <xf numFmtId="166" fontId="20" fillId="0" borderId="23" xfId="2" applyNumberFormat="1" applyFont="1" applyBorder="1" applyAlignment="1">
      <alignment horizontal="center" vertical="center"/>
    </xf>
    <xf numFmtId="166" fontId="20" fillId="0" borderId="10" xfId="2" applyNumberFormat="1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 wrapText="1"/>
    </xf>
    <xf numFmtId="166" fontId="21" fillId="0" borderId="23" xfId="0" applyNumberFormat="1" applyFont="1" applyBorder="1" applyAlignment="1">
      <alignment horizontal="center" vertical="center"/>
    </xf>
    <xf numFmtId="0" fontId="18" fillId="4" borderId="23" xfId="2" applyFont="1" applyFill="1" applyBorder="1" applyAlignment="1" applyProtection="1">
      <alignment horizontal="center" vertical="center" wrapText="1"/>
      <protection locked="0"/>
    </xf>
    <xf numFmtId="0" fontId="18" fillId="4" borderId="19" xfId="2" applyFont="1" applyFill="1" applyBorder="1" applyAlignment="1" applyProtection="1">
      <alignment horizontal="center" vertical="center"/>
      <protection locked="0"/>
    </xf>
    <xf numFmtId="14" fontId="23" fillId="4" borderId="24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/>
    <xf numFmtId="0" fontId="18" fillId="4" borderId="10" xfId="2" applyFont="1" applyFill="1" applyBorder="1" applyAlignment="1" applyProtection="1">
      <alignment horizontal="center" vertical="center"/>
      <protection locked="0"/>
    </xf>
    <xf numFmtId="14" fontId="23" fillId="4" borderId="10" xfId="2" applyNumberFormat="1" applyFont="1" applyFill="1" applyBorder="1" applyAlignment="1" applyProtection="1">
      <alignment horizontal="center" vertical="center" wrapText="1"/>
      <protection locked="0"/>
    </xf>
    <xf numFmtId="0" fontId="22" fillId="4" borderId="10" xfId="2" applyFont="1" applyFill="1" applyBorder="1" applyAlignment="1" applyProtection="1">
      <alignment horizontal="center" vertical="center" wrapText="1"/>
      <protection locked="0"/>
    </xf>
    <xf numFmtId="0" fontId="22" fillId="4" borderId="8" xfId="2" applyFont="1" applyFill="1" applyBorder="1" applyAlignment="1" applyProtection="1">
      <alignment horizontal="center" vertical="center" wrapText="1"/>
      <protection locked="0"/>
    </xf>
    <xf numFmtId="0" fontId="22" fillId="4" borderId="12" xfId="2" applyFont="1" applyFill="1" applyBorder="1" applyAlignment="1" applyProtection="1">
      <alignment horizontal="center" vertical="center" wrapText="1"/>
      <protection locked="0"/>
    </xf>
    <xf numFmtId="0" fontId="22" fillId="4" borderId="9" xfId="2" applyFont="1" applyFill="1" applyBorder="1" applyAlignment="1" applyProtection="1">
      <alignment horizontal="center" vertical="center" wrapText="1"/>
      <protection locked="0"/>
    </xf>
    <xf numFmtId="0" fontId="17" fillId="0" borderId="8" xfId="2" applyFont="1" applyFill="1" applyBorder="1" applyAlignment="1" applyProtection="1">
      <alignment horizontal="center" vertical="center" wrapText="1"/>
      <protection locked="0"/>
    </xf>
    <xf numFmtId="0" fontId="17" fillId="0" borderId="12" xfId="2" applyFont="1" applyFill="1" applyBorder="1" applyAlignment="1" applyProtection="1">
      <alignment horizontal="center" vertical="center" wrapText="1"/>
      <protection locked="0"/>
    </xf>
    <xf numFmtId="0" fontId="17" fillId="0" borderId="9" xfId="2" applyFont="1" applyFill="1" applyBorder="1" applyAlignment="1" applyProtection="1">
      <alignment horizontal="center" vertical="center" wrapText="1"/>
      <protection locked="0"/>
    </xf>
    <xf numFmtId="0" fontId="17" fillId="4" borderId="10" xfId="2" applyFont="1" applyFill="1" applyBorder="1" applyAlignment="1" applyProtection="1">
      <alignment horizontal="center" vertical="center" wrapText="1"/>
      <protection locked="0"/>
    </xf>
    <xf numFmtId="0" fontId="17" fillId="0" borderId="10" xfId="2" applyFont="1" applyFill="1" applyBorder="1" applyAlignment="1" applyProtection="1">
      <alignment horizontal="center" vertical="center" wrapText="1"/>
      <protection locked="0"/>
    </xf>
    <xf numFmtId="0" fontId="13" fillId="4" borderId="16" xfId="2" applyFont="1" applyFill="1" applyBorder="1" applyAlignment="1" applyProtection="1">
      <alignment horizontal="center" vertical="center"/>
      <protection locked="0"/>
    </xf>
    <xf numFmtId="0" fontId="15" fillId="2" borderId="8" xfId="2" applyFont="1" applyFill="1" applyBorder="1" applyAlignment="1" applyProtection="1">
      <alignment horizontal="center" vertical="center"/>
      <protection locked="0"/>
    </xf>
    <xf numFmtId="0" fontId="15" fillId="2" borderId="12" xfId="2" applyFont="1" applyFill="1" applyBorder="1" applyAlignment="1" applyProtection="1">
      <alignment horizontal="center" vertical="center"/>
      <protection locked="0"/>
    </xf>
    <xf numFmtId="0" fontId="15" fillId="2" borderId="9" xfId="2" applyFont="1" applyFill="1" applyBorder="1" applyAlignment="1" applyProtection="1">
      <alignment horizontal="center" vertical="center"/>
      <protection locked="0"/>
    </xf>
    <xf numFmtId="0" fontId="15" fillId="2" borderId="17" xfId="2" applyFont="1" applyFill="1" applyBorder="1" applyAlignment="1" applyProtection="1">
      <alignment horizontal="center" vertical="center"/>
      <protection locked="0"/>
    </xf>
    <xf numFmtId="0" fontId="15" fillId="2" borderId="18" xfId="2" applyFont="1" applyFill="1" applyBorder="1" applyAlignment="1" applyProtection="1">
      <alignment horizontal="center" vertical="center"/>
      <protection locked="0"/>
    </xf>
    <xf numFmtId="0" fontId="15" fillId="2" borderId="19" xfId="2" applyFont="1" applyFill="1" applyBorder="1" applyAlignment="1" applyProtection="1">
      <alignment horizontal="center" vertical="center"/>
      <protection locked="0"/>
    </xf>
    <xf numFmtId="0" fontId="15" fillId="2" borderId="10" xfId="2" applyFont="1" applyFill="1" applyBorder="1" applyAlignment="1" applyProtection="1">
      <alignment horizontal="center" vertical="center"/>
      <protection locked="0"/>
    </xf>
    <xf numFmtId="3" fontId="12" fillId="0" borderId="10" xfId="2" applyNumberFormat="1" applyFont="1" applyFill="1" applyBorder="1" applyAlignment="1" applyProtection="1">
      <alignment horizontal="center" vertical="center"/>
      <protection locked="0"/>
    </xf>
    <xf numFmtId="0" fontId="4" fillId="2" borderId="10" xfId="2" applyFont="1" applyFill="1" applyBorder="1" applyAlignment="1" applyProtection="1">
      <alignment horizontal="center" vertical="center"/>
      <protection locked="0"/>
    </xf>
    <xf numFmtId="3" fontId="5" fillId="0" borderId="8" xfId="0" applyNumberFormat="1" applyFont="1" applyBorder="1" applyAlignment="1">
      <alignment horizontal="center"/>
    </xf>
    <xf numFmtId="3" fontId="5" fillId="0" borderId="12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0" fontId="4" fillId="3" borderId="10" xfId="2" applyFont="1" applyFill="1" applyBorder="1" applyAlignment="1" applyProtection="1">
      <alignment horizontal="center" vertical="center"/>
      <protection locked="0"/>
    </xf>
    <xf numFmtId="3" fontId="5" fillId="0" borderId="10" xfId="0" applyNumberFormat="1" applyFont="1" applyBorder="1" applyAlignment="1">
      <alignment horizontal="center"/>
    </xf>
    <xf numFmtId="165" fontId="5" fillId="0" borderId="10" xfId="1" applyNumberFormat="1" applyFont="1" applyBorder="1" applyAlignment="1">
      <alignment horizontal="center"/>
    </xf>
    <xf numFmtId="0" fontId="13" fillId="4" borderId="5" xfId="2" applyFont="1" applyFill="1" applyBorder="1" applyAlignment="1" applyProtection="1">
      <alignment horizontal="center" vertical="center"/>
      <protection locked="0"/>
    </xf>
    <xf numFmtId="0" fontId="4" fillId="3" borderId="8" xfId="2" applyFont="1" applyFill="1" applyBorder="1" applyAlignment="1" applyProtection="1">
      <alignment horizontal="center" vertical="center"/>
      <protection locked="0"/>
    </xf>
    <xf numFmtId="0" fontId="4" fillId="3" borderId="9" xfId="2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4" fillId="2" borderId="8" xfId="2" applyFont="1" applyFill="1" applyBorder="1" applyAlignment="1" applyProtection="1">
      <alignment horizontal="center" vertical="center"/>
      <protection locked="0"/>
    </xf>
    <xf numFmtId="0" fontId="4" fillId="2" borderId="12" xfId="2" applyFont="1" applyFill="1" applyBorder="1" applyAlignment="1" applyProtection="1">
      <alignment horizontal="center" vertical="center"/>
      <protection locked="0"/>
    </xf>
    <xf numFmtId="164" fontId="5" fillId="0" borderId="8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12" fillId="0" borderId="4" xfId="2" applyFont="1" applyFill="1" applyBorder="1" applyAlignment="1" applyProtection="1">
      <alignment horizontal="left" vertical="top" wrapText="1"/>
      <protection locked="0"/>
    </xf>
    <xf numFmtId="0" fontId="12" fillId="0" borderId="5" xfId="2" applyFont="1" applyFill="1" applyBorder="1" applyAlignment="1" applyProtection="1">
      <alignment horizontal="left" vertical="top" wrapText="1"/>
      <protection locked="0"/>
    </xf>
    <xf numFmtId="0" fontId="12" fillId="0" borderId="6" xfId="2" applyFont="1" applyFill="1" applyBorder="1" applyAlignment="1" applyProtection="1">
      <alignment horizontal="left" vertical="top" wrapText="1"/>
      <protection locked="0"/>
    </xf>
    <xf numFmtId="0" fontId="12" fillId="0" borderId="7" xfId="2" applyFont="1" applyFill="1" applyBorder="1" applyAlignment="1" applyProtection="1">
      <alignment horizontal="left" vertical="top" wrapText="1"/>
      <protection locked="0"/>
    </xf>
    <xf numFmtId="0" fontId="12" fillId="0" borderId="0" xfId="2" applyFont="1" applyFill="1" applyBorder="1" applyAlignment="1" applyProtection="1">
      <alignment horizontal="left" vertical="top" wrapText="1"/>
      <protection locked="0"/>
    </xf>
    <xf numFmtId="0" fontId="12" fillId="0" borderId="11" xfId="2" applyFont="1" applyFill="1" applyBorder="1" applyAlignment="1" applyProtection="1">
      <alignment horizontal="left" vertical="top" wrapText="1"/>
      <protection locked="0"/>
    </xf>
    <xf numFmtId="0" fontId="12" fillId="0" borderId="13" xfId="2" applyFont="1" applyFill="1" applyBorder="1" applyAlignment="1" applyProtection="1">
      <alignment horizontal="left" vertical="top" wrapText="1"/>
      <protection locked="0"/>
    </xf>
    <xf numFmtId="0" fontId="12" fillId="0" borderId="14" xfId="2" applyFont="1" applyFill="1" applyBorder="1" applyAlignment="1" applyProtection="1">
      <alignment horizontal="left" vertical="top" wrapText="1"/>
      <protection locked="0"/>
    </xf>
    <xf numFmtId="0" fontId="12" fillId="0" borderId="15" xfId="2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2" borderId="1" xfId="2" applyFont="1" applyFill="1" applyBorder="1" applyAlignment="1" applyProtection="1">
      <alignment horizontal="center" vertical="center"/>
      <protection locked="0"/>
    </xf>
    <xf numFmtId="0" fontId="5" fillId="2" borderId="2" xfId="2" applyFont="1" applyFill="1" applyBorder="1" applyAlignment="1" applyProtection="1">
      <alignment horizontal="center" vertical="center"/>
      <protection locked="0"/>
    </xf>
    <xf numFmtId="0" fontId="5" fillId="2" borderId="3" xfId="2" applyFont="1" applyFill="1" applyBorder="1" applyAlignment="1" applyProtection="1">
      <alignment horizontal="center" vertical="center"/>
      <protection locked="0"/>
    </xf>
    <xf numFmtId="0" fontId="22" fillId="4" borderId="23" xfId="2" applyFont="1" applyFill="1" applyBorder="1" applyAlignment="1" applyProtection="1">
      <alignment horizontal="center" vertical="center" wrapText="1"/>
      <protection locked="0"/>
    </xf>
    <xf numFmtId="0" fontId="22" fillId="4" borderId="17" xfId="2" applyFont="1" applyFill="1" applyBorder="1" applyAlignment="1" applyProtection="1">
      <alignment horizontal="center" vertical="center" wrapText="1"/>
      <protection locked="0"/>
    </xf>
    <xf numFmtId="0" fontId="22" fillId="4" borderId="18" xfId="2" applyFont="1" applyFill="1" applyBorder="1" applyAlignment="1" applyProtection="1">
      <alignment horizontal="center" vertical="center" wrapText="1"/>
      <protection locked="0"/>
    </xf>
    <xf numFmtId="0" fontId="22" fillId="4" borderId="19" xfId="2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/>
    <cellStyle name="Percent" xfId="1" builtinId="5"/>
  </cellStyles>
  <dxfs count="228"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16</xdr:col>
      <xdr:colOff>205468</xdr:colOff>
      <xdr:row>0</xdr:row>
      <xdr:rowOff>9525</xdr:rowOff>
    </xdr:from>
    <xdr:to>
      <xdr:col>17</xdr:col>
      <xdr:colOff>142875</xdr:colOff>
      <xdr:row>0</xdr:row>
      <xdr:rowOff>647700</xdr:rowOff>
    </xdr:to>
    <xdr:pic>
      <xdr:nvPicPr>
        <xdr:cNvPr id="2" name="Picture 1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787743" y="9525"/>
          <a:ext cx="842282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0</xdr:row>
      <xdr:rowOff>114300</xdr:rowOff>
    </xdr:from>
    <xdr:to>
      <xdr:col>3</xdr:col>
      <xdr:colOff>0</xdr:colOff>
      <xdr:row>0</xdr:row>
      <xdr:rowOff>509058</xdr:rowOff>
    </xdr:to>
    <xdr:sp macro="[0]!IrParaMenu" textlink="">
      <xdr:nvSpPr>
        <xdr:cNvPr id="3" name="Seta para a esquerda 2"/>
        <xdr:cNvSpPr/>
      </xdr:nvSpPr>
      <xdr:spPr>
        <a:xfrm>
          <a:off x="142875" y="114300"/>
          <a:ext cx="971550" cy="394758"/>
        </a:xfrm>
        <a:prstGeom prst="leftArrow">
          <a:avLst>
            <a:gd name="adj1" fmla="val 50000"/>
            <a:gd name="adj2" fmla="val 50000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0" cap="none" spc="0">
              <a:ln w="18415" cmpd="sng">
                <a:noFill/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16</xdr:col>
      <xdr:colOff>205468</xdr:colOff>
      <xdr:row>0</xdr:row>
      <xdr:rowOff>9525</xdr:rowOff>
    </xdr:from>
    <xdr:to>
      <xdr:col>17</xdr:col>
      <xdr:colOff>142875</xdr:colOff>
      <xdr:row>0</xdr:row>
      <xdr:rowOff>647700</xdr:rowOff>
    </xdr:to>
    <xdr:pic>
      <xdr:nvPicPr>
        <xdr:cNvPr id="2" name="Picture 1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787743" y="9525"/>
          <a:ext cx="842282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0</xdr:row>
      <xdr:rowOff>114300</xdr:rowOff>
    </xdr:from>
    <xdr:to>
      <xdr:col>3</xdr:col>
      <xdr:colOff>0</xdr:colOff>
      <xdr:row>0</xdr:row>
      <xdr:rowOff>509058</xdr:rowOff>
    </xdr:to>
    <xdr:sp macro="[0]!IrParaMenu" textlink="">
      <xdr:nvSpPr>
        <xdr:cNvPr id="3" name="Seta para a esquerda 2"/>
        <xdr:cNvSpPr/>
      </xdr:nvSpPr>
      <xdr:spPr>
        <a:xfrm>
          <a:off x="142875" y="114300"/>
          <a:ext cx="971550" cy="394758"/>
        </a:xfrm>
        <a:prstGeom prst="leftArrow">
          <a:avLst>
            <a:gd name="adj1" fmla="val 50000"/>
            <a:gd name="adj2" fmla="val 50000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0" cap="none" spc="0">
              <a:ln w="18415" cmpd="sng">
                <a:noFill/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16</xdr:col>
      <xdr:colOff>205468</xdr:colOff>
      <xdr:row>0</xdr:row>
      <xdr:rowOff>9525</xdr:rowOff>
    </xdr:from>
    <xdr:to>
      <xdr:col>17</xdr:col>
      <xdr:colOff>142875</xdr:colOff>
      <xdr:row>0</xdr:row>
      <xdr:rowOff>647700</xdr:rowOff>
    </xdr:to>
    <xdr:pic>
      <xdr:nvPicPr>
        <xdr:cNvPr id="2" name="Picture 1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787743" y="9525"/>
          <a:ext cx="842282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0</xdr:row>
      <xdr:rowOff>114300</xdr:rowOff>
    </xdr:from>
    <xdr:to>
      <xdr:col>3</xdr:col>
      <xdr:colOff>0</xdr:colOff>
      <xdr:row>0</xdr:row>
      <xdr:rowOff>509058</xdr:rowOff>
    </xdr:to>
    <xdr:sp macro="[0]!IrParaMenu" textlink="">
      <xdr:nvSpPr>
        <xdr:cNvPr id="3" name="Seta para a esquerda 2"/>
        <xdr:cNvSpPr/>
      </xdr:nvSpPr>
      <xdr:spPr>
        <a:xfrm>
          <a:off x="142875" y="114300"/>
          <a:ext cx="971550" cy="394758"/>
        </a:xfrm>
        <a:prstGeom prst="leftArrow">
          <a:avLst>
            <a:gd name="adj1" fmla="val 50000"/>
            <a:gd name="adj2" fmla="val 50000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0" cap="none" spc="0">
              <a:ln w="18415" cmpd="sng">
                <a:noFill/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16</xdr:col>
      <xdr:colOff>205468</xdr:colOff>
      <xdr:row>0</xdr:row>
      <xdr:rowOff>9525</xdr:rowOff>
    </xdr:from>
    <xdr:to>
      <xdr:col>17</xdr:col>
      <xdr:colOff>142875</xdr:colOff>
      <xdr:row>0</xdr:row>
      <xdr:rowOff>647700</xdr:rowOff>
    </xdr:to>
    <xdr:pic>
      <xdr:nvPicPr>
        <xdr:cNvPr id="2" name="Picture 1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787743" y="9525"/>
          <a:ext cx="842282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0</xdr:row>
      <xdr:rowOff>114300</xdr:rowOff>
    </xdr:from>
    <xdr:to>
      <xdr:col>3</xdr:col>
      <xdr:colOff>0</xdr:colOff>
      <xdr:row>0</xdr:row>
      <xdr:rowOff>509058</xdr:rowOff>
    </xdr:to>
    <xdr:sp macro="[0]!IrParaMenu" textlink="">
      <xdr:nvSpPr>
        <xdr:cNvPr id="3" name="Seta para a esquerda 2"/>
        <xdr:cNvSpPr/>
      </xdr:nvSpPr>
      <xdr:spPr>
        <a:xfrm>
          <a:off x="142875" y="114300"/>
          <a:ext cx="971550" cy="394758"/>
        </a:xfrm>
        <a:prstGeom prst="leftArrow">
          <a:avLst>
            <a:gd name="adj1" fmla="val 50000"/>
            <a:gd name="adj2" fmla="val 50000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0" cap="none" spc="0">
              <a:ln w="18415" cmpd="sng">
                <a:noFill/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32"/>
  <sheetViews>
    <sheetView zoomScale="70" zoomScaleNormal="70" workbookViewId="0">
      <pane ySplit="15" topLeftCell="A29" activePane="bottomLeft" state="frozen"/>
      <selection pane="bottomLeft" activeCell="S29" sqref="S29"/>
    </sheetView>
  </sheetViews>
  <sheetFormatPr defaultColWidth="17.28515625" defaultRowHeight="15" x14ac:dyDescent="0.25"/>
  <cols>
    <col min="1" max="1" width="1.28515625" customWidth="1"/>
    <col min="2" max="2" width="0.85546875" customWidth="1"/>
    <col min="3" max="4" width="14.5703125" customWidth="1"/>
    <col min="5" max="5" width="16.7109375" customWidth="1"/>
    <col min="6" max="6" width="15.140625" customWidth="1"/>
    <col min="7" max="7" width="1.7109375" customWidth="1"/>
    <col min="8" max="8" width="14.28515625" customWidth="1"/>
    <col min="9" max="9" width="16.42578125" customWidth="1"/>
    <col min="10" max="10" width="6.85546875" customWidth="1"/>
    <col min="11" max="11" width="12.28515625" customWidth="1"/>
    <col min="12" max="12" width="10.42578125" customWidth="1"/>
    <col min="13" max="13" width="1.42578125" customWidth="1"/>
    <col min="14" max="14" width="7.140625" customWidth="1"/>
    <col min="15" max="15" width="7.28515625" customWidth="1"/>
    <col min="16" max="16" width="17.7109375" customWidth="1"/>
    <col min="17" max="17" width="13.5703125" customWidth="1"/>
    <col min="18" max="18" width="14" customWidth="1"/>
    <col min="19" max="20" width="13.7109375" customWidth="1"/>
    <col min="21" max="21" width="0.85546875" customWidth="1"/>
    <col min="22" max="22" width="5.28515625" customWidth="1"/>
    <col min="23" max="28" width="17.28515625" hidden="1" customWidth="1"/>
    <col min="29" max="29" width="21.5703125" hidden="1" customWidth="1"/>
    <col min="30" max="30" width="10.7109375" hidden="1" customWidth="1"/>
    <col min="31" max="31" width="17.28515625" hidden="1" customWidth="1"/>
    <col min="32" max="61" width="17.28515625" customWidth="1"/>
    <col min="62" max="62" width="13.5703125" customWidth="1"/>
    <col min="63" max="3100" width="17.28515625" customWidth="1"/>
  </cols>
  <sheetData>
    <row r="1" spans="2:30" ht="68.25" customHeight="1" thickBot="1" x14ac:dyDescent="0.3">
      <c r="B1" s="102" t="s">
        <v>0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4"/>
    </row>
    <row r="2" spans="2:30" ht="5.0999999999999996" customHeight="1" thickBot="1" x14ac:dyDescent="0.3"/>
    <row r="3" spans="2:30" ht="5.0999999999999996" customHeight="1" thickBot="1" x14ac:dyDescent="0.3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</row>
    <row r="4" spans="2:30" ht="19.5" thickBot="1" x14ac:dyDescent="0.3">
      <c r="B4" s="4"/>
      <c r="C4" s="85" t="s">
        <v>1</v>
      </c>
      <c r="D4" s="86"/>
      <c r="E4" s="105" t="s">
        <v>2</v>
      </c>
      <c r="F4" s="106"/>
      <c r="G4" s="5"/>
      <c r="H4" s="85" t="s">
        <v>3</v>
      </c>
      <c r="I4" s="86"/>
      <c r="J4" s="87" t="str">
        <f>VLOOKUP(E6,AB4:AC19,2,)</f>
        <v>Jose Edson Peixoto</v>
      </c>
      <c r="K4" s="87"/>
      <c r="L4" s="87"/>
      <c r="M4" s="6"/>
      <c r="N4" s="107" t="s">
        <v>4</v>
      </c>
      <c r="O4" s="108"/>
      <c r="P4" s="108"/>
      <c r="Q4" s="108"/>
      <c r="R4" s="108"/>
      <c r="S4" s="108"/>
      <c r="T4" s="109"/>
      <c r="U4" s="7"/>
      <c r="AA4" s="8" t="s">
        <v>2</v>
      </c>
      <c r="AB4" s="8" t="s">
        <v>5</v>
      </c>
      <c r="AC4" s="8" t="s">
        <v>6</v>
      </c>
      <c r="AD4" s="9">
        <v>41275</v>
      </c>
    </row>
    <row r="5" spans="2:30" ht="4.5" customHeight="1" thickBot="1" x14ac:dyDescent="0.35">
      <c r="B5" s="4"/>
      <c r="C5" s="10"/>
      <c r="D5" s="10"/>
      <c r="E5" s="5"/>
      <c r="F5" s="5"/>
      <c r="G5" s="5"/>
      <c r="H5" s="11"/>
      <c r="I5" s="11"/>
      <c r="J5" s="6"/>
      <c r="K5" s="6"/>
      <c r="L5" s="6"/>
      <c r="M5" s="6"/>
      <c r="N5" s="12"/>
      <c r="O5" s="12"/>
      <c r="P5" s="13"/>
      <c r="Q5" s="14"/>
      <c r="R5" s="14"/>
      <c r="S5" s="14"/>
      <c r="T5" s="6"/>
      <c r="U5" s="7"/>
      <c r="AA5" s="8" t="s">
        <v>7</v>
      </c>
      <c r="AB5" s="8" t="s">
        <v>8</v>
      </c>
      <c r="AC5" s="8" t="s">
        <v>9</v>
      </c>
      <c r="AD5" s="9">
        <v>41306</v>
      </c>
    </row>
    <row r="6" spans="2:30" ht="18.75" customHeight="1" x14ac:dyDescent="0.25">
      <c r="B6" s="4"/>
      <c r="C6" s="85" t="s">
        <v>10</v>
      </c>
      <c r="D6" s="86"/>
      <c r="E6" s="87" t="s">
        <v>5</v>
      </c>
      <c r="F6" s="87"/>
      <c r="G6" s="5"/>
      <c r="H6" s="88" t="s">
        <v>11</v>
      </c>
      <c r="I6" s="89"/>
      <c r="J6" s="90">
        <v>41275</v>
      </c>
      <c r="K6" s="91"/>
      <c r="L6" s="92"/>
      <c r="M6" s="6"/>
      <c r="N6" s="93"/>
      <c r="O6" s="94"/>
      <c r="P6" s="94"/>
      <c r="Q6" s="94"/>
      <c r="R6" s="94"/>
      <c r="S6" s="94"/>
      <c r="T6" s="95"/>
      <c r="U6" s="7"/>
      <c r="AA6" s="8"/>
      <c r="AB6" s="8" t="s">
        <v>12</v>
      </c>
      <c r="AC6" s="8" t="s">
        <v>13</v>
      </c>
      <c r="AD6" s="9">
        <v>41334</v>
      </c>
    </row>
    <row r="7" spans="2:30" ht="4.5" customHeight="1" x14ac:dyDescent="0.25">
      <c r="B7" s="4"/>
      <c r="C7" s="10"/>
      <c r="D7" s="10"/>
      <c r="E7" s="5"/>
      <c r="F7" s="5"/>
      <c r="G7" s="5"/>
      <c r="H7" s="11"/>
      <c r="I7" s="11"/>
      <c r="J7" s="6"/>
      <c r="K7" s="6"/>
      <c r="L7" s="6"/>
      <c r="M7" s="6"/>
      <c r="N7" s="96"/>
      <c r="O7" s="97"/>
      <c r="P7" s="97"/>
      <c r="Q7" s="97"/>
      <c r="R7" s="97"/>
      <c r="S7" s="97"/>
      <c r="T7" s="98"/>
      <c r="U7" s="7"/>
      <c r="AA7" s="8"/>
      <c r="AB7" s="8" t="s">
        <v>14</v>
      </c>
      <c r="AC7" s="8" t="s">
        <v>15</v>
      </c>
      <c r="AD7" s="9">
        <v>41365</v>
      </c>
    </row>
    <row r="8" spans="2:30" ht="18.75" x14ac:dyDescent="0.3">
      <c r="B8" s="4"/>
      <c r="C8" s="77" t="s">
        <v>16</v>
      </c>
      <c r="D8" s="77"/>
      <c r="E8" s="76">
        <v>34814751</v>
      </c>
      <c r="F8" s="76"/>
      <c r="G8" s="5"/>
      <c r="H8" s="77" t="s">
        <v>17</v>
      </c>
      <c r="I8" s="77"/>
      <c r="J8" s="78">
        <v>34814751</v>
      </c>
      <c r="K8" s="79"/>
      <c r="L8" s="80"/>
      <c r="M8" s="6"/>
      <c r="N8" s="96"/>
      <c r="O8" s="97"/>
      <c r="P8" s="97"/>
      <c r="Q8" s="97"/>
      <c r="R8" s="97"/>
      <c r="S8" s="97"/>
      <c r="T8" s="98"/>
      <c r="U8" s="7"/>
      <c r="AA8" s="8"/>
      <c r="AB8" s="8" t="s">
        <v>18</v>
      </c>
      <c r="AC8" s="8" t="s">
        <v>19</v>
      </c>
      <c r="AD8" s="9">
        <v>41395</v>
      </c>
    </row>
    <row r="9" spans="2:30" ht="4.5" customHeight="1" x14ac:dyDescent="0.3">
      <c r="B9" s="4"/>
      <c r="C9" s="15"/>
      <c r="D9" s="16"/>
      <c r="E9" s="5"/>
      <c r="F9" s="5"/>
      <c r="G9" s="5"/>
      <c r="H9" s="11"/>
      <c r="I9" s="11"/>
      <c r="J9" s="17"/>
      <c r="K9" s="17"/>
      <c r="L9" s="17"/>
      <c r="M9" s="6"/>
      <c r="N9" s="96"/>
      <c r="O9" s="97"/>
      <c r="P9" s="97"/>
      <c r="Q9" s="97"/>
      <c r="R9" s="97"/>
      <c r="S9" s="97"/>
      <c r="T9" s="98"/>
      <c r="U9" s="7"/>
      <c r="AA9" s="8"/>
      <c r="AB9" s="8" t="s">
        <v>20</v>
      </c>
      <c r="AC9" s="8" t="s">
        <v>21</v>
      </c>
      <c r="AD9" s="9">
        <v>41426</v>
      </c>
    </row>
    <row r="10" spans="2:30" ht="18.75" x14ac:dyDescent="0.3">
      <c r="B10" s="4"/>
      <c r="C10" s="77" t="s">
        <v>22</v>
      </c>
      <c r="D10" s="77"/>
      <c r="E10" s="76">
        <v>27712180</v>
      </c>
      <c r="F10" s="76"/>
      <c r="G10" s="5"/>
      <c r="H10" s="77" t="s">
        <v>23</v>
      </c>
      <c r="I10" s="77"/>
      <c r="J10" s="78">
        <v>27712180</v>
      </c>
      <c r="K10" s="79"/>
      <c r="L10" s="80"/>
      <c r="M10" s="6"/>
      <c r="N10" s="96"/>
      <c r="O10" s="97"/>
      <c r="P10" s="97"/>
      <c r="Q10" s="97"/>
      <c r="R10" s="97"/>
      <c r="S10" s="97"/>
      <c r="T10" s="98"/>
      <c r="U10" s="7"/>
      <c r="AA10" s="8"/>
      <c r="AB10" s="8" t="s">
        <v>24</v>
      </c>
      <c r="AC10" s="8" t="s">
        <v>25</v>
      </c>
      <c r="AD10" s="9">
        <v>41456</v>
      </c>
    </row>
    <row r="11" spans="2:30" ht="4.5" customHeight="1" x14ac:dyDescent="0.3">
      <c r="B11" s="4"/>
      <c r="C11" s="18"/>
      <c r="D11" s="16"/>
      <c r="E11" s="5"/>
      <c r="F11" s="5"/>
      <c r="G11" s="5"/>
      <c r="H11" s="11"/>
      <c r="I11" s="11"/>
      <c r="J11" s="17"/>
      <c r="K11" s="17"/>
      <c r="L11" s="17"/>
      <c r="M11" s="6"/>
      <c r="N11" s="96"/>
      <c r="O11" s="97"/>
      <c r="P11" s="97"/>
      <c r="Q11" s="97"/>
      <c r="R11" s="97"/>
      <c r="S11" s="97"/>
      <c r="T11" s="98"/>
      <c r="U11" s="7"/>
      <c r="AA11" s="8"/>
      <c r="AB11" s="8" t="s">
        <v>26</v>
      </c>
      <c r="AC11" s="8" t="s">
        <v>27</v>
      </c>
      <c r="AD11" s="9">
        <v>41487</v>
      </c>
    </row>
    <row r="12" spans="2:30" ht="18.75" x14ac:dyDescent="0.3">
      <c r="B12" s="4"/>
      <c r="C12" s="81" t="s">
        <v>28</v>
      </c>
      <c r="D12" s="81"/>
      <c r="E12" s="76">
        <f>IF(E8="","",E8-E10)</f>
        <v>7102571</v>
      </c>
      <c r="F12" s="76"/>
      <c r="G12" s="5"/>
      <c r="H12" s="81" t="s">
        <v>28</v>
      </c>
      <c r="I12" s="81"/>
      <c r="J12" s="82">
        <f>IF(J8="","",J8-J10)</f>
        <v>7102571</v>
      </c>
      <c r="K12" s="82"/>
      <c r="L12" s="82"/>
      <c r="M12" s="6"/>
      <c r="N12" s="96"/>
      <c r="O12" s="97"/>
      <c r="P12" s="97"/>
      <c r="Q12" s="97"/>
      <c r="R12" s="97"/>
      <c r="S12" s="97"/>
      <c r="T12" s="98"/>
      <c r="U12" s="7"/>
      <c r="AA12" s="8"/>
      <c r="AB12" s="8" t="s">
        <v>29</v>
      </c>
      <c r="AC12" s="8" t="s">
        <v>21</v>
      </c>
      <c r="AD12" s="9">
        <v>41518</v>
      </c>
    </row>
    <row r="13" spans="2:30" ht="4.5" customHeight="1" x14ac:dyDescent="0.3">
      <c r="B13" s="4"/>
      <c r="C13" s="18"/>
      <c r="D13" s="16"/>
      <c r="E13" s="5"/>
      <c r="F13" s="5"/>
      <c r="G13" s="5"/>
      <c r="H13" s="11"/>
      <c r="I13" s="11"/>
      <c r="J13" s="19"/>
      <c r="K13" s="19"/>
      <c r="L13" s="19"/>
      <c r="M13" s="6"/>
      <c r="N13" s="96"/>
      <c r="O13" s="97"/>
      <c r="P13" s="97"/>
      <c r="Q13" s="97"/>
      <c r="R13" s="97"/>
      <c r="S13" s="97"/>
      <c r="T13" s="98"/>
      <c r="U13" s="7"/>
      <c r="AA13" s="8"/>
      <c r="AB13" s="8" t="s">
        <v>30</v>
      </c>
      <c r="AC13" s="8" t="s">
        <v>31</v>
      </c>
      <c r="AD13" s="9">
        <v>41548</v>
      </c>
    </row>
    <row r="14" spans="2:30" ht="19.5" thickBot="1" x14ac:dyDescent="0.35">
      <c r="B14" s="4"/>
      <c r="C14" s="81" t="s">
        <v>32</v>
      </c>
      <c r="D14" s="81"/>
      <c r="E14" s="83">
        <f>IF(ISERROR(E8/E10-1),"",E8/E10-1)</f>
        <v>0.25629780840049388</v>
      </c>
      <c r="F14" s="83"/>
      <c r="G14" s="5"/>
      <c r="H14" s="81" t="s">
        <v>32</v>
      </c>
      <c r="I14" s="81"/>
      <c r="J14" s="83">
        <f>IF(ISERROR(J8/J10-1),"",J8/J10-1)</f>
        <v>0.25629780840049388</v>
      </c>
      <c r="K14" s="83"/>
      <c r="L14" s="83"/>
      <c r="M14" s="6"/>
      <c r="N14" s="99"/>
      <c r="O14" s="100"/>
      <c r="P14" s="100"/>
      <c r="Q14" s="100"/>
      <c r="R14" s="100"/>
      <c r="S14" s="100"/>
      <c r="T14" s="101"/>
      <c r="U14" s="7"/>
      <c r="AA14" s="8"/>
      <c r="AB14" s="8" t="s">
        <v>33</v>
      </c>
      <c r="AC14" s="8" t="s">
        <v>34</v>
      </c>
      <c r="AD14" s="9">
        <v>41579</v>
      </c>
    </row>
    <row r="15" spans="2:30" ht="3.75" customHeight="1" thickBo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2"/>
      <c r="AA15" s="8"/>
      <c r="AB15" s="8" t="s">
        <v>35</v>
      </c>
      <c r="AC15" s="8" t="s">
        <v>36</v>
      </c>
      <c r="AD15" s="9">
        <v>41609</v>
      </c>
    </row>
    <row r="16" spans="2:30" ht="7.5" customHeight="1" thickBot="1" x14ac:dyDescent="0.3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A16" s="8"/>
      <c r="AB16" s="8" t="s">
        <v>37</v>
      </c>
      <c r="AC16" s="8" t="s">
        <v>38</v>
      </c>
      <c r="AD16" s="9"/>
    </row>
    <row r="17" spans="2:30" ht="28.5" customHeight="1" x14ac:dyDescent="0.25">
      <c r="B17" s="1"/>
      <c r="C17" s="68" t="s">
        <v>39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84"/>
      <c r="S17" s="84"/>
      <c r="T17" s="2"/>
      <c r="U17" s="3"/>
      <c r="AA17" s="8"/>
      <c r="AB17" s="8" t="s">
        <v>40</v>
      </c>
      <c r="AC17" s="8" t="s">
        <v>41</v>
      </c>
      <c r="AD17" s="9"/>
    </row>
    <row r="18" spans="2:30" s="26" customFormat="1" ht="41.25" customHeight="1" x14ac:dyDescent="0.25">
      <c r="B18" s="23"/>
      <c r="C18" s="72" t="s">
        <v>42</v>
      </c>
      <c r="D18" s="73"/>
      <c r="E18" s="73"/>
      <c r="F18" s="73"/>
      <c r="G18" s="73"/>
      <c r="H18" s="74"/>
      <c r="I18" s="24" t="s">
        <v>43</v>
      </c>
      <c r="J18" s="72" t="s">
        <v>44</v>
      </c>
      <c r="K18" s="73"/>
      <c r="L18" s="73"/>
      <c r="M18" s="73"/>
      <c r="N18" s="73"/>
      <c r="O18" s="73"/>
      <c r="P18" s="73"/>
      <c r="Q18" s="74"/>
      <c r="R18" s="75" t="s">
        <v>3</v>
      </c>
      <c r="S18" s="75"/>
      <c r="T18" s="75"/>
      <c r="U18" s="25"/>
      <c r="AA18" s="27"/>
      <c r="AB18" s="8" t="s">
        <v>7</v>
      </c>
      <c r="AC18" s="8" t="s">
        <v>45</v>
      </c>
      <c r="AD18" s="9"/>
    </row>
    <row r="19" spans="2:30" ht="33" customHeight="1" x14ac:dyDescent="0.25">
      <c r="B19" s="4"/>
      <c r="C19" s="63"/>
      <c r="D19" s="64"/>
      <c r="E19" s="64"/>
      <c r="F19" s="64"/>
      <c r="G19" s="64"/>
      <c r="H19" s="65"/>
      <c r="I19" s="28"/>
      <c r="J19" s="63"/>
      <c r="K19" s="64"/>
      <c r="L19" s="64"/>
      <c r="M19" s="64"/>
      <c r="N19" s="64"/>
      <c r="O19" s="64"/>
      <c r="P19" s="64"/>
      <c r="Q19" s="65"/>
      <c r="R19" s="66"/>
      <c r="S19" s="66"/>
      <c r="T19" s="66"/>
      <c r="U19" s="7"/>
      <c r="AA19" s="8"/>
      <c r="AB19" s="8" t="s">
        <v>46</v>
      </c>
      <c r="AC19" s="8"/>
      <c r="AD19" s="8"/>
    </row>
    <row r="20" spans="2:30" ht="33" customHeight="1" x14ac:dyDescent="0.25">
      <c r="B20" s="4"/>
      <c r="C20" s="67"/>
      <c r="D20" s="67"/>
      <c r="E20" s="67"/>
      <c r="F20" s="67"/>
      <c r="G20" s="67"/>
      <c r="H20" s="67"/>
      <c r="I20" s="28"/>
      <c r="J20" s="67"/>
      <c r="K20" s="67"/>
      <c r="L20" s="67"/>
      <c r="M20" s="67"/>
      <c r="N20" s="67"/>
      <c r="O20" s="67"/>
      <c r="P20" s="67"/>
      <c r="Q20" s="67"/>
      <c r="R20" s="66"/>
      <c r="S20" s="66"/>
      <c r="T20" s="66"/>
      <c r="U20" s="7"/>
    </row>
    <row r="21" spans="2:30" ht="5.0999999999999996" customHeight="1" thickBot="1" x14ac:dyDescent="0.35">
      <c r="B21" s="20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1"/>
      <c r="U21" s="22"/>
    </row>
    <row r="22" spans="2:30" ht="5.0999999999999996" customHeight="1" thickBot="1" x14ac:dyDescent="0.35">
      <c r="B22" s="6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6"/>
      <c r="U22" s="6"/>
    </row>
    <row r="23" spans="2:30" ht="25.5" customHeight="1" x14ac:dyDescent="0.25">
      <c r="B23" s="1"/>
      <c r="C23" s="68" t="s">
        <v>47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2"/>
      <c r="U23" s="3"/>
    </row>
    <row r="24" spans="2:30" s="37" customFormat="1" ht="42" customHeight="1" x14ac:dyDescent="0.25">
      <c r="B24" s="31"/>
      <c r="C24" s="32" t="s">
        <v>48</v>
      </c>
      <c r="D24" s="32" t="s">
        <v>49</v>
      </c>
      <c r="E24" s="33" t="s">
        <v>50</v>
      </c>
      <c r="F24" s="32" t="s">
        <v>49</v>
      </c>
      <c r="G24" s="69" t="s">
        <v>51</v>
      </c>
      <c r="H24" s="70"/>
      <c r="I24" s="70"/>
      <c r="J24" s="71"/>
      <c r="K24" s="69" t="s">
        <v>52</v>
      </c>
      <c r="L24" s="70"/>
      <c r="M24" s="70"/>
      <c r="N24" s="70"/>
      <c r="O24" s="71"/>
      <c r="P24" s="34" t="s">
        <v>3</v>
      </c>
      <c r="Q24" s="34" t="s">
        <v>53</v>
      </c>
      <c r="R24" s="34" t="s">
        <v>54</v>
      </c>
      <c r="S24" s="35" t="s">
        <v>55</v>
      </c>
      <c r="T24" s="35" t="s">
        <v>43</v>
      </c>
      <c r="U24" s="36"/>
    </row>
    <row r="25" spans="2:30" ht="156.75" customHeight="1" x14ac:dyDescent="0.25">
      <c r="B25" s="4"/>
      <c r="C25" s="38">
        <v>4711301</v>
      </c>
      <c r="D25" s="39"/>
      <c r="E25" s="40" t="s">
        <v>94</v>
      </c>
      <c r="F25" s="41">
        <v>431537</v>
      </c>
      <c r="G25" s="59" t="s">
        <v>56</v>
      </c>
      <c r="H25" s="59"/>
      <c r="I25" s="59"/>
      <c r="J25" s="59"/>
      <c r="K25" s="60" t="s">
        <v>92</v>
      </c>
      <c r="L25" s="61"/>
      <c r="M25" s="61"/>
      <c r="N25" s="61"/>
      <c r="O25" s="62"/>
      <c r="P25" s="42"/>
      <c r="Q25" s="43"/>
      <c r="R25" s="44"/>
      <c r="S25" s="44"/>
      <c r="T25" s="44"/>
      <c r="U25" s="7"/>
    </row>
    <row r="26" spans="2:30" ht="71.25" customHeight="1" x14ac:dyDescent="0.25">
      <c r="B26" s="4"/>
      <c r="C26" s="38">
        <v>1062700</v>
      </c>
      <c r="D26" s="39"/>
      <c r="E26" s="40" t="s">
        <v>96</v>
      </c>
      <c r="F26" s="41">
        <v>356186</v>
      </c>
      <c r="G26" s="59" t="s">
        <v>95</v>
      </c>
      <c r="H26" s="59"/>
      <c r="I26" s="59"/>
      <c r="J26" s="59"/>
      <c r="K26" s="60"/>
      <c r="L26" s="61"/>
      <c r="M26" s="61"/>
      <c r="N26" s="61"/>
      <c r="O26" s="62"/>
      <c r="P26" s="42"/>
      <c r="Q26" s="43"/>
      <c r="R26" s="44"/>
      <c r="S26" s="44"/>
      <c r="T26" s="44"/>
      <c r="U26" s="7"/>
    </row>
    <row r="27" spans="2:30" ht="135.75" customHeight="1" x14ac:dyDescent="0.25">
      <c r="B27" s="4"/>
      <c r="C27" s="38">
        <v>1094500</v>
      </c>
      <c r="D27" s="39"/>
      <c r="E27" s="40" t="s">
        <v>97</v>
      </c>
      <c r="F27" s="41">
        <v>289156</v>
      </c>
      <c r="G27" s="59" t="s">
        <v>57</v>
      </c>
      <c r="H27" s="59"/>
      <c r="I27" s="59"/>
      <c r="J27" s="59"/>
      <c r="K27" s="60" t="s">
        <v>86</v>
      </c>
      <c r="L27" s="61"/>
      <c r="M27" s="61"/>
      <c r="N27" s="61"/>
      <c r="O27" s="62"/>
      <c r="P27" s="42" t="s">
        <v>58</v>
      </c>
      <c r="Q27" s="43" t="s">
        <v>2</v>
      </c>
      <c r="R27" s="44" t="s">
        <v>59</v>
      </c>
      <c r="S27" s="44" t="s">
        <v>60</v>
      </c>
      <c r="T27" s="44" t="s">
        <v>61</v>
      </c>
      <c r="U27" s="7"/>
    </row>
    <row r="28" spans="2:30" ht="80.099999999999994" customHeight="1" x14ac:dyDescent="0.25">
      <c r="B28" s="4"/>
      <c r="C28" s="38">
        <v>4711302</v>
      </c>
      <c r="D28" s="45"/>
      <c r="E28" s="46" t="s">
        <v>98</v>
      </c>
      <c r="F28" s="41">
        <v>278524</v>
      </c>
      <c r="G28" s="59" t="s">
        <v>62</v>
      </c>
      <c r="H28" s="59"/>
      <c r="I28" s="59"/>
      <c r="J28" s="59"/>
      <c r="K28" s="60" t="s">
        <v>63</v>
      </c>
      <c r="L28" s="61"/>
      <c r="M28" s="61"/>
      <c r="N28" s="61"/>
      <c r="O28" s="62"/>
      <c r="P28" s="42" t="s">
        <v>58</v>
      </c>
      <c r="Q28" s="43" t="s">
        <v>2</v>
      </c>
      <c r="R28" s="44" t="s">
        <v>59</v>
      </c>
      <c r="S28" s="44" t="s">
        <v>60</v>
      </c>
      <c r="T28" s="44" t="s">
        <v>61</v>
      </c>
      <c r="U28" s="7"/>
    </row>
    <row r="29" spans="2:30" ht="122.25" customHeight="1" x14ac:dyDescent="0.25">
      <c r="B29" s="4"/>
      <c r="C29" s="47">
        <v>4711301</v>
      </c>
      <c r="D29" s="39"/>
      <c r="E29" s="40" t="s">
        <v>99</v>
      </c>
      <c r="F29" s="48">
        <v>263030</v>
      </c>
      <c r="G29" s="59" t="s">
        <v>64</v>
      </c>
      <c r="H29" s="59"/>
      <c r="I29" s="59"/>
      <c r="J29" s="59"/>
      <c r="K29" s="60" t="s">
        <v>86</v>
      </c>
      <c r="L29" s="61"/>
      <c r="M29" s="61"/>
      <c r="N29" s="61"/>
      <c r="O29" s="62"/>
      <c r="P29" s="42" t="s">
        <v>58</v>
      </c>
      <c r="Q29" s="43" t="s">
        <v>2</v>
      </c>
      <c r="R29" s="44" t="s">
        <v>59</v>
      </c>
      <c r="S29" s="44" t="s">
        <v>60</v>
      </c>
      <c r="T29" s="44" t="s">
        <v>61</v>
      </c>
      <c r="U29" s="7"/>
    </row>
    <row r="30" spans="2:30" ht="91.5" customHeight="1" thickBot="1" x14ac:dyDescent="0.3">
      <c r="B30" s="20"/>
      <c r="C30" s="47">
        <v>4637106</v>
      </c>
      <c r="D30" s="39"/>
      <c r="E30" s="40" t="s">
        <v>100</v>
      </c>
      <c r="F30" s="48">
        <v>218934</v>
      </c>
      <c r="G30" s="59" t="s">
        <v>102</v>
      </c>
      <c r="H30" s="59"/>
      <c r="I30" s="59"/>
      <c r="J30" s="59"/>
      <c r="K30" s="60" t="s">
        <v>101</v>
      </c>
      <c r="L30" s="61"/>
      <c r="M30" s="61"/>
      <c r="N30" s="61"/>
      <c r="O30" s="62"/>
      <c r="P30" s="42" t="s">
        <v>58</v>
      </c>
      <c r="Q30" s="43"/>
      <c r="R30" s="44"/>
      <c r="S30" s="44"/>
      <c r="T30" s="44"/>
      <c r="U30" s="22"/>
    </row>
    <row r="31" spans="2:30" ht="49.5" customHeight="1" x14ac:dyDescent="0.25"/>
    <row r="32" spans="2:30" ht="4.5" customHeight="1" x14ac:dyDescent="0.25">
      <c r="V32" t="s">
        <v>65</v>
      </c>
    </row>
  </sheetData>
  <sheetProtection formatRows="0" insertRows="0"/>
  <mergeCells count="52">
    <mergeCell ref="B1:U1"/>
    <mergeCell ref="C4:D4"/>
    <mergeCell ref="E4:F4"/>
    <mergeCell ref="H4:I4"/>
    <mergeCell ref="J4:L4"/>
    <mergeCell ref="N4:T4"/>
    <mergeCell ref="C6:D6"/>
    <mergeCell ref="E6:F6"/>
    <mergeCell ref="H6:I6"/>
    <mergeCell ref="J6:L6"/>
    <mergeCell ref="N6:T14"/>
    <mergeCell ref="C8:D8"/>
    <mergeCell ref="E8:F8"/>
    <mergeCell ref="H8:I8"/>
    <mergeCell ref="J8:L8"/>
    <mergeCell ref="C10:D10"/>
    <mergeCell ref="C18:H18"/>
    <mergeCell ref="J18:Q18"/>
    <mergeCell ref="R18:T18"/>
    <mergeCell ref="E10:F10"/>
    <mergeCell ref="H10:I10"/>
    <mergeCell ref="J10:L10"/>
    <mergeCell ref="C12:D12"/>
    <mergeCell ref="E12:F12"/>
    <mergeCell ref="H12:I12"/>
    <mergeCell ref="J12:L12"/>
    <mergeCell ref="C14:D14"/>
    <mergeCell ref="E14:F14"/>
    <mergeCell ref="H14:I14"/>
    <mergeCell ref="J14:L14"/>
    <mergeCell ref="C17:S17"/>
    <mergeCell ref="G26:J26"/>
    <mergeCell ref="K26:O26"/>
    <mergeCell ref="C19:H19"/>
    <mergeCell ref="J19:Q19"/>
    <mergeCell ref="R19:T19"/>
    <mergeCell ref="C20:H20"/>
    <mergeCell ref="J20:Q20"/>
    <mergeCell ref="R20:T20"/>
    <mergeCell ref="C23:S23"/>
    <mergeCell ref="G24:J24"/>
    <mergeCell ref="K24:O24"/>
    <mergeCell ref="G25:J25"/>
    <mergeCell ref="K25:O25"/>
    <mergeCell ref="G30:J30"/>
    <mergeCell ref="K30:O30"/>
    <mergeCell ref="G27:J27"/>
    <mergeCell ref="K27:O27"/>
    <mergeCell ref="G28:J28"/>
    <mergeCell ref="K28:O28"/>
    <mergeCell ref="G29:J29"/>
    <mergeCell ref="K29:O29"/>
  </mergeCells>
  <conditionalFormatting sqref="E12:F12">
    <cfRule type="expression" dxfId="227" priority="56">
      <formula>E14&gt;0.15</formula>
    </cfRule>
    <cfRule type="expression" dxfId="226" priority="57">
      <formula>E14&lt;0</formula>
    </cfRule>
    <cfRule type="expression" dxfId="225" priority="58">
      <formula>E14&gt;=0</formula>
    </cfRule>
  </conditionalFormatting>
  <conditionalFormatting sqref="E14:F14 J14:L14">
    <cfRule type="expression" dxfId="224" priority="53">
      <formula>E14&gt;0.15</formula>
    </cfRule>
    <cfRule type="expression" dxfId="223" priority="54">
      <formula>E14&lt;0</formula>
    </cfRule>
    <cfRule type="expression" dxfId="222" priority="55">
      <formula>E14&gt;=0</formula>
    </cfRule>
  </conditionalFormatting>
  <conditionalFormatting sqref="C19">
    <cfRule type="expression" dxfId="221" priority="52">
      <formula>"j14&gt;0,15"</formula>
    </cfRule>
  </conditionalFormatting>
  <conditionalFormatting sqref="J12:L12">
    <cfRule type="expression" dxfId="220" priority="49">
      <formula>J14&gt;0.15</formula>
    </cfRule>
    <cfRule type="expression" dxfId="219" priority="50">
      <formula>J14&lt;0</formula>
    </cfRule>
    <cfRule type="expression" dxfId="218" priority="51">
      <formula>J14&gt;=0</formula>
    </cfRule>
  </conditionalFormatting>
  <conditionalFormatting sqref="E12:F12">
    <cfRule type="expression" dxfId="217" priority="46">
      <formula>E14&gt;0.15</formula>
    </cfRule>
    <cfRule type="expression" dxfId="216" priority="47">
      <formula>E14&lt;0</formula>
    </cfRule>
    <cfRule type="expression" dxfId="215" priority="48">
      <formula>E14&gt;=0</formula>
    </cfRule>
  </conditionalFormatting>
  <conditionalFormatting sqref="E14:F14 J14:L14">
    <cfRule type="expression" dxfId="214" priority="43">
      <formula>E14&gt;0.15</formula>
    </cfRule>
    <cfRule type="expression" dxfId="213" priority="44">
      <formula>E14&lt;0</formula>
    </cfRule>
    <cfRule type="expression" dxfId="212" priority="45">
      <formula>E14&gt;=0</formula>
    </cfRule>
  </conditionalFormatting>
  <conditionalFormatting sqref="C19">
    <cfRule type="expression" dxfId="211" priority="42">
      <formula>"j14&gt;0,15"</formula>
    </cfRule>
  </conditionalFormatting>
  <conditionalFormatting sqref="J12:L12">
    <cfRule type="expression" dxfId="210" priority="39">
      <formula>J14&gt;0.15</formula>
    </cfRule>
    <cfRule type="expression" dxfId="209" priority="40">
      <formula>J14&lt;0</formula>
    </cfRule>
    <cfRule type="expression" dxfId="208" priority="41">
      <formula>J14&gt;=0</formula>
    </cfRule>
  </conditionalFormatting>
  <conditionalFormatting sqref="E12:F12">
    <cfRule type="expression" dxfId="207" priority="36">
      <formula>E14&gt;0.15</formula>
    </cfRule>
    <cfRule type="expression" dxfId="206" priority="37">
      <formula>E14&lt;0</formula>
    </cfRule>
    <cfRule type="expression" dxfId="205" priority="38">
      <formula>E14&gt;=0</formula>
    </cfRule>
  </conditionalFormatting>
  <conditionalFormatting sqref="E14:F14 J14:L14">
    <cfRule type="expression" dxfId="204" priority="33">
      <formula>E14&gt;0.15</formula>
    </cfRule>
    <cfRule type="expression" dxfId="203" priority="34">
      <formula>E14&lt;0</formula>
    </cfRule>
    <cfRule type="expression" dxfId="202" priority="35">
      <formula>E14&gt;=0</formula>
    </cfRule>
  </conditionalFormatting>
  <conditionalFormatting sqref="J12:L12">
    <cfRule type="expression" dxfId="201" priority="30">
      <formula>J14&gt;0.15</formula>
    </cfRule>
    <cfRule type="expression" dxfId="200" priority="31">
      <formula>J14&lt;0</formula>
    </cfRule>
    <cfRule type="expression" dxfId="199" priority="32">
      <formula>J14&gt;=0</formula>
    </cfRule>
  </conditionalFormatting>
  <conditionalFormatting sqref="E12:F12">
    <cfRule type="expression" dxfId="198" priority="27">
      <formula>E14&gt;0.15</formula>
    </cfRule>
    <cfRule type="expression" dxfId="197" priority="28">
      <formula>E14&lt;0</formula>
    </cfRule>
    <cfRule type="expression" dxfId="196" priority="29">
      <formula>E14&gt;=0</formula>
    </cfRule>
  </conditionalFormatting>
  <conditionalFormatting sqref="E14:F14 J14:L14">
    <cfRule type="expression" dxfId="195" priority="24">
      <formula>E14&gt;0.15</formula>
    </cfRule>
    <cfRule type="expression" dxfId="194" priority="25">
      <formula>E14&lt;0</formula>
    </cfRule>
    <cfRule type="expression" dxfId="193" priority="26">
      <formula>E14&gt;=0</formula>
    </cfRule>
  </conditionalFormatting>
  <conditionalFormatting sqref="C19:H19">
    <cfRule type="expression" dxfId="192" priority="23">
      <formula>"j14&gt;0,15"</formula>
    </cfRule>
  </conditionalFormatting>
  <conditionalFormatting sqref="J12:L12">
    <cfRule type="expression" dxfId="191" priority="20">
      <formula>J14&gt;0.15</formula>
    </cfRule>
    <cfRule type="expression" dxfId="190" priority="21">
      <formula>J14&lt;0</formula>
    </cfRule>
    <cfRule type="expression" dxfId="189" priority="22">
      <formula>J14&gt;=0</formula>
    </cfRule>
  </conditionalFormatting>
  <conditionalFormatting sqref="E12:F12">
    <cfRule type="expression" dxfId="188" priority="17">
      <formula>E14&gt;0.15</formula>
    </cfRule>
    <cfRule type="expression" dxfId="187" priority="18">
      <formula>E14&lt;0</formula>
    </cfRule>
    <cfRule type="expression" dxfId="186" priority="19">
      <formula>E14&gt;=0</formula>
    </cfRule>
  </conditionalFormatting>
  <conditionalFormatting sqref="E14:F14 J14:L14">
    <cfRule type="expression" dxfId="185" priority="14">
      <formula>E14&gt;0.15</formula>
    </cfRule>
    <cfRule type="expression" dxfId="184" priority="15">
      <formula>E14&lt;0</formula>
    </cfRule>
    <cfRule type="expression" dxfId="183" priority="16">
      <formula>E14&gt;=0</formula>
    </cfRule>
  </conditionalFormatting>
  <conditionalFormatting sqref="C19:H19">
    <cfRule type="expression" dxfId="182" priority="13">
      <formula>"j14&gt;0,15"</formula>
    </cfRule>
  </conditionalFormatting>
  <conditionalFormatting sqref="J12:L12">
    <cfRule type="expression" dxfId="181" priority="10">
      <formula>J14&gt;0.15</formula>
    </cfRule>
    <cfRule type="expression" dxfId="180" priority="11">
      <formula>J14&lt;0</formula>
    </cfRule>
    <cfRule type="expression" dxfId="179" priority="12">
      <formula>J14&gt;=0</formula>
    </cfRule>
  </conditionalFormatting>
  <conditionalFormatting sqref="E12:F12">
    <cfRule type="expression" dxfId="178" priority="7">
      <formula>E14&gt;0.15</formula>
    </cfRule>
    <cfRule type="expression" dxfId="177" priority="8">
      <formula>E14&lt;0</formula>
    </cfRule>
    <cfRule type="expression" dxfId="176" priority="9">
      <formula>E14&gt;=0</formula>
    </cfRule>
  </conditionalFormatting>
  <conditionalFormatting sqref="E14:F14 J14:L14">
    <cfRule type="expression" dxfId="175" priority="4">
      <formula>E14&gt;0.15</formula>
    </cfRule>
    <cfRule type="expression" dxfId="174" priority="5">
      <formula>E14&lt;0</formula>
    </cfRule>
    <cfRule type="expression" dxfId="173" priority="6">
      <formula>E14&gt;=0</formula>
    </cfRule>
  </conditionalFormatting>
  <conditionalFormatting sqref="J12:L12">
    <cfRule type="expression" dxfId="172" priority="1">
      <formula>J14&gt;0.15</formula>
    </cfRule>
    <cfRule type="expression" dxfId="171" priority="2">
      <formula>J14&lt;0</formula>
    </cfRule>
    <cfRule type="expression" dxfId="170" priority="3">
      <formula>J14&gt;=0</formula>
    </cfRule>
  </conditionalFormatting>
  <dataValidations count="8">
    <dataValidation type="date" allowBlank="1" showInputMessage="1" showErrorMessage="1" error="A DATA DEVE ESTAR ENTRE 01/01/2008 À 31/12/2009" sqref="R30:S31">
      <formula1>39448</formula1>
      <formula2>40178</formula2>
    </dataValidation>
    <dataValidation type="whole" allowBlank="1" showInputMessage="1" showErrorMessage="1" errorTitle="Ops..." error="Digite o valor do desvio em reais!" sqref="C25:C27 C29:C31">
      <formula1>-99999999</formula1>
      <formula2>99999999</formula2>
    </dataValidation>
    <dataValidation type="list" allowBlank="1" showInputMessage="1" showErrorMessage="1" sqref="AE18">
      <formula1>$AD$4:$AD$14</formula1>
    </dataValidation>
    <dataValidation type="date" allowBlank="1" showInputMessage="1" showErrorMessage="1" error="A DATA DEVE ESTAR ENTRE 01/01/2008 À 31/12/2009." sqref="I19:I20">
      <formula1>39448</formula1>
      <formula2>40178</formula2>
    </dataValidation>
    <dataValidation type="decimal" allowBlank="1" showInputMessage="1" showErrorMessage="1" sqref="E10:F10 E8:F8">
      <formula1>-999999999</formula1>
      <formula2>999999999</formula2>
    </dataValidation>
    <dataValidation type="list" allowBlank="1" showInputMessage="1" showErrorMessage="1" sqref="E4">
      <formula1>$AA$4:$AA$5</formula1>
    </dataValidation>
    <dataValidation type="list" allowBlank="1" showInputMessage="1" showErrorMessage="1" sqref="E6:F6">
      <formula1>$AB$4:$AB$19</formula1>
    </dataValidation>
    <dataValidation type="list" allowBlank="1" showInputMessage="1" showErrorMessage="1" sqref="J6">
      <formula1>$AD$4:$AD$15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55" orientation="landscape" r:id="rId1"/>
  <headerFooter>
    <oddFooter>&amp;CImpresso em &amp;D &amp;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33"/>
  <sheetViews>
    <sheetView zoomScale="70" zoomScaleNormal="70" workbookViewId="0">
      <pane ySplit="15" topLeftCell="A16" activePane="bottomLeft" state="frozen"/>
      <selection pane="bottomLeft" activeCell="R30" sqref="R30"/>
    </sheetView>
  </sheetViews>
  <sheetFormatPr defaultColWidth="17.28515625" defaultRowHeight="15" x14ac:dyDescent="0.25"/>
  <cols>
    <col min="1" max="1" width="1.28515625" customWidth="1"/>
    <col min="2" max="2" width="0.85546875" customWidth="1"/>
    <col min="3" max="4" width="14.5703125" customWidth="1"/>
    <col min="5" max="5" width="16.7109375" customWidth="1"/>
    <col min="6" max="6" width="15.140625" customWidth="1"/>
    <col min="7" max="7" width="1.7109375" customWidth="1"/>
    <col min="8" max="8" width="14.28515625" customWidth="1"/>
    <col min="9" max="9" width="16.42578125" customWidth="1"/>
    <col min="10" max="10" width="6.85546875" customWidth="1"/>
    <col min="11" max="11" width="12.28515625" customWidth="1"/>
    <col min="12" max="12" width="10.42578125" customWidth="1"/>
    <col min="13" max="13" width="1.42578125" customWidth="1"/>
    <col min="14" max="14" width="7.140625" customWidth="1"/>
    <col min="15" max="15" width="7.28515625" customWidth="1"/>
    <col min="16" max="16" width="17.7109375" customWidth="1"/>
    <col min="17" max="17" width="13.5703125" customWidth="1"/>
    <col min="18" max="18" width="14" customWidth="1"/>
    <col min="19" max="20" width="13.7109375" customWidth="1"/>
    <col min="21" max="21" width="0.85546875" customWidth="1"/>
    <col min="22" max="22" width="5.28515625" customWidth="1"/>
    <col min="23" max="28" width="17.28515625" hidden="1" customWidth="1"/>
    <col min="29" max="29" width="21.5703125" hidden="1" customWidth="1"/>
    <col min="30" max="30" width="10.7109375" hidden="1" customWidth="1"/>
    <col min="31" max="31" width="17.28515625" hidden="1" customWidth="1"/>
    <col min="32" max="61" width="17.28515625" customWidth="1"/>
    <col min="62" max="62" width="13.5703125" customWidth="1"/>
    <col min="63" max="3100" width="17.28515625" customWidth="1"/>
  </cols>
  <sheetData>
    <row r="1" spans="2:30" ht="68.25" customHeight="1" thickBot="1" x14ac:dyDescent="0.3">
      <c r="B1" s="102" t="s">
        <v>0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4"/>
    </row>
    <row r="2" spans="2:30" ht="5.0999999999999996" customHeight="1" thickBot="1" x14ac:dyDescent="0.3"/>
    <row r="3" spans="2:30" ht="5.0999999999999996" customHeight="1" thickBot="1" x14ac:dyDescent="0.3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</row>
    <row r="4" spans="2:30" ht="19.5" thickBot="1" x14ac:dyDescent="0.3">
      <c r="B4" s="4"/>
      <c r="C4" s="85" t="s">
        <v>1</v>
      </c>
      <c r="D4" s="86"/>
      <c r="E4" s="105" t="s">
        <v>2</v>
      </c>
      <c r="F4" s="106"/>
      <c r="G4" s="5"/>
      <c r="H4" s="85" t="s">
        <v>3</v>
      </c>
      <c r="I4" s="86"/>
      <c r="J4" s="87" t="str">
        <f>VLOOKUP(E6,AB4:AC19,2,)</f>
        <v>Jose Edson Peixoto</v>
      </c>
      <c r="K4" s="87"/>
      <c r="L4" s="87"/>
      <c r="M4" s="6"/>
      <c r="N4" s="107" t="s">
        <v>4</v>
      </c>
      <c r="O4" s="108"/>
      <c r="P4" s="108"/>
      <c r="Q4" s="108"/>
      <c r="R4" s="108"/>
      <c r="S4" s="108"/>
      <c r="T4" s="109"/>
      <c r="U4" s="7"/>
      <c r="AA4" s="8" t="s">
        <v>2</v>
      </c>
      <c r="AB4" s="8" t="s">
        <v>5</v>
      </c>
      <c r="AC4" s="8" t="s">
        <v>6</v>
      </c>
      <c r="AD4" s="9">
        <v>41275</v>
      </c>
    </row>
    <row r="5" spans="2:30" ht="4.5" customHeight="1" thickBot="1" x14ac:dyDescent="0.35">
      <c r="B5" s="4"/>
      <c r="C5" s="10"/>
      <c r="D5" s="10"/>
      <c r="E5" s="5"/>
      <c r="F5" s="5"/>
      <c r="G5" s="5"/>
      <c r="H5" s="11"/>
      <c r="I5" s="11"/>
      <c r="J5" s="6"/>
      <c r="K5" s="6"/>
      <c r="L5" s="6"/>
      <c r="M5" s="6"/>
      <c r="N5" s="12"/>
      <c r="O5" s="12"/>
      <c r="P5" s="13"/>
      <c r="Q5" s="14"/>
      <c r="R5" s="14"/>
      <c r="S5" s="14"/>
      <c r="T5" s="6"/>
      <c r="U5" s="7"/>
      <c r="AA5" s="8" t="s">
        <v>7</v>
      </c>
      <c r="AB5" s="8" t="s">
        <v>8</v>
      </c>
      <c r="AC5" s="8" t="s">
        <v>9</v>
      </c>
      <c r="AD5" s="9">
        <v>41306</v>
      </c>
    </row>
    <row r="6" spans="2:30" ht="18.75" customHeight="1" x14ac:dyDescent="0.25">
      <c r="B6" s="4"/>
      <c r="C6" s="85" t="s">
        <v>10</v>
      </c>
      <c r="D6" s="86"/>
      <c r="E6" s="87" t="s">
        <v>5</v>
      </c>
      <c r="F6" s="87"/>
      <c r="G6" s="5"/>
      <c r="H6" s="88" t="s">
        <v>11</v>
      </c>
      <c r="I6" s="89"/>
      <c r="J6" s="90">
        <v>41306</v>
      </c>
      <c r="K6" s="91"/>
      <c r="L6" s="92"/>
      <c r="M6" s="6"/>
      <c r="N6" s="93"/>
      <c r="O6" s="94"/>
      <c r="P6" s="94"/>
      <c r="Q6" s="94"/>
      <c r="R6" s="94"/>
      <c r="S6" s="94"/>
      <c r="T6" s="95"/>
      <c r="U6" s="7"/>
      <c r="AA6" s="8"/>
      <c r="AB6" s="8" t="s">
        <v>12</v>
      </c>
      <c r="AC6" s="8" t="s">
        <v>13</v>
      </c>
      <c r="AD6" s="9">
        <v>41334</v>
      </c>
    </row>
    <row r="7" spans="2:30" ht="4.5" customHeight="1" x14ac:dyDescent="0.25">
      <c r="B7" s="4"/>
      <c r="C7" s="10"/>
      <c r="D7" s="10"/>
      <c r="E7" s="5"/>
      <c r="F7" s="5"/>
      <c r="G7" s="5"/>
      <c r="H7" s="11"/>
      <c r="I7" s="11"/>
      <c r="J7" s="6"/>
      <c r="K7" s="6"/>
      <c r="L7" s="6"/>
      <c r="M7" s="6"/>
      <c r="N7" s="96"/>
      <c r="O7" s="97"/>
      <c r="P7" s="97"/>
      <c r="Q7" s="97"/>
      <c r="R7" s="97"/>
      <c r="S7" s="97"/>
      <c r="T7" s="98"/>
      <c r="U7" s="7"/>
      <c r="AA7" s="8"/>
      <c r="AB7" s="8" t="s">
        <v>14</v>
      </c>
      <c r="AC7" s="8" t="s">
        <v>15</v>
      </c>
      <c r="AD7" s="9">
        <v>41365</v>
      </c>
    </row>
    <row r="8" spans="2:30" ht="18.75" x14ac:dyDescent="0.3">
      <c r="B8" s="4"/>
      <c r="C8" s="77" t="s">
        <v>16</v>
      </c>
      <c r="D8" s="77"/>
      <c r="E8" s="76">
        <v>28927315</v>
      </c>
      <c r="F8" s="76"/>
      <c r="G8" s="5"/>
      <c r="H8" s="77" t="s">
        <v>17</v>
      </c>
      <c r="I8" s="77"/>
      <c r="J8" s="78">
        <v>63742066</v>
      </c>
      <c r="K8" s="79"/>
      <c r="L8" s="80"/>
      <c r="M8" s="6"/>
      <c r="N8" s="96"/>
      <c r="O8" s="97"/>
      <c r="P8" s="97"/>
      <c r="Q8" s="97"/>
      <c r="R8" s="97"/>
      <c r="S8" s="97"/>
      <c r="T8" s="98"/>
      <c r="U8" s="7"/>
      <c r="AA8" s="8"/>
      <c r="AB8" s="8" t="s">
        <v>18</v>
      </c>
      <c r="AC8" s="8" t="s">
        <v>19</v>
      </c>
      <c r="AD8" s="9">
        <v>41395</v>
      </c>
    </row>
    <row r="9" spans="2:30" ht="4.5" customHeight="1" x14ac:dyDescent="0.3">
      <c r="B9" s="4"/>
      <c r="C9" s="15"/>
      <c r="D9" s="16"/>
      <c r="E9" s="5"/>
      <c r="F9" s="5"/>
      <c r="G9" s="5"/>
      <c r="H9" s="11"/>
      <c r="I9" s="11"/>
      <c r="J9" s="17"/>
      <c r="K9" s="17"/>
      <c r="L9" s="17"/>
      <c r="M9" s="6"/>
      <c r="N9" s="96"/>
      <c r="O9" s="97"/>
      <c r="P9" s="97"/>
      <c r="Q9" s="97"/>
      <c r="R9" s="97"/>
      <c r="S9" s="97"/>
      <c r="T9" s="98"/>
      <c r="U9" s="7"/>
      <c r="AA9" s="8"/>
      <c r="AB9" s="8" t="s">
        <v>20</v>
      </c>
      <c r="AC9" s="8" t="s">
        <v>21</v>
      </c>
      <c r="AD9" s="9">
        <v>41426</v>
      </c>
    </row>
    <row r="10" spans="2:30" ht="18.75" x14ac:dyDescent="0.3">
      <c r="B10" s="4"/>
      <c r="C10" s="77" t="s">
        <v>22</v>
      </c>
      <c r="D10" s="77"/>
      <c r="E10" s="76">
        <v>22119357</v>
      </c>
      <c r="F10" s="76"/>
      <c r="G10" s="5"/>
      <c r="H10" s="77" t="s">
        <v>23</v>
      </c>
      <c r="I10" s="77"/>
      <c r="J10" s="78">
        <v>49831537</v>
      </c>
      <c r="K10" s="79"/>
      <c r="L10" s="80"/>
      <c r="M10" s="6"/>
      <c r="N10" s="96"/>
      <c r="O10" s="97"/>
      <c r="P10" s="97"/>
      <c r="Q10" s="97"/>
      <c r="R10" s="97"/>
      <c r="S10" s="97"/>
      <c r="T10" s="98"/>
      <c r="U10" s="7"/>
      <c r="AA10" s="8"/>
      <c r="AB10" s="8" t="s">
        <v>24</v>
      </c>
      <c r="AC10" s="8" t="s">
        <v>25</v>
      </c>
      <c r="AD10" s="9">
        <v>41456</v>
      </c>
    </row>
    <row r="11" spans="2:30" ht="4.5" customHeight="1" x14ac:dyDescent="0.3">
      <c r="B11" s="4"/>
      <c r="C11" s="18"/>
      <c r="D11" s="16"/>
      <c r="E11" s="5"/>
      <c r="F11" s="5"/>
      <c r="G11" s="5"/>
      <c r="H11" s="11"/>
      <c r="I11" s="11"/>
      <c r="J11" s="17"/>
      <c r="K11" s="17"/>
      <c r="L11" s="17"/>
      <c r="M11" s="6"/>
      <c r="N11" s="96"/>
      <c r="O11" s="97"/>
      <c r="P11" s="97"/>
      <c r="Q11" s="97"/>
      <c r="R11" s="97"/>
      <c r="S11" s="97"/>
      <c r="T11" s="98"/>
      <c r="U11" s="7"/>
      <c r="AA11" s="8"/>
      <c r="AB11" s="8" t="s">
        <v>26</v>
      </c>
      <c r="AC11" s="8" t="s">
        <v>27</v>
      </c>
      <c r="AD11" s="9">
        <v>41487</v>
      </c>
    </row>
    <row r="12" spans="2:30" ht="18.75" x14ac:dyDescent="0.3">
      <c r="B12" s="4"/>
      <c r="C12" s="81" t="s">
        <v>28</v>
      </c>
      <c r="D12" s="81"/>
      <c r="E12" s="76">
        <v>6807958</v>
      </c>
      <c r="F12" s="76"/>
      <c r="G12" s="5"/>
      <c r="H12" s="81" t="s">
        <v>28</v>
      </c>
      <c r="I12" s="81"/>
      <c r="J12" s="82">
        <f>IF(J8="","",J8-J10)</f>
        <v>13910529</v>
      </c>
      <c r="K12" s="82"/>
      <c r="L12" s="82"/>
      <c r="M12" s="6"/>
      <c r="N12" s="96"/>
      <c r="O12" s="97"/>
      <c r="P12" s="97"/>
      <c r="Q12" s="97"/>
      <c r="R12" s="97"/>
      <c r="S12" s="97"/>
      <c r="T12" s="98"/>
      <c r="U12" s="7"/>
      <c r="AA12" s="8"/>
      <c r="AB12" s="8" t="s">
        <v>29</v>
      </c>
      <c r="AC12" s="8" t="s">
        <v>21</v>
      </c>
      <c r="AD12" s="9">
        <v>41518</v>
      </c>
    </row>
    <row r="13" spans="2:30" ht="4.5" customHeight="1" x14ac:dyDescent="0.3">
      <c r="B13" s="4"/>
      <c r="C13" s="18"/>
      <c r="D13" s="16"/>
      <c r="E13" s="5"/>
      <c r="F13" s="5"/>
      <c r="G13" s="5"/>
      <c r="H13" s="11"/>
      <c r="I13" s="11"/>
      <c r="J13" s="19"/>
      <c r="K13" s="19"/>
      <c r="L13" s="19"/>
      <c r="M13" s="6"/>
      <c r="N13" s="96"/>
      <c r="O13" s="97"/>
      <c r="P13" s="97"/>
      <c r="Q13" s="97"/>
      <c r="R13" s="97"/>
      <c r="S13" s="97"/>
      <c r="T13" s="98"/>
      <c r="U13" s="7"/>
      <c r="AA13" s="8"/>
      <c r="AB13" s="8" t="s">
        <v>30</v>
      </c>
      <c r="AC13" s="8" t="s">
        <v>31</v>
      </c>
      <c r="AD13" s="9">
        <v>41548</v>
      </c>
    </row>
    <row r="14" spans="2:30" ht="19.5" thickBot="1" x14ac:dyDescent="0.35">
      <c r="B14" s="4"/>
      <c r="C14" s="81" t="s">
        <v>32</v>
      </c>
      <c r="D14" s="81"/>
      <c r="E14" s="83">
        <f>IF(ISERROR(E8/E10-1),"",E8/E10-1)</f>
        <v>0.30778281665240081</v>
      </c>
      <c r="F14" s="83"/>
      <c r="G14" s="5"/>
      <c r="H14" s="81" t="s">
        <v>32</v>
      </c>
      <c r="I14" s="81"/>
      <c r="J14" s="83">
        <f>IF(ISERROR(J8/J10-1),"",J8/J10-1)</f>
        <v>0.27915111267790116</v>
      </c>
      <c r="K14" s="83"/>
      <c r="L14" s="83"/>
      <c r="M14" s="6"/>
      <c r="N14" s="99"/>
      <c r="O14" s="100"/>
      <c r="P14" s="100"/>
      <c r="Q14" s="100"/>
      <c r="R14" s="100"/>
      <c r="S14" s="100"/>
      <c r="T14" s="101"/>
      <c r="U14" s="7"/>
      <c r="AA14" s="8"/>
      <c r="AB14" s="8" t="s">
        <v>33</v>
      </c>
      <c r="AC14" s="8" t="s">
        <v>34</v>
      </c>
      <c r="AD14" s="9">
        <v>41579</v>
      </c>
    </row>
    <row r="15" spans="2:30" ht="3.75" customHeight="1" thickBo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2"/>
      <c r="AA15" s="8"/>
      <c r="AB15" s="8" t="s">
        <v>35</v>
      </c>
      <c r="AC15" s="8" t="s">
        <v>36</v>
      </c>
      <c r="AD15" s="9">
        <v>41609</v>
      </c>
    </row>
    <row r="16" spans="2:30" ht="7.5" customHeight="1" thickBot="1" x14ac:dyDescent="0.3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A16" s="8"/>
      <c r="AB16" s="8" t="s">
        <v>37</v>
      </c>
      <c r="AC16" s="8" t="s">
        <v>38</v>
      </c>
      <c r="AD16" s="9"/>
    </row>
    <row r="17" spans="2:30" ht="28.5" customHeight="1" x14ac:dyDescent="0.25">
      <c r="B17" s="1"/>
      <c r="C17" s="68" t="s">
        <v>39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84"/>
      <c r="S17" s="84"/>
      <c r="T17" s="2"/>
      <c r="U17" s="3"/>
      <c r="AA17" s="8"/>
      <c r="AB17" s="8" t="s">
        <v>40</v>
      </c>
      <c r="AC17" s="8" t="s">
        <v>41</v>
      </c>
      <c r="AD17" s="9"/>
    </row>
    <row r="18" spans="2:30" s="26" customFormat="1" ht="41.25" customHeight="1" x14ac:dyDescent="0.25">
      <c r="B18" s="23"/>
      <c r="C18" s="72" t="s">
        <v>42</v>
      </c>
      <c r="D18" s="73"/>
      <c r="E18" s="73"/>
      <c r="F18" s="73"/>
      <c r="G18" s="73"/>
      <c r="H18" s="74"/>
      <c r="I18" s="24" t="s">
        <v>43</v>
      </c>
      <c r="J18" s="72" t="s">
        <v>44</v>
      </c>
      <c r="K18" s="73"/>
      <c r="L18" s="73"/>
      <c r="M18" s="73"/>
      <c r="N18" s="73"/>
      <c r="O18" s="73"/>
      <c r="P18" s="73"/>
      <c r="Q18" s="74"/>
      <c r="R18" s="75" t="s">
        <v>3</v>
      </c>
      <c r="S18" s="75"/>
      <c r="T18" s="75"/>
      <c r="U18" s="25"/>
      <c r="AA18" s="27"/>
      <c r="AB18" s="8" t="s">
        <v>7</v>
      </c>
      <c r="AC18" s="8" t="s">
        <v>45</v>
      </c>
      <c r="AD18" s="9"/>
    </row>
    <row r="19" spans="2:30" ht="33" customHeight="1" x14ac:dyDescent="0.25">
      <c r="B19" s="4"/>
      <c r="C19" s="63"/>
      <c r="D19" s="64"/>
      <c r="E19" s="64"/>
      <c r="F19" s="64"/>
      <c r="G19" s="64"/>
      <c r="H19" s="65"/>
      <c r="I19" s="28"/>
      <c r="J19" s="63"/>
      <c r="K19" s="64"/>
      <c r="L19" s="64"/>
      <c r="M19" s="64"/>
      <c r="N19" s="64"/>
      <c r="O19" s="64"/>
      <c r="P19" s="64"/>
      <c r="Q19" s="65"/>
      <c r="R19" s="66"/>
      <c r="S19" s="66"/>
      <c r="T19" s="66"/>
      <c r="U19" s="7"/>
      <c r="AA19" s="8"/>
      <c r="AB19" s="8" t="s">
        <v>46</v>
      </c>
      <c r="AC19" s="8"/>
      <c r="AD19" s="8"/>
    </row>
    <row r="20" spans="2:30" ht="33" customHeight="1" x14ac:dyDescent="0.25">
      <c r="B20" s="4"/>
      <c r="C20" s="67"/>
      <c r="D20" s="67"/>
      <c r="E20" s="67"/>
      <c r="F20" s="67"/>
      <c r="G20" s="67"/>
      <c r="H20" s="67"/>
      <c r="I20" s="28"/>
      <c r="J20" s="67"/>
      <c r="K20" s="67"/>
      <c r="L20" s="67"/>
      <c r="M20" s="67"/>
      <c r="N20" s="67"/>
      <c r="O20" s="67"/>
      <c r="P20" s="67"/>
      <c r="Q20" s="67"/>
      <c r="R20" s="66"/>
      <c r="S20" s="66"/>
      <c r="T20" s="66"/>
      <c r="U20" s="7"/>
    </row>
    <row r="21" spans="2:30" ht="5.0999999999999996" customHeight="1" thickBot="1" x14ac:dyDescent="0.35">
      <c r="B21" s="20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1"/>
      <c r="U21" s="22"/>
    </row>
    <row r="22" spans="2:30" ht="5.0999999999999996" customHeight="1" thickBot="1" x14ac:dyDescent="0.35">
      <c r="B22" s="6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6"/>
      <c r="U22" s="6"/>
    </row>
    <row r="23" spans="2:30" ht="25.5" customHeight="1" x14ac:dyDescent="0.25">
      <c r="B23" s="1"/>
      <c r="C23" s="68" t="s">
        <v>47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2"/>
      <c r="U23" s="3"/>
    </row>
    <row r="24" spans="2:30" s="37" customFormat="1" ht="42" customHeight="1" x14ac:dyDescent="0.25">
      <c r="B24" s="31"/>
      <c r="C24" s="32" t="s">
        <v>48</v>
      </c>
      <c r="D24" s="32" t="s">
        <v>49</v>
      </c>
      <c r="E24" s="33" t="s">
        <v>50</v>
      </c>
      <c r="F24" s="32" t="s">
        <v>49</v>
      </c>
      <c r="G24" s="69" t="s">
        <v>51</v>
      </c>
      <c r="H24" s="70"/>
      <c r="I24" s="70"/>
      <c r="J24" s="71"/>
      <c r="K24" s="69" t="s">
        <v>52</v>
      </c>
      <c r="L24" s="70"/>
      <c r="M24" s="70"/>
      <c r="N24" s="70"/>
      <c r="O24" s="71"/>
      <c r="P24" s="34" t="s">
        <v>3</v>
      </c>
      <c r="Q24" s="34" t="s">
        <v>53</v>
      </c>
      <c r="R24" s="34" t="s">
        <v>54</v>
      </c>
      <c r="S24" s="35" t="s">
        <v>55</v>
      </c>
      <c r="T24" s="35" t="s">
        <v>43</v>
      </c>
      <c r="U24" s="36"/>
    </row>
    <row r="25" spans="2:30" ht="164.25" customHeight="1" x14ac:dyDescent="0.25">
      <c r="B25" s="4"/>
      <c r="C25" s="38">
        <v>4711301</v>
      </c>
      <c r="D25" s="39"/>
      <c r="E25" s="40" t="s">
        <v>103</v>
      </c>
      <c r="F25" s="41">
        <v>287825</v>
      </c>
      <c r="G25" s="59" t="s">
        <v>104</v>
      </c>
      <c r="H25" s="59"/>
      <c r="I25" s="59"/>
      <c r="J25" s="59"/>
      <c r="K25" s="60" t="s">
        <v>86</v>
      </c>
      <c r="L25" s="61"/>
      <c r="M25" s="61"/>
      <c r="N25" s="61"/>
      <c r="O25" s="62"/>
      <c r="P25" s="42" t="s">
        <v>66</v>
      </c>
      <c r="Q25" s="43" t="s">
        <v>2</v>
      </c>
      <c r="R25" s="44" t="s">
        <v>67</v>
      </c>
      <c r="S25" s="44" t="s">
        <v>68</v>
      </c>
      <c r="T25" s="44"/>
      <c r="U25" s="7"/>
    </row>
    <row r="26" spans="2:30" ht="80.099999999999994" customHeight="1" x14ac:dyDescent="0.25">
      <c r="B26" s="4"/>
      <c r="C26" s="38">
        <v>1084500</v>
      </c>
      <c r="D26" s="39"/>
      <c r="E26" s="40" t="s">
        <v>109</v>
      </c>
      <c r="F26" s="41">
        <v>200209</v>
      </c>
      <c r="G26" s="59" t="s">
        <v>69</v>
      </c>
      <c r="H26" s="59"/>
      <c r="I26" s="59"/>
      <c r="J26" s="59"/>
      <c r="K26" s="60" t="s">
        <v>78</v>
      </c>
      <c r="L26" s="61"/>
      <c r="M26" s="61"/>
      <c r="N26" s="61"/>
      <c r="O26" s="62"/>
      <c r="P26" s="42"/>
      <c r="Q26" s="43"/>
      <c r="R26" s="44"/>
      <c r="S26" s="44"/>
      <c r="T26" s="44"/>
      <c r="U26" s="7"/>
    </row>
    <row r="27" spans="2:30" ht="137.25" customHeight="1" x14ac:dyDescent="0.25">
      <c r="B27" s="4"/>
      <c r="C27" s="38">
        <v>4711301</v>
      </c>
      <c r="D27" s="39"/>
      <c r="E27" s="40" t="s">
        <v>108</v>
      </c>
      <c r="F27" s="41">
        <v>168845</v>
      </c>
      <c r="G27" s="59" t="s">
        <v>105</v>
      </c>
      <c r="H27" s="59"/>
      <c r="I27" s="59"/>
      <c r="J27" s="59"/>
      <c r="K27" s="60" t="s">
        <v>86</v>
      </c>
      <c r="L27" s="61"/>
      <c r="M27" s="61"/>
      <c r="N27" s="61"/>
      <c r="O27" s="62"/>
      <c r="P27" s="42" t="s">
        <v>66</v>
      </c>
      <c r="Q27" s="43" t="s">
        <v>2</v>
      </c>
      <c r="R27" s="44" t="s">
        <v>67</v>
      </c>
      <c r="S27" s="44" t="s">
        <v>68</v>
      </c>
      <c r="T27" s="44"/>
      <c r="U27" s="7"/>
    </row>
    <row r="28" spans="2:30" ht="80.099999999999994" customHeight="1" x14ac:dyDescent="0.25">
      <c r="B28" s="4"/>
      <c r="C28" s="38">
        <v>1062700</v>
      </c>
      <c r="D28" s="45"/>
      <c r="E28" s="46" t="s">
        <v>106</v>
      </c>
      <c r="F28" s="41">
        <v>144274</v>
      </c>
      <c r="G28" s="59" t="s">
        <v>70</v>
      </c>
      <c r="H28" s="59"/>
      <c r="I28" s="59"/>
      <c r="J28" s="59"/>
      <c r="K28" s="60" t="s">
        <v>78</v>
      </c>
      <c r="L28" s="61"/>
      <c r="M28" s="61"/>
      <c r="N28" s="61"/>
      <c r="O28" s="62"/>
      <c r="P28" s="42"/>
      <c r="Q28" s="43"/>
      <c r="R28" s="44"/>
      <c r="S28" s="44"/>
      <c r="T28" s="44"/>
      <c r="U28" s="7"/>
    </row>
    <row r="29" spans="2:30" ht="80.099999999999994" customHeight="1" x14ac:dyDescent="0.25">
      <c r="B29" s="4"/>
      <c r="C29" s="47">
        <v>1051100</v>
      </c>
      <c r="D29" s="39"/>
      <c r="E29" s="40" t="s">
        <v>106</v>
      </c>
      <c r="F29" s="48">
        <v>140252</v>
      </c>
      <c r="G29" s="59" t="s">
        <v>110</v>
      </c>
      <c r="H29" s="59"/>
      <c r="I29" s="59"/>
      <c r="J29" s="59"/>
      <c r="K29" s="60" t="s">
        <v>111</v>
      </c>
      <c r="L29" s="61"/>
      <c r="M29" s="61"/>
      <c r="N29" s="61"/>
      <c r="O29" s="62"/>
      <c r="P29" s="42"/>
      <c r="Q29" s="43"/>
      <c r="R29" s="44"/>
      <c r="S29" s="44"/>
      <c r="T29" s="44"/>
      <c r="U29" s="7"/>
    </row>
    <row r="30" spans="2:30" ht="136.5" customHeight="1" x14ac:dyDescent="0.25">
      <c r="C30" s="47">
        <v>4711301</v>
      </c>
      <c r="D30" s="39"/>
      <c r="E30" s="40" t="s">
        <v>107</v>
      </c>
      <c r="F30" s="48">
        <v>138002</v>
      </c>
      <c r="G30" s="59" t="s">
        <v>112</v>
      </c>
      <c r="H30" s="59"/>
      <c r="I30" s="59"/>
      <c r="J30" s="59"/>
      <c r="K30" s="60" t="s">
        <v>86</v>
      </c>
      <c r="L30" s="61"/>
      <c r="M30" s="61"/>
      <c r="N30" s="61"/>
      <c r="O30" s="62"/>
      <c r="P30" s="42" t="s">
        <v>66</v>
      </c>
      <c r="Q30" s="43" t="s">
        <v>2</v>
      </c>
      <c r="R30" s="44" t="s">
        <v>59</v>
      </c>
      <c r="S30" s="44" t="s">
        <v>68</v>
      </c>
      <c r="T30" s="44"/>
    </row>
    <row r="31" spans="2:30" ht="79.5" customHeight="1" x14ac:dyDescent="0.25">
      <c r="C31" s="47">
        <v>4711301</v>
      </c>
      <c r="D31" s="39"/>
      <c r="E31" s="40" t="s">
        <v>106</v>
      </c>
      <c r="F31" s="48">
        <v>127620</v>
      </c>
      <c r="G31" s="59" t="s">
        <v>71</v>
      </c>
      <c r="H31" s="59"/>
      <c r="I31" s="59"/>
      <c r="J31" s="59"/>
      <c r="K31" s="60" t="s">
        <v>78</v>
      </c>
      <c r="L31" s="61"/>
      <c r="M31" s="61"/>
      <c r="N31" s="61"/>
      <c r="O31" s="62"/>
      <c r="P31" s="42"/>
      <c r="Q31" s="43"/>
      <c r="R31" s="44"/>
      <c r="S31" s="44"/>
      <c r="T31" s="44"/>
    </row>
    <row r="32" spans="2:30" ht="48" customHeight="1" x14ac:dyDescent="0.25">
      <c r="C32" s="47">
        <v>1062700</v>
      </c>
      <c r="D32" s="39"/>
      <c r="E32" s="40" t="s">
        <v>113</v>
      </c>
      <c r="F32" s="48">
        <v>116897</v>
      </c>
      <c r="G32" s="59" t="s">
        <v>72</v>
      </c>
      <c r="H32" s="59"/>
      <c r="I32" s="59"/>
      <c r="J32" s="59"/>
      <c r="K32" s="60" t="s">
        <v>118</v>
      </c>
      <c r="L32" s="61"/>
      <c r="M32" s="61"/>
      <c r="N32" s="61"/>
      <c r="O32" s="62"/>
      <c r="P32" s="42"/>
      <c r="Q32" s="43"/>
      <c r="R32" s="44"/>
      <c r="S32" s="44"/>
      <c r="T32" s="44"/>
    </row>
    <row r="33" spans="3:20" ht="63.75" customHeight="1" x14ac:dyDescent="0.25">
      <c r="C33" s="47">
        <v>4637106</v>
      </c>
      <c r="D33" s="39"/>
      <c r="E33" s="40" t="s">
        <v>114</v>
      </c>
      <c r="F33" s="48">
        <v>103582</v>
      </c>
      <c r="G33" s="59" t="s">
        <v>73</v>
      </c>
      <c r="H33" s="59"/>
      <c r="I33" s="59"/>
      <c r="J33" s="59"/>
      <c r="K33" s="60" t="s">
        <v>111</v>
      </c>
      <c r="L33" s="61"/>
      <c r="M33" s="61"/>
      <c r="N33" s="61"/>
      <c r="O33" s="62"/>
      <c r="P33" s="42"/>
      <c r="Q33" s="43"/>
      <c r="R33" s="44"/>
      <c r="S33" s="44"/>
      <c r="T33" s="44"/>
    </row>
  </sheetData>
  <sheetProtection formatRows="0" insertRows="0"/>
  <mergeCells count="58">
    <mergeCell ref="B1:U1"/>
    <mergeCell ref="C4:D4"/>
    <mergeCell ref="E4:F4"/>
    <mergeCell ref="H4:I4"/>
    <mergeCell ref="J4:L4"/>
    <mergeCell ref="N4:T4"/>
    <mergeCell ref="C6:D6"/>
    <mergeCell ref="E6:F6"/>
    <mergeCell ref="H6:I6"/>
    <mergeCell ref="J6:L6"/>
    <mergeCell ref="N6:T14"/>
    <mergeCell ref="C8:D8"/>
    <mergeCell ref="E8:F8"/>
    <mergeCell ref="H8:I8"/>
    <mergeCell ref="J8:L8"/>
    <mergeCell ref="C10:D10"/>
    <mergeCell ref="C18:H18"/>
    <mergeCell ref="J18:Q18"/>
    <mergeCell ref="R18:T18"/>
    <mergeCell ref="E10:F10"/>
    <mergeCell ref="H10:I10"/>
    <mergeCell ref="J10:L10"/>
    <mergeCell ref="C12:D12"/>
    <mergeCell ref="E12:F12"/>
    <mergeCell ref="H12:I12"/>
    <mergeCell ref="J12:L12"/>
    <mergeCell ref="C14:D14"/>
    <mergeCell ref="E14:F14"/>
    <mergeCell ref="H14:I14"/>
    <mergeCell ref="J14:L14"/>
    <mergeCell ref="C17:S17"/>
    <mergeCell ref="G26:J26"/>
    <mergeCell ref="K26:O26"/>
    <mergeCell ref="C19:H19"/>
    <mergeCell ref="J19:Q19"/>
    <mergeCell ref="R19:T19"/>
    <mergeCell ref="C20:H20"/>
    <mergeCell ref="J20:Q20"/>
    <mergeCell ref="R20:T20"/>
    <mergeCell ref="C23:S23"/>
    <mergeCell ref="G24:J24"/>
    <mergeCell ref="K24:O24"/>
    <mergeCell ref="G25:J25"/>
    <mergeCell ref="K25:O25"/>
    <mergeCell ref="G27:J27"/>
    <mergeCell ref="K27:O27"/>
    <mergeCell ref="G28:J28"/>
    <mergeCell ref="K28:O28"/>
    <mergeCell ref="G29:J29"/>
    <mergeCell ref="K29:O29"/>
    <mergeCell ref="G33:J33"/>
    <mergeCell ref="K33:O33"/>
    <mergeCell ref="G30:J30"/>
    <mergeCell ref="K30:O30"/>
    <mergeCell ref="G31:J31"/>
    <mergeCell ref="K31:O31"/>
    <mergeCell ref="G32:J32"/>
    <mergeCell ref="K32:O32"/>
  </mergeCells>
  <conditionalFormatting sqref="E12:F12">
    <cfRule type="expression" dxfId="169" priority="38">
      <formula>E14&gt;0.15</formula>
    </cfRule>
    <cfRule type="expression" dxfId="168" priority="39">
      <formula>E14&lt;0</formula>
    </cfRule>
    <cfRule type="expression" dxfId="167" priority="40">
      <formula>E14&gt;=0</formula>
    </cfRule>
  </conditionalFormatting>
  <conditionalFormatting sqref="E14:F14 J14:L14">
    <cfRule type="expression" dxfId="166" priority="35">
      <formula>E14&gt;0.15</formula>
    </cfRule>
    <cfRule type="expression" dxfId="165" priority="36">
      <formula>E14&lt;0</formula>
    </cfRule>
    <cfRule type="expression" dxfId="164" priority="37">
      <formula>E14&gt;=0</formula>
    </cfRule>
  </conditionalFormatting>
  <conditionalFormatting sqref="C19:H19">
    <cfRule type="expression" dxfId="163" priority="34">
      <formula>"j14&gt;0,15"</formula>
    </cfRule>
  </conditionalFormatting>
  <conditionalFormatting sqref="J12:L12">
    <cfRule type="expression" dxfId="162" priority="31">
      <formula>J14&gt;0.15</formula>
    </cfRule>
    <cfRule type="expression" dxfId="161" priority="32">
      <formula>J14&lt;0</formula>
    </cfRule>
    <cfRule type="expression" dxfId="160" priority="33">
      <formula>J14&gt;=0</formula>
    </cfRule>
  </conditionalFormatting>
  <conditionalFormatting sqref="E12:F12">
    <cfRule type="expression" dxfId="159" priority="28">
      <formula>E14&gt;0.15</formula>
    </cfRule>
    <cfRule type="expression" dxfId="158" priority="29">
      <formula>E14&lt;0</formula>
    </cfRule>
    <cfRule type="expression" dxfId="157" priority="30">
      <formula>E14&gt;=0</formula>
    </cfRule>
  </conditionalFormatting>
  <conditionalFormatting sqref="J12:L12">
    <cfRule type="expression" dxfId="156" priority="25">
      <formula>J14&gt;0.15</formula>
    </cfRule>
    <cfRule type="expression" dxfId="155" priority="26">
      <formula>J14&lt;0</formula>
    </cfRule>
    <cfRule type="expression" dxfId="154" priority="27">
      <formula>J14&gt;=0</formula>
    </cfRule>
  </conditionalFormatting>
  <conditionalFormatting sqref="E12:F12">
    <cfRule type="expression" dxfId="153" priority="22">
      <formula>E14&gt;0.15</formula>
    </cfRule>
    <cfRule type="expression" dxfId="152" priority="23">
      <formula>E14&lt;0</formula>
    </cfRule>
    <cfRule type="expression" dxfId="151" priority="24">
      <formula>E14&gt;=0</formula>
    </cfRule>
  </conditionalFormatting>
  <conditionalFormatting sqref="J12:L12">
    <cfRule type="expression" dxfId="150" priority="19">
      <formula>J14&gt;0.15</formula>
    </cfRule>
    <cfRule type="expression" dxfId="149" priority="20">
      <formula>J14&lt;0</formula>
    </cfRule>
    <cfRule type="expression" dxfId="148" priority="21">
      <formula>J14&gt;=0</formula>
    </cfRule>
  </conditionalFormatting>
  <conditionalFormatting sqref="E12:F12">
    <cfRule type="expression" dxfId="147" priority="16">
      <formula>E14&gt;0.15</formula>
    </cfRule>
    <cfRule type="expression" dxfId="146" priority="17">
      <formula>E14&lt;0</formula>
    </cfRule>
    <cfRule type="expression" dxfId="145" priority="18">
      <formula>E14&gt;=0</formula>
    </cfRule>
  </conditionalFormatting>
  <conditionalFormatting sqref="J12:L12">
    <cfRule type="expression" dxfId="144" priority="13">
      <formula>J14&gt;0.15</formula>
    </cfRule>
    <cfRule type="expression" dxfId="143" priority="14">
      <formula>J14&lt;0</formula>
    </cfRule>
    <cfRule type="expression" dxfId="142" priority="15">
      <formula>J14&gt;=0</formula>
    </cfRule>
  </conditionalFormatting>
  <conditionalFormatting sqref="E12:F12">
    <cfRule type="expression" dxfId="141" priority="10">
      <formula>E14&gt;0.15</formula>
    </cfRule>
    <cfRule type="expression" dxfId="140" priority="11">
      <formula>E14&lt;0</formula>
    </cfRule>
    <cfRule type="expression" dxfId="139" priority="12">
      <formula>E14&gt;=0</formula>
    </cfRule>
  </conditionalFormatting>
  <conditionalFormatting sqref="J12:L12">
    <cfRule type="expression" dxfId="138" priority="7">
      <formula>J14&gt;0.15</formula>
    </cfRule>
    <cfRule type="expression" dxfId="137" priority="8">
      <formula>J14&lt;0</formula>
    </cfRule>
    <cfRule type="expression" dxfId="136" priority="9">
      <formula>J14&gt;=0</formula>
    </cfRule>
  </conditionalFormatting>
  <conditionalFormatting sqref="E12:F12">
    <cfRule type="expression" dxfId="135" priority="4">
      <formula>E14&gt;0.15</formula>
    </cfRule>
    <cfRule type="expression" dxfId="134" priority="5">
      <formula>E14&lt;0</formula>
    </cfRule>
    <cfRule type="expression" dxfId="133" priority="6">
      <formula>E14&gt;=0</formula>
    </cfRule>
  </conditionalFormatting>
  <conditionalFormatting sqref="J12:L12">
    <cfRule type="expression" dxfId="132" priority="1">
      <formula>J14&gt;0.15</formula>
    </cfRule>
    <cfRule type="expression" dxfId="131" priority="2">
      <formula>J14&lt;0</formula>
    </cfRule>
    <cfRule type="expression" dxfId="130" priority="3">
      <formula>J14&gt;=0</formula>
    </cfRule>
  </conditionalFormatting>
  <dataValidations count="8">
    <dataValidation type="list" allowBlank="1" showInputMessage="1" showErrorMessage="1" sqref="J6">
      <formula1>$AD$4:$AD$15</formula1>
    </dataValidation>
    <dataValidation type="list" allowBlank="1" showInputMessage="1" showErrorMessage="1" sqref="E6:F6">
      <formula1>$AB$4:$AB$19</formula1>
    </dataValidation>
    <dataValidation type="list" allowBlank="1" showInputMessage="1" showErrorMessage="1" sqref="E4">
      <formula1>$AA$4:$AA$5</formula1>
    </dataValidation>
    <dataValidation type="decimal" allowBlank="1" showInputMessage="1" showErrorMessage="1" sqref="E10:F10 E8:F8">
      <formula1>-999999999</formula1>
      <formula2>999999999</formula2>
    </dataValidation>
    <dataValidation type="date" allowBlank="1" showInputMessage="1" showErrorMessage="1" error="A DATA DEVE ESTAR ENTRE 01/01/2008 À 31/12/2009." sqref="I19:I20">
      <formula1>39448</formula1>
      <formula2>40178</formula2>
    </dataValidation>
    <dataValidation type="list" allowBlank="1" showInputMessage="1" showErrorMessage="1" sqref="AE18">
      <formula1>$AD$4:$AD$14</formula1>
    </dataValidation>
    <dataValidation type="whole" allowBlank="1" showInputMessage="1" showErrorMessage="1" errorTitle="Ops..." error="Digite o valor do desvio em reais!" sqref="C25:C27 C29:C33">
      <formula1>-99999999</formula1>
      <formula2>99999999</formula2>
    </dataValidation>
    <dataValidation type="date" allowBlank="1" showInputMessage="1" showErrorMessage="1" error="A DATA DEVE ESTAR ENTRE 01/01/2008 À 31/12/2009" sqref="R28:S29 R31:S33">
      <formula1>39448</formula1>
      <formula2>40178</formula2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50" orientation="landscape" r:id="rId1"/>
  <headerFooter>
    <oddFooter>&amp;CImpresso em &amp;D &amp;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32"/>
  <sheetViews>
    <sheetView zoomScale="70" zoomScaleNormal="70" workbookViewId="0">
      <pane ySplit="15" topLeftCell="A16" activePane="bottomLeft" state="frozen"/>
      <selection pane="bottomLeft" activeCell="J12" sqref="J12:L14"/>
    </sheetView>
  </sheetViews>
  <sheetFormatPr defaultColWidth="17.28515625" defaultRowHeight="15" x14ac:dyDescent="0.25"/>
  <cols>
    <col min="1" max="1" width="1.28515625" customWidth="1"/>
    <col min="2" max="2" width="0.85546875" customWidth="1"/>
    <col min="3" max="4" width="14.5703125" customWidth="1"/>
    <col min="5" max="5" width="16.7109375" customWidth="1"/>
    <col min="6" max="6" width="15.140625" customWidth="1"/>
    <col min="7" max="7" width="1.7109375" customWidth="1"/>
    <col min="8" max="8" width="14.28515625" customWidth="1"/>
    <col min="9" max="9" width="16.42578125" customWidth="1"/>
    <col min="10" max="10" width="6.85546875" customWidth="1"/>
    <col min="11" max="11" width="12.28515625" customWidth="1"/>
    <col min="12" max="12" width="10.42578125" customWidth="1"/>
    <col min="13" max="13" width="1.42578125" customWidth="1"/>
    <col min="14" max="14" width="7.140625" customWidth="1"/>
    <col min="15" max="15" width="7.28515625" customWidth="1"/>
    <col min="16" max="16" width="17.7109375" customWidth="1"/>
    <col min="17" max="17" width="13.5703125" customWidth="1"/>
    <col min="18" max="18" width="14" customWidth="1"/>
    <col min="19" max="20" width="13.7109375" customWidth="1"/>
    <col min="21" max="21" width="0.85546875" customWidth="1"/>
    <col min="22" max="22" width="5.28515625" customWidth="1"/>
    <col min="23" max="28" width="17.28515625" hidden="1" customWidth="1"/>
    <col min="29" max="29" width="21.5703125" hidden="1" customWidth="1"/>
    <col min="30" max="30" width="10.7109375" hidden="1" customWidth="1"/>
    <col min="31" max="31" width="17.28515625" hidden="1" customWidth="1"/>
    <col min="32" max="61" width="17.28515625" customWidth="1"/>
    <col min="62" max="62" width="13.5703125" customWidth="1"/>
    <col min="63" max="3100" width="17.28515625" customWidth="1"/>
  </cols>
  <sheetData>
    <row r="1" spans="2:30" ht="68.25" customHeight="1" thickBot="1" x14ac:dyDescent="0.3">
      <c r="B1" s="102" t="s">
        <v>0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4"/>
    </row>
    <row r="2" spans="2:30" ht="5.0999999999999996" customHeight="1" thickBot="1" x14ac:dyDescent="0.3"/>
    <row r="3" spans="2:30" ht="5.0999999999999996" customHeight="1" thickBot="1" x14ac:dyDescent="0.3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</row>
    <row r="4" spans="2:30" ht="19.5" thickBot="1" x14ac:dyDescent="0.3">
      <c r="B4" s="4"/>
      <c r="C4" s="85" t="s">
        <v>1</v>
      </c>
      <c r="D4" s="86"/>
      <c r="E4" s="105" t="s">
        <v>2</v>
      </c>
      <c r="F4" s="106"/>
      <c r="G4" s="5"/>
      <c r="H4" s="85" t="s">
        <v>3</v>
      </c>
      <c r="I4" s="86"/>
      <c r="J4" s="87" t="str">
        <f>VLOOKUP(E6,AB4:AC19,2,)</f>
        <v>Jose Edson Peixoto</v>
      </c>
      <c r="K4" s="87"/>
      <c r="L4" s="87"/>
      <c r="M4" s="6"/>
      <c r="N4" s="107" t="s">
        <v>4</v>
      </c>
      <c r="O4" s="108"/>
      <c r="P4" s="108"/>
      <c r="Q4" s="108"/>
      <c r="R4" s="108"/>
      <c r="S4" s="108"/>
      <c r="T4" s="109"/>
      <c r="U4" s="7"/>
      <c r="AA4" s="8" t="s">
        <v>2</v>
      </c>
      <c r="AB4" s="8" t="s">
        <v>5</v>
      </c>
      <c r="AC4" s="8" t="s">
        <v>6</v>
      </c>
      <c r="AD4" s="9">
        <v>41275</v>
      </c>
    </row>
    <row r="5" spans="2:30" ht="4.5" customHeight="1" thickBot="1" x14ac:dyDescent="0.35">
      <c r="B5" s="4"/>
      <c r="C5" s="10"/>
      <c r="D5" s="10"/>
      <c r="E5" s="5"/>
      <c r="F5" s="5"/>
      <c r="G5" s="5"/>
      <c r="H5" s="11"/>
      <c r="I5" s="11"/>
      <c r="J5" s="6"/>
      <c r="K5" s="6"/>
      <c r="L5" s="6"/>
      <c r="M5" s="6"/>
      <c r="N5" s="12"/>
      <c r="O5" s="12"/>
      <c r="P5" s="13"/>
      <c r="Q5" s="14"/>
      <c r="R5" s="14"/>
      <c r="S5" s="14"/>
      <c r="T5" s="6"/>
      <c r="U5" s="7"/>
      <c r="AA5" s="8" t="s">
        <v>7</v>
      </c>
      <c r="AB5" s="8" t="s">
        <v>8</v>
      </c>
      <c r="AC5" s="8" t="s">
        <v>9</v>
      </c>
      <c r="AD5" s="9">
        <v>41306</v>
      </c>
    </row>
    <row r="6" spans="2:30" ht="18.75" customHeight="1" x14ac:dyDescent="0.25">
      <c r="B6" s="4"/>
      <c r="C6" s="85" t="s">
        <v>10</v>
      </c>
      <c r="D6" s="86"/>
      <c r="E6" s="87" t="s">
        <v>5</v>
      </c>
      <c r="F6" s="87"/>
      <c r="G6" s="5"/>
      <c r="H6" s="88" t="s">
        <v>11</v>
      </c>
      <c r="I6" s="89"/>
      <c r="J6" s="90">
        <v>41334</v>
      </c>
      <c r="K6" s="91"/>
      <c r="L6" s="92"/>
      <c r="M6" s="6"/>
      <c r="N6" s="93"/>
      <c r="O6" s="94"/>
      <c r="P6" s="94"/>
      <c r="Q6" s="94"/>
      <c r="R6" s="94"/>
      <c r="S6" s="94"/>
      <c r="T6" s="95"/>
      <c r="U6" s="7"/>
      <c r="AA6" s="8"/>
      <c r="AB6" s="8" t="s">
        <v>12</v>
      </c>
      <c r="AC6" s="8" t="s">
        <v>13</v>
      </c>
      <c r="AD6" s="9">
        <v>41334</v>
      </c>
    </row>
    <row r="7" spans="2:30" ht="4.5" customHeight="1" x14ac:dyDescent="0.25">
      <c r="B7" s="4"/>
      <c r="C7" s="10"/>
      <c r="D7" s="10"/>
      <c r="E7" s="5"/>
      <c r="F7" s="5"/>
      <c r="G7" s="5"/>
      <c r="H7" s="11"/>
      <c r="I7" s="11"/>
      <c r="J7" s="6"/>
      <c r="K7" s="6"/>
      <c r="L7" s="6"/>
      <c r="M7" s="6"/>
      <c r="N7" s="96"/>
      <c r="O7" s="97"/>
      <c r="P7" s="97"/>
      <c r="Q7" s="97"/>
      <c r="R7" s="97"/>
      <c r="S7" s="97"/>
      <c r="T7" s="98"/>
      <c r="U7" s="7"/>
      <c r="AA7" s="8"/>
      <c r="AB7" s="8" t="s">
        <v>14</v>
      </c>
      <c r="AC7" s="8" t="s">
        <v>15</v>
      </c>
      <c r="AD7" s="9">
        <v>41365</v>
      </c>
    </row>
    <row r="8" spans="2:30" ht="18.75" x14ac:dyDescent="0.3">
      <c r="B8" s="4"/>
      <c r="C8" s="77" t="s">
        <v>16</v>
      </c>
      <c r="D8" s="77"/>
      <c r="E8" s="76">
        <v>22749085</v>
      </c>
      <c r="F8" s="76"/>
      <c r="G8" s="5"/>
      <c r="H8" s="77" t="s">
        <v>17</v>
      </c>
      <c r="I8" s="77"/>
      <c r="J8" s="78">
        <v>86491151</v>
      </c>
      <c r="K8" s="79"/>
      <c r="L8" s="80"/>
      <c r="M8" s="6"/>
      <c r="N8" s="96"/>
      <c r="O8" s="97"/>
      <c r="P8" s="97"/>
      <c r="Q8" s="97"/>
      <c r="R8" s="97"/>
      <c r="S8" s="97"/>
      <c r="T8" s="98"/>
      <c r="U8" s="7"/>
      <c r="AA8" s="8"/>
      <c r="AB8" s="8" t="s">
        <v>18</v>
      </c>
      <c r="AC8" s="8" t="s">
        <v>19</v>
      </c>
      <c r="AD8" s="9">
        <v>41395</v>
      </c>
    </row>
    <row r="9" spans="2:30" ht="4.5" customHeight="1" x14ac:dyDescent="0.3">
      <c r="B9" s="4"/>
      <c r="C9" s="15"/>
      <c r="D9" s="16"/>
      <c r="E9" s="5"/>
      <c r="F9" s="5"/>
      <c r="G9" s="5"/>
      <c r="H9" s="11"/>
      <c r="I9" s="11"/>
      <c r="J9" s="17"/>
      <c r="K9" s="17"/>
      <c r="L9" s="17"/>
      <c r="M9" s="6"/>
      <c r="N9" s="96"/>
      <c r="O9" s="97"/>
      <c r="P9" s="97"/>
      <c r="Q9" s="97"/>
      <c r="R9" s="97"/>
      <c r="S9" s="97"/>
      <c r="T9" s="98"/>
      <c r="U9" s="7"/>
      <c r="AA9" s="8"/>
      <c r="AB9" s="8" t="s">
        <v>20</v>
      </c>
      <c r="AC9" s="8" t="s">
        <v>21</v>
      </c>
      <c r="AD9" s="9">
        <v>41426</v>
      </c>
    </row>
    <row r="10" spans="2:30" ht="18.75" x14ac:dyDescent="0.3">
      <c r="B10" s="4"/>
      <c r="C10" s="77" t="s">
        <v>22</v>
      </c>
      <c r="D10" s="77"/>
      <c r="E10" s="76">
        <v>22661665</v>
      </c>
      <c r="F10" s="76"/>
      <c r="G10" s="5"/>
      <c r="H10" s="77" t="s">
        <v>23</v>
      </c>
      <c r="I10" s="77"/>
      <c r="J10" s="78">
        <v>72493202</v>
      </c>
      <c r="K10" s="79"/>
      <c r="L10" s="80"/>
      <c r="M10" s="6"/>
      <c r="N10" s="96"/>
      <c r="O10" s="97"/>
      <c r="P10" s="97"/>
      <c r="Q10" s="97"/>
      <c r="R10" s="97"/>
      <c r="S10" s="97"/>
      <c r="T10" s="98"/>
      <c r="U10" s="7"/>
      <c r="AA10" s="8"/>
      <c r="AB10" s="8" t="s">
        <v>24</v>
      </c>
      <c r="AC10" s="8" t="s">
        <v>25</v>
      </c>
      <c r="AD10" s="9">
        <v>41456</v>
      </c>
    </row>
    <row r="11" spans="2:30" ht="4.5" customHeight="1" x14ac:dyDescent="0.3">
      <c r="B11" s="4"/>
      <c r="C11" s="18"/>
      <c r="D11" s="16"/>
      <c r="E11" s="5"/>
      <c r="F11" s="5"/>
      <c r="G11" s="5"/>
      <c r="H11" s="11"/>
      <c r="I11" s="11"/>
      <c r="J11" s="17"/>
      <c r="K11" s="17"/>
      <c r="L11" s="17"/>
      <c r="M11" s="6"/>
      <c r="N11" s="96"/>
      <c r="O11" s="97"/>
      <c r="P11" s="97"/>
      <c r="Q11" s="97"/>
      <c r="R11" s="97"/>
      <c r="S11" s="97"/>
      <c r="T11" s="98"/>
      <c r="U11" s="7"/>
      <c r="AA11" s="8"/>
      <c r="AB11" s="8" t="s">
        <v>26</v>
      </c>
      <c r="AC11" s="8" t="s">
        <v>27</v>
      </c>
      <c r="AD11" s="9">
        <v>41487</v>
      </c>
    </row>
    <row r="12" spans="2:30" ht="18.75" x14ac:dyDescent="0.3">
      <c r="B12" s="4"/>
      <c r="C12" s="81" t="s">
        <v>28</v>
      </c>
      <c r="D12" s="81"/>
      <c r="E12" s="76">
        <f>IF(E8="","",E8-E10)</f>
        <v>87420</v>
      </c>
      <c r="F12" s="76"/>
      <c r="G12" s="5"/>
      <c r="H12" s="81" t="s">
        <v>28</v>
      </c>
      <c r="I12" s="81"/>
      <c r="J12" s="82">
        <f>IF(J8="","",J8-J10)</f>
        <v>13997949</v>
      </c>
      <c r="K12" s="82"/>
      <c r="L12" s="82"/>
      <c r="M12" s="6"/>
      <c r="N12" s="96"/>
      <c r="O12" s="97"/>
      <c r="P12" s="97"/>
      <c r="Q12" s="97"/>
      <c r="R12" s="97"/>
      <c r="S12" s="97"/>
      <c r="T12" s="98"/>
      <c r="U12" s="7"/>
      <c r="AA12" s="8"/>
      <c r="AB12" s="8" t="s">
        <v>29</v>
      </c>
      <c r="AC12" s="8" t="s">
        <v>21</v>
      </c>
      <c r="AD12" s="9">
        <v>41518</v>
      </c>
    </row>
    <row r="13" spans="2:30" ht="4.5" customHeight="1" x14ac:dyDescent="0.3">
      <c r="B13" s="4"/>
      <c r="C13" s="18"/>
      <c r="D13" s="16"/>
      <c r="E13" s="5"/>
      <c r="F13" s="5"/>
      <c r="G13" s="5"/>
      <c r="H13" s="11"/>
      <c r="I13" s="11"/>
      <c r="J13" s="19"/>
      <c r="K13" s="19"/>
      <c r="L13" s="19"/>
      <c r="M13" s="6"/>
      <c r="N13" s="96"/>
      <c r="O13" s="97"/>
      <c r="P13" s="97"/>
      <c r="Q13" s="97"/>
      <c r="R13" s="97"/>
      <c r="S13" s="97"/>
      <c r="T13" s="98"/>
      <c r="U13" s="7"/>
      <c r="AA13" s="8"/>
      <c r="AB13" s="8" t="s">
        <v>30</v>
      </c>
      <c r="AC13" s="8" t="s">
        <v>31</v>
      </c>
      <c r="AD13" s="9">
        <v>41548</v>
      </c>
    </row>
    <row r="14" spans="2:30" ht="19.5" thickBot="1" x14ac:dyDescent="0.35">
      <c r="B14" s="4"/>
      <c r="C14" s="81" t="s">
        <v>32</v>
      </c>
      <c r="D14" s="81"/>
      <c r="E14" s="83">
        <f>IF(ISERROR(E8/E10-1),"",E8/E10-1)</f>
        <v>3.8576159342218475E-3</v>
      </c>
      <c r="F14" s="83"/>
      <c r="G14" s="5"/>
      <c r="H14" s="81" t="s">
        <v>32</v>
      </c>
      <c r="I14" s="81"/>
      <c r="J14" s="83">
        <f>IF(ISERROR(J8/J10-1),"",J8/J10-1)</f>
        <v>0.19309326411047478</v>
      </c>
      <c r="K14" s="83"/>
      <c r="L14" s="83"/>
      <c r="M14" s="6"/>
      <c r="N14" s="99"/>
      <c r="O14" s="100"/>
      <c r="P14" s="100"/>
      <c r="Q14" s="100"/>
      <c r="R14" s="100"/>
      <c r="S14" s="100"/>
      <c r="T14" s="101"/>
      <c r="U14" s="7"/>
      <c r="AA14" s="8"/>
      <c r="AB14" s="8" t="s">
        <v>33</v>
      </c>
      <c r="AC14" s="8" t="s">
        <v>34</v>
      </c>
      <c r="AD14" s="9">
        <v>41579</v>
      </c>
    </row>
    <row r="15" spans="2:30" ht="3.75" customHeight="1" thickBo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2"/>
      <c r="AA15" s="8"/>
      <c r="AB15" s="8" t="s">
        <v>35</v>
      </c>
      <c r="AC15" s="8" t="s">
        <v>36</v>
      </c>
      <c r="AD15" s="9">
        <v>41609</v>
      </c>
    </row>
    <row r="16" spans="2:30" ht="7.5" customHeight="1" thickBot="1" x14ac:dyDescent="0.3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A16" s="8"/>
      <c r="AB16" s="8" t="s">
        <v>37</v>
      </c>
      <c r="AC16" s="8" t="s">
        <v>38</v>
      </c>
      <c r="AD16" s="9"/>
    </row>
    <row r="17" spans="2:30" ht="28.5" customHeight="1" x14ac:dyDescent="0.25">
      <c r="B17" s="1"/>
      <c r="C17" s="68" t="s">
        <v>39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84"/>
      <c r="S17" s="84"/>
      <c r="T17" s="2"/>
      <c r="U17" s="3"/>
      <c r="AA17" s="8"/>
      <c r="AB17" s="8" t="s">
        <v>40</v>
      </c>
      <c r="AC17" s="8" t="s">
        <v>41</v>
      </c>
      <c r="AD17" s="9"/>
    </row>
    <row r="18" spans="2:30" s="26" customFormat="1" ht="41.25" customHeight="1" x14ac:dyDescent="0.25">
      <c r="B18" s="23"/>
      <c r="C18" s="72" t="s">
        <v>42</v>
      </c>
      <c r="D18" s="73"/>
      <c r="E18" s="73"/>
      <c r="F18" s="73"/>
      <c r="G18" s="73"/>
      <c r="H18" s="74"/>
      <c r="I18" s="24" t="s">
        <v>43</v>
      </c>
      <c r="J18" s="72" t="s">
        <v>44</v>
      </c>
      <c r="K18" s="73"/>
      <c r="L18" s="73"/>
      <c r="M18" s="73"/>
      <c r="N18" s="73"/>
      <c r="O18" s="73"/>
      <c r="P18" s="73"/>
      <c r="Q18" s="74"/>
      <c r="R18" s="75" t="s">
        <v>3</v>
      </c>
      <c r="S18" s="75"/>
      <c r="T18" s="75"/>
      <c r="U18" s="25"/>
      <c r="AA18" s="27"/>
      <c r="AB18" s="8" t="s">
        <v>7</v>
      </c>
      <c r="AC18" s="8" t="s">
        <v>45</v>
      </c>
      <c r="AD18" s="9"/>
    </row>
    <row r="19" spans="2:30" ht="33" customHeight="1" x14ac:dyDescent="0.25">
      <c r="B19" s="4"/>
      <c r="C19" s="63"/>
      <c r="D19" s="64"/>
      <c r="E19" s="64"/>
      <c r="F19" s="64"/>
      <c r="G19" s="64"/>
      <c r="H19" s="65"/>
      <c r="I19" s="28"/>
      <c r="J19" s="63"/>
      <c r="K19" s="64"/>
      <c r="L19" s="64"/>
      <c r="M19" s="64"/>
      <c r="N19" s="64"/>
      <c r="O19" s="64"/>
      <c r="P19" s="64"/>
      <c r="Q19" s="65"/>
      <c r="R19" s="66"/>
      <c r="S19" s="66"/>
      <c r="T19" s="66"/>
      <c r="U19" s="7"/>
      <c r="AA19" s="8"/>
      <c r="AB19" s="8" t="s">
        <v>46</v>
      </c>
      <c r="AC19" s="8"/>
      <c r="AD19" s="8"/>
    </row>
    <row r="20" spans="2:30" ht="33" customHeight="1" x14ac:dyDescent="0.25">
      <c r="B20" s="4"/>
      <c r="C20" s="67"/>
      <c r="D20" s="67"/>
      <c r="E20" s="67"/>
      <c r="F20" s="67"/>
      <c r="G20" s="67"/>
      <c r="H20" s="67"/>
      <c r="I20" s="28"/>
      <c r="J20" s="67"/>
      <c r="K20" s="67"/>
      <c r="L20" s="67"/>
      <c r="M20" s="67"/>
      <c r="N20" s="67"/>
      <c r="O20" s="67"/>
      <c r="P20" s="67"/>
      <c r="Q20" s="67"/>
      <c r="R20" s="66"/>
      <c r="S20" s="66"/>
      <c r="T20" s="66"/>
      <c r="U20" s="7"/>
    </row>
    <row r="21" spans="2:30" ht="5.0999999999999996" customHeight="1" thickBot="1" x14ac:dyDescent="0.35">
      <c r="B21" s="20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1"/>
      <c r="U21" s="22"/>
    </row>
    <row r="22" spans="2:30" ht="5.0999999999999996" customHeight="1" thickBot="1" x14ac:dyDescent="0.35">
      <c r="B22" s="6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6"/>
      <c r="U22" s="6"/>
    </row>
    <row r="23" spans="2:30" ht="25.5" customHeight="1" x14ac:dyDescent="0.25">
      <c r="B23" s="1"/>
      <c r="C23" s="68" t="s">
        <v>47</v>
      </c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2"/>
      <c r="U23" s="3"/>
    </row>
    <row r="24" spans="2:30" s="37" customFormat="1" ht="42" customHeight="1" x14ac:dyDescent="0.25">
      <c r="B24" s="31"/>
      <c r="C24" s="32" t="s">
        <v>48</v>
      </c>
      <c r="D24" s="32" t="s">
        <v>49</v>
      </c>
      <c r="E24" s="33" t="s">
        <v>50</v>
      </c>
      <c r="F24" s="32" t="s">
        <v>49</v>
      </c>
      <c r="G24" s="69" t="s">
        <v>51</v>
      </c>
      <c r="H24" s="70"/>
      <c r="I24" s="70"/>
      <c r="J24" s="71"/>
      <c r="K24" s="69" t="s">
        <v>52</v>
      </c>
      <c r="L24" s="70"/>
      <c r="M24" s="70"/>
      <c r="N24" s="70"/>
      <c r="O24" s="71"/>
      <c r="P24" s="34" t="s">
        <v>3</v>
      </c>
      <c r="Q24" s="34" t="s">
        <v>53</v>
      </c>
      <c r="R24" s="34" t="s">
        <v>54</v>
      </c>
      <c r="S24" s="35" t="s">
        <v>55</v>
      </c>
      <c r="T24" s="35" t="s">
        <v>43</v>
      </c>
      <c r="U24" s="36"/>
    </row>
    <row r="25" spans="2:30" ht="81.75" customHeight="1" x14ac:dyDescent="0.25">
      <c r="B25" s="4"/>
      <c r="C25" s="38">
        <v>1062700</v>
      </c>
      <c r="D25" s="39">
        <v>621914</v>
      </c>
      <c r="E25" s="40" t="s">
        <v>115</v>
      </c>
      <c r="F25" s="41">
        <v>657911</v>
      </c>
      <c r="G25" s="59" t="s">
        <v>74</v>
      </c>
      <c r="H25" s="59"/>
      <c r="I25" s="59"/>
      <c r="J25" s="59"/>
      <c r="K25" s="60" t="s">
        <v>75</v>
      </c>
      <c r="L25" s="61"/>
      <c r="M25" s="61"/>
      <c r="N25" s="61"/>
      <c r="O25" s="62"/>
      <c r="P25" s="42"/>
      <c r="Q25" s="43"/>
      <c r="R25" s="44"/>
      <c r="S25" s="44"/>
      <c r="T25" s="44"/>
      <c r="U25" s="7"/>
    </row>
    <row r="26" spans="2:30" ht="109.5" customHeight="1" x14ac:dyDescent="0.25">
      <c r="B26" s="4"/>
      <c r="C26" s="38">
        <v>4711301</v>
      </c>
      <c r="D26" s="39">
        <v>810053</v>
      </c>
      <c r="E26" s="40" t="s">
        <v>106</v>
      </c>
      <c r="F26" s="41">
        <v>241562</v>
      </c>
      <c r="G26" s="59" t="s">
        <v>76</v>
      </c>
      <c r="H26" s="59"/>
      <c r="I26" s="59"/>
      <c r="J26" s="59"/>
      <c r="K26" s="60" t="s">
        <v>75</v>
      </c>
      <c r="L26" s="61"/>
      <c r="M26" s="61"/>
      <c r="N26" s="61"/>
      <c r="O26" s="62"/>
      <c r="P26" s="42"/>
      <c r="Q26" s="43"/>
      <c r="R26" s="44"/>
      <c r="S26" s="44"/>
      <c r="T26" s="44"/>
      <c r="U26" s="7"/>
    </row>
    <row r="27" spans="2:30" ht="80.099999999999994" customHeight="1" x14ac:dyDescent="0.25">
      <c r="B27" s="4"/>
      <c r="C27" s="38">
        <v>1094500</v>
      </c>
      <c r="D27" s="39">
        <v>259810</v>
      </c>
      <c r="E27" s="40" t="s">
        <v>109</v>
      </c>
      <c r="F27" s="41">
        <v>215891</v>
      </c>
      <c r="G27" s="59" t="s">
        <v>77</v>
      </c>
      <c r="H27" s="59"/>
      <c r="I27" s="59"/>
      <c r="J27" s="59"/>
      <c r="K27" s="60" t="s">
        <v>78</v>
      </c>
      <c r="L27" s="61"/>
      <c r="M27" s="61"/>
      <c r="N27" s="61"/>
      <c r="O27" s="62"/>
      <c r="P27" s="42"/>
      <c r="Q27" s="43"/>
      <c r="R27" s="44"/>
      <c r="S27" s="44"/>
      <c r="T27" s="44"/>
      <c r="U27" s="7"/>
    </row>
    <row r="28" spans="2:30" ht="132" customHeight="1" x14ac:dyDescent="0.25">
      <c r="B28" s="4"/>
      <c r="C28" s="38">
        <v>4639701</v>
      </c>
      <c r="D28" s="49">
        <v>178329</v>
      </c>
      <c r="E28" s="46" t="s">
        <v>106</v>
      </c>
      <c r="F28" s="41">
        <v>189827</v>
      </c>
      <c r="G28" s="59" t="s">
        <v>116</v>
      </c>
      <c r="H28" s="59"/>
      <c r="I28" s="59"/>
      <c r="J28" s="59"/>
      <c r="K28" s="60" t="s">
        <v>78</v>
      </c>
      <c r="L28" s="61"/>
      <c r="M28" s="61"/>
      <c r="N28" s="61"/>
      <c r="O28" s="62"/>
      <c r="P28" s="42"/>
      <c r="Q28" s="43"/>
      <c r="R28" s="44"/>
      <c r="S28" s="44"/>
      <c r="T28" s="44"/>
      <c r="U28" s="7"/>
    </row>
    <row r="29" spans="2:30" ht="80.099999999999994" customHeight="1" x14ac:dyDescent="0.25">
      <c r="B29" s="4"/>
      <c r="C29" s="47">
        <v>1052000</v>
      </c>
      <c r="D29" s="39">
        <v>150163</v>
      </c>
      <c r="E29" s="40" t="s">
        <v>117</v>
      </c>
      <c r="F29" s="48">
        <v>181015</v>
      </c>
      <c r="G29" s="59" t="s">
        <v>79</v>
      </c>
      <c r="H29" s="59"/>
      <c r="I29" s="59"/>
      <c r="J29" s="59"/>
      <c r="K29" s="60" t="s">
        <v>78</v>
      </c>
      <c r="L29" s="61"/>
      <c r="M29" s="61"/>
      <c r="N29" s="61"/>
      <c r="O29" s="62"/>
      <c r="P29" s="42"/>
      <c r="Q29" s="43"/>
      <c r="R29" s="44"/>
      <c r="S29" s="44"/>
      <c r="T29" s="44"/>
      <c r="U29" s="7"/>
    </row>
    <row r="30" spans="2:30" ht="80.25" customHeight="1" thickBot="1" x14ac:dyDescent="0.3">
      <c r="B30" s="20"/>
      <c r="C30" s="47">
        <v>4711301</v>
      </c>
      <c r="D30" s="39">
        <v>810053</v>
      </c>
      <c r="E30" s="40" t="s">
        <v>108</v>
      </c>
      <c r="F30" s="48">
        <v>166860</v>
      </c>
      <c r="G30" s="59" t="s">
        <v>80</v>
      </c>
      <c r="H30" s="59"/>
      <c r="I30" s="59"/>
      <c r="J30" s="59"/>
      <c r="K30" s="60" t="s">
        <v>92</v>
      </c>
      <c r="L30" s="61"/>
      <c r="M30" s="61"/>
      <c r="N30" s="61"/>
      <c r="O30" s="62"/>
      <c r="P30" s="42"/>
      <c r="Q30" s="43"/>
      <c r="R30" s="44"/>
      <c r="S30" s="44"/>
      <c r="T30" s="44"/>
      <c r="U30" s="22"/>
    </row>
    <row r="31" spans="2:30" ht="49.5" customHeight="1" x14ac:dyDescent="0.25"/>
    <row r="32" spans="2:30" ht="4.5" customHeight="1" x14ac:dyDescent="0.25">
      <c r="V32" t="s">
        <v>65</v>
      </c>
    </row>
  </sheetData>
  <sheetProtection formatRows="0" insertRows="0"/>
  <mergeCells count="52">
    <mergeCell ref="B1:U1"/>
    <mergeCell ref="C4:D4"/>
    <mergeCell ref="E4:F4"/>
    <mergeCell ref="H4:I4"/>
    <mergeCell ref="J4:L4"/>
    <mergeCell ref="N4:T4"/>
    <mergeCell ref="C6:D6"/>
    <mergeCell ref="E6:F6"/>
    <mergeCell ref="H6:I6"/>
    <mergeCell ref="J6:L6"/>
    <mergeCell ref="N6:T14"/>
    <mergeCell ref="C8:D8"/>
    <mergeCell ref="E8:F8"/>
    <mergeCell ref="H8:I8"/>
    <mergeCell ref="J8:L8"/>
    <mergeCell ref="C10:D10"/>
    <mergeCell ref="C18:H18"/>
    <mergeCell ref="J18:Q18"/>
    <mergeCell ref="R18:T18"/>
    <mergeCell ref="E10:F10"/>
    <mergeCell ref="H10:I10"/>
    <mergeCell ref="J10:L10"/>
    <mergeCell ref="C12:D12"/>
    <mergeCell ref="E12:F12"/>
    <mergeCell ref="H12:I12"/>
    <mergeCell ref="J12:L12"/>
    <mergeCell ref="C14:D14"/>
    <mergeCell ref="E14:F14"/>
    <mergeCell ref="H14:I14"/>
    <mergeCell ref="J14:L14"/>
    <mergeCell ref="C17:S17"/>
    <mergeCell ref="G26:J26"/>
    <mergeCell ref="K26:O26"/>
    <mergeCell ref="C19:H19"/>
    <mergeCell ref="J19:Q19"/>
    <mergeCell ref="R19:T19"/>
    <mergeCell ref="C20:H20"/>
    <mergeCell ref="J20:Q20"/>
    <mergeCell ref="R20:T20"/>
    <mergeCell ref="C23:S23"/>
    <mergeCell ref="G24:J24"/>
    <mergeCell ref="K24:O24"/>
    <mergeCell ref="G25:J25"/>
    <mergeCell ref="K25:O25"/>
    <mergeCell ref="G30:J30"/>
    <mergeCell ref="K30:O30"/>
    <mergeCell ref="G27:J27"/>
    <mergeCell ref="K27:O27"/>
    <mergeCell ref="G28:J28"/>
    <mergeCell ref="K28:O28"/>
    <mergeCell ref="G29:J29"/>
    <mergeCell ref="K29:O29"/>
  </mergeCells>
  <conditionalFormatting sqref="E12:F12">
    <cfRule type="expression" dxfId="129" priority="56">
      <formula>E14&gt;0.15</formula>
    </cfRule>
    <cfRule type="expression" dxfId="128" priority="57">
      <formula>E14&lt;0</formula>
    </cfRule>
    <cfRule type="expression" dxfId="127" priority="58">
      <formula>E14&gt;=0</formula>
    </cfRule>
  </conditionalFormatting>
  <conditionalFormatting sqref="E14:F14 J14:L14">
    <cfRule type="expression" dxfId="126" priority="53">
      <formula>E14&gt;0.15</formula>
    </cfRule>
    <cfRule type="expression" dxfId="125" priority="54">
      <formula>E14&lt;0</formula>
    </cfRule>
    <cfRule type="expression" dxfId="124" priority="55">
      <formula>E14&gt;=0</formula>
    </cfRule>
  </conditionalFormatting>
  <conditionalFormatting sqref="C19">
    <cfRule type="expression" dxfId="123" priority="52">
      <formula>"j14&gt;0,15"</formula>
    </cfRule>
  </conditionalFormatting>
  <conditionalFormatting sqref="J12:L12">
    <cfRule type="expression" dxfId="122" priority="49">
      <formula>J14&gt;0.15</formula>
    </cfRule>
    <cfRule type="expression" dxfId="121" priority="50">
      <formula>J14&lt;0</formula>
    </cfRule>
    <cfRule type="expression" dxfId="120" priority="51">
      <formula>J14&gt;=0</formula>
    </cfRule>
  </conditionalFormatting>
  <conditionalFormatting sqref="E12:F12">
    <cfRule type="expression" dxfId="119" priority="46">
      <formula>E14&gt;0.15</formula>
    </cfRule>
    <cfRule type="expression" dxfId="118" priority="47">
      <formula>E14&lt;0</formula>
    </cfRule>
    <cfRule type="expression" dxfId="117" priority="48">
      <formula>E14&gt;=0</formula>
    </cfRule>
  </conditionalFormatting>
  <conditionalFormatting sqref="E14:F14 J14:L14">
    <cfRule type="expression" dxfId="116" priority="43">
      <formula>E14&gt;0.15</formula>
    </cfRule>
    <cfRule type="expression" dxfId="115" priority="44">
      <formula>E14&lt;0</formula>
    </cfRule>
    <cfRule type="expression" dxfId="114" priority="45">
      <formula>E14&gt;=0</formula>
    </cfRule>
  </conditionalFormatting>
  <conditionalFormatting sqref="C19">
    <cfRule type="expression" dxfId="113" priority="42">
      <formula>"j14&gt;0,15"</formula>
    </cfRule>
  </conditionalFormatting>
  <conditionalFormatting sqref="J12:L12">
    <cfRule type="expression" dxfId="112" priority="39">
      <formula>J14&gt;0.15</formula>
    </cfRule>
    <cfRule type="expression" dxfId="111" priority="40">
      <formula>J14&lt;0</formula>
    </cfRule>
    <cfRule type="expression" dxfId="110" priority="41">
      <formula>J14&gt;=0</formula>
    </cfRule>
  </conditionalFormatting>
  <conditionalFormatting sqref="E12:F12">
    <cfRule type="expression" dxfId="109" priority="36">
      <formula>E14&gt;0.15</formula>
    </cfRule>
    <cfRule type="expression" dxfId="108" priority="37">
      <formula>E14&lt;0</formula>
    </cfRule>
    <cfRule type="expression" dxfId="107" priority="38">
      <formula>E14&gt;=0</formula>
    </cfRule>
  </conditionalFormatting>
  <conditionalFormatting sqref="E14:F14 J14:L14">
    <cfRule type="expression" dxfId="106" priority="33">
      <formula>E14&gt;0.15</formula>
    </cfRule>
    <cfRule type="expression" dxfId="105" priority="34">
      <formula>E14&lt;0</formula>
    </cfRule>
    <cfRule type="expression" dxfId="104" priority="35">
      <formula>E14&gt;=0</formula>
    </cfRule>
  </conditionalFormatting>
  <conditionalFormatting sqref="J12:L12">
    <cfRule type="expression" dxfId="103" priority="30">
      <formula>J14&gt;0.15</formula>
    </cfRule>
    <cfRule type="expression" dxfId="102" priority="31">
      <formula>J14&lt;0</formula>
    </cfRule>
    <cfRule type="expression" dxfId="101" priority="32">
      <formula>J14&gt;=0</formula>
    </cfRule>
  </conditionalFormatting>
  <conditionalFormatting sqref="E12:F12">
    <cfRule type="expression" dxfId="100" priority="27">
      <formula>E14&gt;0.15</formula>
    </cfRule>
    <cfRule type="expression" dxfId="99" priority="28">
      <formula>E14&lt;0</formula>
    </cfRule>
    <cfRule type="expression" dxfId="98" priority="29">
      <formula>E14&gt;=0</formula>
    </cfRule>
  </conditionalFormatting>
  <conditionalFormatting sqref="E14:F14 J14:L14">
    <cfRule type="expression" dxfId="97" priority="24">
      <formula>E14&gt;0.15</formula>
    </cfRule>
    <cfRule type="expression" dxfId="96" priority="25">
      <formula>E14&lt;0</formula>
    </cfRule>
    <cfRule type="expression" dxfId="95" priority="26">
      <formula>E14&gt;=0</formula>
    </cfRule>
  </conditionalFormatting>
  <conditionalFormatting sqref="C19:H19">
    <cfRule type="expression" dxfId="94" priority="23">
      <formula>"j14&gt;0,15"</formula>
    </cfRule>
  </conditionalFormatting>
  <conditionalFormatting sqref="J12:L12">
    <cfRule type="expression" dxfId="93" priority="20">
      <formula>J14&gt;0.15</formula>
    </cfRule>
    <cfRule type="expression" dxfId="92" priority="21">
      <formula>J14&lt;0</formula>
    </cfRule>
    <cfRule type="expression" dxfId="91" priority="22">
      <formula>J14&gt;=0</formula>
    </cfRule>
  </conditionalFormatting>
  <conditionalFormatting sqref="E12:F12">
    <cfRule type="expression" dxfId="90" priority="17">
      <formula>E14&gt;0.15</formula>
    </cfRule>
    <cfRule type="expression" dxfId="89" priority="18">
      <formula>E14&lt;0</formula>
    </cfRule>
    <cfRule type="expression" dxfId="88" priority="19">
      <formula>E14&gt;=0</formula>
    </cfRule>
  </conditionalFormatting>
  <conditionalFormatting sqref="E14:F14 J14:L14">
    <cfRule type="expression" dxfId="87" priority="14">
      <formula>E14&gt;0.15</formula>
    </cfRule>
    <cfRule type="expression" dxfId="86" priority="15">
      <formula>E14&lt;0</formula>
    </cfRule>
    <cfRule type="expression" dxfId="85" priority="16">
      <formula>E14&gt;=0</formula>
    </cfRule>
  </conditionalFormatting>
  <conditionalFormatting sqref="C19:H19">
    <cfRule type="expression" dxfId="84" priority="13">
      <formula>"j14&gt;0,15"</formula>
    </cfRule>
  </conditionalFormatting>
  <conditionalFormatting sqref="J12:L12">
    <cfRule type="expression" dxfId="83" priority="10">
      <formula>J14&gt;0.15</formula>
    </cfRule>
    <cfRule type="expression" dxfId="82" priority="11">
      <formula>J14&lt;0</formula>
    </cfRule>
    <cfRule type="expression" dxfId="81" priority="12">
      <formula>J14&gt;=0</formula>
    </cfRule>
  </conditionalFormatting>
  <conditionalFormatting sqref="E12:F12">
    <cfRule type="expression" dxfId="80" priority="7">
      <formula>E14&gt;0.15</formula>
    </cfRule>
    <cfRule type="expression" dxfId="79" priority="8">
      <formula>E14&lt;0</formula>
    </cfRule>
    <cfRule type="expression" dxfId="78" priority="9">
      <formula>E14&gt;=0</formula>
    </cfRule>
  </conditionalFormatting>
  <conditionalFormatting sqref="E14:F14 J14:L14">
    <cfRule type="expression" dxfId="77" priority="4">
      <formula>E14&gt;0.15</formula>
    </cfRule>
    <cfRule type="expression" dxfId="76" priority="5">
      <formula>E14&lt;0</formula>
    </cfRule>
    <cfRule type="expression" dxfId="75" priority="6">
      <formula>E14&gt;=0</formula>
    </cfRule>
  </conditionalFormatting>
  <conditionalFormatting sqref="J12:L12">
    <cfRule type="expression" dxfId="74" priority="1">
      <formula>J14&gt;0.15</formula>
    </cfRule>
    <cfRule type="expression" dxfId="73" priority="2">
      <formula>J14&lt;0</formula>
    </cfRule>
    <cfRule type="expression" dxfId="72" priority="3">
      <formula>J14&gt;=0</formula>
    </cfRule>
  </conditionalFormatting>
  <dataValidations count="8">
    <dataValidation type="date" allowBlank="1" showInputMessage="1" showErrorMessage="1" error="A DATA DEVE ESTAR ENTRE 01/01/2008 À 31/12/2009" sqref="R28:S31">
      <formula1>39448</formula1>
      <formula2>40178</formula2>
    </dataValidation>
    <dataValidation type="whole" allowBlank="1" showInputMessage="1" showErrorMessage="1" errorTitle="Ops..." error="Digite o valor do desvio em reais!" sqref="C25:C27 C29:C31">
      <formula1>-99999999</formula1>
      <formula2>99999999</formula2>
    </dataValidation>
    <dataValidation type="list" allowBlank="1" showInputMessage="1" showErrorMessage="1" sqref="AE18">
      <formula1>$AD$4:$AD$14</formula1>
    </dataValidation>
    <dataValidation type="date" allowBlank="1" showInputMessage="1" showErrorMessage="1" error="A DATA DEVE ESTAR ENTRE 01/01/2008 À 31/12/2009." sqref="I19:I20">
      <formula1>39448</formula1>
      <formula2>40178</formula2>
    </dataValidation>
    <dataValidation type="decimal" allowBlank="1" showInputMessage="1" showErrorMessage="1" sqref="E10:F10 E8:F8">
      <formula1>-999999999</formula1>
      <formula2>999999999</formula2>
    </dataValidation>
    <dataValidation type="list" allowBlank="1" showInputMessage="1" showErrorMessage="1" sqref="E4">
      <formula1>$AA$4:$AA$5</formula1>
    </dataValidation>
    <dataValidation type="list" allowBlank="1" showInputMessage="1" showErrorMessage="1" sqref="E6:F6">
      <formula1>$AB$4:$AB$19</formula1>
    </dataValidation>
    <dataValidation type="list" allowBlank="1" showInputMessage="1" showErrorMessage="1" sqref="J6">
      <formula1>$AD$4:$AD$15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55" orientation="landscape" r:id="rId1"/>
  <headerFooter>
    <oddFooter>&amp;CImpresso em &amp;D &amp;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"/>
  <sheetViews>
    <sheetView tabSelected="1" zoomScale="70" zoomScaleNormal="70" workbookViewId="0">
      <pane ySplit="15" topLeftCell="A16" activePane="bottomLeft" state="frozen"/>
      <selection pane="bottomLeft" activeCell="N6" sqref="N6:T14"/>
    </sheetView>
  </sheetViews>
  <sheetFormatPr defaultColWidth="17.28515625" defaultRowHeight="15" x14ac:dyDescent="0.25"/>
  <cols>
    <col min="1" max="1" width="1.28515625" customWidth="1"/>
    <col min="2" max="2" width="0.85546875" customWidth="1"/>
    <col min="3" max="4" width="14.5703125" customWidth="1"/>
    <col min="5" max="5" width="16.7109375" customWidth="1"/>
    <col min="6" max="6" width="15.140625" customWidth="1"/>
    <col min="7" max="7" width="1.7109375" customWidth="1"/>
    <col min="8" max="8" width="14.28515625" customWidth="1"/>
    <col min="9" max="9" width="16.42578125" customWidth="1"/>
    <col min="10" max="10" width="6.85546875" customWidth="1"/>
    <col min="11" max="11" width="12.28515625" customWidth="1"/>
    <col min="12" max="12" width="10.42578125" customWidth="1"/>
    <col min="13" max="13" width="1.42578125" customWidth="1"/>
    <col min="14" max="14" width="7.140625" customWidth="1"/>
    <col min="15" max="15" width="7.28515625" customWidth="1"/>
    <col min="16" max="16" width="17.7109375" customWidth="1"/>
    <col min="17" max="17" width="13.5703125" customWidth="1"/>
    <col min="18" max="18" width="14" customWidth="1"/>
    <col min="19" max="20" width="13.7109375" customWidth="1"/>
    <col min="21" max="21" width="0.85546875" customWidth="1"/>
    <col min="22" max="22" width="5.28515625" customWidth="1"/>
    <col min="23" max="28" width="17.28515625" hidden="1" customWidth="1"/>
    <col min="29" max="29" width="21.5703125" hidden="1" customWidth="1"/>
    <col min="30" max="30" width="10.7109375" hidden="1" customWidth="1"/>
    <col min="31" max="31" width="17.28515625" hidden="1" customWidth="1"/>
    <col min="32" max="61" width="17.28515625" customWidth="1"/>
    <col min="62" max="62" width="13.5703125" customWidth="1"/>
    <col min="63" max="3100" width="17.28515625" customWidth="1"/>
  </cols>
  <sheetData>
    <row r="1" spans="2:30" ht="68.25" customHeight="1" thickBot="1" x14ac:dyDescent="0.3">
      <c r="B1" s="102" t="s">
        <v>0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4"/>
    </row>
    <row r="2" spans="2:30" ht="5.0999999999999996" customHeight="1" thickBot="1" x14ac:dyDescent="0.3"/>
    <row r="3" spans="2:30" ht="5.0999999999999996" customHeight="1" thickBot="1" x14ac:dyDescent="0.3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</row>
    <row r="4" spans="2:30" ht="19.5" thickBot="1" x14ac:dyDescent="0.3">
      <c r="B4" s="4"/>
      <c r="C4" s="85" t="s">
        <v>1</v>
      </c>
      <c r="D4" s="86"/>
      <c r="E4" s="105" t="s">
        <v>2</v>
      </c>
      <c r="F4" s="106"/>
      <c r="G4" s="5"/>
      <c r="H4" s="85" t="s">
        <v>3</v>
      </c>
      <c r="I4" s="86"/>
      <c r="J4" s="87" t="str">
        <f>VLOOKUP(E6,AB4:AC16,2,)</f>
        <v>Jose Edson Peixoto</v>
      </c>
      <c r="K4" s="87"/>
      <c r="L4" s="87"/>
      <c r="M4" s="6"/>
      <c r="N4" s="107" t="s">
        <v>4</v>
      </c>
      <c r="O4" s="108"/>
      <c r="P4" s="108"/>
      <c r="Q4" s="108"/>
      <c r="R4" s="108"/>
      <c r="S4" s="108"/>
      <c r="T4" s="109"/>
      <c r="U4" s="7"/>
      <c r="AA4" s="8" t="s">
        <v>2</v>
      </c>
      <c r="AB4" s="8" t="s">
        <v>5</v>
      </c>
      <c r="AC4" s="8" t="s">
        <v>6</v>
      </c>
      <c r="AD4" s="9">
        <v>41275</v>
      </c>
    </row>
    <row r="5" spans="2:30" ht="4.5" customHeight="1" thickBot="1" x14ac:dyDescent="0.35">
      <c r="B5" s="4"/>
      <c r="C5" s="10"/>
      <c r="D5" s="10"/>
      <c r="E5" s="5"/>
      <c r="F5" s="5"/>
      <c r="G5" s="5"/>
      <c r="H5" s="11"/>
      <c r="I5" s="11"/>
      <c r="J5" s="6"/>
      <c r="K5" s="6"/>
      <c r="L5" s="6"/>
      <c r="M5" s="6"/>
      <c r="N5" s="12"/>
      <c r="O5" s="12"/>
      <c r="P5" s="13"/>
      <c r="Q5" s="14"/>
      <c r="R5" s="14"/>
      <c r="S5" s="14"/>
      <c r="T5" s="6"/>
      <c r="U5" s="7"/>
      <c r="AA5" s="8" t="s">
        <v>7</v>
      </c>
      <c r="AB5" s="8" t="s">
        <v>8</v>
      </c>
      <c r="AC5" s="8" t="s">
        <v>9</v>
      </c>
      <c r="AD5" s="9">
        <v>41306</v>
      </c>
    </row>
    <row r="6" spans="2:30" ht="18.75" customHeight="1" x14ac:dyDescent="0.25">
      <c r="B6" s="4"/>
      <c r="C6" s="85" t="s">
        <v>10</v>
      </c>
      <c r="D6" s="86"/>
      <c r="E6" s="87" t="s">
        <v>5</v>
      </c>
      <c r="F6" s="87"/>
      <c r="G6" s="5"/>
      <c r="H6" s="88" t="s">
        <v>11</v>
      </c>
      <c r="I6" s="89"/>
      <c r="J6" s="90">
        <v>41365</v>
      </c>
      <c r="K6" s="91"/>
      <c r="L6" s="92"/>
      <c r="M6" s="6"/>
      <c r="N6" s="93"/>
      <c r="O6" s="94"/>
      <c r="P6" s="94"/>
      <c r="Q6" s="94"/>
      <c r="R6" s="94"/>
      <c r="S6" s="94"/>
      <c r="T6" s="95"/>
      <c r="U6" s="7"/>
      <c r="AA6" s="8"/>
      <c r="AB6" s="8" t="s">
        <v>12</v>
      </c>
      <c r="AC6" s="8" t="s">
        <v>13</v>
      </c>
      <c r="AD6" s="9">
        <v>41334</v>
      </c>
    </row>
    <row r="7" spans="2:30" ht="4.5" customHeight="1" x14ac:dyDescent="0.25">
      <c r="B7" s="4"/>
      <c r="C7" s="10"/>
      <c r="D7" s="10"/>
      <c r="E7" s="5"/>
      <c r="F7" s="5"/>
      <c r="G7" s="5"/>
      <c r="H7" s="11"/>
      <c r="I7" s="11"/>
      <c r="J7" s="6"/>
      <c r="K7" s="6"/>
      <c r="L7" s="6"/>
      <c r="M7" s="6"/>
      <c r="N7" s="96"/>
      <c r="O7" s="97"/>
      <c r="P7" s="97"/>
      <c r="Q7" s="97"/>
      <c r="R7" s="97"/>
      <c r="S7" s="97"/>
      <c r="T7" s="98"/>
      <c r="U7" s="7"/>
      <c r="AA7" s="8"/>
      <c r="AB7" s="8" t="s">
        <v>14</v>
      </c>
      <c r="AC7" s="8" t="s">
        <v>15</v>
      </c>
      <c r="AD7" s="9">
        <v>41365</v>
      </c>
    </row>
    <row r="8" spans="2:30" ht="18.75" x14ac:dyDescent="0.3">
      <c r="B8" s="4"/>
      <c r="C8" s="77" t="s">
        <v>16</v>
      </c>
      <c r="D8" s="77"/>
      <c r="E8" s="76">
        <v>24918583</v>
      </c>
      <c r="F8" s="76"/>
      <c r="G8" s="5"/>
      <c r="H8" s="77" t="s">
        <v>17</v>
      </c>
      <c r="I8" s="77"/>
      <c r="J8" s="78">
        <v>111409734</v>
      </c>
      <c r="K8" s="79"/>
      <c r="L8" s="80"/>
      <c r="M8" s="6"/>
      <c r="N8" s="96"/>
      <c r="O8" s="97"/>
      <c r="P8" s="97"/>
      <c r="Q8" s="97"/>
      <c r="R8" s="97"/>
      <c r="S8" s="97"/>
      <c r="T8" s="98"/>
      <c r="U8" s="7"/>
      <c r="AA8" s="8"/>
      <c r="AB8" s="8" t="s">
        <v>18</v>
      </c>
      <c r="AC8" s="8" t="s">
        <v>19</v>
      </c>
      <c r="AD8" s="9">
        <v>41395</v>
      </c>
    </row>
    <row r="9" spans="2:30" ht="4.5" customHeight="1" x14ac:dyDescent="0.3">
      <c r="B9" s="4"/>
      <c r="C9" s="15"/>
      <c r="D9" s="16"/>
      <c r="E9" s="5"/>
      <c r="F9" s="5"/>
      <c r="G9" s="5"/>
      <c r="H9" s="11"/>
      <c r="I9" s="11"/>
      <c r="J9" s="17"/>
      <c r="K9" s="17"/>
      <c r="L9" s="17"/>
      <c r="M9" s="6"/>
      <c r="N9" s="96"/>
      <c r="O9" s="97"/>
      <c r="P9" s="97"/>
      <c r="Q9" s="97"/>
      <c r="R9" s="97"/>
      <c r="S9" s="97"/>
      <c r="T9" s="98"/>
      <c r="U9" s="7"/>
      <c r="AA9" s="8"/>
      <c r="AB9" s="8" t="s">
        <v>20</v>
      </c>
      <c r="AC9" s="8" t="s">
        <v>21</v>
      </c>
      <c r="AD9" s="9">
        <v>41426</v>
      </c>
    </row>
    <row r="10" spans="2:30" ht="18.75" x14ac:dyDescent="0.3">
      <c r="B10" s="4"/>
      <c r="C10" s="77" t="s">
        <v>22</v>
      </c>
      <c r="D10" s="77"/>
      <c r="E10" s="76">
        <v>24334054</v>
      </c>
      <c r="F10" s="76"/>
      <c r="G10" s="5"/>
      <c r="H10" s="77" t="s">
        <v>23</v>
      </c>
      <c r="I10" s="77"/>
      <c r="J10" s="78">
        <v>96827256</v>
      </c>
      <c r="K10" s="79"/>
      <c r="L10" s="80"/>
      <c r="M10" s="6"/>
      <c r="N10" s="96"/>
      <c r="O10" s="97"/>
      <c r="P10" s="97"/>
      <c r="Q10" s="97"/>
      <c r="R10" s="97"/>
      <c r="S10" s="97"/>
      <c r="T10" s="98"/>
      <c r="U10" s="7"/>
      <c r="AA10" s="8"/>
      <c r="AB10" s="8" t="s">
        <v>24</v>
      </c>
      <c r="AC10" s="8" t="s">
        <v>25</v>
      </c>
      <c r="AD10" s="9">
        <v>41456</v>
      </c>
    </row>
    <row r="11" spans="2:30" ht="4.5" customHeight="1" x14ac:dyDescent="0.3">
      <c r="B11" s="4"/>
      <c r="C11" s="18"/>
      <c r="D11" s="16"/>
      <c r="E11" s="5"/>
      <c r="F11" s="5"/>
      <c r="G11" s="5"/>
      <c r="H11" s="11"/>
      <c r="I11" s="11"/>
      <c r="J11" s="17"/>
      <c r="K11" s="17"/>
      <c r="L11" s="17"/>
      <c r="M11" s="6"/>
      <c r="N11" s="96"/>
      <c r="O11" s="97"/>
      <c r="P11" s="97"/>
      <c r="Q11" s="97"/>
      <c r="R11" s="97"/>
      <c r="S11" s="97"/>
      <c r="T11" s="98"/>
      <c r="U11" s="7"/>
      <c r="AA11" s="8"/>
      <c r="AB11" s="8" t="s">
        <v>26</v>
      </c>
      <c r="AC11" s="8" t="s">
        <v>27</v>
      </c>
      <c r="AD11" s="9">
        <v>41487</v>
      </c>
    </row>
    <row r="12" spans="2:30" ht="18.75" x14ac:dyDescent="0.3">
      <c r="B12" s="4"/>
      <c r="C12" s="81" t="s">
        <v>28</v>
      </c>
      <c r="D12" s="81"/>
      <c r="E12" s="76">
        <f>IF(E8="","",E8-E10)</f>
        <v>584529</v>
      </c>
      <c r="F12" s="76"/>
      <c r="G12" s="5"/>
      <c r="H12" s="81" t="s">
        <v>28</v>
      </c>
      <c r="I12" s="81"/>
      <c r="J12" s="82">
        <f>IF(J8="","",J8-J10)</f>
        <v>14582478</v>
      </c>
      <c r="K12" s="82"/>
      <c r="L12" s="82"/>
      <c r="M12" s="6"/>
      <c r="N12" s="96"/>
      <c r="O12" s="97"/>
      <c r="P12" s="97"/>
      <c r="Q12" s="97"/>
      <c r="R12" s="97"/>
      <c r="S12" s="97"/>
      <c r="T12" s="98"/>
      <c r="U12" s="7"/>
      <c r="AA12" s="8"/>
      <c r="AB12" s="8" t="s">
        <v>29</v>
      </c>
      <c r="AC12" s="8" t="s">
        <v>21</v>
      </c>
      <c r="AD12" s="9">
        <v>41518</v>
      </c>
    </row>
    <row r="13" spans="2:30" ht="4.5" customHeight="1" x14ac:dyDescent="0.3">
      <c r="B13" s="4"/>
      <c r="C13" s="18"/>
      <c r="D13" s="16"/>
      <c r="E13" s="5"/>
      <c r="F13" s="5"/>
      <c r="G13" s="5"/>
      <c r="H13" s="11"/>
      <c r="I13" s="11"/>
      <c r="J13" s="19"/>
      <c r="K13" s="19"/>
      <c r="L13" s="19"/>
      <c r="M13" s="6"/>
      <c r="N13" s="96"/>
      <c r="O13" s="97"/>
      <c r="P13" s="97"/>
      <c r="Q13" s="97"/>
      <c r="R13" s="97"/>
      <c r="S13" s="97"/>
      <c r="T13" s="98"/>
      <c r="U13" s="7"/>
      <c r="AA13" s="8"/>
      <c r="AB13" s="8" t="s">
        <v>30</v>
      </c>
      <c r="AC13" s="8" t="s">
        <v>31</v>
      </c>
      <c r="AD13" s="9">
        <v>41548</v>
      </c>
    </row>
    <row r="14" spans="2:30" ht="19.5" thickBot="1" x14ac:dyDescent="0.35">
      <c r="B14" s="4"/>
      <c r="C14" s="81" t="s">
        <v>32</v>
      </c>
      <c r="D14" s="81"/>
      <c r="E14" s="83">
        <f>IF(ISERROR(E8/E10-1),"",E8/E10-1)</f>
        <v>2.4021028308723213E-2</v>
      </c>
      <c r="F14" s="83"/>
      <c r="G14" s="5"/>
      <c r="H14" s="81" t="s">
        <v>32</v>
      </c>
      <c r="I14" s="81"/>
      <c r="J14" s="83">
        <f>IF(ISERROR(J8/J10-1),"",J8/J10-1)</f>
        <v>0.15060302855220842</v>
      </c>
      <c r="K14" s="83"/>
      <c r="L14" s="83"/>
      <c r="M14" s="6"/>
      <c r="N14" s="99"/>
      <c r="O14" s="100"/>
      <c r="P14" s="100"/>
      <c r="Q14" s="100"/>
      <c r="R14" s="100"/>
      <c r="S14" s="100"/>
      <c r="T14" s="101"/>
      <c r="U14" s="7"/>
      <c r="AA14" s="8"/>
      <c r="AB14" s="8" t="s">
        <v>33</v>
      </c>
      <c r="AC14" s="8" t="s">
        <v>34</v>
      </c>
      <c r="AD14" s="9">
        <v>41579</v>
      </c>
    </row>
    <row r="15" spans="2:30" ht="3.75" customHeight="1" thickBo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2"/>
      <c r="AA15" s="8"/>
      <c r="AB15" s="8" t="s">
        <v>35</v>
      </c>
      <c r="AC15" s="8" t="s">
        <v>36</v>
      </c>
      <c r="AD15" s="9">
        <v>41609</v>
      </c>
    </row>
    <row r="16" spans="2:30" ht="7.5" customHeight="1" x14ac:dyDescent="0.25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A16" s="8"/>
      <c r="AB16" s="8" t="s">
        <v>37</v>
      </c>
      <c r="AC16" s="8" t="s">
        <v>38</v>
      </c>
      <c r="AD16" s="9"/>
    </row>
    <row r="17" spans="1:22" ht="5.0999999999999996" customHeight="1" thickBot="1" x14ac:dyDescent="0.35">
      <c r="B17" s="20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1"/>
      <c r="U17" s="22"/>
    </row>
    <row r="18" spans="1:22" ht="5.0999999999999996" customHeight="1" thickBot="1" x14ac:dyDescent="0.35">
      <c r="B18" s="6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6"/>
      <c r="U18" s="6"/>
    </row>
    <row r="19" spans="1:22" ht="25.5" customHeight="1" x14ac:dyDescent="0.25">
      <c r="B19" s="1"/>
      <c r="C19" s="68" t="s">
        <v>47</v>
      </c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2"/>
      <c r="U19" s="3"/>
    </row>
    <row r="20" spans="1:22" s="37" customFormat="1" ht="42" customHeight="1" x14ac:dyDescent="0.25">
      <c r="B20" s="31"/>
      <c r="C20" s="32" t="s">
        <v>48</v>
      </c>
      <c r="D20" s="32" t="s">
        <v>49</v>
      </c>
      <c r="E20" s="33" t="s">
        <v>50</v>
      </c>
      <c r="F20" s="32" t="s">
        <v>49</v>
      </c>
      <c r="G20" s="69" t="s">
        <v>51</v>
      </c>
      <c r="H20" s="70"/>
      <c r="I20" s="70"/>
      <c r="J20" s="71"/>
      <c r="K20" s="69" t="s">
        <v>52</v>
      </c>
      <c r="L20" s="70"/>
      <c r="M20" s="70"/>
      <c r="N20" s="70"/>
      <c r="O20" s="71"/>
      <c r="P20" s="34" t="s">
        <v>3</v>
      </c>
      <c r="Q20" s="34" t="s">
        <v>53</v>
      </c>
      <c r="R20" s="34" t="s">
        <v>54</v>
      </c>
      <c r="S20" s="35" t="s">
        <v>55</v>
      </c>
      <c r="T20" s="35" t="s">
        <v>43</v>
      </c>
      <c r="U20" s="36"/>
    </row>
    <row r="21" spans="1:22" ht="81.75" customHeight="1" x14ac:dyDescent="0.25">
      <c r="B21" s="4"/>
      <c r="C21" s="38">
        <v>1062700</v>
      </c>
      <c r="D21" s="39">
        <v>521733</v>
      </c>
      <c r="E21" s="40" t="s">
        <v>115</v>
      </c>
      <c r="F21" s="41">
        <v>706373</v>
      </c>
      <c r="G21" s="59" t="s">
        <v>81</v>
      </c>
      <c r="H21" s="59"/>
      <c r="I21" s="59"/>
      <c r="J21" s="59"/>
      <c r="K21" s="60" t="s">
        <v>82</v>
      </c>
      <c r="L21" s="61"/>
      <c r="M21" s="61"/>
      <c r="N21" s="61"/>
      <c r="O21" s="62"/>
      <c r="P21" s="42"/>
      <c r="Q21" s="43"/>
      <c r="R21" s="44"/>
      <c r="S21" s="44"/>
      <c r="T21" s="44"/>
      <c r="U21" s="7"/>
    </row>
    <row r="22" spans="1:22" ht="80.099999999999994" customHeight="1" x14ac:dyDescent="0.25">
      <c r="B22" s="4"/>
      <c r="C22" s="38">
        <v>1094500</v>
      </c>
      <c r="D22" s="39">
        <v>180222</v>
      </c>
      <c r="E22" s="40" t="s">
        <v>109</v>
      </c>
      <c r="F22" s="41">
        <v>294371</v>
      </c>
      <c r="G22" s="59" t="s">
        <v>83</v>
      </c>
      <c r="H22" s="59"/>
      <c r="I22" s="59"/>
      <c r="J22" s="59"/>
      <c r="K22" s="60" t="s">
        <v>82</v>
      </c>
      <c r="L22" s="61"/>
      <c r="M22" s="61"/>
      <c r="N22" s="61"/>
      <c r="O22" s="62"/>
      <c r="P22" s="42"/>
      <c r="Q22" s="43"/>
      <c r="R22" s="44"/>
      <c r="S22" s="44"/>
      <c r="T22" s="44"/>
      <c r="U22" s="7"/>
    </row>
    <row r="23" spans="1:22" ht="80.099999999999994" customHeight="1" x14ac:dyDescent="0.25">
      <c r="B23" s="4"/>
      <c r="C23" s="38">
        <v>4711301</v>
      </c>
      <c r="D23" s="50">
        <v>61073</v>
      </c>
      <c r="E23" s="40" t="s">
        <v>119</v>
      </c>
      <c r="F23" s="41">
        <v>219631</v>
      </c>
      <c r="G23" s="59" t="s">
        <v>84</v>
      </c>
      <c r="H23" s="59"/>
      <c r="I23" s="59"/>
      <c r="J23" s="59"/>
      <c r="K23" s="60" t="s">
        <v>92</v>
      </c>
      <c r="L23" s="61"/>
      <c r="M23" s="61"/>
      <c r="N23" s="61"/>
      <c r="O23" s="62"/>
      <c r="P23" s="42"/>
      <c r="Q23" s="43"/>
      <c r="R23" s="44"/>
      <c r="S23" s="44"/>
      <c r="T23" s="44"/>
      <c r="U23" s="7"/>
    </row>
    <row r="24" spans="1:22" ht="132.75" customHeight="1" x14ac:dyDescent="0.25">
      <c r="B24" s="4"/>
      <c r="C24" s="38">
        <v>4711301</v>
      </c>
      <c r="D24" s="49">
        <v>61073</v>
      </c>
      <c r="E24" s="46" t="s">
        <v>106</v>
      </c>
      <c r="F24" s="41">
        <v>187183</v>
      </c>
      <c r="G24" s="59" t="s">
        <v>85</v>
      </c>
      <c r="H24" s="59"/>
      <c r="I24" s="59"/>
      <c r="J24" s="59"/>
      <c r="K24" s="60" t="s">
        <v>82</v>
      </c>
      <c r="L24" s="61"/>
      <c r="M24" s="61"/>
      <c r="N24" s="61"/>
      <c r="O24" s="62"/>
      <c r="P24" s="42"/>
      <c r="Q24" s="43"/>
      <c r="R24" s="44"/>
      <c r="S24" s="44"/>
      <c r="T24" s="44"/>
      <c r="U24" s="7"/>
    </row>
    <row r="25" spans="1:22" ht="80.099999999999994" customHeight="1" x14ac:dyDescent="0.25">
      <c r="B25" s="4"/>
      <c r="C25" s="47">
        <v>1051100</v>
      </c>
      <c r="D25" s="39">
        <v>160596</v>
      </c>
      <c r="E25" s="40" t="s">
        <v>106</v>
      </c>
      <c r="F25" s="48">
        <v>154298</v>
      </c>
      <c r="G25" s="59" t="s">
        <v>88</v>
      </c>
      <c r="H25" s="59"/>
      <c r="I25" s="59"/>
      <c r="J25" s="59"/>
      <c r="K25" s="60" t="s">
        <v>82</v>
      </c>
      <c r="L25" s="61"/>
      <c r="M25" s="61"/>
      <c r="N25" s="61"/>
      <c r="O25" s="62"/>
      <c r="P25" s="42"/>
      <c r="Q25" s="43"/>
      <c r="R25" s="44"/>
      <c r="S25" s="44"/>
      <c r="T25" s="44"/>
      <c r="U25" s="7"/>
    </row>
    <row r="26" spans="1:22" ht="83.25" customHeight="1" thickBot="1" x14ac:dyDescent="0.3">
      <c r="B26" s="4"/>
      <c r="C26" s="51">
        <v>105200</v>
      </c>
      <c r="D26" s="45">
        <v>130692</v>
      </c>
      <c r="E26" s="46" t="s">
        <v>91</v>
      </c>
      <c r="F26" s="52">
        <v>153029</v>
      </c>
      <c r="G26" s="110" t="s">
        <v>89</v>
      </c>
      <c r="H26" s="110"/>
      <c r="I26" s="110"/>
      <c r="J26" s="110"/>
      <c r="K26" s="111" t="s">
        <v>90</v>
      </c>
      <c r="L26" s="112"/>
      <c r="M26" s="112"/>
      <c r="N26" s="112"/>
      <c r="O26" s="113"/>
      <c r="P26" s="53" t="s">
        <v>87</v>
      </c>
      <c r="Q26" s="54" t="s">
        <v>2</v>
      </c>
      <c r="R26" s="58" t="s">
        <v>59</v>
      </c>
      <c r="S26" s="58" t="s">
        <v>121</v>
      </c>
      <c r="T26" s="55"/>
      <c r="U26" s="22"/>
    </row>
    <row r="27" spans="1:22" ht="105.75" customHeight="1" thickBot="1" x14ac:dyDescent="0.3">
      <c r="A27" s="56"/>
      <c r="B27" s="56"/>
      <c r="C27" s="47">
        <v>4639701</v>
      </c>
      <c r="D27" s="50">
        <v>868765</v>
      </c>
      <c r="E27" s="40" t="s">
        <v>93</v>
      </c>
      <c r="F27" s="48">
        <v>150414</v>
      </c>
      <c r="G27" s="59" t="s">
        <v>120</v>
      </c>
      <c r="H27" s="59"/>
      <c r="I27" s="59"/>
      <c r="J27" s="59"/>
      <c r="K27" s="60" t="s">
        <v>86</v>
      </c>
      <c r="L27" s="61"/>
      <c r="M27" s="61"/>
      <c r="N27" s="61"/>
      <c r="O27" s="62"/>
      <c r="P27" s="42" t="s">
        <v>87</v>
      </c>
      <c r="Q27" s="57" t="s">
        <v>2</v>
      </c>
      <c r="R27" s="58" t="s">
        <v>59</v>
      </c>
      <c r="S27" s="58" t="s">
        <v>121</v>
      </c>
      <c r="T27" s="58"/>
      <c r="U27" s="22"/>
    </row>
    <row r="28" spans="1:22" ht="4.5" customHeight="1" x14ac:dyDescent="0.25">
      <c r="V28" t="s">
        <v>65</v>
      </c>
    </row>
  </sheetData>
  <sheetProtection formatRows="0" insertRows="0"/>
  <mergeCells count="44">
    <mergeCell ref="B1:U1"/>
    <mergeCell ref="C4:D4"/>
    <mergeCell ref="E4:F4"/>
    <mergeCell ref="H4:I4"/>
    <mergeCell ref="J4:L4"/>
    <mergeCell ref="N4:T4"/>
    <mergeCell ref="C12:D12"/>
    <mergeCell ref="E12:F12"/>
    <mergeCell ref="H12:I12"/>
    <mergeCell ref="J12:L12"/>
    <mergeCell ref="C6:D6"/>
    <mergeCell ref="E6:F6"/>
    <mergeCell ref="H6:I6"/>
    <mergeCell ref="J6:L6"/>
    <mergeCell ref="C8:D8"/>
    <mergeCell ref="E8:F8"/>
    <mergeCell ref="H8:I8"/>
    <mergeCell ref="J8:L8"/>
    <mergeCell ref="C10:D10"/>
    <mergeCell ref="G20:J20"/>
    <mergeCell ref="K20:O20"/>
    <mergeCell ref="E10:F10"/>
    <mergeCell ref="H10:I10"/>
    <mergeCell ref="J10:L10"/>
    <mergeCell ref="N6:T14"/>
    <mergeCell ref="C14:D14"/>
    <mergeCell ref="E14:F14"/>
    <mergeCell ref="H14:I14"/>
    <mergeCell ref="J14:L14"/>
    <mergeCell ref="C19:S19"/>
    <mergeCell ref="G21:J21"/>
    <mergeCell ref="K21:O21"/>
    <mergeCell ref="G22:J22"/>
    <mergeCell ref="K22:O22"/>
    <mergeCell ref="G23:J23"/>
    <mergeCell ref="K23:O23"/>
    <mergeCell ref="G27:J27"/>
    <mergeCell ref="K27:O27"/>
    <mergeCell ref="G24:J24"/>
    <mergeCell ref="K24:O24"/>
    <mergeCell ref="G25:J25"/>
    <mergeCell ref="K25:O25"/>
    <mergeCell ref="G26:J26"/>
    <mergeCell ref="K26:O26"/>
  </mergeCells>
  <conditionalFormatting sqref="E12:F12">
    <cfRule type="expression" dxfId="71" priority="70">
      <formula>E14&gt;0.15</formula>
    </cfRule>
    <cfRule type="expression" dxfId="70" priority="71">
      <formula>E14&lt;0</formula>
    </cfRule>
    <cfRule type="expression" dxfId="69" priority="72">
      <formula>E14&gt;=0</formula>
    </cfRule>
  </conditionalFormatting>
  <conditionalFormatting sqref="E14:F14">
    <cfRule type="expression" dxfId="68" priority="67">
      <formula>E14&gt;0.15</formula>
    </cfRule>
    <cfRule type="expression" dxfId="67" priority="68">
      <formula>E14&lt;0</formula>
    </cfRule>
    <cfRule type="expression" dxfId="66" priority="69">
      <formula>E14&gt;=0</formula>
    </cfRule>
  </conditionalFormatting>
  <conditionalFormatting sqref="E12:F12">
    <cfRule type="expression" dxfId="65" priority="64">
      <formula>E14&gt;0.15</formula>
    </cfRule>
    <cfRule type="expression" dxfId="64" priority="65">
      <formula>E14&lt;0</formula>
    </cfRule>
    <cfRule type="expression" dxfId="63" priority="66">
      <formula>E14&gt;=0</formula>
    </cfRule>
  </conditionalFormatting>
  <conditionalFormatting sqref="E14:F14">
    <cfRule type="expression" dxfId="62" priority="61">
      <formula>E14&gt;0.15</formula>
    </cfRule>
    <cfRule type="expression" dxfId="61" priority="62">
      <formula>E14&lt;0</formula>
    </cfRule>
    <cfRule type="expression" dxfId="60" priority="63">
      <formula>E14&gt;=0</formula>
    </cfRule>
  </conditionalFormatting>
  <conditionalFormatting sqref="E12:F12">
    <cfRule type="expression" dxfId="59" priority="58">
      <formula>E14&gt;0.15</formula>
    </cfRule>
    <cfRule type="expression" dxfId="58" priority="59">
      <formula>E14&lt;0</formula>
    </cfRule>
    <cfRule type="expression" dxfId="57" priority="60">
      <formula>E14&gt;=0</formula>
    </cfRule>
  </conditionalFormatting>
  <conditionalFormatting sqref="E14:F14">
    <cfRule type="expression" dxfId="56" priority="55">
      <formula>E14&gt;0.15</formula>
    </cfRule>
    <cfRule type="expression" dxfId="55" priority="56">
      <formula>E14&lt;0</formula>
    </cfRule>
    <cfRule type="expression" dxfId="54" priority="57">
      <formula>E14&gt;=0</formula>
    </cfRule>
  </conditionalFormatting>
  <conditionalFormatting sqref="E12:F12">
    <cfRule type="expression" dxfId="53" priority="52">
      <formula>E14&gt;0.15</formula>
    </cfRule>
    <cfRule type="expression" dxfId="52" priority="53">
      <formula>E14&lt;0</formula>
    </cfRule>
    <cfRule type="expression" dxfId="51" priority="54">
      <formula>E14&gt;=0</formula>
    </cfRule>
  </conditionalFormatting>
  <conditionalFormatting sqref="E14:F14">
    <cfRule type="expression" dxfId="50" priority="49">
      <formula>E14&gt;0.15</formula>
    </cfRule>
    <cfRule type="expression" dxfId="49" priority="50">
      <formula>E14&lt;0</formula>
    </cfRule>
    <cfRule type="expression" dxfId="48" priority="51">
      <formula>E14&gt;=0</formula>
    </cfRule>
  </conditionalFormatting>
  <conditionalFormatting sqref="E12:F12">
    <cfRule type="expression" dxfId="47" priority="46">
      <formula>E14&gt;0.15</formula>
    </cfRule>
    <cfRule type="expression" dxfId="46" priority="47">
      <formula>E14&lt;0</formula>
    </cfRule>
    <cfRule type="expression" dxfId="45" priority="48">
      <formula>E14&gt;=0</formula>
    </cfRule>
  </conditionalFormatting>
  <conditionalFormatting sqref="E14:F14">
    <cfRule type="expression" dxfId="44" priority="43">
      <formula>E14&gt;0.15</formula>
    </cfRule>
    <cfRule type="expression" dxfId="43" priority="44">
      <formula>E14&lt;0</formula>
    </cfRule>
    <cfRule type="expression" dxfId="42" priority="45">
      <formula>E14&gt;=0</formula>
    </cfRule>
  </conditionalFormatting>
  <conditionalFormatting sqref="E12:F12">
    <cfRule type="expression" dxfId="41" priority="40">
      <formula>E14&gt;0.15</formula>
    </cfRule>
    <cfRule type="expression" dxfId="40" priority="41">
      <formula>E14&lt;0</formula>
    </cfRule>
    <cfRule type="expression" dxfId="39" priority="42">
      <formula>E14&gt;=0</formula>
    </cfRule>
  </conditionalFormatting>
  <conditionalFormatting sqref="E14:F14">
    <cfRule type="expression" dxfId="38" priority="37">
      <formula>E14&gt;0.15</formula>
    </cfRule>
    <cfRule type="expression" dxfId="37" priority="38">
      <formula>E14&lt;0</formula>
    </cfRule>
    <cfRule type="expression" dxfId="36" priority="39">
      <formula>E14&gt;=0</formula>
    </cfRule>
  </conditionalFormatting>
  <conditionalFormatting sqref="J14:L14">
    <cfRule type="expression" dxfId="35" priority="34">
      <formula>J14&gt;0.15</formula>
    </cfRule>
    <cfRule type="expression" dxfId="34" priority="35">
      <formula>J14&lt;0</formula>
    </cfRule>
    <cfRule type="expression" dxfId="33" priority="36">
      <formula>J14&gt;=0</formula>
    </cfRule>
  </conditionalFormatting>
  <conditionalFormatting sqref="J12:L12">
    <cfRule type="expression" dxfId="32" priority="31">
      <formula>J14&gt;0.15</formula>
    </cfRule>
    <cfRule type="expression" dxfId="31" priority="32">
      <formula>J14&lt;0</formula>
    </cfRule>
    <cfRule type="expression" dxfId="30" priority="33">
      <formula>J14&gt;=0</formula>
    </cfRule>
  </conditionalFormatting>
  <conditionalFormatting sqref="J14:L14">
    <cfRule type="expression" dxfId="29" priority="28">
      <formula>J14&gt;0.15</formula>
    </cfRule>
    <cfRule type="expression" dxfId="28" priority="29">
      <formula>J14&lt;0</formula>
    </cfRule>
    <cfRule type="expression" dxfId="27" priority="30">
      <formula>J14&gt;=0</formula>
    </cfRule>
  </conditionalFormatting>
  <conditionalFormatting sqref="J12:L12">
    <cfRule type="expression" dxfId="26" priority="25">
      <formula>J14&gt;0.15</formula>
    </cfRule>
    <cfRule type="expression" dxfId="25" priority="26">
      <formula>J14&lt;0</formula>
    </cfRule>
    <cfRule type="expression" dxfId="24" priority="27">
      <formula>J14&gt;=0</formula>
    </cfRule>
  </conditionalFormatting>
  <conditionalFormatting sqref="J14:L14">
    <cfRule type="expression" dxfId="23" priority="22">
      <formula>J14&gt;0.15</formula>
    </cfRule>
    <cfRule type="expression" dxfId="22" priority="23">
      <formula>J14&lt;0</formula>
    </cfRule>
    <cfRule type="expression" dxfId="21" priority="24">
      <formula>J14&gt;=0</formula>
    </cfRule>
  </conditionalFormatting>
  <conditionalFormatting sqref="J12:L12">
    <cfRule type="expression" dxfId="20" priority="19">
      <formula>J14&gt;0.15</formula>
    </cfRule>
    <cfRule type="expression" dxfId="19" priority="20">
      <formula>J14&lt;0</formula>
    </cfRule>
    <cfRule type="expression" dxfId="18" priority="21">
      <formula>J14&gt;=0</formula>
    </cfRule>
  </conditionalFormatting>
  <conditionalFormatting sqref="J14:L14">
    <cfRule type="expression" dxfId="17" priority="16">
      <formula>J14&gt;0.15</formula>
    </cfRule>
    <cfRule type="expression" dxfId="16" priority="17">
      <formula>J14&lt;0</formula>
    </cfRule>
    <cfRule type="expression" dxfId="15" priority="18">
      <formula>J14&gt;=0</formula>
    </cfRule>
  </conditionalFormatting>
  <conditionalFormatting sqref="J12:L12">
    <cfRule type="expression" dxfId="14" priority="13">
      <formula>J14&gt;0.15</formula>
    </cfRule>
    <cfRule type="expression" dxfId="13" priority="14">
      <formula>J14&lt;0</formula>
    </cfRule>
    <cfRule type="expression" dxfId="12" priority="15">
      <formula>J14&gt;=0</formula>
    </cfRule>
  </conditionalFormatting>
  <conditionalFormatting sqref="J14:L14">
    <cfRule type="expression" dxfId="11" priority="10">
      <formula>J14&gt;0.15</formula>
    </cfRule>
    <cfRule type="expression" dxfId="10" priority="11">
      <formula>J14&lt;0</formula>
    </cfRule>
    <cfRule type="expression" dxfId="9" priority="12">
      <formula>J14&gt;=0</formula>
    </cfRule>
  </conditionalFormatting>
  <conditionalFormatting sqref="J12:L12">
    <cfRule type="expression" dxfId="8" priority="7">
      <formula>J14&gt;0.15</formula>
    </cfRule>
    <cfRule type="expression" dxfId="7" priority="8">
      <formula>J14&lt;0</formula>
    </cfRule>
    <cfRule type="expression" dxfId="6" priority="9">
      <formula>J14&gt;=0</formula>
    </cfRule>
  </conditionalFormatting>
  <conditionalFormatting sqref="J14:L14">
    <cfRule type="expression" dxfId="5" priority="4">
      <formula>J14&gt;0.15</formula>
    </cfRule>
    <cfRule type="expression" dxfId="4" priority="5">
      <formula>J14&lt;0</formula>
    </cfRule>
    <cfRule type="expression" dxfId="3" priority="6">
      <formula>J14&gt;=0</formula>
    </cfRule>
  </conditionalFormatting>
  <conditionalFormatting sqref="J12:L12">
    <cfRule type="expression" dxfId="2" priority="1">
      <formula>J14&gt;0.15</formula>
    </cfRule>
    <cfRule type="expression" dxfId="1" priority="2">
      <formula>J14&lt;0</formula>
    </cfRule>
    <cfRule type="expression" dxfId="0" priority="3">
      <formula>J14&gt;=0</formula>
    </cfRule>
  </conditionalFormatting>
  <dataValidations count="6">
    <dataValidation type="decimal" allowBlank="1" showInputMessage="1" showErrorMessage="1" sqref="E10:F10 E8:F8">
      <formula1>-999999999</formula1>
      <formula2>999999999</formula2>
    </dataValidation>
    <dataValidation type="list" allowBlank="1" showInputMessage="1" showErrorMessage="1" sqref="E4">
      <formula1>$AA$4:$AA$5</formula1>
    </dataValidation>
    <dataValidation type="list" allowBlank="1" showInputMessage="1" showErrorMessage="1" sqref="E6:F6">
      <formula1>$AB$4:$AB$16</formula1>
    </dataValidation>
    <dataValidation type="list" allowBlank="1" showInputMessage="1" showErrorMessage="1" sqref="J6">
      <formula1>$AD$4:$AD$15</formula1>
    </dataValidation>
    <dataValidation type="date" allowBlank="1" showInputMessage="1" showErrorMessage="1" error="A DATA DEVE ESTAR ENTRE 01/01/2008 À 31/12/2009" sqref="R24:S25">
      <formula1>39448</formula1>
      <formula2>40178</formula2>
    </dataValidation>
    <dataValidation type="whole" allowBlank="1" showInputMessage="1" showErrorMessage="1" errorTitle="Ops..." error="Digite o valor do desvio em reais!" sqref="C21:C23 C25:C27">
      <formula1>-99999999</formula1>
      <formula2>99999999</formula2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70" orientation="landscape" r:id="rId1"/>
  <headerFooter>
    <oddFooter>&amp;CImpresso em &amp;D &amp; &amp;T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5412FF8501848489F11A01C9FC84F08" ma:contentTypeVersion="3519" ma:contentTypeDescription="A content type to manage public (operations) IDB documents" ma:contentTypeScope="" ma:versionID="3927e38c2b84e9a96eacf6bb208fb9a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3781321cad55452cadae92803181b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R0002799423</Record_x0020_Number>
    <Key_x0020_Document xmlns="cdc7663a-08f0-4737-9e8c-148ce897a09c">false</Key_x0020_Document>
    <Division_x0020_or_x0020_Unit xmlns="cdc7663a-08f0-4737-9e8c-148ce897a09c">INE/TSP</Division_x0020_or_x0020_Unit>
    <Other_x0020_Author xmlns="cdc7663a-08f0-4737-9e8c-148ce897a09c" xsi:nil="true"/>
    <IDBDocs_x0020_Number xmlns="cdc7663a-08f0-4737-9e8c-148ce897a09c">38916329</IDBDocs_x0020_Number>
    <Document_x0020_Author xmlns="cdc7663a-08f0-4737-9e8c-148ce897a09c">Lenci Pousada, Vera Lucia</Document_x0020_Author>
    <Operation_x0020_Type xmlns="cdc7663a-08f0-4737-9e8c-148ce897a09c" xsi:nil="true"/>
    <TaxCatchAll xmlns="cdc7663a-08f0-4737-9e8c-148ce897a09c">
      <Value>30</Value>
      <Value>23</Value>
      <Value>22</Value>
    </TaxCatchAll>
    <Fiscal_x0020_Year_x0020_IDB xmlns="cdc7663a-08f0-4737-9e8c-148ce897a09c">2014</Fiscal_x0020_Year_x0020_IDB>
    <Project_x0020_Number xmlns="cdc7663a-08f0-4737-9e8c-148ce897a09c">BR-L1374</Project_x0020_Number>
    <Package_x0020_Code xmlns="cdc7663a-08f0-4737-9e8c-148ce897a09c" xsi:nil="true"/>
    <Migration_x0020_Info xmlns="cdc7663a-08f0-4737-9e8c-148ce897a09c">&lt;div class="ExternalClassC6877BE42A6546468A7F3BE787D0C840"&gt;MS EXCELLPLoan ProposalCGCommittee of the Whole0Aug  8 2014 12&amp;#58;00AMNSouth AmericaPO-BR-L1374-Disb1087602712&lt;/div&gt;</Migration_x0020_Info>
    <Approval_x0020_Number xmlns="cdc7663a-08f0-4737-9e8c-148ce897a09c">3061/OC-BR</Approval_x0020_Number>
    <Business_x0020_Area xmlns="cdc7663a-08f0-4737-9e8c-148ce897a09c" xsi:nil="true"/>
    <SISCOR_x0020_Number xmlns="cdc7663a-08f0-4737-9e8c-148ce897a09c" xsi:nil="true"/>
    <Identifier xmlns="cdc7663a-08f0-4737-9e8c-148ce897a09c">Caterina Vecco x.2460 TECFILE</Identifier>
    <Document_x0020_Language_x0020_IDB xmlns="cdc7663a-08f0-4737-9e8c-148ce897a09c">Portuguese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Disbursement Transaction</TermName>
          <TermId xmlns="http://schemas.microsoft.com/office/infopath/2007/PartnerControls">7bf7bbf5-7014-4f19-9dc0-87c94a0156d8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Disbursement</TermName>
          <TermId xmlns="http://schemas.microsoft.com/office/infopath/2007/PartnerControls">54262564-c4ef-4d6d-ab07-83ff01ea2a25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EZSHARE-1185062258-239</_dlc_DocId>
    <Abstract xmlns="cdc7663a-08f0-4737-9e8c-148ce897a09c" xsi:nil="true"/>
    <Disclosure_x0020_Activity xmlns="cdc7663a-08f0-4737-9e8c-148ce897a09c">Loan Proposal</Disclosure_x0020_Activity>
    <Region xmlns="cdc7663a-08f0-4737-9e8c-148ce897a09c" xsi:nil="true"/>
    <Publication_x0020_Type xmlns="cdc7663a-08f0-4737-9e8c-148ce897a09c" xsi:nil="true"/>
    <Issue_x0020_Date xmlns="cdc7663a-08f0-4737-9e8c-148ce897a09c" xsi:nil="true"/>
    <Webtopic xmlns="cdc7663a-08f0-4737-9e8c-148ce897a09c">Transportation</Webtopic>
    <Publishing_x0020_House xmlns="cdc7663a-08f0-4737-9e8c-148ce897a09c" xsi:nil="true"/>
    <Disclosed xmlns="cdc7663a-08f0-4737-9e8c-148ce897a09c">true</Disclosed>
    <KP_x0020_Topics xmlns="cdc7663a-08f0-4737-9e8c-148ce897a09c" xsi:nil="true"/>
    <Editor1 xmlns="cdc7663a-08f0-4737-9e8c-148ce897a09c" xsi:nil="true"/>
    <_dlc_DocIdUrl xmlns="cdc7663a-08f0-4737-9e8c-148ce897a09c">
      <Url>https://idbg.sharepoint.com/teams/EZ-BR-LON/BR-L1374/_layouts/15/DocIdRedir.aspx?ID=EZSHARE-1185062258-239</Url>
      <Description>EZSHARE-1185062258-239</Description>
    </_dlc_DocIdUrl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1ABA6D6A-FBA3-41B4-93DF-9DCC04D0EE61}"/>
</file>

<file path=customXml/itemProps2.xml><?xml version="1.0" encoding="utf-8"?>
<ds:datastoreItem xmlns:ds="http://schemas.openxmlformats.org/officeDocument/2006/customXml" ds:itemID="{86C0F045-2178-48C8-A615-707F7053D3AD}"/>
</file>

<file path=customXml/itemProps3.xml><?xml version="1.0" encoding="utf-8"?>
<ds:datastoreItem xmlns:ds="http://schemas.openxmlformats.org/officeDocument/2006/customXml" ds:itemID="{F11F6395-6EC8-4F81-8F26-1F064DC1B9D1}"/>
</file>

<file path=customXml/itemProps4.xml><?xml version="1.0" encoding="utf-8"?>
<ds:datastoreItem xmlns:ds="http://schemas.openxmlformats.org/officeDocument/2006/customXml" ds:itemID="{DA7C17DF-460B-406D-B6D5-7B21ECF84B65}"/>
</file>

<file path=customXml/itemProps5.xml><?xml version="1.0" encoding="utf-8"?>
<ds:datastoreItem xmlns:ds="http://schemas.openxmlformats.org/officeDocument/2006/customXml" ds:itemID="{8797FBB4-F195-47DC-B6D7-30F38B8F6C11}"/>
</file>

<file path=customXml/itemProps6.xml><?xml version="1.0" encoding="utf-8"?>
<ds:datastoreItem xmlns:ds="http://schemas.openxmlformats.org/officeDocument/2006/customXml" ds:itemID="{CEA08248-E017-414D-A153-BCA7161FCB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JAN.13</vt:lpstr>
      <vt:lpstr>FEV.13</vt:lpstr>
      <vt:lpstr>MAR.13</vt:lpstr>
      <vt:lpstr>ABR.13</vt:lpstr>
      <vt:lpstr>ABR.13!Print_Area</vt:lpstr>
      <vt:lpstr>FEV.13!Print_Area</vt:lpstr>
      <vt:lpstr>JAN.13!Print_Area</vt:lpstr>
      <vt:lpstr>MAR.13!Print_Area</vt:lpstr>
    </vt:vector>
  </TitlesOfParts>
  <Company>SEFAZ-AL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EE_30 - Componente 2_1_ Condiciones Especiales - Cláusula 2_04 (b)(A)(v) _ 2do Desembolso_</dc:title>
  <dc:creator>SEFAZ-AL</dc:creator>
  <cp:lastModifiedBy>Inter-American Development Bank</cp:lastModifiedBy>
  <dcterms:created xsi:type="dcterms:W3CDTF">2014-06-03T00:38:19Z</dcterms:created>
  <dcterms:modified xsi:type="dcterms:W3CDTF">2014-07-11T19:10:32Z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0x0101001A458A224826124E8B45B1D613300CFC00E5412FF8501848489F11A01C9FC84F08</vt:lpwstr>
  </property>
  <property fmtid="{D5CDD505-2E9C-101B-9397-08002B2CF9AE}" pid="5" name="TaxKeywordTaxHTField">
    <vt:lpwstr/>
  </property>
  <property fmtid="{D5CDD505-2E9C-101B-9397-08002B2CF9AE}" pid="6" name="Series Operations IDB">
    <vt:lpwstr>12;#Disbursement Transaction|7bf7bbf5-7014-4f19-9dc0-87c94a0156d8</vt:lpwstr>
  </property>
  <property fmtid="{D5CDD505-2E9C-101B-9397-08002B2CF9AE}" pid="7" name="Sub-Sector">
    <vt:lpwstr/>
  </property>
  <property fmtid="{D5CDD505-2E9C-101B-9397-08002B2CF9AE}" pid="8" name="Country">
    <vt:lpwstr>30;#Brazil|7deb27ec-6837-4974-9aa8-6cfbac841ef8</vt:lpwstr>
  </property>
  <property fmtid="{D5CDD505-2E9C-101B-9397-08002B2CF9AE}" pid="9" name="Fund IDB">
    <vt:lpwstr/>
  </property>
  <property fmtid="{D5CDD505-2E9C-101B-9397-08002B2CF9AE}" pid="10" name="Series_x0020_Operations_x0020_IDB">
    <vt:lpwstr>12;#Disbursement Transaction|7bf7bbf5-7014-4f19-9dc0-87c94a0156d8</vt:lpwstr>
  </property>
  <property fmtid="{D5CDD505-2E9C-101B-9397-08002B2CF9AE}" pid="13" name="Sector IDB">
    <vt:lpwstr/>
  </property>
  <property fmtid="{D5CDD505-2E9C-101B-9397-08002B2CF9AE}" pid="14" name="Function Operations IDB">
    <vt:lpwstr>22;#Disbursement|54262564-c4ef-4d6d-ab07-83ff01ea2a25</vt:lpwstr>
  </property>
  <property fmtid="{D5CDD505-2E9C-101B-9397-08002B2CF9AE}" pid="16" name="Disclosure Activity">
    <vt:lpwstr>Loan Proposal</vt:lpwstr>
  </property>
  <property fmtid="{D5CDD505-2E9C-101B-9397-08002B2CF9AE}" pid="20" name="Webtopic">
    <vt:lpwstr>Transportation</vt:lpwstr>
  </property>
  <property fmtid="{D5CDD505-2E9C-101B-9397-08002B2CF9AE}" pid="22" name="Disclosed">
    <vt:bool>false</vt:bool>
  </property>
  <property fmtid="{D5CDD505-2E9C-101B-9397-08002B2CF9AE}" pid="23" name="_dlc_DocIdItemGuid">
    <vt:lpwstr>d598c1bc-0d55-4082-9ddf-234f69415473</vt:lpwstr>
  </property>
</Properties>
</file>