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 activeTab="1"/>
  </bookViews>
  <sheets>
    <sheet name="Project Structure" sheetId="3" r:id="rId1"/>
    <sheet name="Procurement Plan" sheetId="2" r:id="rId2"/>
    <sheet name="Detailed Procurement Plan" sheetId="1" r:id="rId3"/>
  </sheets>
  <definedNames>
    <definedName name="_xlnm._FilterDatabase" localSheetId="2" hidden="1">'Detailed Procurement Plan'!$A$1:$AJ$12</definedName>
  </definedNames>
  <calcPr calcId="145621"/>
</workbook>
</file>

<file path=xl/calcChain.xml><?xml version="1.0" encoding="utf-8"?>
<calcChain xmlns="http://schemas.openxmlformats.org/spreadsheetml/2006/main">
  <c r="G6" i="1" l="1"/>
  <c r="B11" i="2" l="1"/>
  <c r="B16" i="2"/>
  <c r="B14" i="2"/>
  <c r="B12" i="2"/>
  <c r="B20" i="2" l="1"/>
  <c r="M13" i="1"/>
  <c r="L13" i="1"/>
  <c r="C25" i="2" l="1"/>
  <c r="C26" i="2"/>
  <c r="C27" i="2"/>
  <c r="C28" i="2"/>
  <c r="C29" i="2"/>
  <c r="C24" i="2"/>
  <c r="B30" i="2"/>
  <c r="C12" i="2"/>
  <c r="C13" i="2"/>
  <c r="C14" i="2"/>
  <c r="C15" i="2"/>
  <c r="C16" i="2"/>
  <c r="C17" i="2"/>
  <c r="C18" i="2"/>
  <c r="C19" i="2"/>
  <c r="C11" i="2"/>
  <c r="C20" i="2" l="1"/>
  <c r="C30" i="2"/>
</calcChain>
</file>

<file path=xl/sharedStrings.xml><?xml version="1.0" encoding="utf-8"?>
<sst xmlns="http://schemas.openxmlformats.org/spreadsheetml/2006/main" count="435" uniqueCount="181">
  <si>
    <t>3CV</t>
  </si>
  <si>
    <t>Total</t>
  </si>
  <si>
    <t>WORKS</t>
  </si>
  <si>
    <t>Executing Agency:</t>
  </si>
  <si>
    <t>Goods</t>
  </si>
  <si>
    <t>GOODS</t>
  </si>
  <si>
    <t>NON CONSULTING SERVICES</t>
  </si>
  <si>
    <t>CONSULTING FIRMS</t>
  </si>
  <si>
    <t>INDIVIDUAL CONSULTANTS</t>
  </si>
  <si>
    <t>TRAINING</t>
  </si>
  <si>
    <t>TRANSFERS</t>
  </si>
  <si>
    <t>Activity:</t>
  </si>
  <si>
    <t>Transfer Purpose:</t>
  </si>
  <si>
    <t>Additional Information:</t>
  </si>
  <si>
    <t>Procurement Method
(Select one of the options):</t>
  </si>
  <si>
    <t>Lots Quantity:</t>
  </si>
  <si>
    <t>Process Number:</t>
  </si>
  <si>
    <t>Estimated Amount,
 in u$s :</t>
  </si>
  <si>
    <t>Associated Component:</t>
  </si>
  <si>
    <t>Estimated Number of Consultants:</t>
  </si>
  <si>
    <t>Contract Signature</t>
  </si>
  <si>
    <t>Specific Procurement notice</t>
  </si>
  <si>
    <t>Comments</t>
  </si>
  <si>
    <t>Dates</t>
  </si>
  <si>
    <t>Bidding Documents</t>
  </si>
  <si>
    <t>No Objection to TOR's</t>
  </si>
  <si>
    <t>Annual Training Plan (ATP)</t>
  </si>
  <si>
    <t>End of Activity</t>
  </si>
  <si>
    <t>Transfer Date</t>
  </si>
  <si>
    <t>Estimated Number of Transfers:</t>
  </si>
  <si>
    <t>Cancelled</t>
  </si>
  <si>
    <t>Contract Concluded</t>
  </si>
  <si>
    <t>Contract in Execution</t>
  </si>
  <si>
    <t>Null and Void</t>
  </si>
  <si>
    <t>Ongoing</t>
  </si>
  <si>
    <t>Planned</t>
  </si>
  <si>
    <t>Rejection of all Bids</t>
  </si>
  <si>
    <t>Re-Tendering</t>
  </si>
  <si>
    <t>Direct Contracting</t>
  </si>
  <si>
    <t>International Competitive Bidding</t>
  </si>
  <si>
    <t>Limited International Bidding</t>
  </si>
  <si>
    <t>National Competitive Bidding</t>
  </si>
  <si>
    <t>Prequalification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</si>
  <si>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</si>
  <si>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</si>
  <si>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</si>
  <si>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</si>
  <si>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</si>
  <si>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</si>
  <si>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</si>
  <si>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</si>
  <si>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</si>
  <si>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</si>
  <si>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</si>
  <si>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</si>
  <si>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</si>
  <si>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</si>
  <si>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</si>
  <si>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Lump-Sum + Reimbursable Expenses</t>
  </si>
  <si>
    <t>Time-Based</t>
  </si>
  <si>
    <t>Individual Consultants</t>
  </si>
  <si>
    <t>Procurement of Textbooks and Reading Materials</t>
  </si>
  <si>
    <t>Procurement of Goods</t>
  </si>
  <si>
    <t>Procurement of Health Sector Goods</t>
  </si>
  <si>
    <t>Price Comparison for Goods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</si>
  <si>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</si>
  <si>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</si>
  <si>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</si>
  <si>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</si>
  <si>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</si>
  <si>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</si>
  <si>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</si>
  <si>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</si>
  <si>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</si>
  <si>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</si>
  <si>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</si>
  <si>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Agency</t>
  </si>
  <si>
    <t>Sub-Agency (If applies)</t>
  </si>
  <si>
    <t>Agency's Initials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</si>
  <si>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</si>
  <si>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</si>
  <si>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</si>
  <si>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</si>
  <si>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INFORMATION FOR PROCUREMENT PLAN INITIAL UPLOAD 
ONGOING AND/OR LAST PRESENTED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</si>
  <si>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</si>
  <si>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</si>
  <si>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</si>
  <si>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</si>
  <si>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</si>
  <si>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</si>
  <si>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</si>
  <si>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</si>
  <si>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</si>
  <si>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</si>
  <si>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Non Consulting Services</t>
  </si>
  <si>
    <t>Training</t>
  </si>
  <si>
    <t>Operative Costs</t>
  </si>
  <si>
    <t>Consulting Services (Firms + Individuals)</t>
  </si>
  <si>
    <t>Transfers</t>
  </si>
  <si>
    <t xml:space="preserve">Community Participation </t>
  </si>
  <si>
    <t>Unassigned</t>
  </si>
  <si>
    <t>Amount
 in u$s :</t>
  </si>
  <si>
    <t>Estimated Amount,  BID %:</t>
  </si>
  <si>
    <t>Estimated Amount,  Counterpart %:</t>
  </si>
  <si>
    <t>4. Components</t>
  </si>
  <si>
    <t>Project Components</t>
  </si>
  <si>
    <r>
      <t xml:space="preserve">Component 4 - </t>
    </r>
    <r>
      <rPr>
        <i/>
        <sz val="10"/>
        <rFont val="Calibri"/>
        <family val="2"/>
      </rPr>
      <t>Description</t>
    </r>
  </si>
  <si>
    <r>
      <t xml:space="preserve">Component 5 - </t>
    </r>
    <r>
      <rPr>
        <i/>
        <sz val="10"/>
        <rFont val="Calibri"/>
        <family val="2"/>
      </rPr>
      <t>Description</t>
    </r>
  </si>
  <si>
    <r>
      <t xml:space="preserve">Component 6 - </t>
    </r>
    <r>
      <rPr>
        <i/>
        <sz val="10"/>
        <rFont val="Calibri"/>
        <family val="2"/>
      </rPr>
      <t>Description</t>
    </r>
  </si>
  <si>
    <t>Ex-Post</t>
  </si>
  <si>
    <t>Ex-Ante</t>
  </si>
  <si>
    <t>Review Method
(Select one of the options):</t>
  </si>
  <si>
    <t>Year 1</t>
  </si>
  <si>
    <t>ENATREL</t>
  </si>
  <si>
    <t>TELCOR</t>
  </si>
  <si>
    <t>EXECUTING DECENTRALIZED AGENCY</t>
  </si>
  <si>
    <t>YES</t>
  </si>
  <si>
    <t>Component 1: Infrastructure</t>
  </si>
  <si>
    <t>Component 2: Strategic regulation</t>
  </si>
  <si>
    <t>Year 5</t>
  </si>
  <si>
    <t>Version ( 1-xxxx (2015) ) :</t>
  </si>
  <si>
    <t>Component 1 - Infrastructure</t>
  </si>
  <si>
    <r>
      <t xml:space="preserve">Component 2 - </t>
    </r>
    <r>
      <rPr>
        <i/>
        <sz val="10"/>
        <rFont val="Calibri"/>
        <family val="2"/>
      </rPr>
      <t>Strategic Regulation</t>
    </r>
  </si>
  <si>
    <t>Optical Fiber Deployment</t>
  </si>
  <si>
    <t>Year 2</t>
  </si>
  <si>
    <t>To establish regulatory conditions for the Program</t>
  </si>
  <si>
    <t>Year1</t>
  </si>
  <si>
    <t>Optical Fiber acquired and deployed</t>
  </si>
  <si>
    <t xml:space="preserve">Acquisition of irrevocable Rights of Use (IRUs). </t>
  </si>
  <si>
    <t>Submarine Cable Capacity (10Gbps links)</t>
  </si>
  <si>
    <t xml:space="preserve">Main nodes installed </t>
  </si>
  <si>
    <t>Medium nodes installed</t>
  </si>
  <si>
    <t>Small nodes installed</t>
  </si>
  <si>
    <t>(40 Gigabit Ethernet)</t>
  </si>
  <si>
    <t>(10 Gigabit Ethernet)</t>
  </si>
  <si>
    <t>(1 Gigabit Ethernet)</t>
  </si>
  <si>
    <t>Amplifier Nodes installed</t>
  </si>
  <si>
    <t xml:space="preserve">Towers installed </t>
  </si>
  <si>
    <t>Base Stations installed</t>
  </si>
  <si>
    <t>Software for the network operation acquired</t>
  </si>
  <si>
    <t>Equipment kits  for the health centers acquired</t>
  </si>
  <si>
    <t>Equipment kits for the telecentres acquired</t>
  </si>
  <si>
    <t>System to support the provision of health services installed</t>
  </si>
  <si>
    <t>Amplifier nodes</t>
  </si>
  <si>
    <t>Software needed for the correct operation of the network</t>
  </si>
  <si>
    <t>Each kit consists of 5 computers, 1 router, 1 printer, 1 modem, 5 tables and 5 chairs. The estimated price includes also the installation</t>
  </si>
  <si>
    <t xml:space="preserve">Each kit consists of 5 computers, 1 router, 1 printer, 1 modem, 5 tables and 5 chairs. The estimated price includes also the installation. </t>
  </si>
  <si>
    <t>Central system to support the provision of e-health applications</t>
  </si>
  <si>
    <t>Development of Costing models that help calculation of tariffs</t>
  </si>
  <si>
    <t>Development of applications to measure quality of service</t>
  </si>
  <si>
    <t>Training programs workshops in terms of interconnection and access</t>
  </si>
  <si>
    <t>Training workshops: ICT for the provision of innovative health services</t>
  </si>
  <si>
    <t>Applications that make use of broadband to improve mother-child mortality</t>
  </si>
  <si>
    <t>Evaluation of the health pilot results and development of a scale-up plan</t>
  </si>
  <si>
    <t xml:space="preserve">Equipment kit  for the provision of the selected e-health applications </t>
  </si>
  <si>
    <t>Training in regulatory matters</t>
  </si>
  <si>
    <t>Training in ICT for the development of innovative applications</t>
  </si>
  <si>
    <t>Year 3</t>
  </si>
  <si>
    <t>Last mile coverage</t>
  </si>
  <si>
    <t>Equipment kit needed to provide the developed health applications</t>
  </si>
  <si>
    <t>Applications needed to ensure that the deployed network performs according to the quality requirements</t>
  </si>
  <si>
    <t>Consultancy to develop applications that make use of broadband to tackle mother-child mortality</t>
  </si>
  <si>
    <t>Consultancy to evaluate the results of the health pilot program and develop a scale-up plan</t>
  </si>
  <si>
    <t>Component 3: Development of Pilot Programs</t>
  </si>
  <si>
    <t>Amount
 in US$:</t>
  </si>
  <si>
    <t>Estimated Amount,
 in US$:</t>
  </si>
  <si>
    <t>Component 3 - Development of Pilot Programs</t>
  </si>
  <si>
    <t>Definition of a methodology for Market Analysis</t>
  </si>
  <si>
    <t>Consultancy to evaluate the define the methodology to assess the relevant markets</t>
  </si>
  <si>
    <t>Specific legislations and decrees to guarantee open and equal access</t>
  </si>
  <si>
    <t>Review of the regulatory framework and the secondary legislation</t>
  </si>
  <si>
    <t>Consultancy for the review and drafting of specific legislations and decrees to guarantee open and equal access</t>
  </si>
  <si>
    <t>Consultancy for the review of the regulatory framework and the secondary legislation</t>
  </si>
  <si>
    <t>Development of applications that make use of broadband and may improve the agriculture value chain</t>
  </si>
  <si>
    <t>Equipment kit  for the provision of the selected agriculture applications</t>
  </si>
  <si>
    <t>Equipment kit needed to provide the developed agriculture applications</t>
  </si>
  <si>
    <t>Consultancy to develop applications that make use of broadband to improve the agriculture value chain</t>
  </si>
  <si>
    <t>Evaluation of the agriculture pilot results and development of a scale-up plan</t>
  </si>
  <si>
    <t>Consultancy to evaluate the results of the agriculture pilot program and develop a scale-up plan</t>
  </si>
  <si>
    <t>Training: ICT to improve the agriculture value chain</t>
  </si>
  <si>
    <t>NI-L1090 - PROCUREMENT PLAN INITIAL LOAD INFORMATION  (ONGOING AND/OR LAST PRESENTED)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</si>
</sst>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USD]\ #,##0.00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4" fontId="32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38"/>
    <xf numFmtId="0" fontId="20" fillId="0" borderId="33" xfId="38" applyFont="1" applyFill="1" applyBorder="1" applyAlignment="1">
      <alignment vertical="center" wrapText="1"/>
    </xf>
    <xf numFmtId="0" fontId="1" fillId="0" borderId="0" xfId="1"/>
    <xf numFmtId="0" fontId="21" fillId="24" borderId="32" xfId="38" applyFont="1" applyFill="1" applyBorder="1" applyAlignment="1">
      <alignment horizontal="left" vertical="center" wrapText="1"/>
    </xf>
    <xf numFmtId="0" fontId="20" fillId="0" borderId="34" xfId="38" applyFont="1" applyFill="1" applyBorder="1" applyAlignment="1">
      <alignment vertical="center" wrapText="1"/>
    </xf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1" fillId="0" borderId="0" xfId="1"/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22" fillId="24" borderId="10" xfId="38" applyFont="1" applyFill="1" applyBorder="1" applyAlignment="1">
      <alignment horizontal="center" vertical="center" wrapText="1"/>
    </xf>
    <xf numFmtId="0" fontId="1" fillId="0" borderId="0" xfId="1"/>
    <xf numFmtId="0" fontId="20" fillId="0" borderId="0" xfId="1" applyFont="1" applyFill="1" applyAlignment="1">
      <alignment vertical="center" wrapText="1"/>
    </xf>
    <xf numFmtId="0" fontId="20" fillId="0" borderId="26" xfId="1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20" fillId="0" borderId="28" xfId="1" applyFont="1" applyFill="1" applyBorder="1" applyAlignment="1">
      <alignment vertical="center" wrapText="1"/>
    </xf>
    <xf numFmtId="0" fontId="20" fillId="0" borderId="27" xfId="1" applyFont="1" applyFill="1" applyBorder="1" applyAlignment="1">
      <alignment horizontal="left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0" fillId="0" borderId="20" xfId="1" applyFont="1" applyFill="1" applyBorder="1" applyAlignment="1">
      <alignment horizontal="left" vertical="center" wrapText="1"/>
    </xf>
    <xf numFmtId="0" fontId="20" fillId="0" borderId="35" xfId="1" applyFont="1" applyFill="1" applyBorder="1" applyAlignment="1">
      <alignment horizontal="left" vertical="center" wrapText="1"/>
    </xf>
    <xf numFmtId="0" fontId="20" fillId="0" borderId="37" xfId="1" applyFont="1" applyFill="1" applyBorder="1" applyAlignment="1">
      <alignment vertical="center" wrapText="1"/>
    </xf>
    <xf numFmtId="0" fontId="20" fillId="0" borderId="38" xfId="1" applyFont="1" applyFill="1" applyBorder="1" applyAlignment="1">
      <alignment vertical="center" wrapText="1"/>
    </xf>
    <xf numFmtId="0" fontId="20" fillId="0" borderId="39" xfId="1" applyFont="1" applyFill="1" applyBorder="1" applyAlignment="1">
      <alignment horizontal="left" vertical="center" wrapText="1"/>
    </xf>
    <xf numFmtId="0" fontId="20" fillId="0" borderId="40" xfId="1" applyFont="1" applyFill="1" applyBorder="1" applyAlignment="1">
      <alignment vertical="center" wrapText="1"/>
    </xf>
    <xf numFmtId="0" fontId="27" fillId="24" borderId="11" xfId="119" applyFont="1" applyFill="1" applyBorder="1" applyAlignment="1">
      <alignment horizontal="center" vertical="center"/>
    </xf>
    <xf numFmtId="0" fontId="27" fillId="24" borderId="12" xfId="119" applyFont="1" applyFill="1" applyBorder="1" applyAlignment="1">
      <alignment horizontal="center" vertical="center"/>
    </xf>
    <xf numFmtId="0" fontId="27" fillId="24" borderId="13" xfId="119" applyFont="1" applyFill="1" applyBorder="1" applyAlignment="1">
      <alignment horizontal="center" vertical="center" wrapText="1"/>
    </xf>
    <xf numFmtId="0" fontId="28" fillId="24" borderId="24" xfId="119" applyFont="1" applyFill="1" applyBorder="1" applyAlignment="1">
      <alignment horizontal="center" vertical="center"/>
    </xf>
    <xf numFmtId="0" fontId="28" fillId="24" borderId="25" xfId="119" applyFont="1" applyFill="1" applyBorder="1" applyAlignment="1">
      <alignment horizontal="center" vertical="center"/>
    </xf>
    <xf numFmtId="0" fontId="20" fillId="0" borderId="14" xfId="119" applyFont="1" applyBorder="1" applyAlignment="1">
      <alignment vertical="center"/>
    </xf>
    <xf numFmtId="0" fontId="20" fillId="0" borderId="16" xfId="119" applyFont="1" applyBorder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5" xfId="1" applyFont="1" applyFill="1" applyBorder="1" applyAlignment="1">
      <alignment horizontal="left" vertical="center" wrapText="1"/>
    </xf>
    <xf numFmtId="0" fontId="20" fillId="0" borderId="16" xfId="1" applyFont="1" applyFill="1" applyBorder="1" applyAlignment="1">
      <alignment horizontal="left" vertical="center" wrapText="1"/>
    </xf>
    <xf numFmtId="0" fontId="29" fillId="0" borderId="36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Fill="1" applyBorder="1" applyAlignment="1" applyProtection="1"/>
    <xf numFmtId="0" fontId="20" fillId="0" borderId="18" xfId="1" applyFont="1" applyFill="1" applyBorder="1" applyAlignment="1" applyProtection="1"/>
    <xf numFmtId="164" fontId="21" fillId="24" borderId="10" xfId="1" applyNumberFormat="1" applyFont="1" applyFill="1" applyBorder="1" applyAlignment="1">
      <alignment horizontal="righ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1" fillId="24" borderId="10" xfId="1" applyNumberFormat="1" applyFont="1" applyFill="1" applyBorder="1" applyAlignment="1">
      <alignment horizontal="right" vertical="center" wrapText="1"/>
    </xf>
    <xf numFmtId="9" fontId="20" fillId="0" borderId="10" xfId="38" applyNumberFormat="1" applyFont="1" applyFill="1" applyBorder="1" applyAlignment="1">
      <alignment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4" xfId="38" applyFont="1" applyFill="1" applyBorder="1" applyAlignment="1">
      <alignment horizontal="center" vertical="center" wrapText="1"/>
    </xf>
    <xf numFmtId="44" fontId="20" fillId="0" borderId="10" xfId="131" applyFont="1" applyFill="1" applyBorder="1" applyAlignment="1">
      <alignment vertical="center" wrapText="1"/>
    </xf>
    <xf numFmtId="0" fontId="20" fillId="0" borderId="29" xfId="38" applyFont="1" applyFill="1" applyBorder="1" applyAlignment="1">
      <alignment vertical="center" wrapText="1"/>
    </xf>
    <xf numFmtId="0" fontId="20" fillId="0" borderId="20" xfId="38" applyFont="1" applyFill="1" applyBorder="1" applyAlignment="1">
      <alignment vertical="center" wrapText="1"/>
    </xf>
    <xf numFmtId="0" fontId="20" fillId="0" borderId="44" xfId="38" applyFont="1" applyFill="1" applyBorder="1" applyAlignment="1">
      <alignment vertical="center" wrapText="1"/>
    </xf>
    <xf numFmtId="9" fontId="20" fillId="0" borderId="10" xfId="38" applyNumberFormat="1" applyFont="1" applyFill="1" applyBorder="1" applyAlignment="1">
      <alignment horizontal="center" vertical="center" wrapText="1"/>
    </xf>
    <xf numFmtId="17" fontId="20" fillId="0" borderId="10" xfId="38" applyNumberFormat="1" applyFont="1" applyFill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4" fillId="0" borderId="0" xfId="119" applyFont="1" applyAlignment="1">
      <alignment horizontal="left" vertical="center" wrapText="1"/>
    </xf>
    <xf numFmtId="0" fontId="20" fillId="0" borderId="0" xfId="119" applyFont="1" applyAlignment="1">
      <alignment horizontal="left" vertical="center" wrapText="1"/>
    </xf>
    <xf numFmtId="0" fontId="20" fillId="0" borderId="17" xfId="119" applyFont="1" applyBorder="1" applyAlignment="1">
      <alignment horizontal="center" vertical="center"/>
    </xf>
    <xf numFmtId="0" fontId="20" fillId="0" borderId="18" xfId="119" applyFont="1" applyBorder="1" applyAlignment="1">
      <alignment horizontal="center" vertical="center"/>
    </xf>
    <xf numFmtId="0" fontId="20" fillId="0" borderId="0" xfId="117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1" fillId="24" borderId="41" xfId="1" applyFont="1" applyFill="1" applyBorder="1" applyAlignment="1">
      <alignment horizontal="center" vertical="center" wrapText="1"/>
    </xf>
    <xf numFmtId="0" fontId="21" fillId="24" borderId="42" xfId="1" applyFont="1" applyFill="1" applyBorder="1" applyAlignment="1">
      <alignment horizontal="center" vertical="center" wrapText="1"/>
    </xf>
    <xf numFmtId="0" fontId="21" fillId="24" borderId="32" xfId="1" applyFont="1" applyFill="1" applyBorder="1" applyAlignment="1">
      <alignment horizontal="center" vertical="center" wrapText="1"/>
    </xf>
    <xf numFmtId="0" fontId="20" fillId="0" borderId="43" xfId="1" applyFont="1" applyFill="1" applyBorder="1" applyAlignment="1">
      <alignment horizontal="center" vertical="center" wrapText="1"/>
    </xf>
    <xf numFmtId="0" fontId="20" fillId="0" borderId="34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2" fillId="24" borderId="14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9" xfId="38" applyFont="1" applyFill="1" applyBorder="1" applyAlignment="1">
      <alignment horizontal="center" vertical="center" wrapText="1"/>
    </xf>
    <xf numFmtId="0" fontId="22" fillId="24" borderId="26" xfId="38" applyFont="1" applyFill="1" applyBorder="1" applyAlignment="1">
      <alignment horizontal="center" vertical="center" wrapText="1"/>
    </xf>
    <xf numFmtId="0" fontId="22" fillId="24" borderId="28" xfId="38" applyFont="1" applyFill="1" applyBorder="1" applyAlignment="1">
      <alignment horizontal="center" vertical="center"/>
    </xf>
    <xf numFmtId="0" fontId="22" fillId="24" borderId="27" xfId="38" applyFont="1" applyFill="1" applyBorder="1" applyAlignment="1">
      <alignment horizontal="center" vertical="center"/>
    </xf>
    <xf numFmtId="0" fontId="23" fillId="0" borderId="21" xfId="1" applyFont="1" applyFill="1" applyBorder="1" applyAlignment="1">
      <alignment horizontal="left" vertical="center" wrapText="1"/>
    </xf>
    <xf numFmtId="0" fontId="23" fillId="0" borderId="22" xfId="1" applyFont="1" applyFill="1" applyBorder="1" applyAlignment="1">
      <alignment horizontal="left" vertical="center" wrapText="1"/>
    </xf>
    <xf numFmtId="0" fontId="23" fillId="0" borderId="23" xfId="1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2" fillId="24" borderId="17" xfId="38" applyFont="1" applyFill="1" applyBorder="1" applyAlignment="1">
      <alignment horizontal="center" vertical="center" wrapText="1"/>
    </xf>
  </cellXfs>
  <cellStyles count="132">
    <cellStyle name="20% - Accent1 2" xfId="2"/>
    <cellStyle name="20% - Accent1 3" xfId="44"/>
    <cellStyle name="20% - Accent1 4" xfId="45"/>
    <cellStyle name="20% - Accent2 2" xfId="3"/>
    <cellStyle name="20% - Accent2 3" xfId="46"/>
    <cellStyle name="20% - Accent2 4" xfId="47"/>
    <cellStyle name="20% - Accent3 2" xfId="4"/>
    <cellStyle name="20% - Accent3 3" xfId="48"/>
    <cellStyle name="20% - Accent3 4" xfId="49"/>
    <cellStyle name="20% - Accent4 2" xfId="5"/>
    <cellStyle name="20% - Accent4 3" xfId="50"/>
    <cellStyle name="20% - Accent4 4" xfId="51"/>
    <cellStyle name="20% - Accent5 2" xfId="6"/>
    <cellStyle name="20% - Accent5 3" xfId="52"/>
    <cellStyle name="20% - Accent5 4" xfId="53"/>
    <cellStyle name="20% - Accent6 2" xfId="7"/>
    <cellStyle name="20% - Accent6 3" xfId="54"/>
    <cellStyle name="20% - Accent6 4" xfId="55"/>
    <cellStyle name="40% - Accent1 2" xfId="8"/>
    <cellStyle name="40% - Accent1 3" xfId="56"/>
    <cellStyle name="40% - Accent1 4" xfId="57"/>
    <cellStyle name="40% - Accent2 2" xfId="9"/>
    <cellStyle name="40% - Accent2 3" xfId="58"/>
    <cellStyle name="40% - Accent2 4" xfId="59"/>
    <cellStyle name="40% - Accent3 2" xfId="10"/>
    <cellStyle name="40% - Accent3 3" xfId="60"/>
    <cellStyle name="40% - Accent3 4" xfId="61"/>
    <cellStyle name="40% - Accent4 2" xfId="11"/>
    <cellStyle name="40% - Accent4 3" xfId="62"/>
    <cellStyle name="40% - Accent4 4" xfId="63"/>
    <cellStyle name="40% - Accent5 2" xfId="12"/>
    <cellStyle name="40% - Accent5 3" xfId="64"/>
    <cellStyle name="40% - Accent5 4" xfId="65"/>
    <cellStyle name="40% - Accent6 2" xfId="13"/>
    <cellStyle name="40% - Accent6 3" xfId="66"/>
    <cellStyle name="40% - Accent6 4" xfId="67"/>
    <cellStyle name="60% - Accent1 2" xfId="14"/>
    <cellStyle name="60% - Accent1 3" xfId="68"/>
    <cellStyle name="60% - Accent1 4" xfId="69"/>
    <cellStyle name="60% - Accent2 2" xfId="15"/>
    <cellStyle name="60% - Accent2 3" xfId="70"/>
    <cellStyle name="60% - Accent2 4" xfId="71"/>
    <cellStyle name="60% - Accent3 2" xfId="16"/>
    <cellStyle name="60% - Accent3 3" xfId="72"/>
    <cellStyle name="60% - Accent3 4" xfId="73"/>
    <cellStyle name="60% - Accent4 2" xfId="17"/>
    <cellStyle name="60% - Accent4 3" xfId="74"/>
    <cellStyle name="60% - Accent4 4" xfId="75"/>
    <cellStyle name="60% - Accent5 2" xfId="18"/>
    <cellStyle name="60% - Accent5 3" xfId="76"/>
    <cellStyle name="60% - Accent5 4" xfId="77"/>
    <cellStyle name="60% - Accent6 2" xfId="19"/>
    <cellStyle name="60% - Accent6 3" xfId="78"/>
    <cellStyle name="60% - Accent6 4" xfId="79"/>
    <cellStyle name="Accent1 2" xfId="20"/>
    <cellStyle name="Accent1 3" xfId="80"/>
    <cellStyle name="Accent1 4" xfId="81"/>
    <cellStyle name="Accent2 2" xfId="21"/>
    <cellStyle name="Accent2 3" xfId="82"/>
    <cellStyle name="Accent2 4" xfId="83"/>
    <cellStyle name="Accent3 2" xfId="22"/>
    <cellStyle name="Accent3 3" xfId="84"/>
    <cellStyle name="Accent3 4" xfId="85"/>
    <cellStyle name="Accent4 2" xfId="23"/>
    <cellStyle name="Accent4 3" xfId="86"/>
    <cellStyle name="Accent4 4" xfId="87"/>
    <cellStyle name="Accent5 2" xfId="24"/>
    <cellStyle name="Accent5 3" xfId="88"/>
    <cellStyle name="Accent5 4" xfId="89"/>
    <cellStyle name="Accent6 2" xfId="25"/>
    <cellStyle name="Accent6 3" xfId="90"/>
    <cellStyle name="Accent6 4" xfId="91"/>
    <cellStyle name="Bad 2" xfId="26"/>
    <cellStyle name="Bad 3" xfId="92"/>
    <cellStyle name="Bad 4" xfId="93"/>
    <cellStyle name="Calculation 2" xfId="27"/>
    <cellStyle name="Calculation 3" xfId="94"/>
    <cellStyle name="Calculation 4" xfId="95"/>
    <cellStyle name="Check Cell 2" xfId="28"/>
    <cellStyle name="Check Cell 3" xfId="96"/>
    <cellStyle name="Check Cell 4" xfId="97"/>
    <cellStyle name="Currency" xfId="131" builtinId="4"/>
    <cellStyle name="Explanatory Text 2" xfId="29"/>
    <cellStyle name="Explanatory Text 3" xfId="98"/>
    <cellStyle name="Explanatory Text 4" xfId="99"/>
    <cellStyle name="Good 2" xfId="30"/>
    <cellStyle name="Good 3" xfId="100"/>
    <cellStyle name="Good 4" xfId="101"/>
    <cellStyle name="Heading 1 2" xfId="31"/>
    <cellStyle name="Heading 1 3" xfId="102"/>
    <cellStyle name="Heading 1 4" xfId="103"/>
    <cellStyle name="Heading 2 2" xfId="32"/>
    <cellStyle name="Heading 2 3" xfId="104"/>
    <cellStyle name="Heading 2 4" xfId="105"/>
    <cellStyle name="Heading 3 2" xfId="33"/>
    <cellStyle name="Heading 3 3" xfId="106"/>
    <cellStyle name="Heading 3 4" xfId="107"/>
    <cellStyle name="Heading 4 2" xfId="34"/>
    <cellStyle name="Heading 4 3" xfId="108"/>
    <cellStyle name="Heading 4 4" xfId="109"/>
    <cellStyle name="Input 2" xfId="35"/>
    <cellStyle name="Input 3" xfId="110"/>
    <cellStyle name="Input 4" xfId="111"/>
    <cellStyle name="Linked Cell 2" xfId="36"/>
    <cellStyle name="Linked Cell 3" xfId="112"/>
    <cellStyle name="Linked Cell 4" xfId="113"/>
    <cellStyle name="Neutral 2" xfId="37"/>
    <cellStyle name="Neutral 3" xfId="114"/>
    <cellStyle name="Neutral 4" xfId="115"/>
    <cellStyle name="Normal" xfId="0" builtinId="0"/>
    <cellStyle name="Normal 2" xfId="38"/>
    <cellStyle name="Normal 2 2" xfId="116"/>
    <cellStyle name="Normal 2 3" xfId="117"/>
    <cellStyle name="Normal 2 4" xfId="118"/>
    <cellStyle name="Normal 3" xfId="1"/>
    <cellStyle name="Normal 3 2" xfId="119"/>
    <cellStyle name="Normal 4" xfId="120"/>
    <cellStyle name="Note 2" xfId="39"/>
    <cellStyle name="Note 3" xfId="121"/>
    <cellStyle name="Note 4" xfId="122"/>
    <cellStyle name="Output 2" xfId="40"/>
    <cellStyle name="Output 3" xfId="123"/>
    <cellStyle name="Output 4" xfId="124"/>
    <cellStyle name="Title 2" xfId="41"/>
    <cellStyle name="Title 3" xfId="125"/>
    <cellStyle name="Title 4" xfId="126"/>
    <cellStyle name="Total 2" xfId="42"/>
    <cellStyle name="Total 3" xfId="127"/>
    <cellStyle name="Total 4" xfId="128"/>
    <cellStyle name="Warning Text 2" xfId="43"/>
    <cellStyle name="Warning Text 3" xfId="129"/>
    <cellStyle name="Warning Text 4" xfId="1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view="pageLayout" zoomScaleNormal="100" workbookViewId="0">
      <selection activeCell="D9" sqref="D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19"/>
      <c r="C1" s="19"/>
      <c r="D1" s="19"/>
    </row>
    <row r="2" spans="2:4" x14ac:dyDescent="0.25">
      <c r="B2" s="39" t="s">
        <v>76</v>
      </c>
      <c r="C2" s="40" t="s">
        <v>77</v>
      </c>
      <c r="D2" s="41" t="s">
        <v>78</v>
      </c>
    </row>
    <row r="3" spans="2:4" x14ac:dyDescent="0.25">
      <c r="B3" s="76" t="s">
        <v>115</v>
      </c>
      <c r="C3" s="20" t="s">
        <v>113</v>
      </c>
      <c r="D3" s="21" t="s">
        <v>113</v>
      </c>
    </row>
    <row r="4" spans="2:4" x14ac:dyDescent="0.25">
      <c r="B4" s="77"/>
      <c r="C4" s="20" t="s">
        <v>114</v>
      </c>
      <c r="D4" s="21" t="s">
        <v>114</v>
      </c>
    </row>
    <row r="5" spans="2:4" x14ac:dyDescent="0.25">
      <c r="B5" s="77"/>
      <c r="C5" s="20"/>
      <c r="D5" s="21"/>
    </row>
    <row r="6" spans="2:4" x14ac:dyDescent="0.25">
      <c r="B6" s="77"/>
      <c r="C6" s="20"/>
      <c r="D6" s="21"/>
    </row>
    <row r="7" spans="2:4" x14ac:dyDescent="0.25">
      <c r="B7" s="77"/>
      <c r="C7" s="20"/>
      <c r="D7" s="21"/>
    </row>
    <row r="8" spans="2:4" x14ac:dyDescent="0.25">
      <c r="B8" s="77"/>
      <c r="C8" s="20"/>
      <c r="D8" s="21"/>
    </row>
    <row r="9" spans="2:4" ht="15.75" thickBot="1" x14ac:dyDescent="0.3">
      <c r="B9" s="78"/>
      <c r="C9" s="22"/>
      <c r="D9" s="23"/>
    </row>
    <row r="11" spans="2:4" ht="49.5" customHeight="1" x14ac:dyDescent="0.25">
      <c r="B11" s="79" t="s">
        <v>79</v>
      </c>
      <c r="C11" s="80"/>
      <c r="D11" s="19"/>
    </row>
    <row r="12" spans="2:4" ht="15.75" thickBot="1" x14ac:dyDescent="0.3">
      <c r="B12" s="19"/>
      <c r="C12" s="19"/>
      <c r="D12" s="19"/>
    </row>
    <row r="13" spans="2:4" x14ac:dyDescent="0.25">
      <c r="B13" s="42" t="s">
        <v>80</v>
      </c>
      <c r="C13" s="43" t="s">
        <v>81</v>
      </c>
      <c r="D13" s="24"/>
    </row>
    <row r="14" spans="2:4" x14ac:dyDescent="0.25">
      <c r="B14" s="81" t="s">
        <v>116</v>
      </c>
      <c r="C14" s="44" t="s">
        <v>117</v>
      </c>
      <c r="D14" s="24"/>
    </row>
    <row r="15" spans="2:4" x14ac:dyDescent="0.25">
      <c r="B15" s="81"/>
      <c r="C15" s="44" t="s">
        <v>118</v>
      </c>
      <c r="D15" s="19"/>
    </row>
    <row r="16" spans="2:4" x14ac:dyDescent="0.25">
      <c r="B16" s="81"/>
      <c r="C16" s="44" t="s">
        <v>163</v>
      </c>
      <c r="D16" s="19"/>
    </row>
    <row r="17" spans="2:3" x14ac:dyDescent="0.25">
      <c r="B17" s="81"/>
      <c r="C17" s="44"/>
    </row>
    <row r="18" spans="2:3" ht="15.75" thickBot="1" x14ac:dyDescent="0.3">
      <c r="B18" s="82"/>
      <c r="C18" s="45"/>
    </row>
    <row r="20" spans="2:3" ht="54" customHeight="1" x14ac:dyDescent="0.25">
      <c r="B20" s="83" t="s">
        <v>82</v>
      </c>
      <c r="C20" s="83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  <pageSetup orientation="portrait" verticalDpi="0" r:id="rId1"/>
  <headerFooter>
    <oddHeader>&amp;RNI-L1090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view="pageLayout" topLeftCell="A2" zoomScaleNormal="100" workbookViewId="0">
      <selection activeCell="B15" sqref="B15"/>
    </sheetView>
  </sheetViews>
  <sheetFormatPr defaultRowHeight="15" x14ac:dyDescent="0.25"/>
  <cols>
    <col min="1" max="1" width="55.140625" bestFit="1" customWidth="1"/>
    <col min="2" max="2" width="35.140625" customWidth="1"/>
    <col min="3" max="3" width="33.42578125" customWidth="1"/>
  </cols>
  <sheetData>
    <row r="1" spans="1:3" ht="15.75" customHeight="1" thickBot="1" x14ac:dyDescent="0.3">
      <c r="A1" s="87" t="s">
        <v>83</v>
      </c>
      <c r="B1" s="87"/>
      <c r="C1" s="87"/>
    </row>
    <row r="2" spans="1:3" ht="15.75" x14ac:dyDescent="0.25">
      <c r="A2" s="88" t="s">
        <v>84</v>
      </c>
      <c r="B2" s="89"/>
      <c r="C2" s="90"/>
    </row>
    <row r="3" spans="1:3" ht="15.75" x14ac:dyDescent="0.25">
      <c r="A3" s="46" t="s">
        <v>85</v>
      </c>
      <c r="B3" s="47" t="s">
        <v>86</v>
      </c>
      <c r="C3" s="48" t="s">
        <v>87</v>
      </c>
    </row>
    <row r="4" spans="1:3" ht="15.75" thickBot="1" x14ac:dyDescent="0.3">
      <c r="A4" s="49" t="s">
        <v>88</v>
      </c>
      <c r="B4" s="50" t="s">
        <v>112</v>
      </c>
      <c r="C4" s="51" t="s">
        <v>119</v>
      </c>
    </row>
    <row r="5" spans="1:3" ht="15.75" thickBot="1" x14ac:dyDescent="0.3">
      <c r="A5" s="52"/>
      <c r="B5" s="53"/>
      <c r="C5" s="53"/>
    </row>
    <row r="6" spans="1:3" ht="15.75" x14ac:dyDescent="0.25">
      <c r="A6" s="88" t="s">
        <v>89</v>
      </c>
      <c r="B6" s="89"/>
      <c r="C6" s="90"/>
    </row>
    <row r="7" spans="1:3" ht="15.75" thickBot="1" x14ac:dyDescent="0.3">
      <c r="A7" s="49" t="s">
        <v>120</v>
      </c>
      <c r="B7" s="91"/>
      <c r="C7" s="92"/>
    </row>
    <row r="8" spans="1:3" ht="15.75" thickBot="1" x14ac:dyDescent="0.3">
      <c r="A8" s="93"/>
      <c r="B8" s="93"/>
      <c r="C8" s="93"/>
    </row>
    <row r="9" spans="1:3" ht="15.75" x14ac:dyDescent="0.25">
      <c r="A9" s="84" t="s">
        <v>90</v>
      </c>
      <c r="B9" s="85"/>
      <c r="C9" s="86"/>
    </row>
    <row r="10" spans="1:3" ht="31.5" x14ac:dyDescent="0.25">
      <c r="A10" s="46" t="s">
        <v>91</v>
      </c>
      <c r="B10" s="47" t="s">
        <v>92</v>
      </c>
      <c r="C10" s="48" t="s">
        <v>93</v>
      </c>
    </row>
    <row r="11" spans="1:3" x14ac:dyDescent="0.25">
      <c r="A11" s="54" t="s">
        <v>55</v>
      </c>
      <c r="B11" s="55">
        <f>+SUM('Detailed Procurement Plan'!G5:G7)</f>
        <v>18700000</v>
      </c>
      <c r="C11" s="55">
        <f>B11</f>
        <v>18700000</v>
      </c>
    </row>
    <row r="12" spans="1:3" x14ac:dyDescent="0.25">
      <c r="A12" s="54" t="s">
        <v>4</v>
      </c>
      <c r="B12" s="55">
        <f>+SUM('Detailed Procurement Plan'!G13:G23)</f>
        <v>22000000</v>
      </c>
      <c r="C12" s="65">
        <f t="shared" ref="C12:C19" si="0">B12</f>
        <v>22000000</v>
      </c>
    </row>
    <row r="13" spans="1:3" x14ac:dyDescent="0.25">
      <c r="A13" s="54" t="s">
        <v>94</v>
      </c>
      <c r="B13" s="55">
        <v>0</v>
      </c>
      <c r="C13" s="65">
        <f t="shared" si="0"/>
        <v>0</v>
      </c>
    </row>
    <row r="14" spans="1:3" x14ac:dyDescent="0.25">
      <c r="A14" s="54" t="s">
        <v>95</v>
      </c>
      <c r="B14" s="55">
        <f>+SUM('Detailed Procurement Plan'!F62:F64)</f>
        <v>2125000</v>
      </c>
      <c r="C14" s="65">
        <f t="shared" si="0"/>
        <v>2125000</v>
      </c>
    </row>
    <row r="15" spans="1:3" x14ac:dyDescent="0.25">
      <c r="A15" s="56" t="s">
        <v>96</v>
      </c>
      <c r="B15" s="55">
        <v>0</v>
      </c>
      <c r="C15" s="65">
        <f t="shared" si="0"/>
        <v>0</v>
      </c>
    </row>
    <row r="16" spans="1:3" x14ac:dyDescent="0.25">
      <c r="A16" s="54" t="s">
        <v>97</v>
      </c>
      <c r="B16" s="55">
        <f>+SUM('Detailed Procurement Plan'!F40:F48)</f>
        <v>4375000</v>
      </c>
      <c r="C16" s="65">
        <f t="shared" si="0"/>
        <v>4375000</v>
      </c>
    </row>
    <row r="17" spans="1:3" x14ac:dyDescent="0.25">
      <c r="A17" s="56" t="s">
        <v>98</v>
      </c>
      <c r="B17" s="55">
        <v>0</v>
      </c>
      <c r="C17" s="65">
        <f t="shared" si="0"/>
        <v>0</v>
      </c>
    </row>
    <row r="18" spans="1:3" x14ac:dyDescent="0.25">
      <c r="A18" s="56" t="s">
        <v>99</v>
      </c>
      <c r="B18" s="55">
        <v>0</v>
      </c>
      <c r="C18" s="65">
        <f t="shared" si="0"/>
        <v>0</v>
      </c>
    </row>
    <row r="19" spans="1:3" ht="15.75" thickBot="1" x14ac:dyDescent="0.3">
      <c r="A19" s="57" t="s">
        <v>100</v>
      </c>
      <c r="B19" s="55">
        <v>0</v>
      </c>
      <c r="C19" s="65">
        <f t="shared" si="0"/>
        <v>0</v>
      </c>
    </row>
    <row r="20" spans="1:3" ht="15.75" x14ac:dyDescent="0.25">
      <c r="A20" s="47" t="s">
        <v>1</v>
      </c>
      <c r="B20" s="58">
        <f>SUM(B11:B19)</f>
        <v>47200000</v>
      </c>
      <c r="C20" s="58">
        <f>SUM(C11:C19)</f>
        <v>47200000</v>
      </c>
    </row>
    <row r="21" spans="1:3" ht="15.75" thickBot="1" x14ac:dyDescent="0.3"/>
    <row r="22" spans="1:3" ht="15.75" x14ac:dyDescent="0.25">
      <c r="A22" s="84" t="s">
        <v>104</v>
      </c>
      <c r="B22" s="85"/>
      <c r="C22" s="86"/>
    </row>
    <row r="23" spans="1:3" ht="31.5" x14ac:dyDescent="0.25">
      <c r="A23" s="61" t="s">
        <v>105</v>
      </c>
      <c r="B23" s="62" t="s">
        <v>92</v>
      </c>
      <c r="C23" s="63" t="s">
        <v>93</v>
      </c>
    </row>
    <row r="24" spans="1:3" x14ac:dyDescent="0.25">
      <c r="A24" s="64" t="s">
        <v>121</v>
      </c>
      <c r="B24" s="65">
        <v>40500000</v>
      </c>
      <c r="C24" s="65">
        <f>B24</f>
        <v>40500000</v>
      </c>
    </row>
    <row r="25" spans="1:3" x14ac:dyDescent="0.25">
      <c r="A25" s="64" t="s">
        <v>122</v>
      </c>
      <c r="B25" s="65">
        <v>2500000</v>
      </c>
      <c r="C25" s="65">
        <f t="shared" ref="C25:C29" si="1">B25</f>
        <v>2500000</v>
      </c>
    </row>
    <row r="26" spans="1:3" x14ac:dyDescent="0.25">
      <c r="A26" s="64" t="s">
        <v>166</v>
      </c>
      <c r="B26" s="65">
        <v>5000000</v>
      </c>
      <c r="C26" s="65">
        <f t="shared" si="1"/>
        <v>5000000</v>
      </c>
    </row>
    <row r="27" spans="1:3" x14ac:dyDescent="0.25">
      <c r="A27" s="64" t="s">
        <v>106</v>
      </c>
      <c r="B27" s="65">
        <v>0</v>
      </c>
      <c r="C27" s="65">
        <f t="shared" si="1"/>
        <v>0</v>
      </c>
    </row>
    <row r="28" spans="1:3" x14ac:dyDescent="0.25">
      <c r="A28" s="64" t="s">
        <v>107</v>
      </c>
      <c r="B28" s="65">
        <v>0</v>
      </c>
      <c r="C28" s="65">
        <f t="shared" si="1"/>
        <v>0</v>
      </c>
    </row>
    <row r="29" spans="1:3" x14ac:dyDescent="0.25">
      <c r="A29" s="64" t="s">
        <v>108</v>
      </c>
      <c r="B29" s="65">
        <v>0</v>
      </c>
      <c r="C29" s="65">
        <f t="shared" si="1"/>
        <v>0</v>
      </c>
    </row>
    <row r="30" spans="1:3" ht="15.75" x14ac:dyDescent="0.25">
      <c r="A30" s="62" t="s">
        <v>1</v>
      </c>
      <c r="B30" s="66">
        <f>SUM(B24:B29)</f>
        <v>48000000</v>
      </c>
      <c r="C30" s="66">
        <f>SUM(C24:C29)</f>
        <v>48000000</v>
      </c>
    </row>
  </sheetData>
  <mergeCells count="7">
    <mergeCell ref="A22:C22"/>
    <mergeCell ref="A1:C1"/>
    <mergeCell ref="A9:C9"/>
    <mergeCell ref="A2:C2"/>
    <mergeCell ref="A6:C6"/>
    <mergeCell ref="B7:C7"/>
    <mergeCell ref="A8:C8"/>
  </mergeCells>
  <pageMargins left="0.7" right="0.7" top="0.75" bottom="0.75" header="0.3" footer="0.3"/>
  <pageSetup scale="73" orientation="portrait" r:id="rId1"/>
  <headerFooter>
    <oddHeader>&amp;RNI-L1090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0"/>
  <sheetViews>
    <sheetView view="pageLayout" topLeftCell="B2" zoomScaleNormal="80" workbookViewId="0">
      <selection activeCell="G7" sqref="G7"/>
    </sheetView>
  </sheetViews>
  <sheetFormatPr defaultRowHeight="15" x14ac:dyDescent="0.25"/>
  <cols>
    <col min="1" max="1" width="15.140625" customWidth="1"/>
    <col min="2" max="2" width="25.28515625" bestFit="1" customWidth="1"/>
    <col min="3" max="3" width="17.85546875" customWidth="1"/>
    <col min="4" max="4" width="36.7109375" customWidth="1"/>
    <col min="5" max="5" width="12.85546875" customWidth="1"/>
    <col min="6" max="6" width="16" customWidth="1"/>
    <col min="7" max="7" width="18.140625" customWidth="1"/>
    <col min="8" max="9" width="15.7109375" style="11" customWidth="1"/>
    <col min="10" max="10" width="27.5703125" customWidth="1"/>
    <col min="11" max="11" width="14" customWidth="1"/>
    <col min="12" max="12" width="15.5703125" customWidth="1"/>
    <col min="13" max="13" width="15" customWidth="1"/>
    <col min="14" max="14" width="14.85546875" customWidth="1"/>
    <col min="17" max="17" width="68.5703125" customWidth="1"/>
    <col min="18" max="18" width="57.42578125" customWidth="1"/>
  </cols>
  <sheetData>
    <row r="1" spans="1:36" ht="16.5" customHeight="1" thickBot="1" x14ac:dyDescent="0.3">
      <c r="A1" s="101" t="s">
        <v>180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3"/>
    </row>
    <row r="2" spans="1:36" ht="15.75" x14ac:dyDescent="0.25">
      <c r="A2" s="104" t="s">
        <v>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6"/>
      <c r="O2" s="1"/>
      <c r="P2" s="1"/>
      <c r="Q2" s="26"/>
      <c r="R2" s="6"/>
      <c r="S2" s="1"/>
      <c r="T2" s="1"/>
    </row>
    <row r="3" spans="1:36" ht="38.25" customHeight="1" x14ac:dyDescent="0.25">
      <c r="A3" s="107" t="s">
        <v>3</v>
      </c>
      <c r="B3" s="95" t="s">
        <v>11</v>
      </c>
      <c r="C3" s="95" t="s">
        <v>13</v>
      </c>
      <c r="D3" s="96" t="s">
        <v>14</v>
      </c>
      <c r="E3" s="95" t="s">
        <v>15</v>
      </c>
      <c r="F3" s="96" t="s">
        <v>16</v>
      </c>
      <c r="G3" s="98" t="s">
        <v>164</v>
      </c>
      <c r="H3" s="99"/>
      <c r="I3" s="100"/>
      <c r="J3" s="95" t="s">
        <v>18</v>
      </c>
      <c r="K3" s="96" t="s">
        <v>111</v>
      </c>
      <c r="L3" s="95" t="s">
        <v>23</v>
      </c>
      <c r="M3" s="95"/>
      <c r="N3" s="94" t="s">
        <v>22</v>
      </c>
      <c r="O3" s="1"/>
      <c r="P3" s="1"/>
      <c r="Q3" s="27" t="s">
        <v>109</v>
      </c>
      <c r="R3" s="6"/>
      <c r="S3" s="1"/>
      <c r="T3" s="1"/>
    </row>
    <row r="4" spans="1:36" ht="38.25" x14ac:dyDescent="0.25">
      <c r="A4" s="107"/>
      <c r="B4" s="95"/>
      <c r="C4" s="95"/>
      <c r="D4" s="97"/>
      <c r="E4" s="95"/>
      <c r="F4" s="97"/>
      <c r="G4" s="60" t="s">
        <v>165</v>
      </c>
      <c r="H4" s="59" t="s">
        <v>102</v>
      </c>
      <c r="I4" s="59" t="s">
        <v>103</v>
      </c>
      <c r="J4" s="95"/>
      <c r="K4" s="97"/>
      <c r="L4" s="25" t="s">
        <v>21</v>
      </c>
      <c r="M4" s="25" t="s">
        <v>20</v>
      </c>
      <c r="N4" s="94"/>
      <c r="O4" s="1"/>
      <c r="P4" s="1"/>
      <c r="Q4" s="27" t="s">
        <v>110</v>
      </c>
      <c r="R4" s="6"/>
      <c r="S4" s="1"/>
      <c r="T4" s="1"/>
    </row>
    <row r="5" spans="1:36" ht="25.5" x14ac:dyDescent="0.25">
      <c r="A5" s="12" t="s">
        <v>113</v>
      </c>
      <c r="B5" s="13" t="s">
        <v>127</v>
      </c>
      <c r="C5" s="13" t="s">
        <v>123</v>
      </c>
      <c r="D5" s="13" t="s">
        <v>39</v>
      </c>
      <c r="E5" s="13">
        <v>1</v>
      </c>
      <c r="F5" s="13"/>
      <c r="G5" s="70">
        <v>16500000</v>
      </c>
      <c r="H5" s="67">
        <v>1</v>
      </c>
      <c r="I5" s="67">
        <v>0</v>
      </c>
      <c r="J5" s="13">
        <v>1</v>
      </c>
      <c r="K5" s="68" t="s">
        <v>110</v>
      </c>
      <c r="L5" s="75" t="s">
        <v>112</v>
      </c>
      <c r="M5" s="75" t="s">
        <v>112</v>
      </c>
      <c r="N5" s="14"/>
      <c r="O5" s="1"/>
      <c r="P5" s="1"/>
      <c r="Q5" s="28" t="s">
        <v>30</v>
      </c>
      <c r="R5" s="6"/>
      <c r="S5" s="1"/>
      <c r="T5" s="1"/>
    </row>
    <row r="6" spans="1:36" x14ac:dyDescent="0.25">
      <c r="A6" s="12" t="s">
        <v>113</v>
      </c>
      <c r="B6" s="13" t="s">
        <v>137</v>
      </c>
      <c r="C6" s="13" t="s">
        <v>158</v>
      </c>
      <c r="D6" s="13" t="s">
        <v>39</v>
      </c>
      <c r="E6" s="13">
        <v>106</v>
      </c>
      <c r="F6" s="13"/>
      <c r="G6" s="70">
        <f>1200000</f>
        <v>1200000</v>
      </c>
      <c r="H6" s="67">
        <v>1</v>
      </c>
      <c r="I6" s="67">
        <v>0</v>
      </c>
      <c r="J6" s="13">
        <v>1</v>
      </c>
      <c r="K6" s="68" t="s">
        <v>110</v>
      </c>
      <c r="L6" s="75" t="s">
        <v>112</v>
      </c>
      <c r="M6" s="75" t="s">
        <v>112</v>
      </c>
      <c r="N6" s="14"/>
      <c r="O6" s="1"/>
      <c r="P6" s="1"/>
      <c r="Q6" s="28" t="s">
        <v>31</v>
      </c>
      <c r="R6" s="6"/>
      <c r="S6" s="1"/>
      <c r="T6" s="1"/>
    </row>
    <row r="7" spans="1:36" x14ac:dyDescent="0.25">
      <c r="A7" s="12" t="s">
        <v>113</v>
      </c>
      <c r="B7" s="13" t="s">
        <v>138</v>
      </c>
      <c r="C7" s="13" t="s">
        <v>158</v>
      </c>
      <c r="D7" s="13" t="s">
        <v>39</v>
      </c>
      <c r="E7" s="13">
        <v>74</v>
      </c>
      <c r="F7" s="13"/>
      <c r="G7" s="70">
        <v>1000000</v>
      </c>
      <c r="H7" s="67">
        <v>1</v>
      </c>
      <c r="I7" s="67">
        <v>0</v>
      </c>
      <c r="J7" s="13">
        <v>1</v>
      </c>
      <c r="K7" s="68" t="s">
        <v>110</v>
      </c>
      <c r="L7" s="75" t="s">
        <v>112</v>
      </c>
      <c r="M7" s="75" t="s">
        <v>112</v>
      </c>
      <c r="N7" s="14"/>
      <c r="O7" s="1"/>
      <c r="P7" s="1"/>
      <c r="Q7" s="28" t="s">
        <v>32</v>
      </c>
      <c r="R7" s="6"/>
      <c r="S7" s="1"/>
      <c r="T7" s="1"/>
    </row>
    <row r="8" spans="1:36" ht="15.75" thickBot="1" x14ac:dyDescent="0.3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7"/>
      <c r="O8" s="1"/>
      <c r="P8" s="1"/>
      <c r="Q8" s="28" t="s">
        <v>33</v>
      </c>
      <c r="R8" s="6"/>
      <c r="S8" s="1"/>
      <c r="T8" s="1"/>
    </row>
    <row r="9" spans="1:36" ht="15.75" thickBot="1" x14ac:dyDescent="0.3">
      <c r="Q9" s="28" t="s">
        <v>34</v>
      </c>
      <c r="R9" s="11"/>
    </row>
    <row r="10" spans="1:36" ht="15.75" x14ac:dyDescent="0.25">
      <c r="A10" s="104" t="s">
        <v>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6"/>
      <c r="O10" s="6"/>
      <c r="P10" s="6"/>
      <c r="Q10" s="28" t="s">
        <v>35</v>
      </c>
      <c r="R10" s="6"/>
      <c r="S10" s="6"/>
      <c r="T10" s="6"/>
    </row>
    <row r="11" spans="1:36" ht="40.5" customHeight="1" x14ac:dyDescent="0.25">
      <c r="A11" s="107" t="s">
        <v>3</v>
      </c>
      <c r="B11" s="95" t="s">
        <v>11</v>
      </c>
      <c r="C11" s="95" t="s">
        <v>13</v>
      </c>
      <c r="D11" s="96" t="s">
        <v>14</v>
      </c>
      <c r="E11" s="95" t="s">
        <v>15</v>
      </c>
      <c r="F11" s="96" t="s">
        <v>16</v>
      </c>
      <c r="G11" s="98" t="s">
        <v>164</v>
      </c>
      <c r="H11" s="99"/>
      <c r="I11" s="100"/>
      <c r="J11" s="95" t="s">
        <v>18</v>
      </c>
      <c r="K11" s="96" t="s">
        <v>111</v>
      </c>
      <c r="L11" s="95" t="s">
        <v>23</v>
      </c>
      <c r="M11" s="95"/>
      <c r="N11" s="94" t="s">
        <v>22</v>
      </c>
      <c r="O11" s="6"/>
      <c r="P11" s="6"/>
      <c r="Q11" s="28" t="s">
        <v>36</v>
      </c>
      <c r="R11" s="6"/>
      <c r="S11" s="6"/>
      <c r="T11" s="6"/>
    </row>
    <row r="12" spans="1:36" ht="38.25" x14ac:dyDescent="0.25">
      <c r="A12" s="107"/>
      <c r="B12" s="95"/>
      <c r="C12" s="95"/>
      <c r="D12" s="97"/>
      <c r="E12" s="95"/>
      <c r="F12" s="97"/>
      <c r="G12" s="60" t="s">
        <v>165</v>
      </c>
      <c r="H12" s="59" t="s">
        <v>102</v>
      </c>
      <c r="I12" s="59" t="s">
        <v>103</v>
      </c>
      <c r="J12" s="95"/>
      <c r="K12" s="97"/>
      <c r="L12" s="25" t="s">
        <v>21</v>
      </c>
      <c r="M12" s="25" t="s">
        <v>20</v>
      </c>
      <c r="N12" s="94"/>
      <c r="O12" s="6"/>
      <c r="P12" s="6"/>
      <c r="Q12" s="27" t="s">
        <v>37</v>
      </c>
      <c r="R12" s="6"/>
      <c r="S12" s="6"/>
      <c r="T12" s="6"/>
    </row>
    <row r="13" spans="1:36" ht="38.25" x14ac:dyDescent="0.25">
      <c r="A13" s="12" t="s">
        <v>113</v>
      </c>
      <c r="B13" s="13" t="s">
        <v>128</v>
      </c>
      <c r="C13" s="13" t="s">
        <v>129</v>
      </c>
      <c r="D13" s="13" t="s">
        <v>39</v>
      </c>
      <c r="E13" s="13">
        <v>2</v>
      </c>
      <c r="F13" s="13"/>
      <c r="G13" s="70">
        <v>10000000</v>
      </c>
      <c r="H13" s="74">
        <v>1</v>
      </c>
      <c r="I13" s="74">
        <v>0</v>
      </c>
      <c r="J13" s="13">
        <v>1</v>
      </c>
      <c r="K13" s="68" t="s">
        <v>110</v>
      </c>
      <c r="L13" s="75" t="str">
        <f>L5</f>
        <v>Year 1</v>
      </c>
      <c r="M13" s="75" t="str">
        <f>M5</f>
        <v>Year 1</v>
      </c>
      <c r="N13" s="14"/>
      <c r="O13" s="6"/>
      <c r="P13" s="6"/>
      <c r="Q13" s="26"/>
      <c r="R13" s="6"/>
      <c r="S13" s="6"/>
      <c r="T13" s="6"/>
    </row>
    <row r="14" spans="1:36" ht="25.5" customHeight="1" x14ac:dyDescent="0.25">
      <c r="A14" s="12" t="s">
        <v>113</v>
      </c>
      <c r="B14" s="13" t="s">
        <v>130</v>
      </c>
      <c r="C14" s="13" t="s">
        <v>133</v>
      </c>
      <c r="D14" s="13" t="s">
        <v>39</v>
      </c>
      <c r="E14" s="13">
        <v>13</v>
      </c>
      <c r="F14" s="13"/>
      <c r="G14" s="70">
        <v>2000000</v>
      </c>
      <c r="H14" s="74">
        <v>1</v>
      </c>
      <c r="I14" s="74">
        <v>0</v>
      </c>
      <c r="J14" s="68">
        <v>1</v>
      </c>
      <c r="K14" s="68" t="s">
        <v>110</v>
      </c>
      <c r="L14" s="75" t="s">
        <v>112</v>
      </c>
      <c r="M14" s="75" t="s">
        <v>112</v>
      </c>
      <c r="N14" s="14"/>
      <c r="O14" s="6"/>
      <c r="P14" s="6"/>
      <c r="Q14" s="28" t="s">
        <v>38</v>
      </c>
      <c r="R14" s="6"/>
      <c r="S14" s="6"/>
      <c r="T14" s="6"/>
    </row>
    <row r="15" spans="1:36" ht="30" customHeight="1" x14ac:dyDescent="0.25">
      <c r="A15" s="12" t="s">
        <v>113</v>
      </c>
      <c r="B15" s="13" t="s">
        <v>131</v>
      </c>
      <c r="C15" s="13" t="s">
        <v>134</v>
      </c>
      <c r="D15" s="13" t="s">
        <v>39</v>
      </c>
      <c r="E15" s="13">
        <v>37</v>
      </c>
      <c r="F15" s="13"/>
      <c r="G15" s="70">
        <v>2000000</v>
      </c>
      <c r="H15" s="74">
        <v>1</v>
      </c>
      <c r="I15" s="74">
        <v>0</v>
      </c>
      <c r="J15" s="68">
        <v>1</v>
      </c>
      <c r="K15" s="68" t="s">
        <v>110</v>
      </c>
      <c r="L15" s="75" t="s">
        <v>112</v>
      </c>
      <c r="M15" s="75" t="s">
        <v>112</v>
      </c>
      <c r="N15" s="14"/>
      <c r="O15" s="6"/>
      <c r="P15" s="6"/>
      <c r="Q15" s="28" t="s">
        <v>39</v>
      </c>
      <c r="R15" s="6"/>
      <c r="S15" s="6"/>
      <c r="T15" s="6"/>
    </row>
    <row r="16" spans="1:36" ht="20.25" customHeight="1" x14ac:dyDescent="0.25">
      <c r="A16" s="12" t="s">
        <v>113</v>
      </c>
      <c r="B16" s="13" t="s">
        <v>132</v>
      </c>
      <c r="C16" s="13" t="s">
        <v>135</v>
      </c>
      <c r="D16" s="13" t="s">
        <v>41</v>
      </c>
      <c r="E16" s="13">
        <v>27</v>
      </c>
      <c r="F16" s="13"/>
      <c r="G16" s="70">
        <v>1000000</v>
      </c>
      <c r="H16" s="74">
        <v>1</v>
      </c>
      <c r="I16" s="74">
        <v>0</v>
      </c>
      <c r="J16" s="68">
        <v>1</v>
      </c>
      <c r="K16" s="68" t="s">
        <v>110</v>
      </c>
      <c r="L16" s="75" t="s">
        <v>112</v>
      </c>
      <c r="M16" s="75" t="s">
        <v>112</v>
      </c>
      <c r="N16" s="14"/>
      <c r="O16" s="6"/>
      <c r="P16" s="6"/>
      <c r="Q16" s="28" t="s">
        <v>40</v>
      </c>
      <c r="R16" s="6"/>
      <c r="S16" s="6"/>
      <c r="T16" s="6"/>
    </row>
    <row r="17" spans="1:20" s="11" customFormat="1" ht="20.25" customHeight="1" x14ac:dyDescent="0.25">
      <c r="A17" s="12" t="s">
        <v>113</v>
      </c>
      <c r="B17" s="72" t="s">
        <v>136</v>
      </c>
      <c r="C17" s="72" t="s">
        <v>143</v>
      </c>
      <c r="D17" s="13" t="s">
        <v>39</v>
      </c>
      <c r="E17" s="72">
        <v>5</v>
      </c>
      <c r="F17" s="72"/>
      <c r="G17" s="70">
        <v>500000</v>
      </c>
      <c r="H17" s="74">
        <v>1</v>
      </c>
      <c r="I17" s="74">
        <v>0</v>
      </c>
      <c r="J17" s="68">
        <v>1</v>
      </c>
      <c r="K17" s="68" t="s">
        <v>110</v>
      </c>
      <c r="L17" s="75" t="s">
        <v>112</v>
      </c>
      <c r="M17" s="75" t="s">
        <v>112</v>
      </c>
      <c r="N17" s="73"/>
      <c r="O17" s="6"/>
      <c r="P17" s="6"/>
      <c r="Q17" s="28"/>
      <c r="R17" s="6"/>
      <c r="S17" s="6"/>
      <c r="T17" s="6"/>
    </row>
    <row r="18" spans="1:20" s="11" customFormat="1" ht="61.5" customHeight="1" x14ac:dyDescent="0.25">
      <c r="A18" s="12" t="s">
        <v>113</v>
      </c>
      <c r="B18" s="72" t="s">
        <v>139</v>
      </c>
      <c r="C18" s="72" t="s">
        <v>144</v>
      </c>
      <c r="D18" s="13" t="s">
        <v>39</v>
      </c>
      <c r="E18" s="72">
        <v>1</v>
      </c>
      <c r="F18" s="72"/>
      <c r="G18" s="70">
        <v>2000000</v>
      </c>
      <c r="H18" s="74">
        <v>1</v>
      </c>
      <c r="I18" s="74">
        <v>0</v>
      </c>
      <c r="J18" s="68">
        <v>1</v>
      </c>
      <c r="K18" s="68" t="s">
        <v>110</v>
      </c>
      <c r="L18" s="75" t="s">
        <v>112</v>
      </c>
      <c r="M18" s="75" t="s">
        <v>112</v>
      </c>
      <c r="N18" s="73"/>
      <c r="O18" s="6"/>
      <c r="P18" s="6"/>
      <c r="Q18" s="28"/>
      <c r="R18" s="6"/>
      <c r="S18" s="6"/>
      <c r="T18" s="6"/>
    </row>
    <row r="19" spans="1:20" s="11" customFormat="1" ht="112.5" customHeight="1" x14ac:dyDescent="0.25">
      <c r="A19" s="12" t="s">
        <v>113</v>
      </c>
      <c r="B19" s="72" t="s">
        <v>140</v>
      </c>
      <c r="C19" s="72" t="s">
        <v>145</v>
      </c>
      <c r="D19" s="13" t="s">
        <v>39</v>
      </c>
      <c r="E19" s="72">
        <v>276</v>
      </c>
      <c r="F19" s="72"/>
      <c r="G19" s="70">
        <v>1750000</v>
      </c>
      <c r="H19" s="74">
        <v>1</v>
      </c>
      <c r="I19" s="74">
        <v>0</v>
      </c>
      <c r="J19" s="68">
        <v>1</v>
      </c>
      <c r="K19" s="68" t="s">
        <v>110</v>
      </c>
      <c r="L19" s="75" t="s">
        <v>112</v>
      </c>
      <c r="M19" s="75" t="s">
        <v>112</v>
      </c>
      <c r="N19" s="73"/>
      <c r="O19" s="6"/>
      <c r="P19" s="6"/>
      <c r="Q19" s="28"/>
      <c r="R19" s="6"/>
      <c r="S19" s="6"/>
      <c r="T19" s="6"/>
    </row>
    <row r="20" spans="1:20" s="11" customFormat="1" ht="102" x14ac:dyDescent="0.25">
      <c r="A20" s="12" t="s">
        <v>113</v>
      </c>
      <c r="B20" s="72" t="s">
        <v>141</v>
      </c>
      <c r="C20" s="72" t="s">
        <v>146</v>
      </c>
      <c r="D20" s="13" t="s">
        <v>39</v>
      </c>
      <c r="E20" s="72">
        <v>100</v>
      </c>
      <c r="F20" s="72"/>
      <c r="G20" s="70">
        <v>1250000</v>
      </c>
      <c r="H20" s="74">
        <v>1</v>
      </c>
      <c r="I20" s="74">
        <v>0</v>
      </c>
      <c r="J20" s="68">
        <v>1</v>
      </c>
      <c r="K20" s="68" t="s">
        <v>110</v>
      </c>
      <c r="L20" s="75" t="s">
        <v>112</v>
      </c>
      <c r="M20" s="75" t="s">
        <v>112</v>
      </c>
      <c r="N20" s="73"/>
      <c r="O20" s="6"/>
      <c r="P20" s="6"/>
      <c r="Q20" s="28"/>
      <c r="R20" s="6"/>
      <c r="S20" s="6"/>
      <c r="T20" s="6"/>
    </row>
    <row r="21" spans="1:20" s="11" customFormat="1" ht="63" customHeight="1" x14ac:dyDescent="0.25">
      <c r="A21" s="12" t="s">
        <v>113</v>
      </c>
      <c r="B21" s="72" t="s">
        <v>142</v>
      </c>
      <c r="C21" s="72" t="s">
        <v>147</v>
      </c>
      <c r="D21" s="13" t="s">
        <v>39</v>
      </c>
      <c r="E21" s="72">
        <v>1</v>
      </c>
      <c r="F21" s="72"/>
      <c r="G21" s="70">
        <v>500000</v>
      </c>
      <c r="H21" s="74">
        <v>1</v>
      </c>
      <c r="I21" s="74">
        <v>0</v>
      </c>
      <c r="J21" s="68">
        <v>1</v>
      </c>
      <c r="K21" s="68" t="s">
        <v>110</v>
      </c>
      <c r="L21" s="75" t="s">
        <v>112</v>
      </c>
      <c r="M21" s="75" t="s">
        <v>112</v>
      </c>
      <c r="N21" s="73"/>
      <c r="O21" s="6"/>
      <c r="P21" s="6"/>
      <c r="Q21" s="28"/>
      <c r="R21" s="6"/>
      <c r="S21" s="6"/>
      <c r="T21" s="6"/>
    </row>
    <row r="22" spans="1:20" s="11" customFormat="1" ht="63.75" customHeight="1" x14ac:dyDescent="0.25">
      <c r="A22" s="71" t="s">
        <v>114</v>
      </c>
      <c r="B22" s="72" t="s">
        <v>154</v>
      </c>
      <c r="C22" s="72" t="s">
        <v>159</v>
      </c>
      <c r="D22" s="13" t="s">
        <v>39</v>
      </c>
      <c r="E22" s="72">
        <v>1</v>
      </c>
      <c r="F22" s="72"/>
      <c r="G22" s="70">
        <v>500000</v>
      </c>
      <c r="H22" s="74">
        <v>1</v>
      </c>
      <c r="I22" s="74">
        <v>0</v>
      </c>
      <c r="J22" s="68">
        <v>3</v>
      </c>
      <c r="K22" s="68" t="s">
        <v>110</v>
      </c>
      <c r="L22" s="75" t="s">
        <v>157</v>
      </c>
      <c r="M22" s="75" t="s">
        <v>119</v>
      </c>
      <c r="N22" s="73"/>
      <c r="O22" s="6"/>
      <c r="P22" s="6"/>
      <c r="Q22" s="28"/>
      <c r="R22" s="6"/>
      <c r="S22" s="6"/>
      <c r="T22" s="6"/>
    </row>
    <row r="23" spans="1:20" s="11" customFormat="1" ht="73.5" customHeight="1" x14ac:dyDescent="0.25">
      <c r="A23" s="71" t="s">
        <v>114</v>
      </c>
      <c r="B23" s="72" t="s">
        <v>174</v>
      </c>
      <c r="C23" s="72" t="s">
        <v>175</v>
      </c>
      <c r="D23" s="13" t="s">
        <v>39</v>
      </c>
      <c r="E23" s="72">
        <v>1</v>
      </c>
      <c r="F23" s="72"/>
      <c r="G23" s="70">
        <v>500000</v>
      </c>
      <c r="H23" s="74">
        <v>1</v>
      </c>
      <c r="I23" s="74">
        <v>0</v>
      </c>
      <c r="J23" s="68">
        <v>3</v>
      </c>
      <c r="K23" s="68" t="s">
        <v>110</v>
      </c>
      <c r="L23" s="75" t="s">
        <v>157</v>
      </c>
      <c r="M23" s="75" t="s">
        <v>119</v>
      </c>
      <c r="N23" s="73"/>
      <c r="O23" s="6"/>
      <c r="P23" s="6"/>
      <c r="Q23" s="28"/>
      <c r="R23" s="6"/>
      <c r="S23" s="6"/>
      <c r="T23" s="6"/>
    </row>
    <row r="24" spans="1:20" s="11" customFormat="1" ht="50.25" customHeight="1" x14ac:dyDescent="0.25">
      <c r="A24" s="71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3"/>
      <c r="O24" s="6"/>
      <c r="P24" s="6"/>
      <c r="Q24" s="28"/>
      <c r="R24" s="6"/>
      <c r="S24" s="6"/>
      <c r="T24" s="6"/>
    </row>
    <row r="25" spans="1:20" s="11" customFormat="1" ht="50.25" customHeight="1" x14ac:dyDescent="0.25">
      <c r="A25" s="71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3"/>
      <c r="O25" s="6"/>
      <c r="P25" s="6"/>
      <c r="Q25" s="28"/>
      <c r="R25" s="6"/>
      <c r="S25" s="6"/>
      <c r="T25" s="6"/>
    </row>
    <row r="26" spans="1:20" ht="15.75" thickBot="1" x14ac:dyDescent="0.3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  <c r="O26" s="6"/>
      <c r="P26" s="6"/>
      <c r="Q26" s="28" t="s">
        <v>41</v>
      </c>
      <c r="R26" s="6"/>
      <c r="S26" s="6"/>
      <c r="T26" s="6"/>
    </row>
    <row r="27" spans="1:20" ht="15.75" thickBot="1" x14ac:dyDescent="0.3">
      <c r="Q27" s="28" t="s">
        <v>42</v>
      </c>
      <c r="R27" s="11"/>
    </row>
    <row r="28" spans="1:20" ht="15.75" x14ac:dyDescent="0.25">
      <c r="A28" s="104" t="s">
        <v>6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6"/>
      <c r="O28" s="7"/>
      <c r="P28" s="7"/>
      <c r="Q28" s="28" t="s">
        <v>43</v>
      </c>
      <c r="R28" s="11"/>
      <c r="S28" s="7"/>
      <c r="T28" s="7"/>
    </row>
    <row r="29" spans="1:20" ht="36" customHeight="1" x14ac:dyDescent="0.25">
      <c r="A29" s="107" t="s">
        <v>3</v>
      </c>
      <c r="B29" s="95" t="s">
        <v>11</v>
      </c>
      <c r="C29" s="95" t="s">
        <v>13</v>
      </c>
      <c r="D29" s="96" t="s">
        <v>14</v>
      </c>
      <c r="E29" s="95" t="s">
        <v>15</v>
      </c>
      <c r="F29" s="96" t="s">
        <v>16</v>
      </c>
      <c r="G29" s="98" t="s">
        <v>164</v>
      </c>
      <c r="H29" s="99"/>
      <c r="I29" s="100"/>
      <c r="J29" s="95" t="s">
        <v>18</v>
      </c>
      <c r="K29" s="96" t="s">
        <v>111</v>
      </c>
      <c r="L29" s="95" t="s">
        <v>23</v>
      </c>
      <c r="M29" s="95"/>
      <c r="N29" s="94" t="s">
        <v>22</v>
      </c>
      <c r="O29" s="7"/>
      <c r="P29" s="7"/>
      <c r="Q29" s="28"/>
      <c r="R29" s="11"/>
      <c r="S29" s="7"/>
      <c r="T29" s="7"/>
    </row>
    <row r="30" spans="1:20" ht="25.5" x14ac:dyDescent="0.25">
      <c r="A30" s="107"/>
      <c r="B30" s="95"/>
      <c r="C30" s="95"/>
      <c r="D30" s="97"/>
      <c r="E30" s="95"/>
      <c r="F30" s="97"/>
      <c r="G30" s="60" t="s">
        <v>165</v>
      </c>
      <c r="H30" s="59" t="s">
        <v>102</v>
      </c>
      <c r="I30" s="59" t="s">
        <v>103</v>
      </c>
      <c r="J30" s="95"/>
      <c r="K30" s="97"/>
      <c r="L30" s="25" t="s">
        <v>24</v>
      </c>
      <c r="M30" s="25" t="s">
        <v>20</v>
      </c>
      <c r="N30" s="94"/>
      <c r="O30" s="7"/>
      <c r="P30" s="7"/>
      <c r="Q30" s="28"/>
      <c r="R30" s="11"/>
      <c r="S30" s="7"/>
      <c r="T30" s="7"/>
    </row>
    <row r="31" spans="1:20" x14ac:dyDescent="0.25">
      <c r="A31" s="12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  <c r="O31" s="7"/>
      <c r="P31" s="7"/>
      <c r="Q31" s="26"/>
      <c r="R31" s="11"/>
      <c r="S31" s="7"/>
      <c r="T31" s="7"/>
    </row>
    <row r="32" spans="1:20" x14ac:dyDescent="0.25">
      <c r="A32" s="1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  <c r="O32" s="7"/>
      <c r="P32" s="7"/>
      <c r="Q32" s="26"/>
      <c r="R32" s="11"/>
      <c r="S32" s="7"/>
      <c r="T32" s="7"/>
    </row>
    <row r="33" spans="1:20" x14ac:dyDescent="0.25">
      <c r="A33" s="12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4"/>
      <c r="O33" s="7"/>
      <c r="P33" s="7"/>
      <c r="Q33" s="26"/>
      <c r="R33" s="11"/>
      <c r="S33" s="7"/>
      <c r="T33" s="7"/>
    </row>
    <row r="34" spans="1:20" x14ac:dyDescent="0.25">
      <c r="A34" s="12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  <c r="O34" s="7"/>
      <c r="P34" s="7"/>
      <c r="Q34" s="28"/>
      <c r="R34" s="11"/>
      <c r="S34" s="7"/>
      <c r="T34" s="7"/>
    </row>
    <row r="35" spans="1:20" ht="15.75" thickBot="1" x14ac:dyDescent="0.3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  <c r="O35" s="7"/>
      <c r="P35" s="7"/>
      <c r="Q35" s="26"/>
      <c r="R35" s="11"/>
      <c r="S35" s="7"/>
      <c r="T35" s="7"/>
    </row>
    <row r="36" spans="1:20" ht="15.75" thickBot="1" x14ac:dyDescent="0.3">
      <c r="Q36" s="28" t="s">
        <v>44</v>
      </c>
      <c r="R36" s="11"/>
    </row>
    <row r="37" spans="1:20" ht="15.75" x14ac:dyDescent="0.25">
      <c r="A37" s="104" t="s">
        <v>7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6"/>
      <c r="M37" s="4"/>
      <c r="N37" s="8"/>
      <c r="O37" s="8"/>
      <c r="P37" s="8"/>
      <c r="Q37" s="28" t="s">
        <v>45</v>
      </c>
      <c r="R37" s="11"/>
    </row>
    <row r="38" spans="1:20" ht="27" customHeight="1" x14ac:dyDescent="0.25">
      <c r="A38" s="107" t="s">
        <v>3</v>
      </c>
      <c r="B38" s="95" t="s">
        <v>11</v>
      </c>
      <c r="C38" s="95" t="s">
        <v>13</v>
      </c>
      <c r="D38" s="96" t="s">
        <v>14</v>
      </c>
      <c r="E38" s="96" t="s">
        <v>16</v>
      </c>
      <c r="F38" s="98" t="s">
        <v>164</v>
      </c>
      <c r="G38" s="99"/>
      <c r="H38" s="100"/>
      <c r="I38" s="95" t="s">
        <v>18</v>
      </c>
      <c r="J38" s="96" t="s">
        <v>111</v>
      </c>
      <c r="K38" s="95" t="s">
        <v>23</v>
      </c>
      <c r="L38" s="95"/>
      <c r="M38" s="94" t="s">
        <v>22</v>
      </c>
      <c r="N38" s="8"/>
      <c r="O38" s="8"/>
      <c r="P38" s="8"/>
      <c r="Q38" s="28" t="s">
        <v>46</v>
      </c>
      <c r="R38" s="11"/>
    </row>
    <row r="39" spans="1:20" ht="38.25" x14ac:dyDescent="0.25">
      <c r="A39" s="107"/>
      <c r="B39" s="95"/>
      <c r="C39" s="95"/>
      <c r="D39" s="97"/>
      <c r="E39" s="97"/>
      <c r="F39" s="60" t="s">
        <v>165</v>
      </c>
      <c r="G39" s="59" t="s">
        <v>102</v>
      </c>
      <c r="H39" s="59" t="s">
        <v>103</v>
      </c>
      <c r="I39" s="95"/>
      <c r="J39" s="97"/>
      <c r="K39" s="25" t="s">
        <v>21</v>
      </c>
      <c r="L39" s="25" t="s">
        <v>20</v>
      </c>
      <c r="M39" s="94"/>
      <c r="N39" s="8"/>
      <c r="O39" s="8"/>
      <c r="P39" s="8"/>
      <c r="Q39" s="28" t="s">
        <v>47</v>
      </c>
      <c r="R39" s="11"/>
    </row>
    <row r="40" spans="1:20" ht="51" x14ac:dyDescent="0.25">
      <c r="A40" s="12" t="s">
        <v>114</v>
      </c>
      <c r="B40" s="13" t="s">
        <v>148</v>
      </c>
      <c r="C40" s="13" t="s">
        <v>125</v>
      </c>
      <c r="D40" s="13" t="s">
        <v>45</v>
      </c>
      <c r="E40" s="13"/>
      <c r="F40" s="70">
        <v>500000</v>
      </c>
      <c r="G40" s="67">
        <v>1</v>
      </c>
      <c r="H40" s="67">
        <v>0</v>
      </c>
      <c r="I40" s="13">
        <v>2</v>
      </c>
      <c r="J40" s="13" t="s">
        <v>110</v>
      </c>
      <c r="K40" s="68" t="s">
        <v>126</v>
      </c>
      <c r="L40" s="69" t="s">
        <v>126</v>
      </c>
      <c r="M40" s="2"/>
      <c r="N40" s="8"/>
      <c r="O40" s="8"/>
      <c r="P40" s="8"/>
      <c r="Q40" s="30" t="s">
        <v>48</v>
      </c>
      <c r="R40" s="11"/>
    </row>
    <row r="41" spans="1:20" ht="76.5" x14ac:dyDescent="0.25">
      <c r="A41" s="12" t="s">
        <v>114</v>
      </c>
      <c r="B41" s="13" t="s">
        <v>149</v>
      </c>
      <c r="C41" s="13" t="s">
        <v>160</v>
      </c>
      <c r="D41" s="13" t="s">
        <v>45</v>
      </c>
      <c r="E41" s="13"/>
      <c r="F41" s="70">
        <v>500000</v>
      </c>
      <c r="G41" s="67">
        <v>1</v>
      </c>
      <c r="H41" s="67">
        <v>0</v>
      </c>
      <c r="I41" s="13">
        <v>2</v>
      </c>
      <c r="J41" s="13" t="s">
        <v>110</v>
      </c>
      <c r="K41" s="68" t="s">
        <v>126</v>
      </c>
      <c r="L41" s="69" t="s">
        <v>126</v>
      </c>
      <c r="M41" s="2"/>
      <c r="N41" s="8"/>
      <c r="O41" s="8"/>
      <c r="P41" s="8"/>
      <c r="Q41" s="30" t="s">
        <v>49</v>
      </c>
      <c r="R41" s="26"/>
    </row>
    <row r="42" spans="1:20" ht="76.5" x14ac:dyDescent="0.25">
      <c r="A42" s="12" t="s">
        <v>114</v>
      </c>
      <c r="B42" s="13" t="s">
        <v>152</v>
      </c>
      <c r="C42" s="13" t="s">
        <v>161</v>
      </c>
      <c r="D42" s="13" t="s">
        <v>45</v>
      </c>
      <c r="E42" s="13"/>
      <c r="F42" s="70">
        <v>500000</v>
      </c>
      <c r="G42" s="67">
        <v>1</v>
      </c>
      <c r="H42" s="67">
        <v>0</v>
      </c>
      <c r="I42" s="13">
        <v>3</v>
      </c>
      <c r="J42" s="13" t="s">
        <v>110</v>
      </c>
      <c r="K42" s="68" t="s">
        <v>124</v>
      </c>
      <c r="L42" s="69" t="s">
        <v>157</v>
      </c>
      <c r="M42" s="2"/>
      <c r="N42" s="8"/>
      <c r="O42" s="8"/>
      <c r="P42" s="8"/>
      <c r="Q42" s="29" t="s">
        <v>50</v>
      </c>
      <c r="R42" s="26"/>
    </row>
    <row r="43" spans="1:20" s="11" customFormat="1" ht="76.5" x14ac:dyDescent="0.25">
      <c r="A43" s="12" t="s">
        <v>114</v>
      </c>
      <c r="B43" s="13" t="s">
        <v>153</v>
      </c>
      <c r="C43" s="13" t="s">
        <v>162</v>
      </c>
      <c r="D43" s="13" t="s">
        <v>45</v>
      </c>
      <c r="E43" s="13"/>
      <c r="F43" s="70">
        <v>500000</v>
      </c>
      <c r="G43" s="67">
        <v>1</v>
      </c>
      <c r="H43" s="67">
        <v>0</v>
      </c>
      <c r="I43" s="13">
        <v>3</v>
      </c>
      <c r="J43" s="13" t="s">
        <v>110</v>
      </c>
      <c r="K43" s="68" t="s">
        <v>124</v>
      </c>
      <c r="L43" s="69" t="s">
        <v>157</v>
      </c>
      <c r="M43" s="2"/>
      <c r="Q43" s="29"/>
      <c r="R43" s="26"/>
    </row>
    <row r="44" spans="1:20" s="11" customFormat="1" ht="89.25" x14ac:dyDescent="0.25">
      <c r="A44" s="12" t="s">
        <v>114</v>
      </c>
      <c r="B44" s="13" t="s">
        <v>173</v>
      </c>
      <c r="C44" s="13" t="s">
        <v>176</v>
      </c>
      <c r="D44" s="13" t="s">
        <v>45</v>
      </c>
      <c r="E44" s="13"/>
      <c r="F44" s="70">
        <v>500000</v>
      </c>
      <c r="G44" s="67">
        <v>1</v>
      </c>
      <c r="H44" s="67">
        <v>0</v>
      </c>
      <c r="I44" s="13">
        <v>3</v>
      </c>
      <c r="J44" s="13" t="s">
        <v>110</v>
      </c>
      <c r="K44" s="68" t="s">
        <v>124</v>
      </c>
      <c r="L44" s="69" t="s">
        <v>157</v>
      </c>
      <c r="M44" s="2"/>
      <c r="Q44" s="29"/>
      <c r="R44" s="26"/>
    </row>
    <row r="45" spans="1:20" s="11" customFormat="1" ht="76.5" x14ac:dyDescent="0.25">
      <c r="A45" s="12" t="s">
        <v>114</v>
      </c>
      <c r="B45" s="13" t="s">
        <v>177</v>
      </c>
      <c r="C45" s="13" t="s">
        <v>178</v>
      </c>
      <c r="D45" s="13" t="s">
        <v>45</v>
      </c>
      <c r="E45" s="13"/>
      <c r="F45" s="70">
        <v>500000</v>
      </c>
      <c r="G45" s="67">
        <v>1</v>
      </c>
      <c r="H45" s="67">
        <v>0</v>
      </c>
      <c r="I45" s="13">
        <v>3</v>
      </c>
      <c r="J45" s="13" t="s">
        <v>110</v>
      </c>
      <c r="K45" s="68" t="s">
        <v>124</v>
      </c>
      <c r="L45" s="69" t="s">
        <v>157</v>
      </c>
      <c r="M45" s="2"/>
      <c r="Q45" s="29"/>
      <c r="R45" s="26"/>
    </row>
    <row r="46" spans="1:20" s="11" customFormat="1" ht="63.75" x14ac:dyDescent="0.25">
      <c r="A46" s="12" t="s">
        <v>114</v>
      </c>
      <c r="B46" s="13" t="s">
        <v>167</v>
      </c>
      <c r="C46" s="13" t="s">
        <v>168</v>
      </c>
      <c r="D46" s="13" t="s">
        <v>45</v>
      </c>
      <c r="E46" s="13"/>
      <c r="F46" s="70">
        <v>500000</v>
      </c>
      <c r="G46" s="67">
        <v>1</v>
      </c>
      <c r="H46" s="67">
        <v>0</v>
      </c>
      <c r="I46" s="13">
        <v>3</v>
      </c>
      <c r="J46" s="13" t="s">
        <v>110</v>
      </c>
      <c r="K46" s="68" t="s">
        <v>124</v>
      </c>
      <c r="L46" s="69" t="s">
        <v>157</v>
      </c>
      <c r="M46" s="2"/>
      <c r="Q46" s="29"/>
      <c r="R46" s="26"/>
    </row>
    <row r="47" spans="1:20" ht="89.25" x14ac:dyDescent="0.25">
      <c r="A47" s="12" t="s">
        <v>114</v>
      </c>
      <c r="B47" s="13" t="s">
        <v>169</v>
      </c>
      <c r="C47" s="13" t="s">
        <v>171</v>
      </c>
      <c r="D47" s="13" t="s">
        <v>45</v>
      </c>
      <c r="E47" s="13"/>
      <c r="F47" s="70">
        <v>375000</v>
      </c>
      <c r="G47" s="67">
        <v>1</v>
      </c>
      <c r="H47" s="67">
        <v>0</v>
      </c>
      <c r="I47" s="13">
        <v>3</v>
      </c>
      <c r="J47" s="13" t="s">
        <v>110</v>
      </c>
      <c r="K47" s="68" t="s">
        <v>124</v>
      </c>
      <c r="L47" s="69" t="s">
        <v>157</v>
      </c>
      <c r="M47" s="2"/>
      <c r="N47" s="8"/>
      <c r="O47" s="8"/>
      <c r="P47" s="8"/>
      <c r="Q47" s="29" t="s">
        <v>51</v>
      </c>
      <c r="R47" s="26"/>
    </row>
    <row r="48" spans="1:20" ht="77.25" thickBot="1" x14ac:dyDescent="0.3">
      <c r="A48" s="15" t="s">
        <v>114</v>
      </c>
      <c r="B48" s="16" t="s">
        <v>170</v>
      </c>
      <c r="C48" s="16" t="s">
        <v>172</v>
      </c>
      <c r="D48" s="13" t="s">
        <v>45</v>
      </c>
      <c r="E48" s="16"/>
      <c r="F48" s="70">
        <v>500000</v>
      </c>
      <c r="G48" s="67">
        <v>1</v>
      </c>
      <c r="H48" s="67">
        <v>0</v>
      </c>
      <c r="I48" s="13">
        <v>3</v>
      </c>
      <c r="J48" s="13" t="s">
        <v>110</v>
      </c>
      <c r="K48" s="68" t="s">
        <v>124</v>
      </c>
      <c r="L48" s="69" t="s">
        <v>157</v>
      </c>
      <c r="M48" s="5"/>
      <c r="N48" s="8"/>
      <c r="O48" s="8"/>
      <c r="P48" s="8"/>
      <c r="Q48" s="31" t="s">
        <v>52</v>
      </c>
      <c r="R48" s="32" t="s">
        <v>4</v>
      </c>
    </row>
    <row r="49" spans="1:26" ht="15.75" thickBot="1" x14ac:dyDescent="0.3">
      <c r="Q49" s="31" t="s">
        <v>53</v>
      </c>
      <c r="R49" s="32" t="s">
        <v>4</v>
      </c>
    </row>
    <row r="50" spans="1:26" ht="15.75" x14ac:dyDescent="0.25">
      <c r="A50" s="104" t="s">
        <v>8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6"/>
      <c r="O50" s="9"/>
      <c r="P50" s="9"/>
      <c r="Q50" s="31" t="s">
        <v>54</v>
      </c>
      <c r="R50" s="32" t="s">
        <v>4</v>
      </c>
      <c r="S50" s="9"/>
      <c r="T50" s="9"/>
      <c r="U50" s="9"/>
      <c r="V50" s="9"/>
      <c r="W50" s="9"/>
      <c r="X50" s="9"/>
      <c r="Y50" s="9"/>
      <c r="Z50" s="9"/>
    </row>
    <row r="51" spans="1:26" ht="28.5" customHeight="1" x14ac:dyDescent="0.25">
      <c r="A51" s="107" t="s">
        <v>3</v>
      </c>
      <c r="B51" s="95" t="s">
        <v>11</v>
      </c>
      <c r="C51" s="95" t="s">
        <v>13</v>
      </c>
      <c r="D51" s="96" t="s">
        <v>14</v>
      </c>
      <c r="E51" s="96" t="s">
        <v>16</v>
      </c>
      <c r="F51" s="98" t="s">
        <v>164</v>
      </c>
      <c r="G51" s="99"/>
      <c r="H51" s="100"/>
      <c r="I51" s="95" t="s">
        <v>19</v>
      </c>
      <c r="J51" s="95" t="s">
        <v>18</v>
      </c>
      <c r="K51" s="96" t="s">
        <v>111</v>
      </c>
      <c r="L51" s="95" t="s">
        <v>23</v>
      </c>
      <c r="M51" s="95"/>
      <c r="N51" s="94" t="s">
        <v>22</v>
      </c>
      <c r="O51" s="9"/>
      <c r="P51" s="9"/>
      <c r="Q51" s="31" t="s">
        <v>52</v>
      </c>
      <c r="R51" s="32" t="s">
        <v>55</v>
      </c>
      <c r="S51" s="9"/>
      <c r="T51" s="9"/>
      <c r="U51" s="9"/>
      <c r="V51" s="9"/>
      <c r="W51" s="9"/>
      <c r="X51" s="9"/>
      <c r="Y51" s="9"/>
      <c r="Z51" s="9"/>
    </row>
    <row r="52" spans="1:26" ht="25.5" x14ac:dyDescent="0.25">
      <c r="A52" s="107"/>
      <c r="B52" s="95"/>
      <c r="C52" s="95"/>
      <c r="D52" s="97"/>
      <c r="E52" s="97"/>
      <c r="F52" s="60" t="s">
        <v>17</v>
      </c>
      <c r="G52" s="59" t="s">
        <v>102</v>
      </c>
      <c r="H52" s="59" t="s">
        <v>103</v>
      </c>
      <c r="I52" s="95"/>
      <c r="J52" s="95"/>
      <c r="K52" s="97"/>
      <c r="L52" s="25" t="s">
        <v>25</v>
      </c>
      <c r="M52" s="25" t="s">
        <v>20</v>
      </c>
      <c r="N52" s="94"/>
      <c r="O52" s="9"/>
      <c r="P52" s="9"/>
      <c r="Q52" s="31" t="s">
        <v>53</v>
      </c>
      <c r="R52" s="32" t="s">
        <v>55</v>
      </c>
      <c r="S52" s="9"/>
      <c r="T52" s="9"/>
      <c r="U52" s="9"/>
      <c r="V52" s="9"/>
      <c r="W52" s="9"/>
      <c r="X52" s="9"/>
      <c r="Y52" s="9"/>
      <c r="Z52" s="9"/>
    </row>
    <row r="53" spans="1:26" x14ac:dyDescent="0.25">
      <c r="A53" s="12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  <c r="O53" s="9"/>
      <c r="P53" s="9"/>
      <c r="Q53" s="32" t="s">
        <v>54</v>
      </c>
      <c r="R53" s="32" t="s">
        <v>55</v>
      </c>
      <c r="S53" s="9"/>
      <c r="T53" s="9"/>
      <c r="U53" s="9"/>
      <c r="V53" s="9"/>
      <c r="W53" s="9"/>
      <c r="X53" s="9"/>
      <c r="Y53" s="9"/>
      <c r="Z53" s="9"/>
    </row>
    <row r="54" spans="1:26" x14ac:dyDescent="0.25">
      <c r="A54" s="12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4"/>
      <c r="O54" s="9"/>
      <c r="P54" s="9"/>
      <c r="Q54" s="32"/>
      <c r="R54" s="32" t="s">
        <v>56</v>
      </c>
      <c r="S54" s="9"/>
      <c r="T54" s="9"/>
      <c r="U54" s="9"/>
      <c r="V54" s="9"/>
      <c r="W54" s="9"/>
      <c r="X54" s="9"/>
      <c r="Y54" s="9"/>
      <c r="Z54" s="9"/>
    </row>
    <row r="55" spans="1:26" x14ac:dyDescent="0.25">
      <c r="A55" s="12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4"/>
      <c r="O55" s="9"/>
      <c r="P55" s="9"/>
      <c r="Q55" s="32"/>
      <c r="R55" s="32" t="s">
        <v>56</v>
      </c>
      <c r="S55" s="9"/>
      <c r="T55" s="9"/>
      <c r="U55" s="9"/>
      <c r="V55" s="9"/>
      <c r="W55" s="9"/>
      <c r="X55" s="9"/>
      <c r="Y55" s="9"/>
      <c r="Z55" s="9"/>
    </row>
    <row r="56" spans="1:26" x14ac:dyDescent="0.25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4"/>
      <c r="O56" s="9"/>
      <c r="P56" s="9"/>
      <c r="Q56" s="32" t="s">
        <v>54</v>
      </c>
      <c r="R56" s="32" t="s">
        <v>56</v>
      </c>
      <c r="S56" s="9"/>
      <c r="T56" s="9"/>
      <c r="U56" s="9"/>
      <c r="V56" s="9"/>
      <c r="W56" s="9"/>
      <c r="X56" s="9"/>
      <c r="Y56" s="9"/>
      <c r="Z56" s="9"/>
    </row>
    <row r="57" spans="1:26" ht="15.75" thickBot="1" x14ac:dyDescent="0.3">
      <c r="A57" s="1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  <c r="O57" s="9"/>
      <c r="P57" s="9"/>
      <c r="Q57" s="32" t="s">
        <v>54</v>
      </c>
      <c r="R57" s="32" t="s">
        <v>57</v>
      </c>
      <c r="S57" s="9"/>
      <c r="T57" s="9"/>
      <c r="U57" s="9"/>
      <c r="V57" s="9"/>
      <c r="W57" s="9"/>
      <c r="X57" s="9"/>
      <c r="Y57" s="9"/>
      <c r="Z57" s="9"/>
    </row>
    <row r="58" spans="1:26" ht="15.75" thickBot="1" x14ac:dyDescent="0.3">
      <c r="Q58" s="32" t="s">
        <v>58</v>
      </c>
      <c r="R58" s="32" t="s">
        <v>57</v>
      </c>
    </row>
    <row r="59" spans="1:26" ht="15.75" x14ac:dyDescent="0.25">
      <c r="A59" s="104" t="s">
        <v>9</v>
      </c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6"/>
      <c r="N59" s="10"/>
      <c r="O59" s="10"/>
      <c r="P59" s="10"/>
      <c r="Q59" s="32" t="s">
        <v>59</v>
      </c>
      <c r="R59" s="32" t="s">
        <v>57</v>
      </c>
      <c r="S59" s="10"/>
      <c r="T59" s="10"/>
      <c r="U59" s="10"/>
      <c r="V59" s="10"/>
      <c r="W59" s="10"/>
      <c r="X59" s="10"/>
      <c r="Y59" s="10"/>
    </row>
    <row r="60" spans="1:26" ht="15" customHeight="1" x14ac:dyDescent="0.25">
      <c r="A60" s="107" t="s">
        <v>3</v>
      </c>
      <c r="B60" s="95" t="s">
        <v>11</v>
      </c>
      <c r="C60" s="95" t="s">
        <v>13</v>
      </c>
      <c r="D60" s="96" t="s">
        <v>14</v>
      </c>
      <c r="E60" s="96" t="s">
        <v>16</v>
      </c>
      <c r="F60" s="98" t="s">
        <v>101</v>
      </c>
      <c r="G60" s="99"/>
      <c r="H60" s="100"/>
      <c r="I60" s="95" t="s">
        <v>18</v>
      </c>
      <c r="J60" s="96" t="s">
        <v>111</v>
      </c>
      <c r="K60" s="95" t="s">
        <v>23</v>
      </c>
      <c r="L60" s="95"/>
      <c r="M60" s="94" t="s">
        <v>22</v>
      </c>
      <c r="N60" s="10"/>
      <c r="O60" s="10"/>
      <c r="P60" s="10"/>
      <c r="Q60" s="32"/>
      <c r="R60" s="32" t="s">
        <v>60</v>
      </c>
      <c r="S60" s="10"/>
      <c r="T60" s="10"/>
      <c r="U60" s="10"/>
      <c r="V60" s="10"/>
      <c r="W60" s="10"/>
      <c r="X60" s="10"/>
      <c r="Y60" s="10"/>
    </row>
    <row r="61" spans="1:26" ht="25.5" x14ac:dyDescent="0.25">
      <c r="A61" s="107"/>
      <c r="B61" s="95"/>
      <c r="C61" s="95"/>
      <c r="D61" s="97"/>
      <c r="E61" s="97"/>
      <c r="F61" s="60" t="s">
        <v>17</v>
      </c>
      <c r="G61" s="59" t="s">
        <v>102</v>
      </c>
      <c r="H61" s="59" t="s">
        <v>103</v>
      </c>
      <c r="I61" s="95"/>
      <c r="J61" s="97"/>
      <c r="K61" s="25" t="s">
        <v>26</v>
      </c>
      <c r="L61" s="25" t="s">
        <v>27</v>
      </c>
      <c r="M61" s="94"/>
      <c r="N61" s="10"/>
      <c r="O61" s="10"/>
      <c r="P61" s="10"/>
      <c r="Q61" s="32"/>
      <c r="R61" s="32" t="s">
        <v>60</v>
      </c>
      <c r="S61" s="10"/>
      <c r="T61" s="10"/>
      <c r="U61" s="10"/>
      <c r="V61" s="10"/>
      <c r="W61" s="10"/>
      <c r="X61" s="10"/>
      <c r="Y61" s="10"/>
    </row>
    <row r="62" spans="1:26" ht="38.25" x14ac:dyDescent="0.25">
      <c r="A62" s="12" t="s">
        <v>114</v>
      </c>
      <c r="B62" s="13" t="s">
        <v>150</v>
      </c>
      <c r="C62" s="13" t="s">
        <v>155</v>
      </c>
      <c r="D62" s="13" t="s">
        <v>45</v>
      </c>
      <c r="E62" s="13"/>
      <c r="F62" s="70">
        <v>125000</v>
      </c>
      <c r="G62" s="67">
        <v>1</v>
      </c>
      <c r="H62" s="67">
        <v>0</v>
      </c>
      <c r="I62" s="13">
        <v>2</v>
      </c>
      <c r="J62" s="13" t="s">
        <v>110</v>
      </c>
      <c r="K62" s="13" t="s">
        <v>124</v>
      </c>
      <c r="L62" s="13" t="s">
        <v>157</v>
      </c>
      <c r="M62" s="14"/>
      <c r="N62" s="10"/>
      <c r="O62" s="10"/>
      <c r="P62" s="10"/>
      <c r="Q62" s="26"/>
      <c r="R62" s="26"/>
      <c r="S62" s="10"/>
      <c r="T62" s="10"/>
      <c r="U62" s="10"/>
      <c r="V62" s="10"/>
      <c r="W62" s="10"/>
      <c r="X62" s="10"/>
      <c r="Y62" s="10"/>
    </row>
    <row r="63" spans="1:26" ht="51" x14ac:dyDescent="0.25">
      <c r="A63" s="12" t="s">
        <v>114</v>
      </c>
      <c r="B63" s="13" t="s">
        <v>151</v>
      </c>
      <c r="C63" s="13" t="s">
        <v>156</v>
      </c>
      <c r="D63" s="13" t="s">
        <v>45</v>
      </c>
      <c r="E63" s="13"/>
      <c r="F63" s="70">
        <v>1000000</v>
      </c>
      <c r="G63" s="67">
        <v>1</v>
      </c>
      <c r="H63" s="67">
        <v>0</v>
      </c>
      <c r="I63" s="13">
        <v>3</v>
      </c>
      <c r="J63" s="13" t="s">
        <v>110</v>
      </c>
      <c r="K63" s="13" t="s">
        <v>124</v>
      </c>
      <c r="L63" s="13" t="s">
        <v>157</v>
      </c>
      <c r="M63" s="14"/>
      <c r="N63" s="10"/>
      <c r="O63" s="10"/>
      <c r="P63" s="10"/>
      <c r="Q63" s="32" t="s">
        <v>61</v>
      </c>
      <c r="R63" s="32" t="s">
        <v>4</v>
      </c>
      <c r="S63" s="10"/>
      <c r="T63" s="10"/>
      <c r="U63" s="10"/>
      <c r="V63" s="10"/>
      <c r="W63" s="10"/>
      <c r="X63" s="10"/>
      <c r="Y63" s="10"/>
    </row>
    <row r="64" spans="1:26" ht="51" x14ac:dyDescent="0.25">
      <c r="A64" s="12" t="s">
        <v>114</v>
      </c>
      <c r="B64" s="13" t="s">
        <v>179</v>
      </c>
      <c r="C64" s="13" t="s">
        <v>156</v>
      </c>
      <c r="D64" s="13" t="s">
        <v>45</v>
      </c>
      <c r="E64" s="13"/>
      <c r="F64" s="70">
        <v>1000000</v>
      </c>
      <c r="G64" s="67">
        <v>1</v>
      </c>
      <c r="H64" s="67">
        <v>0</v>
      </c>
      <c r="I64" s="13">
        <v>3</v>
      </c>
      <c r="J64" s="13" t="s">
        <v>110</v>
      </c>
      <c r="K64" s="13" t="s">
        <v>124</v>
      </c>
      <c r="L64" s="13" t="s">
        <v>157</v>
      </c>
      <c r="M64" s="14"/>
      <c r="N64" s="10"/>
      <c r="O64" s="10"/>
      <c r="P64" s="10"/>
      <c r="Q64" s="32" t="s">
        <v>62</v>
      </c>
      <c r="R64" s="32" t="s">
        <v>4</v>
      </c>
      <c r="S64" s="10"/>
      <c r="T64" s="10"/>
      <c r="U64" s="10"/>
      <c r="V64" s="10"/>
      <c r="W64" s="10"/>
      <c r="X64" s="10"/>
      <c r="Y64" s="10"/>
    </row>
    <row r="65" spans="1:27" ht="15.75" thickBot="1" x14ac:dyDescent="0.3">
      <c r="A65" s="1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7"/>
      <c r="N65" s="10"/>
      <c r="O65" s="10"/>
      <c r="P65" s="10"/>
      <c r="Q65" s="32" t="s">
        <v>63</v>
      </c>
      <c r="R65" s="32" t="s">
        <v>4</v>
      </c>
      <c r="S65" s="10"/>
      <c r="T65" s="10"/>
      <c r="U65" s="10"/>
      <c r="V65" s="10"/>
      <c r="W65" s="10"/>
      <c r="X65" s="10"/>
      <c r="Y65" s="10"/>
    </row>
    <row r="66" spans="1:27" ht="15.75" thickBot="1" x14ac:dyDescent="0.3">
      <c r="Q66" s="32" t="s">
        <v>64</v>
      </c>
      <c r="R66" s="32" t="s">
        <v>4</v>
      </c>
    </row>
    <row r="67" spans="1:27" ht="15.75" x14ac:dyDescent="0.25">
      <c r="A67" s="104" t="s">
        <v>10</v>
      </c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6"/>
      <c r="M67" s="11"/>
      <c r="N67" s="11"/>
      <c r="O67" s="11"/>
      <c r="P67" s="11"/>
      <c r="Q67" s="32" t="s">
        <v>65</v>
      </c>
      <c r="R67" s="32" t="s">
        <v>4</v>
      </c>
      <c r="S67" s="11"/>
      <c r="T67" s="11"/>
      <c r="U67" s="11"/>
      <c r="V67" s="11"/>
      <c r="W67" s="11"/>
      <c r="X67" s="11"/>
      <c r="Y67" s="11"/>
      <c r="Z67" s="11"/>
      <c r="AA67" s="11"/>
    </row>
    <row r="68" spans="1:27" ht="15" customHeight="1" x14ac:dyDescent="0.25">
      <c r="A68" s="107" t="s">
        <v>3</v>
      </c>
      <c r="B68" s="95" t="s">
        <v>12</v>
      </c>
      <c r="C68" s="95" t="s">
        <v>13</v>
      </c>
      <c r="D68" s="96" t="s">
        <v>16</v>
      </c>
      <c r="E68" s="98" t="s">
        <v>101</v>
      </c>
      <c r="F68" s="99"/>
      <c r="G68" s="100"/>
      <c r="H68" s="95" t="s">
        <v>18</v>
      </c>
      <c r="I68" s="95" t="s">
        <v>29</v>
      </c>
      <c r="J68" s="95" t="s">
        <v>23</v>
      </c>
      <c r="K68" s="95"/>
      <c r="L68" s="94" t="s">
        <v>22</v>
      </c>
      <c r="M68" s="11"/>
      <c r="N68" s="11"/>
      <c r="O68" s="11"/>
      <c r="P68" s="11"/>
      <c r="Q68" s="32" t="s">
        <v>66</v>
      </c>
      <c r="R68" s="32" t="s">
        <v>4</v>
      </c>
      <c r="S68" s="11"/>
      <c r="T68" s="11"/>
      <c r="U68" s="11"/>
      <c r="V68" s="11"/>
      <c r="W68" s="11"/>
      <c r="X68" s="11"/>
      <c r="Y68" s="11"/>
      <c r="Z68" s="11"/>
      <c r="AA68" s="11"/>
    </row>
    <row r="69" spans="1:27" ht="26.25" customHeight="1" x14ac:dyDescent="0.25">
      <c r="A69" s="107"/>
      <c r="B69" s="95"/>
      <c r="C69" s="95"/>
      <c r="D69" s="97"/>
      <c r="E69" s="60" t="s">
        <v>17</v>
      </c>
      <c r="F69" s="59" t="s">
        <v>102</v>
      </c>
      <c r="G69" s="59" t="s">
        <v>103</v>
      </c>
      <c r="H69" s="95"/>
      <c r="I69" s="95"/>
      <c r="J69" s="25" t="s">
        <v>20</v>
      </c>
      <c r="K69" s="25" t="s">
        <v>28</v>
      </c>
      <c r="L69" s="94"/>
      <c r="M69" s="11"/>
      <c r="N69" s="11"/>
      <c r="O69" s="11"/>
      <c r="P69" s="11"/>
      <c r="Q69" s="32" t="s">
        <v>67</v>
      </c>
      <c r="R69" s="32" t="s">
        <v>4</v>
      </c>
      <c r="S69" s="11"/>
      <c r="T69" s="11"/>
      <c r="U69" s="11"/>
      <c r="V69" s="11"/>
      <c r="W69" s="11"/>
      <c r="X69" s="11"/>
      <c r="Y69" s="11"/>
      <c r="Z69" s="11"/>
      <c r="AA69" s="11"/>
    </row>
    <row r="70" spans="1:27" x14ac:dyDescent="0.25">
      <c r="A70" s="12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4"/>
      <c r="M70" s="11"/>
      <c r="N70" s="11"/>
      <c r="O70" s="11"/>
      <c r="P70" s="11"/>
      <c r="Q70" s="26"/>
      <c r="R70" s="26"/>
      <c r="S70" s="11"/>
      <c r="T70" s="11"/>
      <c r="U70" s="11"/>
      <c r="V70" s="11"/>
      <c r="W70" s="11"/>
      <c r="X70" s="11"/>
      <c r="Y70" s="11"/>
      <c r="Z70" s="11"/>
      <c r="AA70" s="11"/>
    </row>
    <row r="71" spans="1:27" x14ac:dyDescent="0.25">
      <c r="A71" s="12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4"/>
      <c r="M71" s="11"/>
      <c r="N71" s="11"/>
      <c r="O71" s="11"/>
      <c r="P71" s="11"/>
      <c r="Q71" s="32" t="s">
        <v>68</v>
      </c>
      <c r="R71" s="32" t="s">
        <v>55</v>
      </c>
      <c r="S71" s="11"/>
      <c r="T71" s="11"/>
      <c r="U71" s="11"/>
      <c r="V71" s="11"/>
      <c r="W71" s="11"/>
      <c r="X71" s="11"/>
      <c r="Y71" s="11"/>
      <c r="Z71" s="11"/>
      <c r="AA71" s="11"/>
    </row>
    <row r="72" spans="1:27" x14ac:dyDescent="0.25">
      <c r="A72" s="12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4"/>
      <c r="M72" s="11"/>
      <c r="N72" s="11"/>
      <c r="O72" s="11"/>
      <c r="P72" s="11"/>
      <c r="Q72" s="32" t="s">
        <v>69</v>
      </c>
      <c r="R72" s="32" t="s">
        <v>55</v>
      </c>
      <c r="S72" s="11"/>
      <c r="T72" s="11"/>
      <c r="U72" s="11"/>
      <c r="V72" s="11"/>
      <c r="W72" s="11"/>
      <c r="X72" s="11"/>
      <c r="Y72" s="11"/>
      <c r="Z72" s="11"/>
      <c r="AA72" s="11"/>
    </row>
    <row r="73" spans="1:27" x14ac:dyDescent="0.25">
      <c r="A73" s="12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4"/>
      <c r="M73" s="11"/>
      <c r="N73" s="11"/>
      <c r="O73" s="11"/>
      <c r="P73" s="11"/>
      <c r="Q73" s="32" t="s">
        <v>70</v>
      </c>
      <c r="R73" s="32" t="s">
        <v>55</v>
      </c>
      <c r="S73" s="11"/>
      <c r="T73" s="11"/>
      <c r="U73" s="11"/>
      <c r="V73" s="11"/>
      <c r="W73" s="11"/>
      <c r="X73" s="11"/>
      <c r="Y73" s="11"/>
      <c r="Z73" s="11"/>
      <c r="AA73" s="11"/>
    </row>
    <row r="74" spans="1:27" ht="15.75" thickBot="1" x14ac:dyDescent="0.3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7"/>
      <c r="M74" s="11"/>
      <c r="N74" s="11"/>
      <c r="O74" s="11"/>
      <c r="P74" s="11"/>
      <c r="Q74" s="32" t="s">
        <v>71</v>
      </c>
      <c r="R74" s="32" t="s">
        <v>55</v>
      </c>
      <c r="S74" s="11"/>
      <c r="T74" s="11"/>
      <c r="U74" s="11"/>
      <c r="V74" s="11"/>
      <c r="W74" s="11"/>
      <c r="X74" s="11"/>
      <c r="Y74" s="11"/>
      <c r="Z74" s="11"/>
      <c r="AA74" s="11"/>
    </row>
    <row r="75" spans="1:27" ht="15.75" thickBot="1" x14ac:dyDescent="0.3">
      <c r="Q75" s="33"/>
      <c r="R75" s="32"/>
    </row>
    <row r="76" spans="1:27" x14ac:dyDescent="0.25">
      <c r="Q76" s="35" t="s">
        <v>72</v>
      </c>
      <c r="R76" s="31" t="s">
        <v>56</v>
      </c>
    </row>
    <row r="77" spans="1:27" x14ac:dyDescent="0.25">
      <c r="Q77" s="36" t="s">
        <v>73</v>
      </c>
      <c r="R77" s="31" t="s">
        <v>56</v>
      </c>
    </row>
    <row r="78" spans="1:27" x14ac:dyDescent="0.25">
      <c r="Q78" s="37" t="s">
        <v>74</v>
      </c>
      <c r="R78" s="31" t="s">
        <v>56</v>
      </c>
    </row>
    <row r="79" spans="1:27" ht="15.75" thickBot="1" x14ac:dyDescent="0.3">
      <c r="Q79" s="38" t="s">
        <v>65</v>
      </c>
      <c r="R79" s="31" t="s">
        <v>56</v>
      </c>
    </row>
    <row r="80" spans="1:27" x14ac:dyDescent="0.25">
      <c r="Q80" s="34" t="s">
        <v>75</v>
      </c>
      <c r="R80" s="32" t="s">
        <v>57</v>
      </c>
    </row>
    <row r="81" spans="17:18" x14ac:dyDescent="0.25">
      <c r="Q81" s="32" t="s">
        <v>73</v>
      </c>
      <c r="R81" s="32" t="s">
        <v>57</v>
      </c>
    </row>
    <row r="82" spans="17:18" x14ac:dyDescent="0.25">
      <c r="Q82" s="26"/>
      <c r="R82" s="26"/>
    </row>
    <row r="83" spans="17:18" x14ac:dyDescent="0.25">
      <c r="Q83" s="11"/>
      <c r="R83" s="11"/>
    </row>
    <row r="84" spans="17:18" x14ac:dyDescent="0.25">
      <c r="Q84" s="32" t="s">
        <v>54</v>
      </c>
      <c r="R84" s="26"/>
    </row>
    <row r="85" spans="17:18" x14ac:dyDescent="0.25">
      <c r="Q85" s="32" t="s">
        <v>59</v>
      </c>
      <c r="R85" s="26"/>
    </row>
    <row r="86" spans="17:18" x14ac:dyDescent="0.25">
      <c r="Q86" s="11"/>
      <c r="R86" s="11"/>
    </row>
    <row r="87" spans="17:18" x14ac:dyDescent="0.25">
      <c r="Q87" s="29" t="s">
        <v>49</v>
      </c>
      <c r="R87" s="26"/>
    </row>
    <row r="88" spans="17:18" x14ac:dyDescent="0.25">
      <c r="Q88" s="29" t="s">
        <v>50</v>
      </c>
      <c r="R88" s="26"/>
    </row>
    <row r="89" spans="17:18" x14ac:dyDescent="0.25">
      <c r="Q89" s="29" t="s">
        <v>51</v>
      </c>
      <c r="R89" s="26"/>
    </row>
    <row r="90" spans="17:18" x14ac:dyDescent="0.25">
      <c r="Q90" s="18" t="s">
        <v>0</v>
      </c>
      <c r="R90" s="3"/>
    </row>
  </sheetData>
  <autoFilter ref="A1:AJ1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81">
    <mergeCell ref="A67:L67"/>
    <mergeCell ref="A68:A69"/>
    <mergeCell ref="B68:B69"/>
    <mergeCell ref="C68:C69"/>
    <mergeCell ref="D68:D69"/>
    <mergeCell ref="H68:H69"/>
    <mergeCell ref="I68:I69"/>
    <mergeCell ref="J68:K68"/>
    <mergeCell ref="L68:L69"/>
    <mergeCell ref="E68:G68"/>
    <mergeCell ref="A59:M59"/>
    <mergeCell ref="A60:A61"/>
    <mergeCell ref="B60:B61"/>
    <mergeCell ref="C60:C61"/>
    <mergeCell ref="D60:D61"/>
    <mergeCell ref="E60:E61"/>
    <mergeCell ref="I60:I61"/>
    <mergeCell ref="J60:J61"/>
    <mergeCell ref="K60:L60"/>
    <mergeCell ref="M60:M61"/>
    <mergeCell ref="F60:H60"/>
    <mergeCell ref="K51:K52"/>
    <mergeCell ref="L51:M51"/>
    <mergeCell ref="N51:N52"/>
    <mergeCell ref="A50:N50"/>
    <mergeCell ref="A51:A52"/>
    <mergeCell ref="B51:B52"/>
    <mergeCell ref="C51:C52"/>
    <mergeCell ref="D51:D52"/>
    <mergeCell ref="E51:E52"/>
    <mergeCell ref="I51:I52"/>
    <mergeCell ref="J51:J52"/>
    <mergeCell ref="F51:H51"/>
    <mergeCell ref="K29:K30"/>
    <mergeCell ref="L29:M29"/>
    <mergeCell ref="N29:N30"/>
    <mergeCell ref="A38:A39"/>
    <mergeCell ref="B38:B39"/>
    <mergeCell ref="C38:C39"/>
    <mergeCell ref="D38:D39"/>
    <mergeCell ref="E38:E39"/>
    <mergeCell ref="I38:I39"/>
    <mergeCell ref="J38:J39"/>
    <mergeCell ref="K38:L38"/>
    <mergeCell ref="M38:M39"/>
    <mergeCell ref="A37:L37"/>
    <mergeCell ref="D29:D30"/>
    <mergeCell ref="E29:E30"/>
    <mergeCell ref="G29:I29"/>
    <mergeCell ref="F38:H38"/>
    <mergeCell ref="F29:F30"/>
    <mergeCell ref="J29:J30"/>
    <mergeCell ref="A29:A30"/>
    <mergeCell ref="B29:B30"/>
    <mergeCell ref="C29:C30"/>
    <mergeCell ref="G11:I11"/>
    <mergeCell ref="A1:AJ1"/>
    <mergeCell ref="A28:N28"/>
    <mergeCell ref="A10:N10"/>
    <mergeCell ref="A11:A12"/>
    <mergeCell ref="B11:B12"/>
    <mergeCell ref="C11:C12"/>
    <mergeCell ref="D11:D12"/>
    <mergeCell ref="E11:E12"/>
    <mergeCell ref="F11:F12"/>
    <mergeCell ref="J11:J12"/>
    <mergeCell ref="K11:K12"/>
    <mergeCell ref="L11:M11"/>
    <mergeCell ref="N11:N12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</mergeCells>
  <dataValidations count="5">
    <dataValidation type="list" allowBlank="1" showInputMessage="1" showErrorMessage="1" sqref="J62:J65 K31:K35 K53:K57 K13:K26 K5:K8 J40:J48">
      <formula1>$Q$3:$Q$4</formula1>
    </dataValidation>
    <dataValidation type="list" allowBlank="1" showInputMessage="1" showErrorMessage="1" sqref="D62:D65 D40:D48">
      <formula1>$Q$36:$Q$47</formula1>
    </dataValidation>
    <dataValidation type="list" allowBlank="1" showInputMessage="1" showErrorMessage="1" sqref="D53:D57">
      <formula1>$Q$87:$Q$90</formula1>
    </dataValidation>
    <dataValidation type="list" allowBlank="1" showInputMessage="1" showErrorMessage="1" sqref="D31:D35 D5:D7 D26">
      <formula1>$Q$14:$Q$28</formula1>
    </dataValidation>
    <dataValidation type="list" allowBlank="1" showInputMessage="1" showErrorMessage="1" sqref="D8 D13:D25">
      <formula1>$Q$14:$Q$30</formula1>
    </dataValidation>
  </dataValidations>
  <pageMargins left="0.7" right="0.7" top="0.75" bottom="0.75" header="0.3" footer="0.3"/>
  <pageSetup scale="34" orientation="portrait" r:id="rId1"/>
  <headerFooter>
    <oddHeader>&amp;RNI-L1090</oddHeader>
  </headerFooter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5298D399E9E7643894FC39CD28A7F6C" ma:contentTypeVersion="0" ma:contentTypeDescription="A content type to manage public (operations) IDB documents" ma:contentTypeScope="" ma:versionID="c0a1a8e2704435cb5982a9aff66a3c8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678c23e49c7f96c53dbc311b72ecf3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be9b3f0-593f-4939-a32e-78bc44e80446}" ma:internalName="TaxCatchAll" ma:showField="CatchAllData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be9b3f0-593f-4939-a32e-78bc44e80446}" ma:internalName="TaxCatchAllLabel" ma:readOnly="true" ma:showField="CatchAllDataLabel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IFD/CMF</Division_x0020_or_x0020_Unit>
    <Other_x0020_Author xmlns="9c571b2f-e523-4ab2-ba2e-09e151a03ef4" xsi:nil="true"/>
    <Region xmlns="9c571b2f-e523-4ab2-ba2e-09e151a03ef4" xsi:nil="true"/>
    <IDBDocs_x0020_Number xmlns="9c571b2f-e523-4ab2-ba2e-09e151a03ef4">39885801</IDBDocs_x0020_Number>
    <Document_x0020_Author xmlns="9c571b2f-e523-4ab2-ba2e-09e151a03ef4">Garcia Zaballos, Antonio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NI-L1090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Whole&lt;/APPROVAL_DESC&gt;&lt;PD_OBJ_TYPE&gt;0&lt;/PD_OBJ_TYPE&gt;&lt;DTAPPROVAL&gt;Dec  9 2015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CO-COD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C0EAA987-092D-431E-9856-58ACB522054E}"/>
</file>

<file path=customXml/itemProps2.xml><?xml version="1.0" encoding="utf-8"?>
<ds:datastoreItem xmlns:ds="http://schemas.openxmlformats.org/officeDocument/2006/customXml" ds:itemID="{B8EA5BDA-984D-4E98-BC38-954E2060F706}"/>
</file>

<file path=customXml/itemProps3.xml><?xml version="1.0" encoding="utf-8"?>
<ds:datastoreItem xmlns:ds="http://schemas.openxmlformats.org/officeDocument/2006/customXml" ds:itemID="{0940ACC2-F1AA-414C-9008-DFF3EE08C3F6}"/>
</file>

<file path=customXml/itemProps4.xml><?xml version="1.0" encoding="utf-8"?>
<ds:datastoreItem xmlns:ds="http://schemas.openxmlformats.org/officeDocument/2006/customXml" ds:itemID="{BB674757-5730-4771-AECE-EF9A65121FD6}"/>
</file>

<file path=customXml/itemProps5.xml><?xml version="1.0" encoding="utf-8"?>
<ds:datastoreItem xmlns:ds="http://schemas.openxmlformats.org/officeDocument/2006/customXml" ds:itemID="{17C3742D-98B0-4B34-BA53-290416EF6D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Structure</vt:lpstr>
      <vt:lpstr>Procurement Plan</vt:lpstr>
      <vt:lpstr>Detailed Procurement Plan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- ELink Req - Procurement Plan - NI-L1090</dc:title>
  <dc:creator>Bruno Costa</dc:creator>
  <cp:lastModifiedBy>Test2</cp:lastModifiedBy>
  <dcterms:created xsi:type="dcterms:W3CDTF">2011-03-30T14:45:37Z</dcterms:created>
  <dcterms:modified xsi:type="dcterms:W3CDTF">2015-11-04T16:06:51Z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0x01010046CF21643EE8D14686A648AA6DAD08920045298D399E9E7643894FC39CD28A7F6C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