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AR-TCP/AR-T1147/15 LifeCycle Milestones/Draft Area/"/>
    </mc:Choice>
  </mc:AlternateContent>
  <xr:revisionPtr revIDLastSave="12" documentId="B23C10DFDA1C9207C95D835CD007E7CDCF6D5369" xr6:coauthVersionLast="23" xr6:coauthVersionMax="23" xr10:uidLastSave="{CBD26D05-6FF3-41AD-B072-63A73116B83E}"/>
  <bookViews>
    <workbookView xWindow="0" yWindow="0" windowWidth="20628" windowHeight="8388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K16" i="1"/>
  <c r="K14" i="1" l="1"/>
  <c r="J22" i="1" l="1"/>
  <c r="I22" i="1"/>
  <c r="H22" i="1"/>
  <c r="K20" i="1"/>
  <c r="K19" i="1"/>
  <c r="K18" i="1"/>
  <c r="K17" i="1"/>
  <c r="K15" i="1"/>
  <c r="K13" i="1"/>
  <c r="K22" i="1" s="1"/>
</calcChain>
</file>

<file path=xl/sharedStrings.xml><?xml version="1.0" encoding="utf-8"?>
<sst xmlns="http://schemas.openxmlformats.org/spreadsheetml/2006/main" count="149" uniqueCount="93">
  <si>
    <t>Inter-American Development Bank</t>
  </si>
  <si>
    <t>ORP/GCM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</si>
  <si>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</si>
  <si>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</si>
  <si>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</si>
  <si>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</si>
  <si>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</si>
  <si>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</si>
  <si>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</si>
  <si>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</si>
  <si>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</si>
  <si>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</si>
  <si>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</si>
  <si>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</si>
  <si>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</si>
  <si>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</si>
  <si>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</si>
  <si>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</si>
  <si>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</si>
  <si>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</si>
  <si>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</si>
  <si>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</si>
  <si>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</si>
  <si>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</si>
  <si>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</si>
  <si>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C. Non consulting services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</si>
  <si>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</si>
  <si>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</si>
  <si>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</si>
  <si>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</si>
  <si>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</si>
  <si>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</si>
  <si>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</si>
  <si>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</si>
  <si>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</si>
  <si>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</si>
  <si>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Table for Data Validation</t>
  </si>
  <si>
    <t>description</t>
  </si>
  <si>
    <t>amount</t>
  </si>
  <si>
    <t>Component 1</t>
  </si>
  <si>
    <t>Individual Consultant (AM-650)</t>
  </si>
  <si>
    <t>SSS</t>
  </si>
  <si>
    <t>Lump Sum</t>
  </si>
  <si>
    <t>Component 2</t>
  </si>
  <si>
    <t>B. Goods (2)(iii)</t>
  </si>
  <si>
    <t>IICQ</t>
  </si>
  <si>
    <t>Component 3</t>
  </si>
  <si>
    <t>SCS</t>
  </si>
  <si>
    <t>Component 4</t>
  </si>
  <si>
    <t>FCS</t>
  </si>
  <si>
    <t>Component 5</t>
  </si>
  <si>
    <t>TO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</si>
  <si>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[XX months]</t>
    </r>
  </si>
  <si>
    <t>Select Comp:</t>
  </si>
  <si>
    <t>A. Consulting services</t>
  </si>
  <si>
    <t>Select Procurement Type:</t>
  </si>
  <si>
    <t>Goods included in Cons. Firm RFP</t>
  </si>
  <si>
    <t>Type of Contract</t>
  </si>
  <si>
    <t>Source of Financing
and Percentage</t>
  </si>
  <si>
    <t>Corporate Procurement (GN-2303)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</si>
  <si>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</si>
  <si>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Framework Agreement</t>
  </si>
  <si>
    <t>Select Service Type:</t>
  </si>
  <si>
    <t>Consulting Firm                (GN-2765)</t>
  </si>
  <si>
    <t>Select Method:</t>
  </si>
  <si>
    <t>Select Cont. Type: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</si>
  <si>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</si>
  <si>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</si>
  <si>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</si>
  <si>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</si>
  <si>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Enero 2018</t>
  </si>
  <si>
    <t>Febrero 2018</t>
  </si>
  <si>
    <t>3 meses</t>
  </si>
  <si>
    <t>6 meses</t>
  </si>
  <si>
    <t xml:space="preserve">Consultoría: Desarrollo de escenarios energéticos de largo plazo. </t>
  </si>
  <si>
    <t xml:space="preserve">Consultoría: Actividades de discusión y difusión de escenarios. </t>
  </si>
  <si>
    <t xml:space="preserve">Consultoría:Desarrollo para una metodología de generación, estandarización, sistematización y difusión de información del sector.   </t>
  </si>
  <si>
    <t>Consultoría: Preparación de los insumos necesarios para la reglamentación de la Ley de EE, la definición de normas y la implementación de medidas para la promoción de la EE, para los sectores: transporte, vivienda, industrial y público.</t>
  </si>
  <si>
    <t>Consultoría: Elaboración de un catastro georreferenciado para una muestra de zonas susceptibles para la implementación de un programa de recambio de luminarias.</t>
  </si>
  <si>
    <t>Consultoría: Formulación de proyectos piloto reemplazo de luminarias y formulación de los pliegos para el proceso de contratación.</t>
  </si>
  <si>
    <t>Consultoría: Apoyo a monitoreo y seguimiento en el desarrollo y ejecución de los proyectos de ER.</t>
  </si>
  <si>
    <t xml:space="preserve">Consultoría: Apoyo técnico para la revisión de información especializada. </t>
  </si>
  <si>
    <t>Country: Argentina</t>
  </si>
  <si>
    <t>Executing Agency:  IDB - División de Energía (INE/ENE)</t>
  </si>
  <si>
    <t>UDR: ENEE</t>
  </si>
  <si>
    <t>Project number: AR-T1147</t>
  </si>
  <si>
    <t>Title of Project: Apoyo a la Agenda de Desarrollo de Energía Sostenible en Argentina.</t>
  </si>
  <si>
    <t>24 meses</t>
  </si>
  <si>
    <t>Mayo 2018</t>
  </si>
  <si>
    <t>Abril 2018</t>
  </si>
  <si>
    <t>Junio 2018</t>
  </si>
  <si>
    <t>Julio 2018</t>
  </si>
  <si>
    <t>Agosto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</si>
</sst>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0">
    <xf numFmtId="0" fontId="0" fillId="0" borderId="0" xfId="0"/>
    <xf numFmtId="0" fontId="6" fillId="0" borderId="0" xfId="0" applyFont="1"/>
    <xf numFmtId="164" fontId="6" fillId="0" borderId="0" xfId="2" applyNumberFormat="1" applyFont="1"/>
    <xf numFmtId="9" fontId="6" fillId="0" borderId="0" xfId="2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9" fillId="0" borderId="7" xfId="0" applyFont="1" applyBorder="1" applyAlignment="1">
      <alignment horizontal="left"/>
    </xf>
    <xf numFmtId="165" fontId="6" fillId="0" borderId="27" xfId="1" applyNumberFormat="1" applyFont="1" applyBorder="1" applyAlignment="1">
      <alignment horizontal="left"/>
    </xf>
    <xf numFmtId="0" fontId="6" fillId="0" borderId="13" xfId="0" applyFont="1" applyBorder="1"/>
    <xf numFmtId="0" fontId="6" fillId="0" borderId="0" xfId="0" applyFont="1" applyBorder="1"/>
    <xf numFmtId="164" fontId="6" fillId="0" borderId="0" xfId="2" applyNumberFormat="1" applyFont="1" applyBorder="1"/>
    <xf numFmtId="9" fontId="6" fillId="0" borderId="0" xfId="2" applyFont="1" applyBorder="1"/>
    <xf numFmtId="0" fontId="6" fillId="0" borderId="14" xfId="0" applyFont="1" applyBorder="1"/>
    <xf numFmtId="0" fontId="10" fillId="2" borderId="5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 vertical="center" wrapText="1"/>
    </xf>
    <xf numFmtId="9" fontId="10" fillId="2" borderId="5" xfId="2" applyFont="1" applyFill="1" applyBorder="1" applyAlignment="1">
      <alignment horizontal="center" vertical="center" wrapText="1"/>
    </xf>
    <xf numFmtId="0" fontId="11" fillId="0" borderId="20" xfId="3" applyFont="1" applyFill="1" applyBorder="1" applyAlignment="1">
      <alignment vertical="center" wrapText="1"/>
    </xf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164" fontId="6" fillId="0" borderId="5" xfId="2" applyNumberFormat="1" applyFont="1" applyBorder="1"/>
    <xf numFmtId="9" fontId="6" fillId="0" borderId="5" xfId="2" applyFont="1" applyBorder="1"/>
    <xf numFmtId="166" fontId="6" fillId="0" borderId="5" xfId="0" applyNumberFormat="1" applyFont="1" applyBorder="1"/>
    <xf numFmtId="0" fontId="6" fillId="0" borderId="7" xfId="0" applyFont="1" applyBorder="1"/>
    <xf numFmtId="0" fontId="11" fillId="0" borderId="21" xfId="3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165" fontId="6" fillId="0" borderId="5" xfId="1" applyNumberFormat="1" applyFont="1" applyBorder="1" applyAlignment="1">
      <alignment vertical="center"/>
    </xf>
    <xf numFmtId="9" fontId="6" fillId="0" borderId="5" xfId="2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8" xfId="0" applyFont="1" applyBorder="1"/>
    <xf numFmtId="0" fontId="6" fillId="0" borderId="9" xfId="0" applyFont="1" applyBorder="1"/>
    <xf numFmtId="0" fontId="6" fillId="0" borderId="9" xfId="2" applyNumberFormat="1" applyFont="1" applyBorder="1"/>
    <xf numFmtId="166" fontId="6" fillId="0" borderId="9" xfId="0" applyNumberFormat="1" applyFont="1" applyBorder="1"/>
    <xf numFmtId="166" fontId="6" fillId="0" borderId="10" xfId="0" applyNumberFormat="1" applyFont="1" applyBorder="1"/>
    <xf numFmtId="0" fontId="6" fillId="0" borderId="17" xfId="0" applyFont="1" applyBorder="1"/>
    <xf numFmtId="0" fontId="8" fillId="0" borderId="9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12" fillId="0" borderId="0" xfId="0" applyFont="1" applyBorder="1" applyAlignment="1">
      <alignment horizontal="left"/>
    </xf>
    <xf numFmtId="164" fontId="12" fillId="0" borderId="0" xfId="2" applyNumberFormat="1" applyFont="1" applyBorder="1" applyAlignment="1">
      <alignment horizontal="left"/>
    </xf>
    <xf numFmtId="9" fontId="12" fillId="0" borderId="0" xfId="2" applyFont="1" applyBorder="1" applyAlignment="1">
      <alignment horizontal="left"/>
    </xf>
    <xf numFmtId="0" fontId="8" fillId="4" borderId="0" xfId="0" applyFont="1" applyFill="1"/>
    <xf numFmtId="0" fontId="6" fillId="4" borderId="0" xfId="0" applyFont="1" applyFill="1"/>
    <xf numFmtId="0" fontId="6" fillId="4" borderId="5" xfId="0" applyFont="1" applyFill="1" applyBorder="1"/>
    <xf numFmtId="0" fontId="6" fillId="4" borderId="6" xfId="0" applyFont="1" applyFill="1" applyBorder="1"/>
    <xf numFmtId="0" fontId="6" fillId="4" borderId="16" xfId="0" applyFont="1" applyFill="1" applyBorder="1"/>
    <xf numFmtId="0" fontId="12" fillId="0" borderId="32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35" xfId="0" applyFont="1" applyBorder="1" applyAlignment="1">
      <alignment horizontal="left" vertical="top" wrapText="1"/>
    </xf>
    <xf numFmtId="0" fontId="12" fillId="0" borderId="36" xfId="0" applyFont="1" applyBorder="1" applyAlignment="1">
      <alignment horizontal="left" vertical="top" wrapText="1"/>
    </xf>
    <xf numFmtId="0" fontId="12" fillId="0" borderId="37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164" fontId="6" fillId="0" borderId="27" xfId="2" applyNumberFormat="1" applyFont="1" applyBorder="1" applyAlignment="1">
      <alignment horizontal="center"/>
    </xf>
    <xf numFmtId="164" fontId="6" fillId="0" borderId="29" xfId="2" applyNumberFormat="1" applyFont="1" applyBorder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/>
    </xf>
    <xf numFmtId="0" fontId="8" fillId="0" borderId="31" xfId="0" applyFont="1" applyBorder="1" applyAlignment="1">
      <alignment horizontal="right" vertical="center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10" fillId="2" borderId="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166" fontId="0" fillId="0" borderId="5" xfId="0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6" fontId="6" fillId="0" borderId="19" xfId="0" applyNumberFormat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vertical="center"/>
    </xf>
    <xf numFmtId="9" fontId="6" fillId="0" borderId="5" xfId="2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5" xfId="2" applyNumberFormat="1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center" vertical="center"/>
    </xf>
    <xf numFmtId="9" fontId="8" fillId="0" borderId="9" xfId="2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3"/>
  <sheetViews>
    <sheetView tabSelected="1" zoomScale="75" zoomScaleNormal="75" workbookViewId="0">
      <selection activeCell="A23" sqref="A23:O25"/>
    </sheetView>
  </sheetViews>
  <sheetFormatPr defaultColWidth="8.777343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0.88671875" style="1" customWidth="1"/>
    <col min="6" max="6" width="13.33203125" style="1" customWidth="1"/>
    <col min="7" max="7" width="15.88671875" style="1" customWidth="1"/>
    <col min="8" max="8" width="13.109375" style="1" customWidth="1"/>
    <col min="9" max="9" width="6.4414062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77734375" style="1"/>
    <col min="18" max="18" width="9" style="1" customWidth="1"/>
    <col min="19" max="19" width="0.44140625" style="1" hidden="1" customWidth="1"/>
    <col min="20" max="16384" width="8.77734375" style="1"/>
  </cols>
  <sheetData>
    <row r="1" spans="1:21" ht="14.55" customHeight="1" x14ac:dyDescent="0.3">
      <c r="M1" s="1" t="s">
        <v>0</v>
      </c>
    </row>
    <row r="2" spans="1:21" ht="14.55" customHeight="1" x14ac:dyDescent="0.3">
      <c r="M2" s="1" t="s">
        <v>1</v>
      </c>
    </row>
    <row r="3" spans="1:21" ht="9" customHeight="1" thickBot="1" x14ac:dyDescent="0.35"/>
    <row r="4" spans="1:21" ht="24.75" customHeight="1" x14ac:dyDescent="0.3">
      <c r="A4" s="4" t="s">
        <v>66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55" customHeight="1" x14ac:dyDescent="0.3">
      <c r="A5" s="66" t="s">
        <v>82</v>
      </c>
      <c r="B5" s="67"/>
      <c r="C5" s="67"/>
      <c r="D5" s="67"/>
      <c r="E5" s="67"/>
      <c r="F5" s="68"/>
      <c r="G5" s="67" t="s">
        <v>83</v>
      </c>
      <c r="H5" s="67"/>
      <c r="I5" s="67"/>
      <c r="J5" s="67"/>
      <c r="K5" s="67"/>
      <c r="L5" s="67"/>
      <c r="M5" s="67"/>
      <c r="N5" s="68"/>
      <c r="O5" s="10" t="s">
        <v>84</v>
      </c>
    </row>
    <row r="6" spans="1:21" ht="15" customHeight="1" x14ac:dyDescent="0.3">
      <c r="A6" s="66" t="s">
        <v>85</v>
      </c>
      <c r="B6" s="67"/>
      <c r="C6" s="67"/>
      <c r="D6" s="67"/>
      <c r="E6" s="68"/>
      <c r="F6" s="69" t="s">
        <v>86</v>
      </c>
      <c r="G6" s="69"/>
      <c r="H6" s="69"/>
      <c r="I6" s="69"/>
      <c r="J6" s="69"/>
      <c r="K6" s="69"/>
      <c r="L6" s="69"/>
      <c r="M6" s="69"/>
      <c r="N6" s="69"/>
      <c r="O6" s="70"/>
    </row>
    <row r="7" spans="1:21" ht="20.25" customHeight="1" thickBot="1" x14ac:dyDescent="0.35">
      <c r="A7" s="71" t="s">
        <v>52</v>
      </c>
      <c r="B7" s="72"/>
      <c r="C7" s="72"/>
      <c r="D7" s="72"/>
      <c r="E7" s="73"/>
      <c r="F7" s="92" t="s">
        <v>2</v>
      </c>
      <c r="G7" s="93"/>
      <c r="H7" s="11">
        <v>500000</v>
      </c>
      <c r="I7" s="74"/>
      <c r="J7" s="74"/>
      <c r="K7" s="74"/>
      <c r="L7" s="74"/>
      <c r="M7" s="74"/>
      <c r="N7" s="74"/>
      <c r="O7" s="75"/>
    </row>
    <row r="8" spans="1:21" ht="4.6500000000000004" customHeight="1" x14ac:dyDescent="0.3">
      <c r="A8" s="12"/>
      <c r="B8" s="13"/>
      <c r="C8" s="13"/>
      <c r="D8" s="13"/>
      <c r="E8" s="13"/>
      <c r="F8" s="13"/>
      <c r="G8" s="13"/>
      <c r="H8" s="13"/>
      <c r="I8" s="14"/>
      <c r="J8" s="13"/>
      <c r="K8" s="15"/>
      <c r="L8" s="13"/>
      <c r="M8" s="13"/>
      <c r="N8" s="13"/>
      <c r="O8" s="16"/>
    </row>
    <row r="9" spans="1:21" ht="39" customHeight="1" x14ac:dyDescent="0.3">
      <c r="A9" s="94" t="s">
        <v>3</v>
      </c>
      <c r="B9" s="79" t="s">
        <v>4</v>
      </c>
      <c r="C9" s="79" t="s">
        <v>5</v>
      </c>
      <c r="D9" s="79" t="s">
        <v>6</v>
      </c>
      <c r="E9" s="79" t="s">
        <v>7</v>
      </c>
      <c r="F9" s="79" t="s">
        <v>8</v>
      </c>
      <c r="G9" s="79" t="s">
        <v>57</v>
      </c>
      <c r="H9" s="76" t="s">
        <v>58</v>
      </c>
      <c r="I9" s="77"/>
      <c r="J9" s="77"/>
      <c r="K9" s="78"/>
      <c r="L9" s="79" t="s">
        <v>9</v>
      </c>
      <c r="M9" s="79" t="s">
        <v>10</v>
      </c>
      <c r="N9" s="79" t="s">
        <v>11</v>
      </c>
      <c r="O9" s="82" t="s">
        <v>12</v>
      </c>
    </row>
    <row r="10" spans="1:21" ht="28.5" customHeight="1" thickBot="1" x14ac:dyDescent="0.35">
      <c r="A10" s="95"/>
      <c r="B10" s="80"/>
      <c r="C10" s="80"/>
      <c r="D10" s="80"/>
      <c r="E10" s="80"/>
      <c r="F10" s="80"/>
      <c r="G10" s="80"/>
      <c r="H10" s="76" t="s">
        <v>13</v>
      </c>
      <c r="I10" s="78"/>
      <c r="J10" s="76" t="s">
        <v>14</v>
      </c>
      <c r="K10" s="78"/>
      <c r="L10" s="80"/>
      <c r="M10" s="80"/>
      <c r="N10" s="81"/>
      <c r="O10" s="83"/>
    </row>
    <row r="11" spans="1:21" ht="28.5" customHeight="1" x14ac:dyDescent="0.3">
      <c r="A11" s="96"/>
      <c r="B11" s="97"/>
      <c r="C11" s="97"/>
      <c r="D11" s="97"/>
      <c r="E11" s="97"/>
      <c r="F11" s="97"/>
      <c r="G11" s="97"/>
      <c r="H11" s="17" t="s">
        <v>15</v>
      </c>
      <c r="I11" s="18" t="s">
        <v>16</v>
      </c>
      <c r="J11" s="17" t="s">
        <v>15</v>
      </c>
      <c r="K11" s="19" t="s">
        <v>16</v>
      </c>
      <c r="L11" s="80"/>
      <c r="M11" s="80"/>
      <c r="N11" s="81"/>
      <c r="O11" s="83"/>
      <c r="S11" s="20" t="s">
        <v>17</v>
      </c>
    </row>
    <row r="12" spans="1:21" ht="0.9" customHeight="1" thickBot="1" x14ac:dyDescent="0.35">
      <c r="A12" s="21" t="s">
        <v>18</v>
      </c>
      <c r="B12" s="21" t="s">
        <v>19</v>
      </c>
      <c r="C12" s="22" t="s">
        <v>20</v>
      </c>
      <c r="D12" s="23" t="s">
        <v>21</v>
      </c>
      <c r="E12" s="24"/>
      <c r="F12" s="24" t="s">
        <v>22</v>
      </c>
      <c r="G12" s="24" t="s">
        <v>23</v>
      </c>
      <c r="H12" s="24"/>
      <c r="I12" s="25"/>
      <c r="J12" s="24"/>
      <c r="K12" s="26"/>
      <c r="L12" s="27">
        <v>42430</v>
      </c>
      <c r="M12" s="27"/>
      <c r="N12" s="101"/>
      <c r="O12" s="28"/>
      <c r="S12" s="29" t="s">
        <v>24</v>
      </c>
    </row>
    <row r="13" spans="1:21" s="36" customFormat="1" ht="24.3" customHeight="1" x14ac:dyDescent="0.3">
      <c r="A13" s="30" t="s">
        <v>39</v>
      </c>
      <c r="B13" s="31" t="s">
        <v>54</v>
      </c>
      <c r="C13" s="32" t="s">
        <v>40</v>
      </c>
      <c r="D13" s="32" t="s">
        <v>74</v>
      </c>
      <c r="E13" s="33">
        <v>135000</v>
      </c>
      <c r="F13" s="109" t="s">
        <v>45</v>
      </c>
      <c r="G13" s="108" t="s">
        <v>42</v>
      </c>
      <c r="H13" s="102">
        <v>135000</v>
      </c>
      <c r="I13" s="103">
        <v>1</v>
      </c>
      <c r="J13" s="33">
        <v>0</v>
      </c>
      <c r="K13" s="34">
        <f>IF(I13&gt;0,1-I13,0)</f>
        <v>0</v>
      </c>
      <c r="L13" s="98" t="s">
        <v>89</v>
      </c>
      <c r="M13" s="99" t="s">
        <v>88</v>
      </c>
      <c r="N13" s="100" t="s">
        <v>87</v>
      </c>
      <c r="O13" s="35"/>
      <c r="S13" s="29" t="s">
        <v>26</v>
      </c>
    </row>
    <row r="14" spans="1:21" s="36" customFormat="1" ht="24.3" customHeight="1" thickBot="1" x14ac:dyDescent="0.35">
      <c r="A14" s="30" t="s">
        <v>39</v>
      </c>
      <c r="B14" s="31" t="s">
        <v>54</v>
      </c>
      <c r="C14" s="32" t="s">
        <v>40</v>
      </c>
      <c r="D14" s="32" t="s">
        <v>75</v>
      </c>
      <c r="E14" s="33">
        <v>15000</v>
      </c>
      <c r="F14" s="109" t="s">
        <v>41</v>
      </c>
      <c r="G14" s="108" t="s">
        <v>42</v>
      </c>
      <c r="H14" s="102">
        <v>15000</v>
      </c>
      <c r="I14" s="103">
        <v>1</v>
      </c>
      <c r="J14" s="33"/>
      <c r="K14" s="34">
        <f t="shared" ref="K14:K20" si="0">IF(I14&gt;0,1-I14,0)</f>
        <v>0</v>
      </c>
      <c r="L14" s="98" t="s">
        <v>90</v>
      </c>
      <c r="M14" s="98" t="s">
        <v>91</v>
      </c>
      <c r="N14" s="99" t="s">
        <v>72</v>
      </c>
      <c r="O14" s="35"/>
      <c r="S14" s="29" t="s">
        <v>27</v>
      </c>
    </row>
    <row r="15" spans="1:21" s="36" customFormat="1" ht="24.3" customHeight="1" x14ac:dyDescent="0.3">
      <c r="A15" s="30" t="s">
        <v>39</v>
      </c>
      <c r="B15" s="31" t="s">
        <v>54</v>
      </c>
      <c r="C15" s="32" t="s">
        <v>40</v>
      </c>
      <c r="D15" s="32" t="s">
        <v>76</v>
      </c>
      <c r="E15" s="33">
        <v>40000</v>
      </c>
      <c r="F15" s="109" t="s">
        <v>45</v>
      </c>
      <c r="G15" s="108" t="s">
        <v>42</v>
      </c>
      <c r="H15" s="102">
        <v>40000</v>
      </c>
      <c r="I15" s="103">
        <v>1</v>
      </c>
      <c r="J15" s="33"/>
      <c r="K15" s="34">
        <f t="shared" si="0"/>
        <v>0</v>
      </c>
      <c r="L15" s="98" t="s">
        <v>90</v>
      </c>
      <c r="M15" s="98" t="s">
        <v>91</v>
      </c>
      <c r="N15" s="99" t="s">
        <v>73</v>
      </c>
      <c r="O15" s="35"/>
      <c r="S15" s="20" t="s">
        <v>28</v>
      </c>
    </row>
    <row r="16" spans="1:21" s="36" customFormat="1" ht="24.3" customHeight="1" x14ac:dyDescent="0.3">
      <c r="A16" s="30" t="s">
        <v>43</v>
      </c>
      <c r="B16" s="31" t="s">
        <v>54</v>
      </c>
      <c r="C16" s="32" t="s">
        <v>40</v>
      </c>
      <c r="D16" s="32" t="s">
        <v>77</v>
      </c>
      <c r="E16" s="33">
        <v>50000</v>
      </c>
      <c r="F16" s="109" t="s">
        <v>45</v>
      </c>
      <c r="G16" s="108" t="s">
        <v>42</v>
      </c>
      <c r="H16" s="102">
        <v>50000</v>
      </c>
      <c r="I16" s="103">
        <v>1</v>
      </c>
      <c r="J16" s="33"/>
      <c r="K16" s="34">
        <f t="shared" ref="K16" si="1">IF(I16&gt;0,1-I16,0)</f>
        <v>0</v>
      </c>
      <c r="L16" s="99" t="s">
        <v>70</v>
      </c>
      <c r="M16" s="99" t="s">
        <v>71</v>
      </c>
      <c r="N16" s="99" t="s">
        <v>73</v>
      </c>
      <c r="O16" s="35"/>
      <c r="S16" s="29" t="s">
        <v>29</v>
      </c>
    </row>
    <row r="17" spans="1:19" s="36" customFormat="1" ht="24.3" customHeight="1" x14ac:dyDescent="0.3">
      <c r="A17" s="30" t="s">
        <v>43</v>
      </c>
      <c r="B17" s="31" t="s">
        <v>54</v>
      </c>
      <c r="C17" s="32" t="s">
        <v>40</v>
      </c>
      <c r="D17" s="32" t="s">
        <v>78</v>
      </c>
      <c r="E17" s="33">
        <v>140000</v>
      </c>
      <c r="F17" s="109" t="s">
        <v>45</v>
      </c>
      <c r="G17" s="108" t="s">
        <v>42</v>
      </c>
      <c r="H17" s="102">
        <v>140000</v>
      </c>
      <c r="I17" s="103">
        <v>1</v>
      </c>
      <c r="J17" s="33"/>
      <c r="K17" s="34">
        <f t="shared" si="0"/>
        <v>0</v>
      </c>
      <c r="L17" s="98" t="s">
        <v>90</v>
      </c>
      <c r="M17" s="98" t="s">
        <v>91</v>
      </c>
      <c r="N17" s="99" t="s">
        <v>87</v>
      </c>
      <c r="O17" s="35"/>
      <c r="S17" s="29" t="s">
        <v>30</v>
      </c>
    </row>
    <row r="18" spans="1:19" s="36" customFormat="1" ht="24.3" customHeight="1" x14ac:dyDescent="0.3">
      <c r="A18" s="30" t="s">
        <v>43</v>
      </c>
      <c r="B18" s="31" t="s">
        <v>54</v>
      </c>
      <c r="C18" s="32" t="s">
        <v>40</v>
      </c>
      <c r="D18" s="32" t="s">
        <v>79</v>
      </c>
      <c r="E18" s="33">
        <v>40000</v>
      </c>
      <c r="F18" s="109" t="s">
        <v>45</v>
      </c>
      <c r="G18" s="108" t="s">
        <v>42</v>
      </c>
      <c r="H18" s="102">
        <v>40000</v>
      </c>
      <c r="I18" s="103">
        <v>1</v>
      </c>
      <c r="J18" s="33"/>
      <c r="K18" s="34">
        <f t="shared" si="0"/>
        <v>0</v>
      </c>
      <c r="L18" s="98" t="s">
        <v>91</v>
      </c>
      <c r="M18" s="98" t="s">
        <v>92</v>
      </c>
      <c r="N18" s="99" t="s">
        <v>73</v>
      </c>
      <c r="O18" s="35"/>
      <c r="S18" s="29" t="s">
        <v>31</v>
      </c>
    </row>
    <row r="19" spans="1:19" s="36" customFormat="1" ht="24.3" customHeight="1" x14ac:dyDescent="0.3">
      <c r="A19" s="30" t="s">
        <v>46</v>
      </c>
      <c r="B19" s="31" t="s">
        <v>54</v>
      </c>
      <c r="C19" s="32" t="s">
        <v>40</v>
      </c>
      <c r="D19" s="32" t="s">
        <v>80</v>
      </c>
      <c r="E19" s="33">
        <v>50000</v>
      </c>
      <c r="F19" s="109" t="s">
        <v>45</v>
      </c>
      <c r="G19" s="108" t="s">
        <v>42</v>
      </c>
      <c r="H19" s="102">
        <v>50000</v>
      </c>
      <c r="I19" s="103">
        <v>1</v>
      </c>
      <c r="J19" s="33"/>
      <c r="K19" s="34">
        <f t="shared" si="0"/>
        <v>0</v>
      </c>
      <c r="L19" s="99" t="s">
        <v>70</v>
      </c>
      <c r="M19" s="99" t="s">
        <v>71</v>
      </c>
      <c r="N19" s="99" t="s">
        <v>73</v>
      </c>
      <c r="O19" s="35"/>
      <c r="S19" s="29" t="s">
        <v>32</v>
      </c>
    </row>
    <row r="20" spans="1:19" s="36" customFormat="1" ht="24.3" customHeight="1" x14ac:dyDescent="0.3">
      <c r="A20" s="30" t="s">
        <v>48</v>
      </c>
      <c r="B20" s="31" t="s">
        <v>54</v>
      </c>
      <c r="C20" s="32" t="s">
        <v>40</v>
      </c>
      <c r="D20" s="32" t="s">
        <v>81</v>
      </c>
      <c r="E20" s="33">
        <v>30000</v>
      </c>
      <c r="F20" s="109" t="s">
        <v>41</v>
      </c>
      <c r="G20" s="108" t="s">
        <v>42</v>
      </c>
      <c r="H20" s="102">
        <v>30000</v>
      </c>
      <c r="I20" s="103">
        <v>1</v>
      </c>
      <c r="J20" s="33"/>
      <c r="K20" s="34">
        <f t="shared" si="0"/>
        <v>0</v>
      </c>
      <c r="L20" s="99" t="s">
        <v>70</v>
      </c>
      <c r="M20" s="99" t="s">
        <v>71</v>
      </c>
      <c r="N20" s="99" t="s">
        <v>87</v>
      </c>
      <c r="O20" s="35"/>
      <c r="S20" s="29" t="s">
        <v>33</v>
      </c>
    </row>
    <row r="21" spans="1:19" ht="6" customHeight="1" x14ac:dyDescent="0.3">
      <c r="A21" s="37"/>
      <c r="B21" s="38"/>
      <c r="C21" s="38"/>
      <c r="D21" s="38"/>
      <c r="E21" s="38"/>
      <c r="F21" s="38"/>
      <c r="G21" s="38"/>
      <c r="H21" s="104"/>
      <c r="I21" s="105"/>
      <c r="J21" s="38"/>
      <c r="K21" s="39"/>
      <c r="L21" s="40"/>
      <c r="M21" s="40"/>
      <c r="N21" s="41"/>
      <c r="O21" s="42"/>
    </row>
    <row r="22" spans="1:19" s="48" customFormat="1" ht="35.25" customHeight="1" thickBot="1" x14ac:dyDescent="0.35">
      <c r="A22" s="43" t="s">
        <v>34</v>
      </c>
      <c r="B22" s="84"/>
      <c r="C22" s="85"/>
      <c r="D22" s="44" t="s">
        <v>35</v>
      </c>
      <c r="E22" s="45">
        <f>SUM(E13:E21)</f>
        <v>500000</v>
      </c>
      <c r="F22" s="46"/>
      <c r="G22" s="46"/>
      <c r="H22" s="106">
        <f>IF(SUM(H13:H21)&lt;&gt;H7,"Ttl shd equal project amount",SUM(H13:H21))</f>
        <v>500000</v>
      </c>
      <c r="I22" s="107">
        <f>AVERAGE(I13:I21)</f>
        <v>1</v>
      </c>
      <c r="J22" s="45">
        <f>SUM(J13:J21)</f>
        <v>0</v>
      </c>
      <c r="K22" s="47">
        <f>AVERAGE(K13:K21)</f>
        <v>0</v>
      </c>
      <c r="L22" s="46"/>
      <c r="M22" s="46"/>
      <c r="N22" s="46"/>
      <c r="O22" s="46"/>
      <c r="S22" s="49"/>
    </row>
    <row r="23" spans="1:19" ht="14.25" customHeight="1" x14ac:dyDescent="0.3">
      <c r="A23" s="86" t="s">
        <v>60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8"/>
    </row>
    <row r="24" spans="1:19" x14ac:dyDescent="0.3">
      <c r="A24" s="89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1"/>
    </row>
    <row r="25" spans="1:19" ht="13.95" customHeight="1" thickBot="1" x14ac:dyDescent="0.35">
      <c r="A25" s="89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</row>
    <row r="26" spans="1:19" s="50" customFormat="1" ht="21.75" customHeight="1" thickBot="1" x14ac:dyDescent="0.35">
      <c r="A26" s="60" t="s">
        <v>67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2"/>
    </row>
    <row r="27" spans="1:19" s="13" customFormat="1" ht="27.75" customHeight="1" thickBot="1" x14ac:dyDescent="0.35">
      <c r="A27" s="63" t="s">
        <v>69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5"/>
    </row>
    <row r="28" spans="1:19" s="51" customFormat="1" ht="29.1" customHeight="1" thickBot="1" x14ac:dyDescent="0.35">
      <c r="A28" s="63" t="s">
        <v>68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5"/>
    </row>
    <row r="29" spans="1:19" x14ac:dyDescent="0.3">
      <c r="A29" s="52"/>
      <c r="B29" s="52"/>
      <c r="C29" s="52"/>
      <c r="D29" s="52"/>
      <c r="E29" s="52"/>
      <c r="F29" s="52"/>
      <c r="G29" s="52"/>
      <c r="H29" s="52"/>
      <c r="I29" s="53"/>
      <c r="J29" s="52"/>
      <c r="K29" s="54"/>
      <c r="L29" s="52"/>
      <c r="M29" s="52"/>
      <c r="N29" s="52"/>
      <c r="O29" s="52"/>
    </row>
    <row r="30" spans="1:19" x14ac:dyDescent="0.3">
      <c r="A30" s="52"/>
      <c r="B30" s="52"/>
      <c r="C30" s="52"/>
      <c r="D30" s="52"/>
      <c r="E30" s="52"/>
      <c r="F30" s="52"/>
      <c r="G30" s="52"/>
      <c r="H30" s="52"/>
      <c r="I30" s="53"/>
      <c r="J30" s="52"/>
      <c r="K30" s="54"/>
      <c r="L30" s="52"/>
      <c r="M30" s="52"/>
      <c r="N30" s="52"/>
      <c r="O30" s="52"/>
    </row>
    <row r="31" spans="1:19" x14ac:dyDescent="0.3">
      <c r="A31" s="52"/>
      <c r="B31" s="52"/>
      <c r="C31" s="52"/>
      <c r="D31" s="52"/>
      <c r="E31" s="52"/>
      <c r="F31" s="52"/>
      <c r="G31" s="52"/>
      <c r="H31" s="52"/>
      <c r="I31" s="53"/>
      <c r="J31" s="52"/>
      <c r="K31" s="54"/>
      <c r="L31" s="52"/>
      <c r="M31" s="52"/>
      <c r="N31" s="52"/>
      <c r="O31" s="52"/>
    </row>
    <row r="32" spans="1:19" x14ac:dyDescent="0.3">
      <c r="A32" s="52"/>
      <c r="B32" s="52"/>
      <c r="C32" s="52"/>
      <c r="D32" s="52"/>
      <c r="E32" s="52"/>
      <c r="F32" s="52"/>
      <c r="G32" s="52"/>
      <c r="H32" s="52"/>
      <c r="I32" s="53"/>
      <c r="J32" s="52"/>
      <c r="K32" s="54"/>
      <c r="L32" s="52"/>
      <c r="M32" s="52"/>
      <c r="N32" s="52"/>
      <c r="O32" s="52"/>
    </row>
    <row r="33" spans="1:15" x14ac:dyDescent="0.3">
      <c r="A33" s="52"/>
      <c r="B33" s="52"/>
      <c r="C33" s="52"/>
      <c r="D33" s="52"/>
      <c r="E33" s="52"/>
      <c r="F33" s="52"/>
      <c r="G33" s="52"/>
      <c r="H33" s="52"/>
      <c r="I33" s="53"/>
      <c r="J33" s="52"/>
      <c r="K33" s="54"/>
      <c r="L33" s="52"/>
      <c r="M33" s="52"/>
      <c r="N33" s="52"/>
      <c r="O33" s="52"/>
    </row>
    <row r="34" spans="1:15" x14ac:dyDescent="0.3">
      <c r="A34" s="52"/>
      <c r="B34" s="52"/>
      <c r="C34" s="52"/>
      <c r="D34" s="52"/>
      <c r="E34" s="52"/>
      <c r="F34" s="52"/>
      <c r="G34" s="52"/>
      <c r="H34" s="52"/>
      <c r="I34" s="53"/>
      <c r="J34" s="52"/>
      <c r="K34" s="54"/>
      <c r="L34" s="52"/>
      <c r="M34" s="52"/>
      <c r="N34" s="52"/>
      <c r="O34" s="52"/>
    </row>
    <row r="35" spans="1:15" ht="13.95" hidden="1" outlineLevel="1" x14ac:dyDescent="0.3">
      <c r="A35" s="55" t="s">
        <v>36</v>
      </c>
      <c r="B35" s="56"/>
    </row>
    <row r="36" spans="1:15" ht="15" hidden="1" customHeight="1" outlineLevel="1" x14ac:dyDescent="0.3">
      <c r="A36" s="57" t="s">
        <v>53</v>
      </c>
      <c r="B36" s="57" t="s">
        <v>55</v>
      </c>
      <c r="C36" s="57" t="s">
        <v>62</v>
      </c>
      <c r="D36" s="57" t="s">
        <v>37</v>
      </c>
      <c r="E36" s="57" t="s">
        <v>38</v>
      </c>
      <c r="F36" s="57" t="s">
        <v>64</v>
      </c>
      <c r="G36" s="57" t="s">
        <v>65</v>
      </c>
      <c r="H36" s="57"/>
    </row>
    <row r="37" spans="1:15" ht="13.95" hidden="1" outlineLevel="1" x14ac:dyDescent="0.3">
      <c r="A37" s="57" t="s">
        <v>39</v>
      </c>
      <c r="B37" s="57" t="s">
        <v>54</v>
      </c>
      <c r="C37" s="57" t="s">
        <v>40</v>
      </c>
      <c r="D37" s="57"/>
      <c r="E37" s="57"/>
      <c r="F37" s="57" t="s">
        <v>41</v>
      </c>
      <c r="G37" s="57" t="s">
        <v>42</v>
      </c>
      <c r="H37" s="57"/>
    </row>
    <row r="38" spans="1:15" ht="13.95" hidden="1" outlineLevel="1" x14ac:dyDescent="0.3">
      <c r="A38" s="57" t="s">
        <v>43</v>
      </c>
      <c r="B38" s="57" t="s">
        <v>44</v>
      </c>
      <c r="C38" s="58" t="s">
        <v>63</v>
      </c>
      <c r="D38" s="57"/>
      <c r="E38" s="57"/>
      <c r="F38" s="59" t="s">
        <v>45</v>
      </c>
      <c r="G38" s="57" t="s">
        <v>61</v>
      </c>
      <c r="H38" s="57"/>
    </row>
    <row r="39" spans="1:15" ht="13.95" hidden="1" outlineLevel="1" x14ac:dyDescent="0.3">
      <c r="A39" s="57" t="s">
        <v>46</v>
      </c>
      <c r="B39" s="57" t="s">
        <v>25</v>
      </c>
      <c r="C39" s="57" t="s">
        <v>56</v>
      </c>
      <c r="D39" s="57"/>
      <c r="E39" s="57"/>
      <c r="F39" s="57" t="s">
        <v>47</v>
      </c>
      <c r="G39" s="57"/>
      <c r="H39" s="57"/>
    </row>
    <row r="40" spans="1:15" ht="13.95" hidden="1" outlineLevel="1" x14ac:dyDescent="0.3">
      <c r="A40" s="57" t="s">
        <v>48</v>
      </c>
      <c r="B40" s="57"/>
      <c r="C40" s="57" t="s">
        <v>59</v>
      </c>
      <c r="D40" s="57"/>
      <c r="E40" s="57"/>
      <c r="F40" s="57" t="s">
        <v>49</v>
      </c>
      <c r="G40" s="57"/>
      <c r="H40" s="57"/>
    </row>
    <row r="41" spans="1:15" ht="13.95" hidden="1" outlineLevel="1" x14ac:dyDescent="0.3">
      <c r="A41" s="57" t="s">
        <v>50</v>
      </c>
      <c r="B41" s="57"/>
      <c r="C41" s="57"/>
      <c r="D41" s="57"/>
      <c r="E41" s="57"/>
      <c r="F41" s="57" t="s">
        <v>51</v>
      </c>
      <c r="G41" s="57"/>
      <c r="H41" s="57"/>
    </row>
    <row r="42" spans="1:15" ht="13.95" hidden="1" outlineLevel="1" x14ac:dyDescent="0.3">
      <c r="A42" s="56"/>
      <c r="B42" s="56"/>
      <c r="C42" s="56"/>
      <c r="D42" s="56"/>
      <c r="E42" s="56"/>
      <c r="F42" s="57"/>
      <c r="G42" s="56"/>
      <c r="H42" s="56"/>
    </row>
    <row r="43" spans="1:15" collapsed="1" x14ac:dyDescent="0.3"/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6:O26"/>
    <mergeCell ref="A27:O27"/>
    <mergeCell ref="A28:O28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2:C22"/>
    <mergeCell ref="A23:O25"/>
  </mergeCells>
  <dataValidations count="6">
    <dataValidation type="list" allowBlank="1" showInputMessage="1" showErrorMessage="1" sqref="G21" xr:uid="{00000000-0002-0000-0000-000001000000}">
      <formula1>$G$37:$G$38</formula1>
    </dataValidation>
    <dataValidation type="list" allowBlank="1" showInputMessage="1" showErrorMessage="1" sqref="G12:G20" xr:uid="{00000000-0002-0000-0000-000002000000}">
      <formula1>$G$36:$G$38</formula1>
    </dataValidation>
    <dataValidation type="list" allowBlank="1" showInputMessage="1" showErrorMessage="1" sqref="C12:C20" xr:uid="{00000000-0002-0000-0000-000003000000}">
      <formula1>$C$36:$C$41</formula1>
    </dataValidation>
    <dataValidation type="list" allowBlank="1" showInputMessage="1" showErrorMessage="1" sqref="B12:B20" xr:uid="{00000000-0002-0000-0000-000004000000}">
      <formula1>$B$36:$B$41</formula1>
    </dataValidation>
    <dataValidation type="list" allowBlank="1" showInputMessage="1" showErrorMessage="1" sqref="A12:A20" xr:uid="{00000000-0002-0000-0000-000005000000}">
      <formula1>$A$36:$A$41</formula1>
    </dataValidation>
    <dataValidation type="list" allowBlank="1" showInputMessage="1" showErrorMessage="1" sqref="F12:F21" xr:uid="{00000000-0002-0000-0000-000000000000}">
      <formula1>$F$36:$F$42</formula1>
    </dataValidation>
  </dataValidations>
  <printOptions horizontalCentered="1"/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Suber, Stephanie Anne</Document_x0020_Author>
    <Document_x0020_Language_x0020_IDB xmlns="cdc7663a-08f0-4737-9e8c-148ce897a09c">Spanish</Document_x0020_Language_x0020_IDB>
    <TaxCatchAll xmlns="cdc7663a-08f0-4737-9e8c-148ce897a09c">
      <Value>69</Value>
      <Value>85</Value>
      <Value>28</Value>
      <Value>1</Value>
      <Value>84</Value>
    </TaxCatchAll>
    <Identifier xmlns="cdc7663a-08f0-4737-9e8c-148ce897a09c" xsi:nil="true"/>
    <_dlc_DocId xmlns="cdc7663a-08f0-4737-9e8c-148ce897a09c">EZSHARE-1197073318-15</_dlc_DocId>
    <_dlc_DocIdUrl xmlns="cdc7663a-08f0-4737-9e8c-148ce897a09c">
      <Url>https://idbg.sharepoint.com/teams/EZ-AR-TCP/AR-T1147/_layouts/15/DocIdRedir.aspx?ID=EZSHARE-1197073318-15</Url>
      <Description>EZSHARE-1197073318-15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ATN/OC-16499-AR;ATN/OC-16500-AR;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EFFICIENCY AND RENEWABLE ENERGY IN END USE</TermName>
          <TermId xmlns="http://schemas.microsoft.com/office/infopath/2007/PartnerControls">ab88142a-aa14-42df-80f4-969425d6f976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AR-T1147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R0001353946</Record_x0020_Number>
    <Related_x0020_SisCor_x0020_Number xmlns="cdc7663a-08f0-4737-9e8c-148ce897a09c" xsi:nil="true"/>
    <Disclosure_x0020_Activity xmlns="cdc7663a-08f0-4737-9e8c-148ce897a09c">TC Annex for OS operations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4D071D6DC78734E99DD50F240993830" ma:contentTypeVersion="30" ma:contentTypeDescription="A content type to manage public (operations) IDB documents" ma:contentTypeScope="" ma:versionID="81c236a8ada9b1fd3070af0721f3289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a3792dbdda69a9efe1066974ddfa7b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T114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purl.org/dc/terms/"/>
    <ds:schemaRef ds:uri="cdc7663a-08f0-4737-9e8c-148ce897a09c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520645A-2E6C-4310-8016-B60FBF881907}"/>
</file>

<file path=customXml/itemProps3.xml><?xml version="1.0" encoding="utf-8"?>
<ds:datastoreItem xmlns:ds="http://schemas.openxmlformats.org/officeDocument/2006/customXml" ds:itemID="{5E40B7DA-A1F5-4CB4-9911-51CDA41215D1}"/>
</file>

<file path=customXml/itemProps4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CBF2D74E-B1E2-4962-BF30-375AF1DF4A87}"/>
</file>

<file path=customXml/itemProps6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Molina, Silvana</dc:creator>
  <cp:keywords/>
  <cp:lastModifiedBy>Seminario, Ana Cecilia</cp:lastModifiedBy>
  <cp:lastPrinted>2017-11-20T23:00:55Z</cp:lastPrinted>
  <dcterms:created xsi:type="dcterms:W3CDTF">2017-06-07T20:53:19Z</dcterms:created>
  <dcterms:modified xsi:type="dcterms:W3CDTF">2017-11-20T23:00:57Z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28;#Argentina|eb1b705c-195f-4c3b-9661-b201f2fee3c5</vt:lpwstr>
  </property>
  <property fmtid="{D5CDD505-2E9C-101B-9397-08002B2CF9AE}" pid="7" name="_dlc_DocIdItemGuid">
    <vt:lpwstr>a893d2d5-df57-4e1f-8c57-628b5f76ae57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  <property fmtid="{D5CDD505-2E9C-101B-9397-08002B2CF9AE}" pid="12" name="Series Operations IDB">
    <vt:lpwstr/>
  </property>
  <property fmtid="{D5CDD505-2E9C-101B-9397-08002B2CF9AE}" pid="13" name="Sub-Sector">
    <vt:lpwstr>85;#ENERGY EFFICIENCY AND RENEWABLE ENERGY IN END USE|ab88142a-aa14-42df-80f4-969425d6f976</vt:lpwstr>
  </property>
  <property fmtid="{D5CDD505-2E9C-101B-9397-08002B2CF9AE}" pid="14" name="Fund IDB">
    <vt:lpwstr>69;#TBD|d62f6e05-3e80-4abd-9bb4-5f10b4906ff6</vt:lpwstr>
  </property>
  <property fmtid="{D5CDD505-2E9C-101B-9397-08002B2CF9AE}" pid="15" name="Sector IDB">
    <vt:lpwstr>84;#ENERGY|4fed196a-cd0b-4970-87de-42da17f9b203</vt:lpwstr>
  </property>
  <property fmtid="{D5CDD505-2E9C-101B-9397-08002B2CF9AE}" pid="16" name="Function Operations IDB">
    <vt:lpwstr>1;#Monitoring and Reporting|df3c2aa1-d63e-41aa-b1f5-bb15dee691ca</vt:lpwstr>
  </property>
  <property fmtid="{D5CDD505-2E9C-101B-9397-08002B2CF9AE}" pid="17" name="RecordPoint_ActiveItemMoved">
    <vt:lpwstr>/teams/EZ-AR-TCP/AR-T1147/15 LifeCycle Milestones/Draft Area/Plan de Adquisiciones.xlsx</vt:lpwstr>
  </property>
  <property fmtid="{D5CDD505-2E9C-101B-9397-08002B2CF9AE}" pid="18" name="RecordStorageActiveId">
    <vt:lpwstr>df461088-33bf-45b3-b6a8-1f5f16e0e09f</vt:lpwstr>
  </property>
  <property fmtid="{D5CDD505-2E9C-101B-9397-08002B2CF9AE}" pid="19" name="Disclosure Activity">
    <vt:lpwstr>TC Annex for OS operations</vt:lpwstr>
  </property>
  <property fmtid="{D5CDD505-2E9C-101B-9397-08002B2CF9AE}" pid="20" name="ContentTypeId">
    <vt:lpwstr>0x0101001A458A224826124E8B45B1D613300CFC0024D071D6DC78734E99DD50F240993830</vt:lpwstr>
  </property>
</Properties>
</file>