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customXml/itemProps2.xml" ContentType="application/vnd.openxmlformats-officedocument.customXmlPropertie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1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.sharepoint.com/teams/EZ-AR-LON/AR-L1302/15 LifeCycle Milestones/"/>
    </mc:Choice>
  </mc:AlternateContent>
  <xr:revisionPtr revIDLastSave="3" documentId="102_{3D8A3F0D-4B33-47C3-A453-21918B1FEA54}" xr6:coauthVersionLast="36" xr6:coauthVersionMax="37" xr10:uidLastSave="{9C08A19F-8DD1-4F18-8A9B-DB17572EE1E5}"/>
  <bookViews>
    <workbookView xWindow="120" yWindow="12" windowWidth="9636" windowHeight="4740" xr2:uid="{00000000-000D-0000-FFFF-FFFF00000000}"/>
  </bookViews>
  <sheets>
    <sheet name="Detalle Plan de Adquisiciones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8" i="1" l="1"/>
  <c r="G9" i="1"/>
  <c r="G23" i="1"/>
  <c r="G7" i="1"/>
</calcChain>
</file>

<file path=xl/sharedStrings.xml><?xml version="1.0" encoding="utf-8"?>
<sst xmlns="http://schemas.openxmlformats.org/spreadsheetml/2006/main" count="238" uniqueCount="100">
  <si>
    <t>INFORMACIÓN PARA CARGA INICIAL DEL PLAN DE ADQUISICIONES (EN CURSO Y/O ULTIMO PRESENTADO)</t>
  </si>
  <si>
    <t>Rechazo de Ofertas</t>
  </si>
  <si>
    <t>BIENES</t>
  </si>
  <si>
    <t>Contrato En Ejecución</t>
  </si>
  <si>
    <t>Unidad Ejecutora:</t>
  </si>
  <si>
    <t>Actividad:</t>
  </si>
  <si>
    <t>Descripción adicional:</t>
  </si>
  <si>
    <r>
      <t xml:space="preserve">Método de Adquisición
</t>
    </r>
    <r>
      <rPr>
        <b/>
        <i/>
        <sz val="10"/>
        <rFont val="Calibri"/>
        <family val="2"/>
      </rPr>
      <t>(Seleccionar una de las opciones)</t>
    </r>
    <r>
      <rPr>
        <b/>
        <sz val="10"/>
        <rFont val="Calibri"/>
        <family val="2"/>
      </rPr>
      <t>:</t>
    </r>
  </si>
  <si>
    <t>Cantidad de Lotes :</t>
  </si>
  <si>
    <t>Número de Proceso:</t>
  </si>
  <si>
    <t xml:space="preserve">Monto Estimado </t>
  </si>
  <si>
    <t>Componente Asociado:</t>
  </si>
  <si>
    <r>
      <t xml:space="preserve">Método de Revisión </t>
    </r>
    <r>
      <rPr>
        <b/>
        <i/>
        <sz val="10"/>
        <rFont val="Calibri"/>
        <family val="2"/>
      </rPr>
      <t>(Seleccionar una de las opciones)</t>
    </r>
    <r>
      <rPr>
        <b/>
        <sz val="10"/>
        <rFont val="Calibri"/>
        <family val="2"/>
      </rPr>
      <t>:</t>
    </r>
  </si>
  <si>
    <t>Fechas</t>
  </si>
  <si>
    <r>
      <t>Comentarios</t>
    </r>
    <r>
      <rPr>
        <b/>
        <sz val="8"/>
        <rFont val="Calibri"/>
        <family val="2"/>
        <scheme val="minor"/>
      </rPr>
      <t xml:space="preserve"> - para UCS incluir método de selección</t>
    </r>
  </si>
  <si>
    <t>Contrato Terminado</t>
  </si>
  <si>
    <t>Monto Estimado en US$:</t>
  </si>
  <si>
    <t>Monto Estimado % BID:</t>
  </si>
  <si>
    <t>Monto Estimado % Contraparte:</t>
  </si>
  <si>
    <t>Aviso Especial de Adquisiciones</t>
  </si>
  <si>
    <t>Firma del Contrato</t>
  </si>
  <si>
    <t>CNSPSC</t>
  </si>
  <si>
    <t xml:space="preserve">Equipamiento informatico de Big Data Appliance </t>
  </si>
  <si>
    <t>Licitación Pública Nacional </t>
  </si>
  <si>
    <t xml:space="preserve">Componente 4 </t>
  </si>
  <si>
    <t>Ex-Post</t>
  </si>
  <si>
    <t>Licitación Pública Internacional </t>
  </si>
  <si>
    <t>Equipamiento informatico de Modelo de Gestion</t>
  </si>
  <si>
    <t>Comparación de Precios </t>
  </si>
  <si>
    <t>MSDS</t>
  </si>
  <si>
    <t>Adquisición Hardware (Servidores)</t>
  </si>
  <si>
    <t>Subcomponente 1.2</t>
  </si>
  <si>
    <t>Equipamiento y dispositivos periféricos</t>
  </si>
  <si>
    <t>Teléfonos inteligentes, pantalla de navegación 6´´ y toma de datos</t>
  </si>
  <si>
    <t>Contratación Directa </t>
  </si>
  <si>
    <t>Licencias de plataforma de encuestas</t>
  </si>
  <si>
    <t>Sistema Nacional</t>
  </si>
  <si>
    <t>MECCT</t>
  </si>
  <si>
    <t>Hardware: Servers de Aplicaciones, Motor de Base de Datos con redundancia, 125 PCs</t>
  </si>
  <si>
    <t>Componente 2</t>
  </si>
  <si>
    <t>SERVICIOS DE NO CONSULTORÍA</t>
  </si>
  <si>
    <t>Licitación Pública Internacional con Precalificación</t>
  </si>
  <si>
    <t>Licitación Pública Internacional en 2 etapas </t>
  </si>
  <si>
    <t>Documento de Licitación</t>
  </si>
  <si>
    <t>Licitación Pública Internacional por Lotes </t>
  </si>
  <si>
    <t>Convocatorias para planteo de soluciones.</t>
  </si>
  <si>
    <t>Levantamiento de datos</t>
  </si>
  <si>
    <t>Comparación de Calificaciones</t>
  </si>
  <si>
    <t>CONSULTORÍAS FIRMAS</t>
  </si>
  <si>
    <t>Aviso de Expresiones de Interés</t>
  </si>
  <si>
    <t>Selección basada en el menor costo </t>
  </si>
  <si>
    <t xml:space="preserve">Capacitación, acompañamiento, implementación de licencias SAS </t>
  </si>
  <si>
    <t>Componente 4</t>
  </si>
  <si>
    <t>Ex-Ante</t>
  </si>
  <si>
    <t>SAS es el esquema de licenciamiento actual y se justificaría con base en GN 3.10 a) y c)</t>
  </si>
  <si>
    <t>Selección Basado en Presupuesto Fijo </t>
  </si>
  <si>
    <t xml:space="preserve">Diseño de sistema de calidad y homologación y manuales de procedimiento y homologación </t>
  </si>
  <si>
    <t>Selección Basada en la Calidad y Costo </t>
  </si>
  <si>
    <t>Implementacion de ficha social en terreno</t>
  </si>
  <si>
    <t>Diseño e implementación del modelo de gestión de información</t>
  </si>
  <si>
    <t>Primera Evaluación de Hacemos futuro</t>
  </si>
  <si>
    <t>Segunda Evaluación de Hacemos futuro</t>
  </si>
  <si>
    <t>Estrategia de búsqueda y recoleccion de información de Progresar</t>
  </si>
  <si>
    <t>Estudio cualitativo (2nda fase) Eval. Tarifa Social</t>
  </si>
  <si>
    <t>Estrategia de mesnajes de promoción para tarifa social e implementación</t>
  </si>
  <si>
    <t>MDTR</t>
  </si>
  <si>
    <t xml:space="preserve">Encuesta, relevamiento para fortalecimiento en la explotacion de los datos de movilidad </t>
  </si>
  <si>
    <t>Componente 3</t>
  </si>
  <si>
    <t>Potenciamiento de uso de software de provision de datos de las unidades moviles'-Gestion de Flota.</t>
  </si>
  <si>
    <t>Corresponde al Sistema de Gestion de Flota</t>
  </si>
  <si>
    <t>Llave en mano</t>
  </si>
  <si>
    <t>Bienes </t>
  </si>
  <si>
    <t xml:space="preserve">Diseños Tecnologicos para equipo embarcado </t>
  </si>
  <si>
    <t>Desarrollo Cerebro predictivo de demanda laboral</t>
  </si>
  <si>
    <t>Precios Unitarios</t>
  </si>
  <si>
    <t>Desarrollo Plataforma Integral de Gestión y Control de Becas</t>
  </si>
  <si>
    <t>Desarrollo Sistema Informático Gestión para Institutos No Universitarios y Deployment</t>
  </si>
  <si>
    <t>Integración Software Organismos (MECCTUC, ANSES, SIU, INET, INFOD, SIGEVA)</t>
  </si>
  <si>
    <t>Ex post</t>
  </si>
  <si>
    <t>Integración Provincias (Nominalidad)</t>
  </si>
  <si>
    <t>SUBPROYECTOS</t>
  </si>
  <si>
    <t>Especificaciones Técnicas</t>
  </si>
  <si>
    <t>Objeto de la Transferencia:</t>
  </si>
  <si>
    <t>Cantidad Estimada de Subproyectos:</t>
  </si>
  <si>
    <t>Comentarios</t>
  </si>
  <si>
    <t>Suministro e instalación de plantas y equipos</t>
  </si>
  <si>
    <t>Firma del Contrato / Convenio por Adjudicación de los Subproyectos</t>
  </si>
  <si>
    <t>Fecha de 
Transferencia</t>
  </si>
  <si>
    <t>Suministro e instalación de sist. de información</t>
  </si>
  <si>
    <t>Viaticos y costos de partiipacion en eventos</t>
  </si>
  <si>
    <t>Movilidad</t>
  </si>
  <si>
    <t>Obras </t>
  </si>
  <si>
    <t>Adquisición de Servicios de no consultoría</t>
  </si>
  <si>
    <t>Servicios de No Consultoría </t>
  </si>
  <si>
    <t>Solicitud de Propuestas y Términos de Referencia</t>
  </si>
  <si>
    <t>Consultoría - Firmas </t>
  </si>
  <si>
    <t>Términos de Referencia</t>
  </si>
  <si>
    <t>Suma global</t>
  </si>
  <si>
    <t>Tiempo Trabajado</t>
  </si>
  <si>
    <t>3CV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</si>
</sst>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_-* #,##0.00_-;\-* #,##0.00_-;_-* &quot;-&quot;??_-;_-@_-"/>
    <numFmt numFmtId="165" formatCode="[$-409]mmm\-yy;@"/>
    <numFmt numFmtId="166" formatCode="_([$$-409]* #,##0.00_);_([$$-409]* \(#,##0.00\);_([$$-409]* &quot;-&quot;??_);_(@_)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</font>
    <font>
      <b/>
      <sz val="10"/>
      <name val="Calibri"/>
      <family val="2"/>
    </font>
    <font>
      <b/>
      <sz val="8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4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0" fontId="1" fillId="0" borderId="0"/>
    <xf numFmtId="0" fontId="1" fillId="23" borderId="7" applyNumberFormat="0" applyFont="0" applyAlignment="0" applyProtection="0"/>
  </cellStyleXfs>
  <cellXfs count="54">
    <xf numFmtId="0" fontId="0" fillId="0" borderId="0" xfId="0"/>
    <xf numFmtId="0" fontId="2" fillId="0" borderId="0" xfId="38"/>
    <xf numFmtId="0" fontId="20" fillId="0" borderId="15" xfId="38" applyFont="1" applyBorder="1" applyAlignment="1">
      <alignment vertical="center" wrapText="1"/>
    </xf>
    <xf numFmtId="0" fontId="20" fillId="0" borderId="10" xfId="38" applyFont="1" applyBorder="1" applyAlignment="1">
      <alignment vertical="center" wrapText="1"/>
    </xf>
    <xf numFmtId="0" fontId="20" fillId="0" borderId="14" xfId="38" applyFont="1" applyBorder="1" applyAlignment="1">
      <alignment vertical="center" wrapText="1"/>
    </xf>
    <xf numFmtId="4" fontId="20" fillId="0" borderId="10" xfId="38" applyNumberFormat="1" applyFont="1" applyBorder="1" applyAlignment="1">
      <alignment vertical="center" wrapText="1"/>
    </xf>
    <xf numFmtId="4" fontId="0" fillId="0" borderId="0" xfId="0" applyNumberFormat="1"/>
    <xf numFmtId="10" fontId="20" fillId="0" borderId="10" xfId="38" applyNumberFormat="1" applyFont="1" applyBorder="1" applyAlignment="1">
      <alignment vertical="center" wrapText="1"/>
    </xf>
    <xf numFmtId="10" fontId="0" fillId="0" borderId="0" xfId="0" applyNumberFormat="1"/>
    <xf numFmtId="0" fontId="20" fillId="0" borderId="0" xfId="1" applyFont="1" applyAlignment="1">
      <alignment vertical="center" wrapText="1"/>
    </xf>
    <xf numFmtId="0" fontId="1" fillId="0" borderId="0" xfId="1"/>
    <xf numFmtId="0" fontId="1" fillId="0" borderId="0" xfId="38" applyFont="1"/>
    <xf numFmtId="0" fontId="22" fillId="0" borderId="0" xfId="0" applyFont="1"/>
    <xf numFmtId="0" fontId="20" fillId="0" borderId="0" xfId="1" applyFont="1" applyAlignment="1">
      <alignment horizontal="left" vertical="center" wrapText="1"/>
    </xf>
    <xf numFmtId="0" fontId="1" fillId="0" borderId="10" xfId="0" applyFont="1" applyBorder="1" applyAlignment="1">
      <alignment vertical="center" wrapText="1"/>
    </xf>
    <xf numFmtId="44" fontId="20" fillId="0" borderId="10" xfId="44" applyFont="1" applyBorder="1" applyAlignment="1">
      <alignment vertical="center" wrapText="1"/>
    </xf>
    <xf numFmtId="0" fontId="0" fillId="0" borderId="10" xfId="0" applyBorder="1" applyAlignment="1">
      <alignment wrapText="1"/>
    </xf>
    <xf numFmtId="0" fontId="20" fillId="24" borderId="10" xfId="46" applyFont="1" applyFill="1" applyBorder="1" applyAlignment="1">
      <alignment vertical="center" wrapText="1"/>
    </xf>
    <xf numFmtId="10" fontId="20" fillId="24" borderId="10" xfId="46" applyNumberFormat="1" applyFont="1" applyFill="1" applyBorder="1" applyAlignment="1">
      <alignment vertical="center" wrapText="1"/>
    </xf>
    <xf numFmtId="165" fontId="0" fillId="0" borderId="0" xfId="0" applyNumberFormat="1"/>
    <xf numFmtId="165" fontId="20" fillId="0" borderId="10" xfId="38" applyNumberFormat="1" applyFont="1" applyBorder="1" applyAlignment="1">
      <alignment vertical="center" wrapText="1"/>
    </xf>
    <xf numFmtId="0" fontId="0" fillId="0" borderId="10" xfId="0" applyBorder="1"/>
    <xf numFmtId="166" fontId="20" fillId="0" borderId="10" xfId="46" applyNumberFormat="1" applyFont="1" applyBorder="1" applyAlignment="1">
      <alignment vertical="center" wrapText="1"/>
    </xf>
    <xf numFmtId="0" fontId="20" fillId="0" borderId="0" xfId="38" applyFont="1" applyAlignment="1">
      <alignment vertical="center" wrapText="1"/>
    </xf>
    <xf numFmtId="0" fontId="20" fillId="0" borderId="0" xfId="38" applyFont="1" applyAlignment="1">
      <alignment horizontal="center" vertical="center" wrapText="1"/>
    </xf>
    <xf numFmtId="44" fontId="20" fillId="0" borderId="0" xfId="44" applyFont="1" applyAlignment="1">
      <alignment vertical="center" wrapText="1"/>
    </xf>
    <xf numFmtId="10" fontId="20" fillId="24" borderId="0" xfId="46" applyNumberFormat="1" applyFont="1" applyFill="1" applyAlignment="1">
      <alignment vertical="center" wrapText="1"/>
    </xf>
    <xf numFmtId="4" fontId="20" fillId="0" borderId="0" xfId="38" applyNumberFormat="1" applyFont="1" applyAlignment="1">
      <alignment vertical="center" wrapText="1"/>
    </xf>
    <xf numFmtId="10" fontId="20" fillId="0" borderId="0" xfId="38" applyNumberFormat="1" applyFont="1" applyAlignment="1">
      <alignment vertical="center" wrapText="1"/>
    </xf>
    <xf numFmtId="165" fontId="20" fillId="0" borderId="0" xfId="38" applyNumberFormat="1" applyFont="1" applyAlignment="1">
      <alignment vertical="center" wrapText="1"/>
    </xf>
    <xf numFmtId="0" fontId="24" fillId="25" borderId="10" xfId="38" applyFont="1" applyFill="1" applyBorder="1" applyAlignment="1">
      <alignment horizontal="center" vertical="center" wrapText="1"/>
    </xf>
    <xf numFmtId="4" fontId="24" fillId="25" borderId="10" xfId="38" applyNumberFormat="1" applyFont="1" applyFill="1" applyBorder="1" applyAlignment="1">
      <alignment horizontal="center" vertical="center" wrapText="1"/>
    </xf>
    <xf numFmtId="10" fontId="24" fillId="25" borderId="10" xfId="38" applyNumberFormat="1" applyFont="1" applyFill="1" applyBorder="1" applyAlignment="1">
      <alignment horizontal="center" vertical="center" wrapText="1"/>
    </xf>
    <xf numFmtId="165" fontId="24" fillId="25" borderId="10" xfId="38" applyNumberFormat="1" applyFont="1" applyFill="1" applyBorder="1" applyAlignment="1">
      <alignment horizontal="center" vertical="center" wrapText="1"/>
    </xf>
    <xf numFmtId="0" fontId="1" fillId="24" borderId="10" xfId="0" applyFont="1" applyFill="1" applyBorder="1" applyAlignment="1">
      <alignment vertical="center" wrapText="1"/>
    </xf>
    <xf numFmtId="0" fontId="24" fillId="25" borderId="10" xfId="38" applyFont="1" applyFill="1" applyBorder="1" applyAlignment="1">
      <alignment horizontal="center" vertical="center" wrapText="1"/>
    </xf>
    <xf numFmtId="0" fontId="21" fillId="25" borderId="21" xfId="38" applyFont="1" applyFill="1" applyBorder="1" applyAlignment="1">
      <alignment horizontal="left" vertical="center" wrapText="1"/>
    </xf>
    <xf numFmtId="0" fontId="21" fillId="25" borderId="22" xfId="38" applyFont="1" applyFill="1" applyBorder="1" applyAlignment="1">
      <alignment horizontal="left" vertical="center" wrapText="1"/>
    </xf>
    <xf numFmtId="0" fontId="21" fillId="25" borderId="20" xfId="38" applyFont="1" applyFill="1" applyBorder="1" applyAlignment="1">
      <alignment horizontal="left" vertical="center" wrapText="1"/>
    </xf>
    <xf numFmtId="0" fontId="24" fillId="25" borderId="14" xfId="38" applyFont="1" applyFill="1" applyBorder="1" applyAlignment="1">
      <alignment horizontal="center" vertical="center" wrapText="1"/>
    </xf>
    <xf numFmtId="0" fontId="24" fillId="25" borderId="10" xfId="38" applyFont="1" applyFill="1" applyBorder="1" applyAlignment="1">
      <alignment horizontal="center" vertical="center"/>
    </xf>
    <xf numFmtId="10" fontId="24" fillId="25" borderId="10" xfId="38" applyNumberFormat="1" applyFont="1" applyFill="1" applyBorder="1" applyAlignment="1">
      <alignment horizontal="center" vertical="center" wrapText="1"/>
    </xf>
    <xf numFmtId="0" fontId="24" fillId="25" borderId="15" xfId="38" applyFont="1" applyFill="1" applyBorder="1" applyAlignment="1">
      <alignment horizontal="center" vertical="center" wrapText="1"/>
    </xf>
    <xf numFmtId="165" fontId="24" fillId="25" borderId="10" xfId="38" applyNumberFormat="1" applyFont="1" applyFill="1" applyBorder="1" applyAlignment="1">
      <alignment horizontal="center" vertical="center" wrapText="1"/>
    </xf>
    <xf numFmtId="0" fontId="20" fillId="0" borderId="10" xfId="38" applyFont="1" applyBorder="1" applyAlignment="1">
      <alignment horizontal="center" vertical="center" wrapText="1"/>
    </xf>
    <xf numFmtId="0" fontId="21" fillId="25" borderId="11" xfId="38" applyFont="1" applyFill="1" applyBorder="1" applyAlignment="1">
      <alignment horizontal="left" vertical="center" wrapText="1"/>
    </xf>
    <xf numFmtId="0" fontId="21" fillId="25" borderId="12" xfId="38" applyFont="1" applyFill="1" applyBorder="1" applyAlignment="1">
      <alignment horizontal="left" vertical="center" wrapText="1"/>
    </xf>
    <xf numFmtId="0" fontId="21" fillId="25" borderId="13" xfId="38" applyFont="1" applyFill="1" applyBorder="1" applyAlignment="1">
      <alignment horizontal="left" vertical="center" wrapText="1"/>
    </xf>
    <xf numFmtId="0" fontId="24" fillId="25" borderId="19" xfId="38" applyFont="1" applyFill="1" applyBorder="1" applyAlignment="1">
      <alignment horizontal="center" vertical="center" wrapText="1"/>
    </xf>
    <xf numFmtId="0" fontId="24" fillId="25" borderId="20" xfId="38" applyFont="1" applyFill="1" applyBorder="1" applyAlignment="1">
      <alignment horizontal="center" vertical="center" wrapText="1"/>
    </xf>
    <xf numFmtId="0" fontId="21" fillId="0" borderId="16" xfId="38" applyFont="1" applyBorder="1" applyAlignment="1">
      <alignment horizontal="left" vertical="center" wrapText="1"/>
    </xf>
    <xf numFmtId="0" fontId="21" fillId="0" borderId="17" xfId="38" applyFont="1" applyBorder="1" applyAlignment="1">
      <alignment horizontal="left" vertical="center" wrapText="1"/>
    </xf>
    <xf numFmtId="0" fontId="21" fillId="0" borderId="18" xfId="38" applyFont="1" applyBorder="1" applyAlignment="1">
      <alignment horizontal="left" vertical="center" wrapText="1"/>
    </xf>
    <xf numFmtId="0" fontId="21" fillId="25" borderId="10" xfId="38" applyFont="1" applyFill="1" applyBorder="1" applyAlignment="1">
      <alignment horizontal="left" vertical="center" wrapText="1"/>
    </xf>
  </cellXfs>
  <cellStyles count="48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Comma 2" xfId="45" xr:uid="{00000000-0005-0000-0000-00005A000000}"/>
    <cellStyle name="Currency" xfId="44" builtinId="4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Input 2" xfId="35" xr:uid="{00000000-0005-0000-0000-000021000000}"/>
    <cellStyle name="Linked Cell 2" xfId="36" xr:uid="{00000000-0005-0000-0000-000022000000}"/>
    <cellStyle name="Neutral 2" xfId="37" xr:uid="{00000000-0005-0000-0000-000023000000}"/>
    <cellStyle name="Normal" xfId="0" builtinId="0"/>
    <cellStyle name="Normal 2" xfId="38" xr:uid="{00000000-0005-0000-0000-000025000000}"/>
    <cellStyle name="Normal 2 2" xfId="46" xr:uid="{00000000-0005-0000-0000-000026000000}"/>
    <cellStyle name="Normal 3" xfId="1" xr:uid="{00000000-0005-0000-0000-000026000000}"/>
    <cellStyle name="Note 2" xfId="39" xr:uid="{00000000-0005-0000-0000-000027000000}"/>
    <cellStyle name="Note 2 2" xfId="47" xr:uid="{00000000-0005-0000-0000-000028000000}"/>
    <cellStyle name="Output 2" xfId="40" xr:uid="{00000000-0005-0000-0000-000028000000}"/>
    <cellStyle name="Title 2" xfId="41" xr:uid="{00000000-0005-0000-0000-000029000000}"/>
    <cellStyle name="Total 2" xfId="42" xr:uid="{00000000-0005-0000-0000-00002A000000}"/>
    <cellStyle name="Warning Text 2" xfId="43" xr:uid="{00000000-0005-0000-0000-00002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61"/>
  <sheetViews>
    <sheetView tabSelected="1" zoomScale="90" zoomScaleNormal="90" workbookViewId="0">
      <selection activeCell="B6" sqref="B6"/>
    </sheetView>
  </sheetViews>
  <sheetFormatPr defaultRowHeight="14.4" x14ac:dyDescent="0.3"/>
  <cols>
    <col min="1" max="1" width="15.109375" customWidth="1"/>
    <col min="2" max="2" width="15.6640625" customWidth="1"/>
    <col min="3" max="3" width="17.88671875" customWidth="1"/>
    <col min="4" max="4" width="36.6640625" customWidth="1"/>
    <col min="5" max="6" width="12.88671875" customWidth="1"/>
    <col min="7" max="7" width="15.6640625" style="6" customWidth="1"/>
    <col min="8" max="9" width="15.6640625" style="8" customWidth="1"/>
    <col min="10" max="10" width="27.5546875" customWidth="1"/>
    <col min="11" max="11" width="19.5546875" customWidth="1"/>
    <col min="12" max="12" width="15.5546875" style="19" customWidth="1"/>
    <col min="13" max="13" width="15" style="19" customWidth="1"/>
    <col min="14" max="14" width="14.88671875" customWidth="1"/>
    <col min="17" max="17" width="68.5546875" hidden="1" customWidth="1"/>
    <col min="18" max="18" width="57.44140625" hidden="1" customWidth="1"/>
    <col min="30" max="30" width="20" customWidth="1"/>
  </cols>
  <sheetData>
    <row r="1" spans="1:20" ht="15.6" x14ac:dyDescent="0.3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  <c r="O1" s="1"/>
      <c r="P1" s="1"/>
      <c r="Q1" s="10"/>
      <c r="R1" s="11"/>
      <c r="S1" s="1"/>
      <c r="T1" s="1"/>
    </row>
    <row r="2" spans="1:20" ht="15" thickBot="1" x14ac:dyDescent="0.35">
      <c r="Q2" s="9" t="s">
        <v>1</v>
      </c>
      <c r="R2" s="12"/>
    </row>
    <row r="3" spans="1:20" ht="15.6" x14ac:dyDescent="0.3">
      <c r="A3" s="45" t="s">
        <v>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7"/>
      <c r="O3" s="1"/>
      <c r="P3" s="1"/>
      <c r="Q3" s="9" t="s">
        <v>3</v>
      </c>
      <c r="R3" s="11"/>
      <c r="S3" s="1"/>
      <c r="T3" s="1"/>
    </row>
    <row r="4" spans="1:20" ht="15" customHeight="1" x14ac:dyDescent="0.3">
      <c r="A4" s="42" t="s">
        <v>4</v>
      </c>
      <c r="B4" s="35" t="s">
        <v>5</v>
      </c>
      <c r="C4" s="35" t="s">
        <v>6</v>
      </c>
      <c r="D4" s="35" t="s">
        <v>7</v>
      </c>
      <c r="E4" s="35" t="s">
        <v>8</v>
      </c>
      <c r="F4" s="35" t="s">
        <v>9</v>
      </c>
      <c r="G4" s="40" t="s">
        <v>10</v>
      </c>
      <c r="H4" s="40"/>
      <c r="I4" s="40"/>
      <c r="J4" s="35" t="s">
        <v>11</v>
      </c>
      <c r="K4" s="35" t="s">
        <v>12</v>
      </c>
      <c r="L4" s="43" t="s">
        <v>13</v>
      </c>
      <c r="M4" s="43"/>
      <c r="N4" s="39" t="s">
        <v>14</v>
      </c>
      <c r="O4" s="1"/>
      <c r="P4" s="1"/>
      <c r="Q4" s="9" t="s">
        <v>15</v>
      </c>
      <c r="R4" s="11"/>
      <c r="S4" s="1"/>
      <c r="T4" s="1"/>
    </row>
    <row r="5" spans="1:20" ht="36" customHeight="1" x14ac:dyDescent="0.3">
      <c r="A5" s="42"/>
      <c r="B5" s="35"/>
      <c r="C5" s="35"/>
      <c r="D5" s="35"/>
      <c r="E5" s="35"/>
      <c r="F5" s="35"/>
      <c r="G5" s="31" t="s">
        <v>16</v>
      </c>
      <c r="H5" s="32" t="s">
        <v>17</v>
      </c>
      <c r="I5" s="32" t="s">
        <v>18</v>
      </c>
      <c r="J5" s="35"/>
      <c r="K5" s="35"/>
      <c r="L5" s="33" t="s">
        <v>19</v>
      </c>
      <c r="M5" s="33" t="s">
        <v>20</v>
      </c>
      <c r="N5" s="39"/>
      <c r="O5" s="1"/>
      <c r="P5" s="1"/>
      <c r="Q5" s="10"/>
      <c r="R5" s="11"/>
      <c r="S5" s="1"/>
      <c r="T5" s="1"/>
    </row>
    <row r="6" spans="1:20" ht="52.8" x14ac:dyDescent="0.3">
      <c r="A6" s="3" t="s">
        <v>21</v>
      </c>
      <c r="B6" s="34" t="s">
        <v>22</v>
      </c>
      <c r="C6" s="3"/>
      <c r="D6" s="3" t="s">
        <v>23</v>
      </c>
      <c r="E6" s="3"/>
      <c r="F6" s="3"/>
      <c r="G6" s="15">
        <v>550000</v>
      </c>
      <c r="H6" s="18">
        <v>1</v>
      </c>
      <c r="I6" s="7">
        <v>0</v>
      </c>
      <c r="J6" s="3" t="s">
        <v>24</v>
      </c>
      <c r="K6" s="3" t="s">
        <v>25</v>
      </c>
      <c r="L6" s="20">
        <v>43466</v>
      </c>
      <c r="M6" s="20">
        <v>43556</v>
      </c>
      <c r="N6" s="3"/>
      <c r="O6" s="1"/>
      <c r="P6" s="1"/>
      <c r="Q6" s="9" t="s">
        <v>26</v>
      </c>
      <c r="R6" s="11"/>
      <c r="S6" s="1"/>
      <c r="T6" s="1"/>
    </row>
    <row r="7" spans="1:20" ht="52.8" x14ac:dyDescent="0.3">
      <c r="A7" s="3" t="s">
        <v>21</v>
      </c>
      <c r="B7" s="14" t="s">
        <v>27</v>
      </c>
      <c r="C7" s="3"/>
      <c r="D7" s="3" t="s">
        <v>28</v>
      </c>
      <c r="E7" s="3"/>
      <c r="F7" s="3"/>
      <c r="G7" s="15">
        <f>14200</f>
        <v>14200</v>
      </c>
      <c r="H7" s="18">
        <v>1</v>
      </c>
      <c r="I7" s="7">
        <v>0</v>
      </c>
      <c r="J7" s="3" t="s">
        <v>24</v>
      </c>
      <c r="K7" s="3" t="s">
        <v>25</v>
      </c>
      <c r="L7" s="20">
        <v>43466</v>
      </c>
      <c r="M7" s="20">
        <v>43525</v>
      </c>
      <c r="N7" s="3"/>
      <c r="O7" s="1"/>
      <c r="P7" s="1"/>
      <c r="Q7" s="9" t="s">
        <v>23</v>
      </c>
      <c r="R7" s="11"/>
      <c r="S7" s="1"/>
      <c r="T7" s="1"/>
    </row>
    <row r="8" spans="1:20" ht="41.4" x14ac:dyDescent="0.3">
      <c r="A8" s="17" t="s">
        <v>29</v>
      </c>
      <c r="B8" s="17" t="s">
        <v>30</v>
      </c>
      <c r="C8" s="3"/>
      <c r="D8" s="3" t="s">
        <v>23</v>
      </c>
      <c r="E8" s="3"/>
      <c r="F8" s="3"/>
      <c r="G8" s="15">
        <f>385000+27000</f>
        <v>412000</v>
      </c>
      <c r="H8" s="18">
        <v>1</v>
      </c>
      <c r="I8" s="18">
        <v>0</v>
      </c>
      <c r="J8" s="17" t="s">
        <v>31</v>
      </c>
      <c r="K8" s="17" t="s">
        <v>25</v>
      </c>
      <c r="L8" s="20">
        <v>43497</v>
      </c>
      <c r="M8" s="20">
        <v>43586</v>
      </c>
      <c r="N8" s="3"/>
      <c r="O8" s="1"/>
      <c r="P8" s="1"/>
      <c r="Q8" s="9" t="s">
        <v>28</v>
      </c>
      <c r="R8" s="11"/>
      <c r="S8" s="1"/>
      <c r="T8" s="1"/>
    </row>
    <row r="9" spans="1:20" ht="63" customHeight="1" x14ac:dyDescent="0.3">
      <c r="A9" s="3" t="s">
        <v>29</v>
      </c>
      <c r="B9" s="3" t="s">
        <v>32</v>
      </c>
      <c r="C9" s="3" t="s">
        <v>33</v>
      </c>
      <c r="D9" s="3" t="s">
        <v>28</v>
      </c>
      <c r="E9" s="3"/>
      <c r="F9" s="3"/>
      <c r="G9" s="15">
        <f>1500000/30</f>
        <v>50000</v>
      </c>
      <c r="H9" s="18">
        <v>1</v>
      </c>
      <c r="I9" s="18">
        <v>0</v>
      </c>
      <c r="J9" s="17" t="s">
        <v>31</v>
      </c>
      <c r="K9" s="17" t="s">
        <v>25</v>
      </c>
      <c r="L9" s="20">
        <v>43497</v>
      </c>
      <c r="M9" s="20">
        <v>43574</v>
      </c>
      <c r="N9" s="3"/>
      <c r="O9" s="1"/>
      <c r="P9" s="1"/>
      <c r="Q9" s="9" t="s">
        <v>34</v>
      </c>
      <c r="R9" s="11"/>
      <c r="S9" s="1"/>
      <c r="T9" s="1"/>
    </row>
    <row r="10" spans="1:20" ht="41.4" x14ac:dyDescent="0.3">
      <c r="A10" s="3" t="s">
        <v>29</v>
      </c>
      <c r="B10" s="3" t="s">
        <v>35</v>
      </c>
      <c r="C10" s="3"/>
      <c r="D10" s="3" t="s">
        <v>28</v>
      </c>
      <c r="E10" s="3"/>
      <c r="F10" s="3"/>
      <c r="G10" s="15">
        <v>18000</v>
      </c>
      <c r="H10" s="18">
        <v>1</v>
      </c>
      <c r="I10" s="18">
        <v>0</v>
      </c>
      <c r="J10" s="17" t="s">
        <v>31</v>
      </c>
      <c r="K10" s="17" t="s">
        <v>25</v>
      </c>
      <c r="L10" s="20">
        <v>43497</v>
      </c>
      <c r="M10" s="20">
        <v>43574</v>
      </c>
      <c r="N10" s="3"/>
      <c r="O10" s="1"/>
      <c r="P10" s="1"/>
      <c r="Q10" s="9" t="s">
        <v>36</v>
      </c>
      <c r="R10" s="11"/>
      <c r="S10" s="1"/>
      <c r="T10" s="1"/>
    </row>
    <row r="11" spans="1:20" ht="82.8" x14ac:dyDescent="0.3">
      <c r="A11" s="3" t="s">
        <v>37</v>
      </c>
      <c r="B11" s="3" t="s">
        <v>38</v>
      </c>
      <c r="C11" s="3"/>
      <c r="D11" s="3" t="s">
        <v>28</v>
      </c>
      <c r="E11" s="3"/>
      <c r="F11" s="3"/>
      <c r="G11" s="15">
        <v>250000</v>
      </c>
      <c r="H11" s="18">
        <v>1</v>
      </c>
      <c r="I11" s="18">
        <v>0</v>
      </c>
      <c r="J11" s="3" t="s">
        <v>39</v>
      </c>
      <c r="K11" s="17" t="s">
        <v>25</v>
      </c>
      <c r="L11" s="20">
        <v>43452</v>
      </c>
      <c r="M11" s="20">
        <v>43484</v>
      </c>
      <c r="N11" s="3"/>
      <c r="O11" s="1"/>
      <c r="P11" s="1"/>
      <c r="Q11" s="9"/>
      <c r="R11" s="11"/>
      <c r="S11" s="1"/>
      <c r="T11" s="1"/>
    </row>
    <row r="12" spans="1:20" ht="15.6" x14ac:dyDescent="0.3">
      <c r="A12" s="36" t="s">
        <v>40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8"/>
      <c r="Q12" s="9" t="s">
        <v>41</v>
      </c>
      <c r="R12" s="12"/>
    </row>
    <row r="13" spans="1:20" ht="15" customHeight="1" x14ac:dyDescent="0.3">
      <c r="A13" s="42" t="s">
        <v>4</v>
      </c>
      <c r="B13" s="35" t="s">
        <v>5</v>
      </c>
      <c r="C13" s="35" t="s">
        <v>6</v>
      </c>
      <c r="D13" s="35" t="s">
        <v>7</v>
      </c>
      <c r="E13" s="35" t="s">
        <v>8</v>
      </c>
      <c r="F13" s="35" t="s">
        <v>9</v>
      </c>
      <c r="G13" s="40" t="s">
        <v>10</v>
      </c>
      <c r="H13" s="40"/>
      <c r="I13" s="40"/>
      <c r="J13" s="35" t="s">
        <v>11</v>
      </c>
      <c r="K13" s="35" t="s">
        <v>12</v>
      </c>
      <c r="L13" s="43" t="s">
        <v>13</v>
      </c>
      <c r="M13" s="43"/>
      <c r="N13" s="39" t="s">
        <v>14</v>
      </c>
      <c r="Q13" s="9" t="s">
        <v>42</v>
      </c>
      <c r="R13" s="12"/>
    </row>
    <row r="14" spans="1:20" ht="36.75" customHeight="1" x14ac:dyDescent="0.3">
      <c r="A14" s="42"/>
      <c r="B14" s="35"/>
      <c r="C14" s="35"/>
      <c r="D14" s="35"/>
      <c r="E14" s="35"/>
      <c r="F14" s="35"/>
      <c r="G14" s="31" t="s">
        <v>16</v>
      </c>
      <c r="H14" s="32" t="s">
        <v>17</v>
      </c>
      <c r="I14" s="32" t="s">
        <v>18</v>
      </c>
      <c r="J14" s="35"/>
      <c r="K14" s="35"/>
      <c r="L14" s="33" t="s">
        <v>43</v>
      </c>
      <c r="M14" s="33" t="s">
        <v>20</v>
      </c>
      <c r="N14" s="39"/>
      <c r="Q14" s="9" t="s">
        <v>44</v>
      </c>
      <c r="R14" s="12"/>
    </row>
    <row r="15" spans="1:20" ht="41.4" x14ac:dyDescent="0.3">
      <c r="A15" s="2" t="s">
        <v>21</v>
      </c>
      <c r="B15" s="3" t="s">
        <v>45</v>
      </c>
      <c r="C15" s="3"/>
      <c r="D15" s="3"/>
      <c r="E15" s="3"/>
      <c r="F15" s="3"/>
      <c r="G15" s="15">
        <v>23000</v>
      </c>
      <c r="H15" s="18">
        <v>1</v>
      </c>
      <c r="I15" s="7">
        <v>0</v>
      </c>
      <c r="J15" s="3" t="s">
        <v>24</v>
      </c>
      <c r="K15" s="3" t="s">
        <v>25</v>
      </c>
      <c r="L15" s="20">
        <v>43556</v>
      </c>
      <c r="M15" s="20">
        <v>43709</v>
      </c>
      <c r="N15" s="4"/>
      <c r="Q15" s="10"/>
      <c r="R15" s="12"/>
    </row>
    <row r="16" spans="1:20" ht="27.6" x14ac:dyDescent="0.3">
      <c r="A16" s="2" t="s">
        <v>21</v>
      </c>
      <c r="B16" s="3" t="s">
        <v>46</v>
      </c>
      <c r="C16" s="3"/>
      <c r="D16" s="3"/>
      <c r="E16" s="3"/>
      <c r="F16" s="3"/>
      <c r="G16" s="15">
        <v>70000</v>
      </c>
      <c r="H16" s="18">
        <v>1</v>
      </c>
      <c r="I16" s="7">
        <v>0</v>
      </c>
      <c r="J16" s="3" t="s">
        <v>24</v>
      </c>
      <c r="K16" s="3" t="s">
        <v>25</v>
      </c>
      <c r="L16" s="20">
        <v>43556</v>
      </c>
      <c r="M16" s="20">
        <v>43709</v>
      </c>
      <c r="N16" s="4"/>
      <c r="Q16" s="10"/>
      <c r="R16" s="12"/>
    </row>
    <row r="17" spans="1:18" x14ac:dyDescent="0.3">
      <c r="A17" s="2"/>
      <c r="B17" s="3"/>
      <c r="C17" s="3"/>
      <c r="D17" s="3"/>
      <c r="E17" s="3"/>
      <c r="F17" s="3"/>
      <c r="G17" s="5"/>
      <c r="H17" s="7"/>
      <c r="I17" s="7"/>
      <c r="J17" s="3"/>
      <c r="K17" s="3"/>
      <c r="L17" s="20"/>
      <c r="M17" s="20"/>
      <c r="N17" s="4"/>
      <c r="Q17" s="10"/>
      <c r="R17" s="12"/>
    </row>
    <row r="18" spans="1:18" x14ac:dyDescent="0.3">
      <c r="Q18" s="9" t="s">
        <v>47</v>
      </c>
      <c r="R18" s="12"/>
    </row>
    <row r="19" spans="1:18" ht="15.75" customHeight="1" x14ac:dyDescent="0.3">
      <c r="A19" s="45" t="s">
        <v>48</v>
      </c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7"/>
      <c r="Q19" s="9" t="s">
        <v>34</v>
      </c>
      <c r="R19" s="12"/>
    </row>
    <row r="20" spans="1:18" ht="15" customHeight="1" x14ac:dyDescent="0.3">
      <c r="A20" s="42" t="s">
        <v>4</v>
      </c>
      <c r="B20" s="35" t="s">
        <v>5</v>
      </c>
      <c r="C20" s="35" t="s">
        <v>6</v>
      </c>
      <c r="D20" s="35" t="s">
        <v>7</v>
      </c>
      <c r="E20" s="53"/>
      <c r="F20" s="53"/>
      <c r="G20" s="40" t="s">
        <v>10</v>
      </c>
      <c r="H20" s="40"/>
      <c r="I20" s="40"/>
      <c r="J20" s="35" t="s">
        <v>11</v>
      </c>
      <c r="K20" s="35" t="s">
        <v>12</v>
      </c>
      <c r="L20" s="43" t="s">
        <v>13</v>
      </c>
      <c r="M20" s="43"/>
      <c r="N20" s="39" t="s">
        <v>14</v>
      </c>
      <c r="Q20" s="9" t="s">
        <v>36</v>
      </c>
      <c r="R20" s="12"/>
    </row>
    <row r="21" spans="1:18" ht="41.4" x14ac:dyDescent="0.3">
      <c r="A21" s="42"/>
      <c r="B21" s="35"/>
      <c r="C21" s="35"/>
      <c r="D21" s="35"/>
      <c r="E21" s="35" t="s">
        <v>9</v>
      </c>
      <c r="F21" s="35"/>
      <c r="G21" s="30" t="s">
        <v>16</v>
      </c>
      <c r="H21" s="31" t="s">
        <v>17</v>
      </c>
      <c r="I21" s="32" t="s">
        <v>18</v>
      </c>
      <c r="J21" s="35"/>
      <c r="K21" s="35"/>
      <c r="L21" s="33" t="s">
        <v>49</v>
      </c>
      <c r="M21" s="33" t="s">
        <v>20</v>
      </c>
      <c r="N21" s="39"/>
      <c r="Q21" s="9" t="s">
        <v>50</v>
      </c>
      <c r="R21" s="12"/>
    </row>
    <row r="22" spans="1:18" ht="96.6" x14ac:dyDescent="0.3">
      <c r="A22" s="3" t="s">
        <v>21</v>
      </c>
      <c r="B22" s="3" t="s">
        <v>51</v>
      </c>
      <c r="C22" s="3"/>
      <c r="D22" s="3" t="s">
        <v>34</v>
      </c>
      <c r="E22" s="3"/>
      <c r="F22" s="3"/>
      <c r="G22" s="15">
        <v>84000</v>
      </c>
      <c r="H22" s="18">
        <v>1</v>
      </c>
      <c r="I22" s="7">
        <v>0</v>
      </c>
      <c r="J22" s="7" t="s">
        <v>52</v>
      </c>
      <c r="K22" s="3" t="s">
        <v>53</v>
      </c>
      <c r="L22" s="20">
        <v>43435</v>
      </c>
      <c r="M22" s="20">
        <v>43586</v>
      </c>
      <c r="N22" s="3" t="s">
        <v>54</v>
      </c>
      <c r="Q22" s="9" t="s">
        <v>55</v>
      </c>
      <c r="R22" s="12"/>
    </row>
    <row r="23" spans="1:18" ht="82.8" x14ac:dyDescent="0.3">
      <c r="A23" s="3" t="s">
        <v>21</v>
      </c>
      <c r="B23" s="3" t="s">
        <v>56</v>
      </c>
      <c r="C23" s="3"/>
      <c r="D23" s="3" t="s">
        <v>57</v>
      </c>
      <c r="E23" s="3"/>
      <c r="F23" s="3"/>
      <c r="G23" s="15">
        <f>107500+10530</f>
        <v>118030</v>
      </c>
      <c r="H23" s="18">
        <v>1</v>
      </c>
      <c r="I23" s="7">
        <v>0</v>
      </c>
      <c r="J23" s="7" t="s">
        <v>52</v>
      </c>
      <c r="K23" s="3" t="s">
        <v>25</v>
      </c>
      <c r="L23" s="20">
        <v>43422</v>
      </c>
      <c r="M23" s="20">
        <v>43556</v>
      </c>
      <c r="N23" s="3"/>
      <c r="R23" s="10"/>
    </row>
    <row r="24" spans="1:18" ht="41.4" x14ac:dyDescent="0.3">
      <c r="A24" s="3" t="s">
        <v>21</v>
      </c>
      <c r="B24" s="3" t="s">
        <v>58</v>
      </c>
      <c r="C24" s="3"/>
      <c r="D24" s="3" t="s">
        <v>57</v>
      </c>
      <c r="E24" s="3"/>
      <c r="F24" s="3"/>
      <c r="G24" s="15">
        <v>107500</v>
      </c>
      <c r="H24" s="18">
        <v>1</v>
      </c>
      <c r="I24" s="7">
        <v>0</v>
      </c>
      <c r="J24" s="7" t="s">
        <v>52</v>
      </c>
      <c r="K24" s="3" t="s">
        <v>25</v>
      </c>
      <c r="L24" s="20">
        <v>43435</v>
      </c>
      <c r="M24" s="20">
        <v>43556</v>
      </c>
      <c r="N24" s="3"/>
      <c r="Q24" s="10"/>
      <c r="R24" s="10"/>
    </row>
    <row r="25" spans="1:18" ht="69" x14ac:dyDescent="0.3">
      <c r="A25" s="3" t="s">
        <v>21</v>
      </c>
      <c r="B25" s="3" t="s">
        <v>59</v>
      </c>
      <c r="C25" s="3"/>
      <c r="D25" s="3" t="s">
        <v>57</v>
      </c>
      <c r="E25" s="3"/>
      <c r="F25" s="3"/>
      <c r="G25" s="15">
        <v>318360</v>
      </c>
      <c r="H25" s="18">
        <v>1</v>
      </c>
      <c r="I25" s="7">
        <v>0</v>
      </c>
      <c r="J25" s="7" t="s">
        <v>52</v>
      </c>
      <c r="K25" s="3" t="s">
        <v>53</v>
      </c>
      <c r="L25" s="20">
        <v>43556</v>
      </c>
      <c r="M25" s="20">
        <v>43770</v>
      </c>
      <c r="N25" s="3"/>
      <c r="Q25" s="10"/>
      <c r="R25" s="10"/>
    </row>
    <row r="26" spans="1:18" ht="41.4" x14ac:dyDescent="0.3">
      <c r="A26" s="3" t="s">
        <v>21</v>
      </c>
      <c r="B26" s="3" t="s">
        <v>60</v>
      </c>
      <c r="C26" s="3"/>
      <c r="D26" s="3" t="s">
        <v>47</v>
      </c>
      <c r="E26" s="3"/>
      <c r="F26" s="3"/>
      <c r="G26" s="15">
        <v>150000</v>
      </c>
      <c r="H26" s="18">
        <v>1</v>
      </c>
      <c r="I26" s="7">
        <v>0</v>
      </c>
      <c r="J26" s="7" t="s">
        <v>52</v>
      </c>
      <c r="K26" s="3" t="s">
        <v>25</v>
      </c>
      <c r="L26" s="20">
        <v>43452</v>
      </c>
      <c r="M26" s="20">
        <v>43556</v>
      </c>
      <c r="N26" s="3"/>
      <c r="Q26" s="10"/>
      <c r="R26" s="10"/>
    </row>
    <row r="27" spans="1:18" ht="41.4" x14ac:dyDescent="0.3">
      <c r="A27" s="3" t="s">
        <v>21</v>
      </c>
      <c r="B27" s="3" t="s">
        <v>61</v>
      </c>
      <c r="C27" s="3"/>
      <c r="D27" s="3" t="s">
        <v>47</v>
      </c>
      <c r="E27" s="3"/>
      <c r="F27" s="3"/>
      <c r="G27" s="15">
        <v>75000</v>
      </c>
      <c r="H27" s="18">
        <v>1</v>
      </c>
      <c r="I27" s="7">
        <v>0</v>
      </c>
      <c r="J27" s="7" t="s">
        <v>52</v>
      </c>
      <c r="K27" s="3" t="s">
        <v>25</v>
      </c>
      <c r="L27" s="20">
        <v>43452</v>
      </c>
      <c r="M27" s="20">
        <v>43556</v>
      </c>
      <c r="N27" s="3"/>
      <c r="Q27" s="10"/>
      <c r="R27" s="10"/>
    </row>
    <row r="28" spans="1:18" ht="69" x14ac:dyDescent="0.3">
      <c r="A28" s="3" t="s">
        <v>21</v>
      </c>
      <c r="B28" s="3" t="s">
        <v>62</v>
      </c>
      <c r="C28" s="3"/>
      <c r="D28" s="3" t="s">
        <v>57</v>
      </c>
      <c r="E28" s="3"/>
      <c r="F28" s="3"/>
      <c r="G28" s="15">
        <v>200520</v>
      </c>
      <c r="H28" s="18">
        <v>1</v>
      </c>
      <c r="I28" s="7">
        <v>0</v>
      </c>
      <c r="J28" s="7" t="s">
        <v>52</v>
      </c>
      <c r="K28" s="3" t="s">
        <v>25</v>
      </c>
      <c r="L28" s="20">
        <v>43452</v>
      </c>
      <c r="M28" s="20">
        <v>43556</v>
      </c>
      <c r="N28" s="3"/>
      <c r="Q28" s="10"/>
      <c r="R28" s="10"/>
    </row>
    <row r="29" spans="1:18" ht="41.4" x14ac:dyDescent="0.3">
      <c r="A29" s="3" t="s">
        <v>21</v>
      </c>
      <c r="B29" s="3" t="s">
        <v>63</v>
      </c>
      <c r="C29" s="3"/>
      <c r="D29" s="3" t="s">
        <v>47</v>
      </c>
      <c r="E29" s="3"/>
      <c r="F29" s="3"/>
      <c r="G29" s="15">
        <v>60000</v>
      </c>
      <c r="H29" s="18">
        <v>1</v>
      </c>
      <c r="I29" s="7">
        <v>0</v>
      </c>
      <c r="J29" s="7" t="s">
        <v>52</v>
      </c>
      <c r="K29" s="3" t="s">
        <v>25</v>
      </c>
      <c r="L29" s="20">
        <v>43452</v>
      </c>
      <c r="M29" s="20">
        <v>43556</v>
      </c>
      <c r="N29" s="3"/>
      <c r="Q29" s="10"/>
      <c r="R29" s="10"/>
    </row>
    <row r="30" spans="1:18" ht="69" x14ac:dyDescent="0.3">
      <c r="A30" s="3" t="s">
        <v>21</v>
      </c>
      <c r="B30" s="3" t="s">
        <v>64</v>
      </c>
      <c r="C30" s="3"/>
      <c r="D30" s="3" t="s">
        <v>47</v>
      </c>
      <c r="E30" s="3"/>
      <c r="F30" s="3"/>
      <c r="G30" s="15">
        <v>145000</v>
      </c>
      <c r="H30" s="18">
        <v>1</v>
      </c>
      <c r="I30" s="7">
        <v>0</v>
      </c>
      <c r="J30" s="7" t="s">
        <v>52</v>
      </c>
      <c r="K30" s="3" t="s">
        <v>25</v>
      </c>
      <c r="L30" s="20">
        <v>43452</v>
      </c>
      <c r="M30" s="20">
        <v>43556</v>
      </c>
      <c r="N30" s="3"/>
      <c r="Q30" s="10"/>
      <c r="R30" s="10"/>
    </row>
    <row r="31" spans="1:18" ht="100.8" x14ac:dyDescent="0.3">
      <c r="A31" s="3" t="s">
        <v>65</v>
      </c>
      <c r="B31" s="16" t="s">
        <v>66</v>
      </c>
      <c r="C31" s="21"/>
      <c r="D31" s="3" t="s">
        <v>57</v>
      </c>
      <c r="E31" s="3"/>
      <c r="F31" s="3"/>
      <c r="G31" s="15">
        <v>950000</v>
      </c>
      <c r="H31" s="18">
        <v>1</v>
      </c>
      <c r="I31" s="7">
        <v>0</v>
      </c>
      <c r="J31" s="7" t="s">
        <v>67</v>
      </c>
      <c r="K31" s="3" t="s">
        <v>53</v>
      </c>
      <c r="L31" s="20">
        <v>43466</v>
      </c>
      <c r="M31" s="20">
        <v>43586</v>
      </c>
      <c r="N31" s="3"/>
      <c r="Q31" s="10"/>
      <c r="R31" s="10"/>
    </row>
    <row r="32" spans="1:18" ht="100.8" x14ac:dyDescent="0.3">
      <c r="A32" s="3" t="s">
        <v>65</v>
      </c>
      <c r="B32" s="16" t="s">
        <v>68</v>
      </c>
      <c r="C32" s="3" t="s">
        <v>69</v>
      </c>
      <c r="D32" s="3" t="s">
        <v>57</v>
      </c>
      <c r="E32" s="3"/>
      <c r="F32" s="3"/>
      <c r="G32" s="15">
        <v>610000</v>
      </c>
      <c r="H32" s="18">
        <v>1</v>
      </c>
      <c r="I32" s="7">
        <v>0</v>
      </c>
      <c r="J32" s="7" t="s">
        <v>67</v>
      </c>
      <c r="K32" s="3" t="s">
        <v>25</v>
      </c>
      <c r="L32" s="20">
        <v>43466</v>
      </c>
      <c r="M32" s="20">
        <v>43586</v>
      </c>
      <c r="N32" s="3"/>
      <c r="Q32" s="13" t="s">
        <v>70</v>
      </c>
      <c r="R32" s="13" t="s">
        <v>71</v>
      </c>
    </row>
    <row r="33" spans="1:18" ht="57.6" x14ac:dyDescent="0.3">
      <c r="A33" s="3" t="s">
        <v>65</v>
      </c>
      <c r="B33" s="16" t="s">
        <v>72</v>
      </c>
      <c r="C33" s="3" t="s">
        <v>69</v>
      </c>
      <c r="D33" s="3" t="s">
        <v>57</v>
      </c>
      <c r="E33" s="3"/>
      <c r="F33" s="3"/>
      <c r="G33" s="15">
        <v>440000</v>
      </c>
      <c r="H33" s="18">
        <v>1</v>
      </c>
      <c r="I33" s="7">
        <v>0</v>
      </c>
      <c r="J33" s="7" t="s">
        <v>67</v>
      </c>
      <c r="K33" s="3" t="s">
        <v>25</v>
      </c>
      <c r="L33" s="20">
        <v>43466</v>
      </c>
      <c r="M33" s="20">
        <v>43586</v>
      </c>
      <c r="N33" s="3"/>
      <c r="Q33" s="13"/>
      <c r="R33" s="13"/>
    </row>
    <row r="34" spans="1:18" ht="41.4" x14ac:dyDescent="0.3">
      <c r="A34" s="17" t="s">
        <v>29</v>
      </c>
      <c r="B34" s="17" t="s">
        <v>73</v>
      </c>
      <c r="C34" s="17"/>
      <c r="D34" s="17" t="s">
        <v>57</v>
      </c>
      <c r="E34" s="17"/>
      <c r="F34" s="17"/>
      <c r="G34" s="22">
        <v>1500000</v>
      </c>
      <c r="H34" s="18">
        <v>1</v>
      </c>
      <c r="I34" s="18">
        <v>0</v>
      </c>
      <c r="J34" s="17" t="s">
        <v>31</v>
      </c>
      <c r="K34" s="17" t="s">
        <v>53</v>
      </c>
      <c r="L34" s="20">
        <v>43484</v>
      </c>
      <c r="M34" s="20">
        <v>43239</v>
      </c>
      <c r="N34" s="21"/>
      <c r="Q34" s="13" t="s">
        <v>74</v>
      </c>
      <c r="R34" s="13" t="s">
        <v>71</v>
      </c>
    </row>
    <row r="35" spans="1:18" ht="69" x14ac:dyDescent="0.3">
      <c r="A35" s="3" t="s">
        <v>37</v>
      </c>
      <c r="B35" s="17" t="s">
        <v>75</v>
      </c>
      <c r="C35" s="21"/>
      <c r="D35" s="17" t="s">
        <v>57</v>
      </c>
      <c r="E35" s="21"/>
      <c r="F35" s="21"/>
      <c r="G35" s="22">
        <v>450000</v>
      </c>
      <c r="H35" s="18">
        <v>1</v>
      </c>
      <c r="I35" s="18">
        <v>0</v>
      </c>
      <c r="J35" s="7" t="s">
        <v>39</v>
      </c>
      <c r="K35" s="17" t="s">
        <v>53</v>
      </c>
      <c r="L35" s="20">
        <v>43391</v>
      </c>
      <c r="M35" s="20">
        <v>43466</v>
      </c>
      <c r="N35" s="21"/>
    </row>
    <row r="36" spans="1:18" ht="82.8" x14ac:dyDescent="0.3">
      <c r="A36" s="3" t="s">
        <v>37</v>
      </c>
      <c r="B36" s="17" t="s">
        <v>76</v>
      </c>
      <c r="C36" s="21"/>
      <c r="D36" s="17" t="s">
        <v>57</v>
      </c>
      <c r="E36" s="21"/>
      <c r="F36" s="21"/>
      <c r="G36" s="22">
        <v>880000</v>
      </c>
      <c r="H36" s="18">
        <v>1</v>
      </c>
      <c r="I36" s="18">
        <v>0</v>
      </c>
      <c r="J36" s="7" t="s">
        <v>39</v>
      </c>
      <c r="K36" s="17" t="s">
        <v>53</v>
      </c>
      <c r="L36" s="20">
        <v>43391</v>
      </c>
      <c r="M36" s="20">
        <v>43466</v>
      </c>
      <c r="N36" s="21"/>
    </row>
    <row r="37" spans="1:18" ht="82.8" x14ac:dyDescent="0.3">
      <c r="A37" s="3" t="s">
        <v>37</v>
      </c>
      <c r="B37" s="17" t="s">
        <v>77</v>
      </c>
      <c r="C37" s="21"/>
      <c r="D37" s="17" t="s">
        <v>57</v>
      </c>
      <c r="E37" s="21"/>
      <c r="F37" s="21"/>
      <c r="G37" s="22">
        <v>440000</v>
      </c>
      <c r="H37" s="18">
        <v>1</v>
      </c>
      <c r="I37" s="18">
        <v>0</v>
      </c>
      <c r="J37" s="7" t="s">
        <v>39</v>
      </c>
      <c r="K37" s="3" t="s">
        <v>78</v>
      </c>
      <c r="L37" s="20">
        <v>43422</v>
      </c>
      <c r="M37" s="20">
        <v>43556</v>
      </c>
      <c r="N37" s="21"/>
    </row>
    <row r="38" spans="1:18" ht="41.4" x14ac:dyDescent="0.3">
      <c r="A38" s="3" t="s">
        <v>37</v>
      </c>
      <c r="B38" s="17" t="s">
        <v>79</v>
      </c>
      <c r="C38" s="3"/>
      <c r="D38" s="17" t="s">
        <v>57</v>
      </c>
      <c r="E38" s="3"/>
      <c r="F38" s="3"/>
      <c r="G38" s="22">
        <v>280000</v>
      </c>
      <c r="H38" s="18">
        <v>1</v>
      </c>
      <c r="I38" s="18">
        <v>0</v>
      </c>
      <c r="J38" s="7" t="s">
        <v>39</v>
      </c>
      <c r="K38" s="3" t="s">
        <v>78</v>
      </c>
      <c r="L38" s="20">
        <v>43422</v>
      </c>
      <c r="M38" s="20">
        <v>43556</v>
      </c>
      <c r="N38" s="3"/>
      <c r="Q38" s="13"/>
      <c r="R38" s="13"/>
    </row>
    <row r="39" spans="1:18" ht="15.75" customHeight="1" x14ac:dyDescent="0.3">
      <c r="A39" s="45" t="s">
        <v>80</v>
      </c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7"/>
      <c r="Q39" s="13" t="s">
        <v>81</v>
      </c>
      <c r="R39" s="13" t="s">
        <v>71</v>
      </c>
    </row>
    <row r="40" spans="1:18" ht="15" customHeight="1" x14ac:dyDescent="0.3">
      <c r="A40" s="42" t="s">
        <v>4</v>
      </c>
      <c r="B40" s="35" t="s">
        <v>82</v>
      </c>
      <c r="C40" s="35" t="s">
        <v>6</v>
      </c>
      <c r="D40" s="35"/>
      <c r="E40" s="35" t="s">
        <v>9</v>
      </c>
      <c r="F40" s="35"/>
      <c r="G40" s="40" t="s">
        <v>10</v>
      </c>
      <c r="H40" s="40"/>
      <c r="I40" s="40"/>
      <c r="J40" s="35" t="s">
        <v>11</v>
      </c>
      <c r="K40" s="41" t="s">
        <v>83</v>
      </c>
      <c r="L40" s="43" t="s">
        <v>13</v>
      </c>
      <c r="M40" s="43"/>
      <c r="N40" s="48" t="s">
        <v>84</v>
      </c>
      <c r="Q40" s="13" t="s">
        <v>85</v>
      </c>
      <c r="R40" s="13" t="s">
        <v>71</v>
      </c>
    </row>
    <row r="41" spans="1:18" ht="69" x14ac:dyDescent="0.3">
      <c r="A41" s="42"/>
      <c r="B41" s="35"/>
      <c r="C41" s="35"/>
      <c r="D41" s="35"/>
      <c r="E41" s="35"/>
      <c r="F41" s="35"/>
      <c r="G41" s="30" t="s">
        <v>16</v>
      </c>
      <c r="H41" s="30" t="s">
        <v>17</v>
      </c>
      <c r="I41" s="31" t="s">
        <v>18</v>
      </c>
      <c r="J41" s="35"/>
      <c r="K41" s="41"/>
      <c r="L41" s="33" t="s">
        <v>86</v>
      </c>
      <c r="M41" s="33" t="s">
        <v>87</v>
      </c>
      <c r="N41" s="49"/>
      <c r="Q41" s="13" t="s">
        <v>88</v>
      </c>
      <c r="R41" s="13" t="s">
        <v>71</v>
      </c>
    </row>
    <row r="42" spans="1:18" ht="41.4" x14ac:dyDescent="0.3">
      <c r="A42" s="2" t="s">
        <v>29</v>
      </c>
      <c r="B42" s="3" t="s">
        <v>89</v>
      </c>
      <c r="C42" s="44"/>
      <c r="D42" s="44"/>
      <c r="E42" s="44"/>
      <c r="F42" s="44"/>
      <c r="G42" s="15">
        <v>20000</v>
      </c>
      <c r="H42" s="18">
        <v>1</v>
      </c>
      <c r="I42" s="5">
        <v>0</v>
      </c>
      <c r="J42" s="7" t="s">
        <v>31</v>
      </c>
      <c r="K42" s="3">
        <v>10</v>
      </c>
      <c r="L42" s="20">
        <v>43658</v>
      </c>
      <c r="M42" s="20"/>
      <c r="N42" s="4"/>
      <c r="Q42" s="10"/>
      <c r="R42" s="10"/>
    </row>
    <row r="43" spans="1:18" x14ac:dyDescent="0.3">
      <c r="A43" s="2" t="s">
        <v>21</v>
      </c>
      <c r="B43" s="3" t="s">
        <v>90</v>
      </c>
      <c r="C43" s="44"/>
      <c r="D43" s="44"/>
      <c r="E43" s="44"/>
      <c r="F43" s="44"/>
      <c r="G43" s="15">
        <v>34390</v>
      </c>
      <c r="H43" s="18">
        <v>1</v>
      </c>
      <c r="I43" s="5">
        <v>0</v>
      </c>
      <c r="J43" s="7" t="s">
        <v>31</v>
      </c>
      <c r="K43" s="3">
        <v>10</v>
      </c>
      <c r="L43" s="20">
        <v>43658</v>
      </c>
      <c r="M43" s="20"/>
      <c r="N43" s="4"/>
      <c r="Q43" s="10"/>
      <c r="R43" s="10"/>
    </row>
    <row r="44" spans="1:18" x14ac:dyDescent="0.3">
      <c r="A44" s="23"/>
      <c r="B44" s="23"/>
      <c r="C44" s="24"/>
      <c r="D44" s="24"/>
      <c r="E44" s="24"/>
      <c r="F44" s="24"/>
      <c r="G44" s="25"/>
      <c r="H44" s="26"/>
      <c r="I44" s="27"/>
      <c r="J44" s="28"/>
      <c r="K44" s="23"/>
      <c r="L44" s="29"/>
      <c r="M44" s="29"/>
      <c r="N44" s="23"/>
      <c r="Q44" s="10"/>
      <c r="R44" s="10"/>
    </row>
    <row r="45" spans="1:18" x14ac:dyDescent="0.3">
      <c r="Q45" s="10"/>
      <c r="R45" s="13" t="s">
        <v>91</v>
      </c>
    </row>
    <row r="46" spans="1:18" x14ac:dyDescent="0.3">
      <c r="Q46" s="10"/>
      <c r="R46" s="13"/>
    </row>
    <row r="47" spans="1:18" x14ac:dyDescent="0.3">
      <c r="Q47" s="10"/>
      <c r="R47" s="10"/>
    </row>
    <row r="48" spans="1:18" x14ac:dyDescent="0.3">
      <c r="Q48" s="13" t="s">
        <v>92</v>
      </c>
      <c r="R48" s="13" t="s">
        <v>93</v>
      </c>
    </row>
    <row r="49" spans="17:18" x14ac:dyDescent="0.3">
      <c r="Q49" s="10"/>
      <c r="R49" s="10"/>
    </row>
    <row r="50" spans="17:18" x14ac:dyDescent="0.3">
      <c r="Q50" s="13" t="s">
        <v>94</v>
      </c>
      <c r="R50" s="13" t="s">
        <v>95</v>
      </c>
    </row>
    <row r="51" spans="17:18" x14ac:dyDescent="0.3">
      <c r="Q51" s="13" t="s">
        <v>96</v>
      </c>
      <c r="R51" s="13" t="s">
        <v>95</v>
      </c>
    </row>
    <row r="52" spans="17:18" x14ac:dyDescent="0.3">
      <c r="Q52" s="10"/>
      <c r="R52" s="10"/>
    </row>
    <row r="53" spans="17:18" x14ac:dyDescent="0.3">
      <c r="Q53" s="12"/>
      <c r="R53" s="12"/>
    </row>
    <row r="54" spans="17:18" x14ac:dyDescent="0.3">
      <c r="Q54" s="13" t="s">
        <v>97</v>
      </c>
      <c r="R54" s="10"/>
    </row>
    <row r="55" spans="17:18" x14ac:dyDescent="0.3">
      <c r="Q55" s="13" t="s">
        <v>98</v>
      </c>
      <c r="R55" s="10"/>
    </row>
    <row r="56" spans="17:18" x14ac:dyDescent="0.3">
      <c r="Q56" s="12"/>
      <c r="R56" s="12"/>
    </row>
    <row r="57" spans="17:18" x14ac:dyDescent="0.3">
      <c r="Q57" s="12"/>
      <c r="R57" s="12"/>
    </row>
    <row r="58" spans="17:18" x14ac:dyDescent="0.3">
      <c r="Q58" s="9" t="s">
        <v>47</v>
      </c>
      <c r="R58" s="10"/>
    </row>
    <row r="59" spans="17:18" x14ac:dyDescent="0.3">
      <c r="Q59" s="9" t="s">
        <v>34</v>
      </c>
      <c r="R59" s="10"/>
    </row>
    <row r="60" spans="17:18" x14ac:dyDescent="0.3">
      <c r="Q60" s="9" t="s">
        <v>99</v>
      </c>
      <c r="R60" s="10"/>
    </row>
    <row r="61" spans="17:18" x14ac:dyDescent="0.3">
      <c r="Q61" s="9" t="s">
        <v>36</v>
      </c>
      <c r="R61" s="12"/>
    </row>
  </sheetData>
  <mergeCells count="51">
    <mergeCell ref="A1:N1"/>
    <mergeCell ref="L20:M20"/>
    <mergeCell ref="A19:N19"/>
    <mergeCell ref="G20:I20"/>
    <mergeCell ref="E20:F20"/>
    <mergeCell ref="L13:M13"/>
    <mergeCell ref="A3:N3"/>
    <mergeCell ref="A4:A5"/>
    <mergeCell ref="B4:B5"/>
    <mergeCell ref="C4:C5"/>
    <mergeCell ref="D4:D5"/>
    <mergeCell ref="E4:E5"/>
    <mergeCell ref="F4:F5"/>
    <mergeCell ref="N20:N21"/>
    <mergeCell ref="E21:F21"/>
    <mergeCell ref="L4:M4"/>
    <mergeCell ref="C43:D43"/>
    <mergeCell ref="E43:F43"/>
    <mergeCell ref="C13:C14"/>
    <mergeCell ref="G13:I13"/>
    <mergeCell ref="K13:K14"/>
    <mergeCell ref="E42:F42"/>
    <mergeCell ref="C42:D42"/>
    <mergeCell ref="A39:N39"/>
    <mergeCell ref="G40:I40"/>
    <mergeCell ref="L40:M40"/>
    <mergeCell ref="N40:N41"/>
    <mergeCell ref="J40:J41"/>
    <mergeCell ref="D13:D14"/>
    <mergeCell ref="K40:K41"/>
    <mergeCell ref="E40:F41"/>
    <mergeCell ref="A13:A14"/>
    <mergeCell ref="A40:A41"/>
    <mergeCell ref="B40:B41"/>
    <mergeCell ref="C40:D41"/>
    <mergeCell ref="J13:J14"/>
    <mergeCell ref="A20:A21"/>
    <mergeCell ref="B20:B21"/>
    <mergeCell ref="C20:C21"/>
    <mergeCell ref="D20:D21"/>
    <mergeCell ref="J20:J21"/>
    <mergeCell ref="K20:K21"/>
    <mergeCell ref="E13:E14"/>
    <mergeCell ref="F13:F14"/>
    <mergeCell ref="K4:K5"/>
    <mergeCell ref="B13:B14"/>
    <mergeCell ref="A12:N12"/>
    <mergeCell ref="N4:N5"/>
    <mergeCell ref="G4:I4"/>
    <mergeCell ref="N13:N14"/>
    <mergeCell ref="J4:J5"/>
  </mergeCells>
  <dataValidations count="4">
    <dataValidation type="list" allowBlank="1" showInputMessage="1" showErrorMessage="1" sqref="D6:D11 D15:D17" xr:uid="{00000000-0002-0000-0200-000002000000}">
      <formula1>$Q$6:$Q$14</formula1>
    </dataValidation>
    <dataValidation type="list" allowBlank="1" showInputMessage="1" showErrorMessage="1" sqref="K22:K36 K6:K11 K15:K17" xr:uid="{00000000-0002-0000-0200-000003000000}">
      <formula1>#REF!</formula1>
    </dataValidation>
    <dataValidation type="list" allowBlank="1" showInputMessage="1" showErrorMessage="1" sqref="D22:D38" xr:uid="{00000000-0002-0000-0200-000004000000}">
      <formula1>$Q$18:$Q$22</formula1>
    </dataValidation>
    <dataValidation type="list" allowBlank="1" showInputMessage="1" showErrorMessage="1" sqref="D34:D38" xr:uid="{8AC3B17B-6FCC-4BD3-A0DF-35DCA4747838}">
      <formula1>$Q$8:$Q$30</formula1>
    </dataValidation>
  </dataValidations>
  <pageMargins left="0.7" right="0.7" top="0.75" bottom="0.75" header="0.3" footer="0.3"/>
  <pageSetup orientation="portrait" r:id="rId1"/>
  <headerFooter>
    <oddHeader>&amp;REER#3-AR-L1302
Página &amp;P de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FAE990DF027284E8DD4E4B2F35E4054" ma:contentTypeVersion="731" ma:contentTypeDescription="A content type to manage public (operations) IDB documents" ma:contentTypeScope="" ma:versionID="8589893e26b6a826f5bd87d883c1d73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6621f0099cf7803c51beede725d571d5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AR-L1302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IDBDocs_x0020_Number xmlns="cdc7663a-08f0-4737-9e8c-148ce897a09c" xsi:nil="true"/>
    <Division_x0020_or_x0020_Unit xmlns="cdc7663a-08f0-4737-9e8c-148ce897a09c">SCL/SPH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Silveira, Sheyla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POVERTY ALLEVIATION</TermName>
          <TermId xmlns="http://schemas.microsoft.com/office/infopath/2007/PartnerControls">c99b9e13-7d25-4ef5-800d-099d9545c397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axCatchAll xmlns="cdc7663a-08f0-4737-9e8c-148ce897a09c">
      <Value>41</Value>
      <Value>5</Value>
      <Value>1</Value>
      <Value>308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AR-L1302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>R0002817036</Record_x0020_Number>
    <_dlc_DocId xmlns="cdc7663a-08f0-4737-9e8c-148ce897a09c">EZSHARE-1219153817-17</_dlc_DocId>
    <_dlc_DocIdUrl xmlns="cdc7663a-08f0-4737-9e8c-148ce897a09c">
      <Url>https://idbg.sharepoint.com/teams/EZ-AR-LON/AR-L1302/_layouts/15/DocIdRedir.aspx?ID=EZSHARE-1219153817-17</Url>
      <Description>EZSHARE-1219153817-17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5CC76BEC-1815-4801-A8F2-DF0F6D378C57}"/>
</file>

<file path=customXml/itemProps2.xml><?xml version="1.0" encoding="utf-8"?>
<ds:datastoreItem xmlns:ds="http://schemas.openxmlformats.org/officeDocument/2006/customXml" ds:itemID="{EEE4053E-B41E-49EF-9BF5-DA3F1D94751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031E7E58-4B15-49C8-9483-8F1AA9B4D2B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22A2B29-27D7-4757-8460-D585C42A165D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cdc7663a-08f0-4737-9e8c-148ce897a09c"/>
    <ds:schemaRef ds:uri="http://www.w3.org/XML/1998/namespace"/>
    <ds:schemaRef ds:uri="http://purl.org/dc/dcmitype/"/>
  </ds:schemaRefs>
</ds:datastoreItem>
</file>

<file path=customXml/itemProps5.xml><?xml version="1.0" encoding="utf-8"?>
<ds:datastoreItem xmlns:ds="http://schemas.openxmlformats.org/officeDocument/2006/customXml" ds:itemID="{BCF18CEB-5845-4748-8CE7-FDA79BF1D503}"/>
</file>

<file path=customXml/itemProps6.xml><?xml version="1.0" encoding="utf-8"?>
<ds:datastoreItem xmlns:ds="http://schemas.openxmlformats.org/officeDocument/2006/customXml" ds:itemID="{435A21F2-C9D1-4E04-B4DA-20858D2DAD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Detalle Plan de Adquisiciones</vt:lpstr>
    </vt:vector>
  </TitlesOfParts>
  <Manager/>
  <Company>Inter-American Development Bank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Bruno Costa</dc:creator>
  <cp:keywords/>
  <dc:description/>
  <cp:lastModifiedBy>Silveira, Sheyla</cp:lastModifiedBy>
  <cp:revision/>
  <dcterms:created xsi:type="dcterms:W3CDTF">2011-03-30T14:45:37Z</dcterms:created>
  <dcterms:modified xsi:type="dcterms:W3CDTF">2018-10-04T21:11:09Z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308;#POVERTY ALLEVIATION|c99b9e13-7d25-4ef5-800d-099d9545c397</vt:lpwstr>
  </property>
  <property fmtid="{D5CDD505-2E9C-101B-9397-08002B2CF9AE}" pid="7" name="Fund IDB">
    <vt:lpwstr/>
  </property>
  <property fmtid="{D5CDD505-2E9C-101B-9397-08002B2CF9AE}" pid="8" name="Country">
    <vt:lpwstr>5;#Argentina|eb1b705c-195f-4c3b-9661-b201f2fee3c5</vt:lpwstr>
  </property>
  <property fmtid="{D5CDD505-2E9C-101B-9397-08002B2CF9AE}" pid="9" name="Sector IDB">
    <vt:lpwstr>41;#SOCIAL INVESTMENT|3f908695-d5b5-49f6-941f-76876b39564f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aef48e7e-1c13-440f-9449-317b4a67dbf8</vt:lpwstr>
  </property>
  <property fmtid="{D5CDD505-2E9C-101B-9397-08002B2CF9AE}" pid="12" name="Disclosure Activity">
    <vt:lpwstr>Loan Proposal</vt:lpwstr>
  </property>
  <property fmtid="{D5CDD505-2E9C-101B-9397-08002B2CF9AE}" pid="13" name="ContentTypeId">
    <vt:lpwstr>0x0101001A458A224826124E8B45B1D613300CFC002FAE990DF027284E8DD4E4B2F35E4054</vt:lpwstr>
  </property>
</Properties>
</file>