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427"/>
  <workbookPr defaultThemeVersion="124226"/>
  <mc:AlternateContent xmlns:mc="http://schemas.openxmlformats.org/markup-compatibility/2006">
    <mc:Choice Requires="x15">
      <x15ac:absPath xmlns:x15ac="http://schemas.microsoft.com/office/spreadsheetml/2010/11/ac" url="https://lared.procomer.go.cr/dpl/alianzas/doctrab/Gestión/Proyectos/Crec Verde/BID Internac pymes Agrícolas/PA/"/>
    </mc:Choice>
  </mc:AlternateContent>
  <xr:revisionPtr revIDLastSave="0" documentId="13_ncr:1_{F6B2C61B-EDEF-499A-AC73-DBA25E99A3B6}" xr6:coauthVersionLast="47" xr6:coauthVersionMax="47" xr10:uidLastSave="{00000000-0000-0000-0000-000000000000}"/>
  <bookViews>
    <workbookView xWindow="-28920" yWindow="-15" windowWidth="29040" windowHeight="15840" xr2:uid="{00000000-000D-0000-FFFF-FFFF00000000}"/>
  </bookViews>
  <sheets>
    <sheet name="PA ajustado Procomer" sheetId="5" r:id="rId1"/>
  </sheets>
  <definedNames>
    <definedName name="_xlnm.Print_Area" localSheetId="0">'PA ajustado Procomer'!$A$4:$K$46</definedName>
    <definedName name="_xlnm.Print_Titles" localSheetId="0">'PA ajustado Procomer'!$10:$11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2" i="5" l="1"/>
  <c r="J8" i="5" l="1"/>
  <c r="D38" i="5"/>
  <c r="F8" i="5"/>
  <c r="D21" i="5"/>
  <c r="D33" i="5" l="1"/>
  <c r="D30" i="5" l="1"/>
</calcChain>
</file>

<file path=xl/sharedStrings.xml><?xml version="1.0" encoding="utf-8"?>
<sst xmlns="http://schemas.openxmlformats.org/spreadsheetml/2006/main" count="135" uniqueCount="89">
  <si>
    <t xml:space="preserve">Banco Interamericano de Desarrollo </t>
  </si>
  <si>
    <t>VPC/FMP</t>
  </si>
  <si>
    <t>PLAN DE ADQUISICIONES  DE COOPERACIONES TECNICAS NO REEMBOLSABLES</t>
  </si>
  <si>
    <t>País: Costa Rica</t>
  </si>
  <si>
    <t>Agencia Ejecutora (AE): PROCOMER</t>
  </si>
  <si>
    <t xml:space="preserve">Sector Público: X  Privado: </t>
  </si>
  <si>
    <t>Número del Proyecto: CR-G1006</t>
  </si>
  <si>
    <t>Nombre del Proyecto: Apoyo para la Internacionalización de PYMES agrícolas</t>
  </si>
  <si>
    <t>LP</t>
  </si>
  <si>
    <t xml:space="preserve"> </t>
  </si>
  <si>
    <t>Monto límite para revisión ex post de adquisiciones:</t>
  </si>
  <si>
    <t>Bienes y servicios (monto en U$S):_______</t>
  </si>
  <si>
    <t>Consultorias (monto en U$S):_________</t>
  </si>
  <si>
    <t>CP</t>
  </si>
  <si>
    <t>CD</t>
  </si>
  <si>
    <t>Nº Item</t>
  </si>
  <si>
    <t>Descripción de las adquisiciones 
(1)</t>
  </si>
  <si>
    <t>Costo estimado del Contrato</t>
  </si>
  <si>
    <t>Método de Adquisición
(2)</t>
  </si>
  <si>
    <t>Revisión  de adquisiciones 
 (3)</t>
  </si>
  <si>
    <t>Fuente de Financiamiento y porcentaje</t>
  </si>
  <si>
    <t xml:space="preserve">Fecha estimada del Anuncio de Adquisición o
 del Inicio de la contratación </t>
  </si>
  <si>
    <t>Revisión técnica del JEP
(4)</t>
  </si>
  <si>
    <t>Comentarios</t>
  </si>
  <si>
    <t>SCC</t>
  </si>
  <si>
    <t>BID %</t>
  </si>
  <si>
    <t>Local / Otro %</t>
  </si>
  <si>
    <t>SBCC</t>
  </si>
  <si>
    <t>Componente 1. Cofinanciamientos a empresas agrícolas o agroindustriales con proyectos de transformación productiva verde, exportadoras o con potencial exportador</t>
  </si>
  <si>
    <t>SBMC</t>
  </si>
  <si>
    <t>Cofinanciamiento y Consultorías</t>
  </si>
  <si>
    <t>N/A</t>
  </si>
  <si>
    <t>No</t>
  </si>
  <si>
    <t xml:space="preserve">Uso de contrapartida de las empresas a definir en la ejecución. </t>
  </si>
  <si>
    <t xml:space="preserve">Servicios de Consultoría. Consultores Individuales (GN-2350)  </t>
  </si>
  <si>
    <t>SBC</t>
  </si>
  <si>
    <t xml:space="preserve">Levantamiento de la línea base de los sectores específicos e identificación de las actividades e hitos de los proyectos vinculados a los indicadores medioambientales </t>
  </si>
  <si>
    <t>SD</t>
  </si>
  <si>
    <t>Ex Ante</t>
  </si>
  <si>
    <t>Si</t>
  </si>
  <si>
    <t>CCIN</t>
  </si>
  <si>
    <t>Diseño de la metodología y realización de las evaluaciones intermedia y final</t>
  </si>
  <si>
    <t xml:space="preserve">Servicios de Consultoría. Firma Consultora (GN-2350-9)  </t>
  </si>
  <si>
    <t>Gestión  técnica y financiera de los cofinanciamientos</t>
  </si>
  <si>
    <t>Sí</t>
  </si>
  <si>
    <t>Consultoría sobre respuestas a conclusiones de estudio de línea base: desarrollo de una industria de harina de yuca para la exportación y estudio sobre nueva variedad de papaya denominada “suerre” con un enfoque hacia la exportación</t>
  </si>
  <si>
    <t xml:space="preserve">Componente 2. Asistencia técnica y apoyo formativo a las empresas </t>
  </si>
  <si>
    <t xml:space="preserve">Servicios de Consultoría. Consultores Individuales (GN-2350-9)  </t>
  </si>
  <si>
    <t>Asistencia técnica y apoyo formativo a las empresas  - Grupo 1</t>
  </si>
  <si>
    <t>Asistencia técnica y apoyo formativo a las empresas - Grupo 2</t>
  </si>
  <si>
    <t>23 -apr 20</t>
  </si>
  <si>
    <t>Asistencia técnica y apoyo formativo a las empresas - Grupo 3</t>
  </si>
  <si>
    <t>Asistencia técnica y apoyo formativo a las empresas - Grupo  4</t>
  </si>
  <si>
    <t xml:space="preserve">Asistencia técnica y apoyo formativo a las empresas - Grupo 5 </t>
  </si>
  <si>
    <t>Asistencia técnica y apoyo formativo a las empresas - Visualización de asistencias técnicas</t>
  </si>
  <si>
    <t>Gestión del Proyecto</t>
  </si>
  <si>
    <t>Auditorías Financieras</t>
  </si>
  <si>
    <t>Evaluación técnica y financiera de los cofinanciamientos</t>
  </si>
  <si>
    <t xml:space="preserve">Gestión técnica y financiera de los cofinanciamientos </t>
  </si>
  <si>
    <t>Aportación en Especie</t>
  </si>
  <si>
    <t>Contrapartida en especie PROCOMER - Incluída la Unidad Coordinadora. Esto se refiere a horas de personal en diversas actividades relacionadas al Proyecto, y aportes en otras actividades.</t>
  </si>
  <si>
    <t>Evento de finalización de Crecimiento Verde</t>
  </si>
  <si>
    <t>Total</t>
  </si>
  <si>
    <r>
      <rPr>
        <b/>
        <vertAlign val="superscript"/>
        <sz val="10"/>
        <rFont val="Calibri"/>
        <family val="2"/>
        <scheme val="minor"/>
      </rPr>
      <t>(1)</t>
    </r>
    <r>
      <rPr>
        <sz val="10"/>
        <rFont val="Calibri"/>
        <family val="2"/>
        <scheme val="minor"/>
      </rPr>
      <t xml:space="preserve"> Se recomienda el agrupamiento de adquisiciones de naturaleza similar tales como equipos informáticos, mobiliario, publicaciones. pasajes, etc. Si hubiesen grupos de contratos individuales similares que van a ser ejecutados en distintos períodos, éstos pueden incluirse agrupados bajo un solo rubro con una explicación en la columna de comentarios indicando el valor promedio individual y el período durante el cual serían ejecutados.  Por ejemplo: En un proyecto de promoción de exportaciones que incluye viajes para participar en ferias, se pondría un ítem que diría “Pasajes aéreos Ferias", el valor total estimado en US$ 5 mil y una explicación en la columna Comentarios:  “Este es un agrupamiento de aproximadamente 4 pasajes para participar en ferias de la región durante el año X y X1.</t>
    </r>
  </si>
  <si>
    <r>
      <rPr>
        <b/>
        <vertAlign val="superscript"/>
        <sz val="10"/>
        <rFont val="Calibri"/>
        <family val="2"/>
        <scheme val="minor"/>
      </rPr>
      <t>(2)</t>
    </r>
    <r>
      <rPr>
        <sz val="10"/>
        <rFont val="Calibri"/>
        <family val="2"/>
        <scheme val="minor"/>
      </rPr>
      <t xml:space="preserve"> </t>
    </r>
    <r>
      <rPr>
        <b/>
        <u/>
        <sz val="10"/>
        <rFont val="Calibri"/>
        <family val="2"/>
        <scheme val="minor"/>
      </rPr>
      <t>Bienes y Obras</t>
    </r>
    <r>
      <rPr>
        <sz val="10"/>
        <rFont val="Calibri"/>
        <family val="2"/>
        <scheme val="minor"/>
      </rPr>
      <t xml:space="preserve">:  </t>
    </r>
    <r>
      <rPr>
        <b/>
        <sz val="10"/>
        <rFont val="Calibri"/>
        <family val="2"/>
        <scheme val="minor"/>
      </rPr>
      <t>LP</t>
    </r>
    <r>
      <rPr>
        <sz val="10"/>
        <rFont val="Calibri"/>
        <family val="2"/>
        <scheme val="minor"/>
      </rPr>
      <t xml:space="preserve">: Licitación Pública;  </t>
    </r>
    <r>
      <rPr>
        <b/>
        <sz val="10"/>
        <rFont val="Calibri"/>
        <family val="2"/>
        <scheme val="minor"/>
      </rPr>
      <t>CP</t>
    </r>
    <r>
      <rPr>
        <sz val="10"/>
        <rFont val="Calibri"/>
        <family val="2"/>
        <scheme val="minor"/>
      </rPr>
      <t xml:space="preserve">: Comparación de Precios;  </t>
    </r>
    <r>
      <rPr>
        <b/>
        <sz val="10"/>
        <rFont val="Calibri"/>
        <family val="2"/>
        <scheme val="minor"/>
      </rPr>
      <t>CD</t>
    </r>
    <r>
      <rPr>
        <sz val="10"/>
        <rFont val="Calibri"/>
        <family val="2"/>
        <scheme val="minor"/>
      </rPr>
      <t xml:space="preserve">: Contratación Directa.    </t>
    </r>
  </si>
  <si>
    <r>
      <t>(2)</t>
    </r>
    <r>
      <rPr>
        <sz val="10"/>
        <color theme="1"/>
        <rFont val="Calibri"/>
        <family val="2"/>
        <scheme val="minor"/>
      </rPr>
      <t xml:space="preserve"> </t>
    </r>
    <r>
      <rPr>
        <b/>
        <u/>
        <sz val="10"/>
        <color theme="1"/>
        <rFont val="Calibri"/>
        <family val="2"/>
        <scheme val="minor"/>
      </rPr>
      <t>Firmas de consultoria</t>
    </r>
    <r>
      <rPr>
        <sz val="10"/>
        <color theme="1"/>
        <rFont val="Calibri"/>
        <family val="2"/>
        <scheme val="minor"/>
      </rPr>
      <t>:  SCC: Selección Basada en la Calificación de los Consultores; SBCC: Selección Basada en Calidad y Costo; SBMC: Selección Basada en el Menor Costo; SBPF: Selección Basada en Presupuesto Fijo. SD: Selección Directa; SBC: Selección Basada en Calidad</t>
    </r>
  </si>
  <si>
    <r>
      <rPr>
        <b/>
        <vertAlign val="superscript"/>
        <sz val="10"/>
        <rFont val="Calibri"/>
        <family val="2"/>
        <scheme val="minor"/>
      </rPr>
      <t xml:space="preserve">(2) </t>
    </r>
    <r>
      <rPr>
        <b/>
        <u/>
        <sz val="10"/>
        <rFont val="Calibri"/>
        <family val="2"/>
        <scheme val="minor"/>
      </rPr>
      <t>Consultores Individuales</t>
    </r>
    <r>
      <rPr>
        <sz val="10"/>
        <rFont val="Calibri"/>
        <family val="2"/>
        <scheme val="minor"/>
      </rPr>
      <t xml:space="preserve">: </t>
    </r>
    <r>
      <rPr>
        <b/>
        <sz val="10"/>
        <rFont val="Calibri"/>
        <family val="2"/>
        <scheme val="minor"/>
      </rPr>
      <t>CCIN</t>
    </r>
    <r>
      <rPr>
        <sz val="10"/>
        <rFont val="Calibri"/>
        <family val="2"/>
        <scheme val="minor"/>
      </rPr>
      <t xml:space="preserve">: Selección basada en la Comparación de Calificaciones Consultor Individual ; SD: Selección Directa. </t>
    </r>
  </si>
  <si>
    <r>
      <rPr>
        <b/>
        <vertAlign val="superscript"/>
        <sz val="10"/>
        <rFont val="Calibri"/>
        <family val="2"/>
        <scheme val="minor"/>
      </rPr>
      <t xml:space="preserve">(2) </t>
    </r>
    <r>
      <rPr>
        <b/>
        <u/>
        <sz val="10"/>
        <rFont val="Calibri"/>
        <family val="2"/>
        <scheme val="minor"/>
      </rPr>
      <t>Sistema nacional</t>
    </r>
    <r>
      <rPr>
        <sz val="10"/>
        <rFont val="Calibri"/>
        <family val="2"/>
        <scheme val="minor"/>
      </rPr>
      <t xml:space="preserve">: </t>
    </r>
    <r>
      <rPr>
        <b/>
        <sz val="10"/>
        <rFont val="Calibri"/>
        <family val="2"/>
        <scheme val="minor"/>
      </rPr>
      <t xml:space="preserve">SN: </t>
    </r>
    <r>
      <rPr>
        <sz val="10"/>
        <rFont val="Calibri"/>
        <family val="2"/>
        <scheme val="minor"/>
      </rPr>
      <t>Para CTNR del Sector Público cuando el sistema nacional esté aprobado para el método asociado con la adqisicion.</t>
    </r>
  </si>
  <si>
    <r>
      <t>(3)</t>
    </r>
    <r>
      <rPr>
        <sz val="10"/>
        <rFont val="Calibri"/>
        <family val="2"/>
        <scheme val="minor"/>
      </rPr>
      <t xml:space="preserve"> </t>
    </r>
    <r>
      <rPr>
        <b/>
        <u/>
        <sz val="10"/>
        <rFont val="Calibri"/>
        <family val="2"/>
        <scheme val="minor"/>
      </rPr>
      <t xml:space="preserve"> Revisión ex-ante/ ex-post / SN</t>
    </r>
    <r>
      <rPr>
        <sz val="10"/>
        <rFont val="Calibri"/>
        <family val="2"/>
        <scheme val="minor"/>
      </rPr>
      <t>. En general, dependiendo de la capacidad institucional y el nivel de riesgo asociados a las adquisiciones la modalidad estándar es revisión ex-post. Para procesos críticos o complejos podrá establecerse la revisión ex-ante. En casos que el sistema nacional esté aprobado para el método asociado con la adqisicion, la supervision es por sistema nacional</t>
    </r>
  </si>
  <si>
    <r>
      <t>(4)</t>
    </r>
    <r>
      <rPr>
        <sz val="10"/>
        <rFont val="Calibri"/>
        <family val="2"/>
        <scheme val="minor"/>
      </rPr>
      <t xml:space="preserve">  </t>
    </r>
    <r>
      <rPr>
        <b/>
        <u/>
        <sz val="10"/>
        <rFont val="Calibri"/>
        <family val="2"/>
        <scheme val="minor"/>
      </rPr>
      <t>Revisión técnica</t>
    </r>
    <r>
      <rPr>
        <sz val="10"/>
        <rFont val="Calibri"/>
        <family val="2"/>
        <scheme val="minor"/>
      </rPr>
      <t>: Esta columna será utilizada por el JEP para definir aquellas adquisiciones que considere "críticas" o "complejas" que requieran la revisión ex ante de los términos de referencia, especificaciones técnicas, informes, productos, u otros.</t>
    </r>
  </si>
  <si>
    <t>Creado por: Ana Laura Vega, PROCOMER</t>
  </si>
  <si>
    <t>Fecha: Agosto 2022.</t>
  </si>
  <si>
    <t>Período del Plan: 9 meses</t>
  </si>
  <si>
    <t>Servicios de no consultoría. (GN-2349-9)</t>
  </si>
  <si>
    <t xml:space="preserve">ESTADO: finalizado. Año de finalización: 2019. Se solicitó la selección directa de consultor individual basados en la Política del Banco GN-2350-9 en el apartado V la numeración 5.4 el inciso b "duración total estimada  es menor a 6 meses. Esta consultoría se estima en 4 meses aproximadamente. Los sectores a analizar son: mangostán, guanábana, maracuyá, rambután, cacao fino y aromático y papaya. </t>
  </si>
  <si>
    <t>ESTADO: finalizado. Año de finalización: 2019. Se solicitó la selección directa de consultor individual basados en la Política del Banco GN-2350-9 en el apartado V la numeración 5.4 el inciso b "duración total estimada  es menor a 6 meses. Esta consultoría se estima en 4 meses aproximadamente. Los sectores a analizar son: uchuva, carambola, pitahaya, raíces tropicales, y productos orgánicos</t>
  </si>
  <si>
    <t>ESTADO: en ejecución. Año de finalización: 2023. Se contrató un consultor individual que diseñe la metodología para medir el impacto en las Pymes de los fondos no reembolsables otorgados con el programa en un primer momento y para que en 2 momentos más realice la evaluación intermedia y final de esta metodología. Se solicita la contratación de consultor individual basados en la Política del Banco GN-2350-9 en el apartado V la numeración 5.2 "... Se pueden seleccionar sobre la base de la comparación de las calificaciones de por lo menos tres candidatos  entre quienes hayan expresado interés en el trabajo, o bien hayan sido contactados directamente por el Prestatario..". Se solicita ampliación de línea 1,3 en $8000 adicionales según adenda a enviar próximamente, para un total de $38.000. La ampliación responde a la necesidad de que el consultor analice ediciones de Crecimiento Verde realizadas durante 2021 y que no estaban contempladas en el contrato original.</t>
  </si>
  <si>
    <t>ESTADO: en ejecución. Año de finalización: 2022. Se contrató por selección directa por continuidad de servicios a la firma que brinda gestión de los cofinanciamientos, para los concursos de Crecimiento Verde a realizarse en el 2021. Lo anterior basados en la Política del Banco  GN-2350-9, inciso 3,10 a) "en el caso de servicios que constituyen una continuación natural de servicios realizados anteriormente por la firma". Se considera adecuado dada la "necesidad de mantener la continuidad del enfoque técnico, de la experiencia adquirida y de la responsabilidad profesional del mismo consultor". Esta consultoría se estima en 21 meses dado que el servicio de gestión tiene una duración de 1 año a partir del inicio de cada concurso de Crecimiento Verde.</t>
  </si>
  <si>
    <t>ESTADO: finalizado. Año de finalización: 2020. Se solicitó la contratación  de consultor individual sobre la base de comparación de las calificaciones de por lo menos tres candidatos entre quienes hayan expresado interés en el trabajo o se contacten directamente. Lo anterior basados en la Política del Banco GN-2350-9 en el apartado V la numeración 5.2. Esta consultoría se estima en 4 meses aproximadamente.</t>
  </si>
  <si>
    <t>ESTADO: finalizado. Año de finalización: 2020. Se solicitó la contratación  de consultor individual sobre la base de comparación de las calificaciones de por lo menos tres candidatos entre quienes hayan expresado interés en el trabajo o se contacten directamente. Lo anterior basados en la Política del Banco GN-2350-9 en el apartado V la numeración 5.2. Esta consultoría se estima en 4 meses aproximadamente. Está dirigida a apoyar empresarios de cacao fino y aromático</t>
  </si>
  <si>
    <t>ESTADO: finalizado. Año de finalización: 2020. Se solicitó la contratación  de consultor individual sobre la base de comparación de las calificaciones de por lo menos tres candidatos entre quienes hayan expresado interés en el trabajo o se contacten directamente. Lo anterior basados en la Política del Banco GN-2350-9 en el apartado V la numeración 5.2. Esta consultoría se estima en 4 meses aproximadamente. Está dirigida a apoyar empresarios de cúrcuma y camote naranja (ambas raíces tropicales)</t>
  </si>
  <si>
    <t>ESTADO: finalizado. Año de finalización: 2020. Se solicitó la contratación  de consultor individual sobre la base de comparación de las calificaciones de por lo menos tres candidatos entre quienes hayan expresado interés en el trabajo o se contacten directamente.Lo anterior basados en la Política del Banco GN-2350-9 en el apartado V la numeración 5.2. Esta consultoría se estima en 4 meses aproximadamente. Estaría dirigida a apoyar empresarios de maracuyá y uchuva</t>
  </si>
  <si>
    <t>ESTADO: finalizado. Año de finalización: 2020. Se solicitó la contratación  de consultor individual sobre la base de comparación de las calificaciones de por lo menos tres candidatos entre quienes hayan expresado interés en el trabajo o se contacten directamente.Lo anterior basados en la Política del Banco GN-2350-9 en el apartado V la numeración 5.2. Esta consultoría se estima en 4 meses aproximadamente. Estaría dirigida a apoyar empresarios de pitahaya.</t>
  </si>
  <si>
    <t>ESTADO: en ejecución. Año de finalización: 2023. Contrato permanente para todo el Proyecto (incluye auditorías anuales y la final)</t>
  </si>
  <si>
    <t>ESTADO: finalizado. Año de finalización: 2021. Contrato para la evaluación de los proyectos participantes de los 3 concursos a realizarse en Agosto 2019, Marzo 2020 y Agosto 2020 (con un costo de $49896). El tiempo es clave en esta contratación (contrato orginal), pues el primer entregable debía estar concluido para el 30 de agosto de 2019. Por esta razón y al considerarsarse este proceso un servicio pequeño y de baja complejidad, se opta por un proceso de selección directa. Lo anterior basados en la Política del Banco GN-2350-9, en el apartado III, numeración 3.10, inciso c: "la selección directa puede resultar apropiada solo si se presenta una clara ventaja sobre el proceso competitivo: (...) para servicios muy pequeños". En noviembre de 2020 se solicita la ampliación por $24.00 adicionales al monto original del contrato y por 12 meses adicionales para brindar servicios para concursos de marzo 2021 y agosto 2021. Para la ampliación nótese que se mantiene vigente la referencia a la política GN-2350-9, apartado III, numeración 3.10, inciso c. El plazo total es de 26 meses.</t>
  </si>
  <si>
    <t xml:space="preserve">ESTADO: finalizado. Año de finalización: 2022 según adenda aprobada. Contrato para el acompañamiento de los proyectos ganadores de los 3 concursos a realizarse en Agosto 2019, Marzo 2020 y Agosto 2020. </t>
  </si>
  <si>
    <t>ESTADO: finalizado. Año de finalización: 2020. Se solicitó contratación de firma consultora para documentar con un formato visualmente atractivo los manuales realizados a través de las consultorías de asistencias técnicas dirigidas a empresas de los grupos 2-5. La empresa realizará un video que permita visualizar los esfuerzos que ha hecho el país por mejorar la agrocadena del camote naranja. Al considerarse este proceso un servicio pequeño y de baja complejidad, se opta por un proceso de selección directa. Lo anterior basados en la Política del Banco GN-2350-9, en el apartado III, numeración 3.10, inciso c: "la selección directa puede resultar apropiada solo si se presenta una clara ventaja sobre el proceso competitivo: (...) para servicios muy pequeños" (notar que sería un servicio por un monto menor a $100.000)</t>
  </si>
  <si>
    <t>ESTADO: previsto por contratar. Inicio de la contratación aproximada: Setiembre 2022. Se solicita la contratación de espacio de hotel, alimentación y material de apoyo audiovisual para el evento de cierre de Crecimiento Verde a realizarse en noviembre</t>
  </si>
  <si>
    <t xml:space="preserve">ESTADO: previsto por contratar. Inicio de la contratación aproximada: octubre de 2022. Se solicita la selección directa de firma consultora individual basados en la Política del Banco GN-2350-9, inciso 3,10: (c) para servicios muy pequeños (contratación de menos de $100.000) y particularmente en inciso (d) cuando solamente una firma está calificada o tiene experiencia de valor excepcional para los servicios dados los requerimientos técnicos que implican ambos estudios y los avances significativos en ambos temas. La firma se enforacará en la nueva variedad de papaya suerre. Papaya es un producto clave dentro del Convenio y esta consultoría es  una respuesta a una conclusión del estudio de línea base realizada en 2019 donde se indica que la papaya tiene oportunidades de mejora en  en manejo de postcosecha con miras a puesta en anaquel. Así como en  el estudio para incentivar el desarrollo de la industria de proceso de harina de yuca para exportación con el fin de potenciar el valor agregado en un cultivo que ya cuenta con alto nivel de volumen en el país.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</si>
</sst>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quot;$&quot;* #,##0.00_);_(&quot;$&quot;* \(#,##0.00\);_(&quot;$&quot;* &quot;-&quot;??_);_(@_)"/>
    <numFmt numFmtId="165" formatCode="_(&quot;$&quot;* #,##0_);_(&quot;$&quot;* \(#,##0\);_(&quot;$&quot;* &quot;-&quot;??_);_(@_)"/>
  </numFmts>
  <fonts count="25" x14ac:knownFonts="1">
    <font>
      <sz val="10"/>
      <name val="Arial"/>
    </font>
    <font>
      <sz val="11"/>
      <color theme="1"/>
      <name val="Calibri"/>
      <family val="2"/>
      <scheme val="minor"/>
    </font>
    <font>
      <sz val="11"/>
      <color theme="1"/>
      <name val="Calibri"/>
      <family val="2"/>
      <scheme val="minor"/>
    </font>
    <font>
      <sz val="8"/>
      <name val="Arial"/>
      <family val="2"/>
    </font>
    <font>
      <sz val="10"/>
      <name val="Arial"/>
      <family val="2"/>
    </font>
    <font>
      <vertAlign val="superscript"/>
      <sz val="10"/>
      <name val="Calibri"/>
      <family val="2"/>
      <scheme val="minor"/>
    </font>
    <font>
      <sz val="10"/>
      <name val="Calibri"/>
      <family val="2"/>
      <scheme val="minor"/>
    </font>
    <font>
      <b/>
      <sz val="11"/>
      <name val="Calibri"/>
      <family val="2"/>
      <scheme val="minor"/>
    </font>
    <font>
      <sz val="11"/>
      <name val="Calibri"/>
      <family val="2"/>
      <scheme val="minor"/>
    </font>
    <font>
      <sz val="11"/>
      <name val="Arial"/>
      <family val="2"/>
    </font>
    <font>
      <b/>
      <sz val="10"/>
      <name val="Calibri"/>
      <family val="2"/>
      <scheme val="minor"/>
    </font>
    <font>
      <b/>
      <vertAlign val="superscript"/>
      <sz val="10"/>
      <name val="Calibri"/>
      <family val="2"/>
      <scheme val="minor"/>
    </font>
    <font>
      <b/>
      <u/>
      <sz val="10"/>
      <name val="Calibri"/>
      <family val="2"/>
      <scheme val="minor"/>
    </font>
    <font>
      <b/>
      <sz val="12"/>
      <color theme="0"/>
      <name val="Calibri"/>
      <family val="2"/>
      <scheme val="minor"/>
    </font>
    <font>
      <sz val="12"/>
      <color theme="0"/>
      <name val="Calibri"/>
      <family val="2"/>
      <scheme val="minor"/>
    </font>
    <font>
      <b/>
      <sz val="10"/>
      <color theme="0"/>
      <name val="Calibri"/>
      <family val="2"/>
      <scheme val="minor"/>
    </font>
    <font>
      <sz val="10"/>
      <name val="Arial"/>
      <family val="2"/>
    </font>
    <font>
      <b/>
      <sz val="11"/>
      <color theme="1"/>
      <name val="Calibri"/>
      <family val="2"/>
      <scheme val="minor"/>
    </font>
    <font>
      <sz val="10"/>
      <color theme="1"/>
      <name val="Arial"/>
      <family val="2"/>
    </font>
    <font>
      <vertAlign val="superscript"/>
      <sz val="10"/>
      <color theme="1"/>
      <name val="Calibri"/>
      <family val="2"/>
      <scheme val="minor"/>
    </font>
    <font>
      <sz val="10"/>
      <color theme="1"/>
      <name val="Calibri"/>
      <family val="2"/>
      <scheme val="minor"/>
    </font>
    <font>
      <b/>
      <u/>
      <sz val="10"/>
      <color theme="1"/>
      <name val="Calibri"/>
      <family val="2"/>
      <scheme val="minor"/>
    </font>
    <font>
      <sz val="8"/>
      <color theme="1"/>
      <name val="Arial"/>
      <family val="2"/>
    </font>
    <font>
      <sz val="8"/>
      <name val="Arial"/>
      <family val="2"/>
    </font>
    <font>
      <b/>
      <sz val="14"/>
      <name val="Arial"/>
      <family val="2"/>
    </font>
  </fonts>
  <fills count="6">
    <fill>
      <patternFill patternType="none"/>
    </fill>
    <fill>
      <patternFill patternType="gray125"/>
    </fill>
    <fill>
      <patternFill patternType="solid">
        <fgColor rgb="FF0070C0"/>
        <bgColor indexed="64"/>
      </patternFill>
    </fill>
    <fill>
      <patternFill patternType="solid">
        <fgColor theme="0"/>
        <bgColor indexed="64"/>
      </patternFill>
    </fill>
    <fill>
      <patternFill patternType="solid">
        <fgColor theme="0" tint="-4.9989318521683403E-2"/>
        <bgColor indexed="64"/>
      </patternFill>
    </fill>
    <fill>
      <patternFill patternType="solid">
        <fgColor theme="9" tint="0.79998168889431442"/>
        <bgColor indexed="64"/>
      </patternFill>
    </fill>
  </fills>
  <borders count="4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top style="thin">
        <color indexed="64"/>
      </top>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thin">
        <color indexed="64"/>
      </bottom>
      <diagonal/>
    </border>
  </borders>
  <cellStyleXfs count="2">
    <xf numFmtId="0" fontId="0" fillId="0" borderId="0"/>
    <xf numFmtId="164" fontId="16" fillId="0" borderId="0" applyFont="0" applyFill="0" applyBorder="0" applyAlignment="0" applyProtection="0"/>
  </cellStyleXfs>
  <cellXfs count="144">
    <xf numFmtId="0" fontId="0" fillId="0" borderId="0" xfId="0"/>
    <xf numFmtId="0" fontId="0" fillId="0" borderId="0" xfId="0" applyAlignment="1">
      <alignment vertical="top" wrapText="1"/>
    </xf>
    <xf numFmtId="0" fontId="0" fillId="0" borderId="0" xfId="0" applyAlignment="1">
      <alignment horizontal="center" vertical="top" wrapText="1"/>
    </xf>
    <xf numFmtId="0" fontId="0" fillId="0" borderId="0" xfId="0" applyAlignment="1">
      <alignment horizontal="center"/>
    </xf>
    <xf numFmtId="0" fontId="3" fillId="0" borderId="0" xfId="0" applyFont="1" applyAlignment="1">
      <alignment horizontal="center"/>
    </xf>
    <xf numFmtId="0" fontId="3" fillId="0" borderId="0" xfId="0" applyFont="1"/>
    <xf numFmtId="0" fontId="4" fillId="0" borderId="0" xfId="0" applyFont="1"/>
    <xf numFmtId="0" fontId="9" fillId="0" borderId="0" xfId="0" applyFont="1"/>
    <xf numFmtId="0" fontId="8" fillId="0" borderId="24" xfId="0" applyFont="1" applyBorder="1"/>
    <xf numFmtId="0" fontId="9" fillId="0" borderId="0" xfId="0" applyFont="1" applyAlignment="1">
      <alignment horizontal="center"/>
    </xf>
    <xf numFmtId="0" fontId="6" fillId="0" borderId="0" xfId="0" applyFont="1"/>
    <xf numFmtId="0" fontId="4" fillId="0" borderId="0" xfId="0" applyFont="1" applyAlignment="1">
      <alignment horizontal="center" vertical="top" wrapText="1"/>
    </xf>
    <xf numFmtId="0" fontId="4" fillId="0" borderId="0" xfId="0" applyFont="1" applyAlignment="1">
      <alignment horizontal="center"/>
    </xf>
    <xf numFmtId="0" fontId="7" fillId="3" borderId="19" xfId="0" applyFont="1" applyFill="1" applyBorder="1" applyAlignment="1">
      <alignment horizontal="left"/>
    </xf>
    <xf numFmtId="0" fontId="7" fillId="3" borderId="0" xfId="0" applyFont="1" applyFill="1"/>
    <xf numFmtId="0" fontId="8" fillId="3" borderId="0" xfId="0" applyFont="1" applyFill="1"/>
    <xf numFmtId="0" fontId="8" fillId="3" borderId="20" xfId="0" applyFont="1" applyFill="1" applyBorder="1"/>
    <xf numFmtId="0" fontId="8" fillId="3" borderId="21" xfId="0" applyFont="1" applyFill="1" applyBorder="1"/>
    <xf numFmtId="0" fontId="8" fillId="3" borderId="5" xfId="0" applyFont="1" applyFill="1" applyBorder="1"/>
    <xf numFmtId="0" fontId="8" fillId="3" borderId="22" xfId="0" applyFont="1" applyFill="1" applyBorder="1"/>
    <xf numFmtId="165" fontId="9" fillId="0" borderId="0" xfId="1" applyNumberFormat="1" applyFont="1"/>
    <xf numFmtId="165" fontId="7" fillId="3" borderId="0" xfId="1" applyNumberFormat="1" applyFont="1" applyFill="1" applyBorder="1" applyAlignment="1"/>
    <xf numFmtId="165" fontId="8" fillId="3" borderId="5" xfId="1" applyNumberFormat="1" applyFont="1" applyFill="1" applyBorder="1"/>
    <xf numFmtId="165" fontId="9" fillId="0" borderId="0" xfId="1" applyNumberFormat="1" applyFont="1" applyAlignment="1">
      <alignment horizontal="center"/>
    </xf>
    <xf numFmtId="165" fontId="3" fillId="0" borderId="0" xfId="1" applyNumberFormat="1" applyFont="1"/>
    <xf numFmtId="165" fontId="0" fillId="0" borderId="0" xfId="1" applyNumberFormat="1" applyFont="1"/>
    <xf numFmtId="165" fontId="8" fillId="0" borderId="1" xfId="1" applyNumberFormat="1" applyFont="1" applyBorder="1" applyAlignment="1">
      <alignment horizontal="right" vertical="center"/>
    </xf>
    <xf numFmtId="0" fontId="8" fillId="0" borderId="23" xfId="0" applyFont="1" applyBorder="1" applyAlignment="1">
      <alignment horizontal="left" vertical="center"/>
    </xf>
    <xf numFmtId="0" fontId="8" fillId="0" borderId="1" xfId="0" applyFont="1" applyBorder="1" applyAlignment="1">
      <alignment horizontal="right" vertical="center"/>
    </xf>
    <xf numFmtId="15" fontId="8" fillId="0" borderId="1" xfId="0" applyNumberFormat="1" applyFont="1" applyBorder="1" applyAlignment="1">
      <alignment horizontal="right" vertical="center"/>
    </xf>
    <xf numFmtId="0" fontId="8" fillId="0" borderId="1" xfId="0" applyFont="1" applyBorder="1" applyAlignment="1">
      <alignment wrapText="1"/>
    </xf>
    <xf numFmtId="0" fontId="8" fillId="0" borderId="1" xfId="0" applyFont="1" applyBorder="1"/>
    <xf numFmtId="0" fontId="15" fillId="2" borderId="3" xfId="0" applyFont="1" applyFill="1" applyBorder="1" applyAlignment="1">
      <alignment horizontal="center" vertical="center" wrapText="1"/>
    </xf>
    <xf numFmtId="0" fontId="8" fillId="0" borderId="23" xfId="0" applyFont="1" applyBorder="1" applyAlignment="1">
      <alignment horizontal="left" vertical="center" wrapText="1"/>
    </xf>
    <xf numFmtId="0" fontId="8" fillId="0" borderId="1" xfId="0" applyFont="1" applyBorder="1" applyAlignment="1">
      <alignment vertical="center" wrapText="1"/>
    </xf>
    <xf numFmtId="165" fontId="8" fillId="0" borderId="1" xfId="1" applyNumberFormat="1"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justify" vertical="center" wrapText="1"/>
    </xf>
    <xf numFmtId="0" fontId="8" fillId="0" borderId="24" xfId="0" applyFont="1" applyBorder="1" applyAlignment="1">
      <alignment horizontal="center" vertical="center"/>
    </xf>
    <xf numFmtId="15" fontId="8" fillId="0" borderId="1" xfId="0" applyNumberFormat="1" applyFont="1" applyBorder="1" applyAlignment="1">
      <alignment horizontal="center" vertical="center"/>
    </xf>
    <xf numFmtId="0" fontId="9" fillId="0" borderId="0" xfId="0" applyFont="1" applyAlignment="1">
      <alignment horizontal="center" vertical="center"/>
    </xf>
    <xf numFmtId="0" fontId="8" fillId="3" borderId="0" xfId="0" applyFont="1" applyFill="1" applyAlignment="1">
      <alignment horizontal="center" vertical="center"/>
    </xf>
    <xf numFmtId="0" fontId="8" fillId="3" borderId="5" xfId="0" applyFont="1" applyFill="1" applyBorder="1" applyAlignment="1">
      <alignment horizontal="center" vertical="center"/>
    </xf>
    <xf numFmtId="0" fontId="8" fillId="4" borderId="1" xfId="0" applyFont="1" applyFill="1" applyBorder="1" applyAlignment="1">
      <alignment horizontal="center" vertical="center"/>
    </xf>
    <xf numFmtId="0" fontId="3" fillId="0" borderId="0" xfId="0" applyFont="1" applyAlignment="1">
      <alignment horizontal="center" vertical="center"/>
    </xf>
    <xf numFmtId="0" fontId="0" fillId="0" borderId="0" xfId="0" applyAlignment="1">
      <alignment horizontal="center" vertical="center"/>
    </xf>
    <xf numFmtId="0" fontId="6" fillId="0" borderId="0" xfId="0" applyFont="1" applyAlignment="1">
      <alignment horizontal="center" vertical="center"/>
    </xf>
    <xf numFmtId="0" fontId="8" fillId="4" borderId="23" xfId="0" applyFont="1" applyFill="1" applyBorder="1" applyAlignment="1">
      <alignment horizontal="center" vertical="center"/>
    </xf>
    <xf numFmtId="0" fontId="7" fillId="0" borderId="24" xfId="0" applyFont="1" applyBorder="1" applyAlignment="1">
      <alignment horizontal="center" vertical="center"/>
    </xf>
    <xf numFmtId="165" fontId="7" fillId="4" borderId="1" xfId="1" applyNumberFormat="1" applyFont="1" applyFill="1" applyBorder="1" applyAlignment="1">
      <alignment horizontal="right" vertical="center"/>
    </xf>
    <xf numFmtId="0" fontId="8" fillId="4" borderId="1" xfId="0" applyFont="1" applyFill="1" applyBorder="1" applyAlignment="1">
      <alignment horizontal="right" vertical="center"/>
    </xf>
    <xf numFmtId="0" fontId="8" fillId="4" borderId="23" xfId="0" applyFont="1" applyFill="1" applyBorder="1" applyAlignment="1">
      <alignment horizontal="left" vertical="center"/>
    </xf>
    <xf numFmtId="0" fontId="8" fillId="5" borderId="26" xfId="0" applyFont="1" applyFill="1" applyBorder="1"/>
    <xf numFmtId="0" fontId="8" fillId="0" borderId="1" xfId="0" applyFont="1" applyBorder="1" applyAlignment="1">
      <alignment horizontal="left" vertical="center"/>
    </xf>
    <xf numFmtId="0" fontId="17" fillId="4" borderId="1" xfId="0" applyFont="1" applyFill="1" applyBorder="1" applyAlignment="1">
      <alignment horizontal="justify" vertical="center" wrapText="1"/>
    </xf>
    <xf numFmtId="0" fontId="22" fillId="0" borderId="0" xfId="0" applyFont="1"/>
    <xf numFmtId="0" fontId="18" fillId="0" borderId="0" xfId="0" applyFont="1"/>
    <xf numFmtId="0" fontId="18" fillId="0" borderId="0" xfId="0" applyFont="1" applyAlignment="1">
      <alignment horizontal="center"/>
    </xf>
    <xf numFmtId="0" fontId="17" fillId="4" borderId="1" xfId="0" applyFont="1" applyFill="1" applyBorder="1" applyAlignment="1">
      <alignment horizontal="justify" vertical="center"/>
    </xf>
    <xf numFmtId="0" fontId="17" fillId="4" borderId="1" xfId="0" applyFont="1" applyFill="1" applyBorder="1" applyAlignment="1">
      <alignment horizontal="center" vertical="center"/>
    </xf>
    <xf numFmtId="0" fontId="8" fillId="0" borderId="24" xfId="0" applyFont="1" applyBorder="1" applyAlignment="1">
      <alignment horizontal="center"/>
    </xf>
    <xf numFmtId="0" fontId="8" fillId="0" borderId="4" xfId="0" applyFont="1" applyBorder="1"/>
    <xf numFmtId="0" fontId="7" fillId="0" borderId="1" xfId="0" applyFont="1" applyBorder="1"/>
    <xf numFmtId="165" fontId="8" fillId="0" borderId="1" xfId="1" applyNumberFormat="1" applyFont="1" applyFill="1" applyBorder="1" applyAlignment="1">
      <alignment horizontal="center" vertical="center"/>
    </xf>
    <xf numFmtId="0" fontId="8" fillId="0" borderId="19" xfId="0" applyFont="1" applyBorder="1" applyAlignment="1">
      <alignment horizontal="center"/>
    </xf>
    <xf numFmtId="165" fontId="8" fillId="0" borderId="1" xfId="1" applyNumberFormat="1" applyFont="1" applyFill="1" applyBorder="1" applyAlignment="1">
      <alignment horizontal="right" vertical="center"/>
    </xf>
    <xf numFmtId="165" fontId="7" fillId="5" borderId="7" xfId="1" applyNumberFormat="1" applyFont="1" applyFill="1" applyBorder="1"/>
    <xf numFmtId="0" fontId="8" fillId="0" borderId="31" xfId="0" applyFont="1" applyBorder="1" applyAlignment="1">
      <alignment vertical="center" wrapText="1"/>
    </xf>
    <xf numFmtId="165" fontId="8" fillId="0" borderId="4" xfId="1" applyNumberFormat="1" applyFont="1" applyFill="1" applyBorder="1" applyAlignment="1">
      <alignment horizontal="center" vertical="center"/>
    </xf>
    <xf numFmtId="0" fontId="8" fillId="0" borderId="1" xfId="0" applyFont="1" applyBorder="1" applyAlignment="1">
      <alignment horizontal="left" vertical="center" wrapText="1"/>
    </xf>
    <xf numFmtId="0" fontId="2" fillId="0" borderId="24" xfId="0" applyFont="1" applyBorder="1"/>
    <xf numFmtId="0" fontId="2" fillId="0" borderId="1" xfId="0" applyFont="1" applyBorder="1" applyAlignment="1">
      <alignment horizontal="justify" vertical="center" wrapText="1"/>
    </xf>
    <xf numFmtId="165" fontId="2" fillId="0" borderId="1" xfId="1" applyNumberFormat="1" applyFont="1" applyBorder="1" applyAlignment="1">
      <alignment horizontal="center" vertical="center"/>
    </xf>
    <xf numFmtId="0" fontId="2" fillId="0" borderId="1" xfId="0" applyFont="1" applyBorder="1" applyAlignment="1">
      <alignment horizontal="center" vertical="center"/>
    </xf>
    <xf numFmtId="15" fontId="2" fillId="0" borderId="1" xfId="0" applyNumberFormat="1" applyFont="1" applyBorder="1" applyAlignment="1">
      <alignment horizontal="center" vertical="center"/>
    </xf>
    <xf numFmtId="0" fontId="2" fillId="0" borderId="23" xfId="0" applyFont="1" applyBorder="1" applyAlignment="1">
      <alignment horizontal="left" vertical="center" wrapText="1"/>
    </xf>
    <xf numFmtId="0" fontId="2" fillId="0" borderId="1" xfId="0" applyFont="1" applyBorder="1" applyAlignment="1">
      <alignment horizontal="center" vertical="center" wrapText="1"/>
    </xf>
    <xf numFmtId="0" fontId="2" fillId="0" borderId="34" xfId="0" applyFont="1" applyBorder="1" applyAlignment="1">
      <alignment horizontal="left" vertical="center" wrapText="1"/>
    </xf>
    <xf numFmtId="0" fontId="2" fillId="0" borderId="2" xfId="0" applyFont="1" applyBorder="1" applyAlignment="1">
      <alignment horizontal="center" vertical="center"/>
    </xf>
    <xf numFmtId="0" fontId="8" fillId="0" borderId="39" xfId="0" applyFont="1" applyBorder="1" applyAlignment="1">
      <alignment horizontal="center"/>
    </xf>
    <xf numFmtId="165" fontId="8" fillId="3" borderId="0" xfId="0" applyNumberFormat="1" applyFont="1" applyFill="1" applyAlignment="1">
      <alignment horizontal="center" vertical="center"/>
    </xf>
    <xf numFmtId="165" fontId="8" fillId="0" borderId="0" xfId="0" applyNumberFormat="1" applyFont="1" applyFill="1"/>
    <xf numFmtId="165" fontId="7" fillId="0" borderId="1" xfId="1" applyNumberFormat="1" applyFont="1" applyFill="1" applyBorder="1" applyAlignment="1">
      <alignment horizontal="center" vertical="center"/>
    </xf>
    <xf numFmtId="0" fontId="2" fillId="0" borderId="2" xfId="0" applyFont="1" applyFill="1" applyBorder="1" applyAlignment="1">
      <alignment horizontal="center" vertical="center"/>
    </xf>
    <xf numFmtId="0" fontId="8" fillId="0" borderId="38" xfId="0" applyFont="1" applyFill="1" applyBorder="1" applyAlignment="1">
      <alignment horizontal="left" vertical="center"/>
    </xf>
    <xf numFmtId="0" fontId="7" fillId="0" borderId="1" xfId="0" applyFont="1" applyFill="1" applyBorder="1"/>
    <xf numFmtId="0" fontId="8" fillId="0" borderId="23" xfId="0" applyFont="1" applyFill="1" applyBorder="1" applyAlignment="1">
      <alignment horizontal="left" vertical="center" wrapText="1"/>
    </xf>
    <xf numFmtId="0" fontId="8" fillId="3" borderId="0" xfId="0" applyFont="1" applyFill="1" applyAlignment="1">
      <alignment horizontal="center"/>
    </xf>
    <xf numFmtId="0" fontId="8" fillId="3" borderId="5" xfId="0" applyFont="1" applyFill="1" applyBorder="1" applyAlignment="1">
      <alignment horizontal="center"/>
    </xf>
    <xf numFmtId="0" fontId="1" fillId="0" borderId="34" xfId="0" applyFont="1" applyBorder="1" applyAlignment="1">
      <alignment horizontal="left" vertical="center" wrapText="1"/>
    </xf>
    <xf numFmtId="0" fontId="7" fillId="3" borderId="17" xfId="0" applyFont="1" applyFill="1" applyBorder="1" applyAlignment="1"/>
    <xf numFmtId="0" fontId="8" fillId="3" borderId="6" xfId="0" applyFont="1" applyFill="1" applyBorder="1" applyAlignment="1"/>
    <xf numFmtId="0" fontId="8" fillId="3" borderId="18" xfId="0" applyFont="1" applyFill="1" applyBorder="1" applyAlignment="1"/>
    <xf numFmtId="0" fontId="15" fillId="2" borderId="29" xfId="0" applyFont="1" applyFill="1" applyBorder="1" applyAlignment="1">
      <alignment horizontal="center" vertical="center" wrapText="1"/>
    </xf>
    <xf numFmtId="0" fontId="15" fillId="2" borderId="30"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5" fillId="2" borderId="4" xfId="0" applyFont="1" applyFill="1" applyBorder="1" applyAlignment="1">
      <alignment horizontal="center" vertical="center" wrapText="1"/>
    </xf>
    <xf numFmtId="165" fontId="15" fillId="2" borderId="1" xfId="1" applyNumberFormat="1" applyFont="1" applyFill="1" applyBorder="1" applyAlignment="1">
      <alignment horizontal="center" vertical="center" wrapText="1"/>
    </xf>
    <xf numFmtId="165" fontId="15" fillId="2" borderId="3" xfId="1" applyNumberFormat="1" applyFont="1" applyFill="1" applyBorder="1" applyAlignment="1">
      <alignment horizontal="center" vertical="center" wrapText="1"/>
    </xf>
    <xf numFmtId="0" fontId="15" fillId="2" borderId="1" xfId="0" applyFont="1" applyFill="1" applyBorder="1" applyAlignment="1">
      <alignment horizontal="center" vertical="center" wrapText="1"/>
    </xf>
    <xf numFmtId="0" fontId="13" fillId="2" borderId="10" xfId="0" applyFont="1" applyFill="1" applyBorder="1" applyAlignment="1">
      <alignment horizontal="center"/>
    </xf>
    <xf numFmtId="0" fontId="14" fillId="2" borderId="11" xfId="0" applyFont="1" applyFill="1" applyBorder="1" applyAlignment="1">
      <alignment horizontal="center"/>
    </xf>
    <xf numFmtId="0" fontId="13" fillId="2" borderId="11" xfId="0" applyFont="1" applyFill="1" applyBorder="1" applyAlignment="1">
      <alignment horizontal="center"/>
    </xf>
    <xf numFmtId="0" fontId="13" fillId="2" borderId="12" xfId="0" applyFont="1" applyFill="1" applyBorder="1" applyAlignment="1">
      <alignment horizontal="center"/>
    </xf>
    <xf numFmtId="0" fontId="7" fillId="0" borderId="13" xfId="0" applyFont="1" applyBorder="1" applyAlignment="1">
      <alignment horizontal="left"/>
    </xf>
    <xf numFmtId="0" fontId="8" fillId="0" borderId="3" xfId="0" applyFont="1" applyBorder="1" applyAlignment="1"/>
    <xf numFmtId="0" fontId="7" fillId="0" borderId="28" xfId="0" applyFont="1" applyBorder="1" applyAlignment="1">
      <alignment horizontal="left" wrapText="1"/>
    </xf>
    <xf numFmtId="0" fontId="0" fillId="0" borderId="6" xfId="0" applyBorder="1" applyAlignment="1">
      <alignment wrapText="1"/>
    </xf>
    <xf numFmtId="0" fontId="7" fillId="0" borderId="6" xfId="0" applyFont="1" applyBorder="1" applyAlignment="1">
      <alignment wrapText="1"/>
    </xf>
    <xf numFmtId="0" fontId="7" fillId="0" borderId="18" xfId="0" applyFont="1" applyBorder="1" applyAlignment="1">
      <alignment wrapText="1"/>
    </xf>
    <xf numFmtId="0" fontId="7" fillId="0" borderId="15" xfId="0" applyFont="1" applyBorder="1" applyAlignment="1">
      <alignment horizontal="left"/>
    </xf>
    <xf numFmtId="0" fontId="8" fillId="0" borderId="2" xfId="0" applyFont="1" applyBorder="1" applyAlignment="1">
      <alignment horizontal="left"/>
    </xf>
    <xf numFmtId="0" fontId="7" fillId="0" borderId="2" xfId="0" applyFont="1" applyBorder="1" applyAlignment="1">
      <alignment horizontal="left"/>
    </xf>
    <xf numFmtId="0" fontId="8" fillId="0" borderId="16" xfId="0" applyFont="1" applyBorder="1" applyAlignment="1">
      <alignment horizontal="left"/>
    </xf>
    <xf numFmtId="0" fontId="15" fillId="2" borderId="23"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24" fillId="0" borderId="1" xfId="0" applyFont="1" applyBorder="1" applyAlignment="1">
      <alignment horizontal="left" vertical="center" wrapText="1"/>
    </xf>
    <xf numFmtId="0" fontId="7" fillId="0" borderId="31" xfId="0" applyFont="1" applyBorder="1" applyAlignment="1">
      <alignment horizontal="left" vertical="top"/>
    </xf>
    <xf numFmtId="0" fontId="7" fillId="0" borderId="32" xfId="0" applyFont="1" applyBorder="1" applyAlignment="1">
      <alignment horizontal="left" vertical="top"/>
    </xf>
    <xf numFmtId="0" fontId="7" fillId="0" borderId="33" xfId="0" applyFont="1" applyBorder="1" applyAlignment="1">
      <alignment horizontal="left" vertical="top"/>
    </xf>
    <xf numFmtId="0" fontId="19" fillId="0" borderId="25" xfId="0" applyFont="1" applyBorder="1" applyAlignment="1">
      <alignment horizontal="left" vertical="top" wrapText="1"/>
    </xf>
    <xf numFmtId="0" fontId="19" fillId="0" borderId="9" xfId="0" applyFont="1" applyBorder="1" applyAlignment="1">
      <alignment horizontal="left" vertical="top" wrapText="1"/>
    </xf>
    <xf numFmtId="0" fontId="19" fillId="0" borderId="27" xfId="0" applyFont="1" applyBorder="1" applyAlignment="1">
      <alignment horizontal="left" vertical="top" wrapText="1"/>
    </xf>
    <xf numFmtId="0" fontId="12" fillId="0" borderId="25" xfId="0" applyFont="1" applyBorder="1" applyAlignment="1">
      <alignment horizontal="left" vertical="top" wrapText="1"/>
    </xf>
    <xf numFmtId="0" fontId="6" fillId="0" borderId="9" xfId="0" applyFont="1" applyBorder="1" applyAlignment="1">
      <alignment horizontal="left" vertical="top" wrapText="1"/>
    </xf>
    <xf numFmtId="0" fontId="6" fillId="0" borderId="27" xfId="0" applyFont="1" applyBorder="1" applyAlignment="1">
      <alignment horizontal="left" vertical="top" wrapText="1"/>
    </xf>
    <xf numFmtId="0" fontId="17" fillId="5" borderId="35" xfId="0" applyFont="1" applyFill="1" applyBorder="1" applyAlignment="1"/>
    <xf numFmtId="0" fontId="2" fillId="5" borderId="36" xfId="0" applyFont="1" applyFill="1" applyBorder="1" applyAlignment="1"/>
    <xf numFmtId="0" fontId="2" fillId="5" borderId="37" xfId="0" applyFont="1" applyFill="1" applyBorder="1" applyAlignment="1"/>
    <xf numFmtId="0" fontId="5" fillId="0" borderId="25" xfId="0" applyFont="1" applyBorder="1" applyAlignment="1">
      <alignment horizontal="left" vertical="top" wrapText="1"/>
    </xf>
    <xf numFmtId="0" fontId="5" fillId="0" borderId="19" xfId="0" applyFont="1" applyBorder="1" applyAlignment="1">
      <alignment horizontal="left" vertical="center" wrapText="1"/>
    </xf>
    <xf numFmtId="0" fontId="6" fillId="0" borderId="0" xfId="0" applyFont="1" applyAlignment="1">
      <alignment horizontal="left" vertical="center" wrapText="1"/>
    </xf>
    <xf numFmtId="0" fontId="6" fillId="0" borderId="20" xfId="0" applyFont="1" applyBorder="1" applyAlignment="1">
      <alignment horizontal="left" vertical="center" wrapText="1"/>
    </xf>
    <xf numFmtId="0" fontId="5" fillId="0" borderId="25" xfId="0" applyFont="1" applyBorder="1" applyAlignment="1">
      <alignment horizontal="left" wrapText="1"/>
    </xf>
    <xf numFmtId="0" fontId="6" fillId="0" borderId="9" xfId="0" applyFont="1" applyBorder="1" applyAlignment="1">
      <alignment horizontal="left" wrapText="1"/>
    </xf>
    <xf numFmtId="0" fontId="6" fillId="0" borderId="27" xfId="0" applyFont="1" applyBorder="1" applyAlignment="1">
      <alignment horizontal="left" wrapText="1"/>
    </xf>
    <xf numFmtId="0" fontId="5" fillId="0" borderId="19" xfId="0" applyFont="1" applyBorder="1" applyAlignment="1">
      <alignment horizontal="left" vertical="top" wrapText="1"/>
    </xf>
    <xf numFmtId="0" fontId="5" fillId="0" borderId="0" xfId="0" applyFont="1" applyAlignment="1">
      <alignment horizontal="left" vertical="top" wrapText="1"/>
    </xf>
    <xf numFmtId="0" fontId="5" fillId="0" borderId="20" xfId="0" applyFont="1" applyBorder="1" applyAlignment="1">
      <alignment horizontal="left" vertical="top" wrapText="1"/>
    </xf>
    <xf numFmtId="0" fontId="7" fillId="5" borderId="25" xfId="0" applyFont="1" applyFill="1" applyBorder="1" applyAlignment="1">
      <alignment horizontal="center"/>
    </xf>
    <xf numFmtId="0" fontId="8" fillId="5" borderId="8" xfId="0" applyFont="1" applyFill="1" applyBorder="1" applyAlignment="1">
      <alignment horizontal="center"/>
    </xf>
    <xf numFmtId="0" fontId="7" fillId="0" borderId="31" xfId="0" applyFont="1" applyBorder="1" applyAlignment="1">
      <alignment horizontal="left"/>
    </xf>
    <xf numFmtId="0" fontId="7" fillId="0" borderId="32" xfId="0" applyFont="1" applyBorder="1" applyAlignment="1">
      <alignment horizontal="left"/>
    </xf>
    <xf numFmtId="0" fontId="7" fillId="0" borderId="33" xfId="0" applyFont="1" applyBorder="1" applyAlignment="1">
      <alignment horizontal="left"/>
    </xf>
  </cellXfs>
  <cellStyles count="2">
    <cellStyle name="Moneda" xfId="1"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13" Type="http://schemas.openxmlformats.org/officeDocument/2006/relationships/customXml" Target="../customXml/item7.xml"/><Relationship Id="rId3" Type="http://schemas.openxmlformats.org/officeDocument/2006/relationships/styles" Target="styles.xml"/><Relationship Id="rId12" Type="http://schemas.openxmlformats.org/officeDocument/2006/relationships/customXml" Target="../customXml/item6.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11" Type="http://schemas.openxmlformats.org/officeDocument/2006/relationships/customXml" Target="../customXml/item5.xml"/><Relationship Id="rId5" Type="http://schemas.microsoft.com/office/2017/10/relationships/person" Target="persons/person.xml"/><Relationship Id="rId10" Type="http://schemas.openxmlformats.org/officeDocument/2006/relationships/customXml" Target="../customXml/item4.xml"/><Relationship Id="rId4" Type="http://schemas.openxmlformats.org/officeDocument/2006/relationships/sharedStrings" Target="sharedString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1A0BBD-7729-468B-A26B-BC6F8FD70114}">
  <sheetPr>
    <pageSetUpPr fitToPage="1"/>
  </sheetPr>
  <dimension ref="A1:N102"/>
  <sheetViews>
    <sheetView showGridLines="0" tabSelected="1" zoomScale="85" zoomScaleNormal="85" workbookViewId="0">
      <selection activeCell="D53" sqref="D53"/>
    </sheetView>
  </sheetViews>
  <sheetFormatPr baseColWidth="10" defaultColWidth="9.3046875" defaultRowHeight="12.45" x14ac:dyDescent="0.3"/>
  <cols>
    <col min="1" max="1" width="2.3828125" customWidth="1"/>
    <col min="2" max="2" width="21.3046875" customWidth="1"/>
    <col min="3" max="3" width="77.69140625" customWidth="1"/>
    <col min="4" max="4" width="16.3828125" style="25" customWidth="1"/>
    <col min="5" max="5" width="13.69140625" style="3" customWidth="1"/>
    <col min="6" max="6" width="13.53515625" style="45" customWidth="1"/>
    <col min="7" max="7" width="18.69140625" style="45" customWidth="1"/>
    <col min="8" max="8" width="18.53515625" customWidth="1"/>
    <col min="9" max="9" width="16.69140625" customWidth="1"/>
    <col min="10" max="10" width="11.53515625" customWidth="1"/>
    <col min="11" max="11" width="89.3828125" customWidth="1"/>
    <col min="13" max="13" width="9" customWidth="1"/>
    <col min="14" max="14" width="0.69140625" hidden="1" customWidth="1"/>
  </cols>
  <sheetData>
    <row r="1" spans="1:14" ht="20.25" customHeight="1" x14ac:dyDescent="0.35">
      <c r="B1" s="7"/>
      <c r="C1" s="7"/>
      <c r="D1" s="20"/>
      <c r="E1" s="9"/>
      <c r="F1" s="40"/>
      <c r="G1" s="46"/>
      <c r="I1" s="10" t="s">
        <v>0</v>
      </c>
      <c r="J1" s="10"/>
      <c r="K1" s="10"/>
    </row>
    <row r="2" spans="1:14" ht="20.25" customHeight="1" x14ac:dyDescent="0.35">
      <c r="B2" s="7"/>
      <c r="C2" s="7"/>
      <c r="D2" s="20"/>
      <c r="E2" s="9"/>
      <c r="F2" s="40"/>
      <c r="G2" s="46"/>
      <c r="H2" s="10"/>
      <c r="I2" s="10" t="s">
        <v>1</v>
      </c>
      <c r="J2" s="10"/>
      <c r="K2" s="10"/>
    </row>
    <row r="3" spans="1:14" ht="22.5" customHeight="1" thickBot="1" x14ac:dyDescent="0.4">
      <c r="B3" s="7"/>
      <c r="C3" s="7"/>
      <c r="D3" s="20"/>
      <c r="E3" s="9"/>
      <c r="F3" s="40"/>
      <c r="G3" s="40"/>
      <c r="H3" s="7"/>
      <c r="I3" s="7"/>
      <c r="J3" s="7"/>
      <c r="K3" s="7"/>
    </row>
    <row r="4" spans="1:14" ht="21" customHeight="1" x14ac:dyDescent="0.45">
      <c r="B4" s="100" t="s">
        <v>2</v>
      </c>
      <c r="C4" s="101"/>
      <c r="D4" s="102"/>
      <c r="E4" s="102"/>
      <c r="F4" s="102"/>
      <c r="G4" s="102"/>
      <c r="H4" s="102"/>
      <c r="I4" s="102"/>
      <c r="J4" s="102"/>
      <c r="K4" s="103"/>
    </row>
    <row r="5" spans="1:14" ht="27" customHeight="1" x14ac:dyDescent="0.4">
      <c r="B5" s="104" t="s">
        <v>3</v>
      </c>
      <c r="C5" s="105"/>
      <c r="D5" s="105"/>
      <c r="E5" s="105"/>
      <c r="F5" s="106" t="s">
        <v>4</v>
      </c>
      <c r="G5" s="107"/>
      <c r="H5" s="107"/>
      <c r="I5" s="107"/>
      <c r="J5" s="108" t="s">
        <v>5</v>
      </c>
      <c r="K5" s="109"/>
    </row>
    <row r="6" spans="1:14" ht="16.5" customHeight="1" x14ac:dyDescent="0.4">
      <c r="B6" s="110" t="s">
        <v>6</v>
      </c>
      <c r="C6" s="111"/>
      <c r="D6" s="111"/>
      <c r="E6" s="111"/>
      <c r="F6" s="112" t="s">
        <v>7</v>
      </c>
      <c r="G6" s="111"/>
      <c r="H6" s="111"/>
      <c r="I6" s="111"/>
      <c r="J6" s="111"/>
      <c r="K6" s="113"/>
    </row>
    <row r="7" spans="1:14" ht="21" customHeight="1" x14ac:dyDescent="0.4">
      <c r="B7" s="90" t="s">
        <v>72</v>
      </c>
      <c r="C7" s="91"/>
      <c r="D7" s="91"/>
      <c r="E7" s="91"/>
      <c r="F7" s="91"/>
      <c r="G7" s="91"/>
      <c r="H7" s="91"/>
      <c r="I7" s="91"/>
      <c r="J7" s="91"/>
      <c r="K7" s="92"/>
      <c r="N7" s="12" t="s">
        <v>8</v>
      </c>
    </row>
    <row r="8" spans="1:14" ht="22.5" customHeight="1" x14ac:dyDescent="0.4">
      <c r="A8" s="6" t="s">
        <v>9</v>
      </c>
      <c r="B8" s="13" t="s">
        <v>10</v>
      </c>
      <c r="C8" s="14"/>
      <c r="D8" s="21" t="s">
        <v>11</v>
      </c>
      <c r="E8" s="87"/>
      <c r="F8" s="80">
        <f>+D37</f>
        <v>7600</v>
      </c>
      <c r="G8" s="41"/>
      <c r="H8" s="14" t="s">
        <v>12</v>
      </c>
      <c r="I8" s="15"/>
      <c r="J8" s="81">
        <f>+SUM(D15,D16,D17,D20,D19,D23,D24,D25,D26,D27,D29,D32,D33,D34)</f>
        <v>598896</v>
      </c>
      <c r="K8" s="16"/>
      <c r="N8" s="12" t="s">
        <v>13</v>
      </c>
    </row>
    <row r="9" spans="1:14" ht="12" customHeight="1" x14ac:dyDescent="0.4">
      <c r="B9" s="17"/>
      <c r="C9" s="18"/>
      <c r="D9" s="22"/>
      <c r="E9" s="88"/>
      <c r="F9" s="42"/>
      <c r="G9" s="42"/>
      <c r="H9" s="18"/>
      <c r="I9" s="18"/>
      <c r="J9" s="18"/>
      <c r="K9" s="19"/>
      <c r="N9" s="12" t="s">
        <v>14</v>
      </c>
    </row>
    <row r="10" spans="1:14" s="3" customFormat="1" ht="40.5" customHeight="1" x14ac:dyDescent="0.3">
      <c r="A10" s="4"/>
      <c r="B10" s="93" t="s">
        <v>15</v>
      </c>
      <c r="C10" s="95" t="s">
        <v>16</v>
      </c>
      <c r="D10" s="97" t="s">
        <v>17</v>
      </c>
      <c r="E10" s="99" t="s">
        <v>18</v>
      </c>
      <c r="F10" s="99" t="s">
        <v>19</v>
      </c>
      <c r="G10" s="99" t="s">
        <v>20</v>
      </c>
      <c r="H10" s="99"/>
      <c r="I10" s="95" t="s">
        <v>21</v>
      </c>
      <c r="J10" s="99" t="s">
        <v>22</v>
      </c>
      <c r="K10" s="114" t="s">
        <v>23</v>
      </c>
      <c r="L10" s="2"/>
      <c r="M10" s="2"/>
      <c r="N10" s="11" t="s">
        <v>24</v>
      </c>
    </row>
    <row r="11" spans="1:14" ht="54" customHeight="1" x14ac:dyDescent="0.3">
      <c r="A11" s="5"/>
      <c r="B11" s="94"/>
      <c r="C11" s="96"/>
      <c r="D11" s="98"/>
      <c r="E11" s="95"/>
      <c r="F11" s="95"/>
      <c r="G11" s="32" t="s">
        <v>25</v>
      </c>
      <c r="H11" s="32" t="s">
        <v>26</v>
      </c>
      <c r="I11" s="96"/>
      <c r="J11" s="95"/>
      <c r="K11" s="115"/>
      <c r="L11" s="1"/>
      <c r="M11" s="1"/>
      <c r="N11" s="11" t="s">
        <v>27</v>
      </c>
    </row>
    <row r="12" spans="1:14" ht="40.5" customHeight="1" x14ac:dyDescent="0.3">
      <c r="A12" s="5"/>
      <c r="B12" s="48">
        <v>1</v>
      </c>
      <c r="C12" s="54" t="s">
        <v>28</v>
      </c>
      <c r="D12" s="82">
        <f>+SUM(D15:D20)</f>
        <v>205000</v>
      </c>
      <c r="E12" s="43"/>
      <c r="F12" s="43"/>
      <c r="G12" s="43"/>
      <c r="H12" s="43"/>
      <c r="I12" s="43"/>
      <c r="J12" s="43"/>
      <c r="K12" s="47"/>
      <c r="N12" s="12" t="s">
        <v>29</v>
      </c>
    </row>
    <row r="13" spans="1:14" s="56" customFormat="1" ht="20.25" customHeight="1" x14ac:dyDescent="0.4">
      <c r="A13" s="55"/>
      <c r="B13" s="70"/>
      <c r="C13" s="71" t="s">
        <v>30</v>
      </c>
      <c r="D13" s="72">
        <v>200000</v>
      </c>
      <c r="E13" s="73" t="s">
        <v>31</v>
      </c>
      <c r="F13" s="73"/>
      <c r="G13" s="73">
        <v>0</v>
      </c>
      <c r="H13" s="72">
        <v>200000</v>
      </c>
      <c r="I13" s="74" t="s">
        <v>31</v>
      </c>
      <c r="J13" s="73" t="s">
        <v>32</v>
      </c>
      <c r="K13" s="75" t="s">
        <v>33</v>
      </c>
      <c r="N13" s="57"/>
    </row>
    <row r="14" spans="1:14" ht="15.75" customHeight="1" x14ac:dyDescent="0.4">
      <c r="A14" s="5"/>
      <c r="B14" s="8"/>
      <c r="C14" s="141" t="s">
        <v>34</v>
      </c>
      <c r="D14" s="142"/>
      <c r="E14" s="142"/>
      <c r="F14" s="142"/>
      <c r="G14" s="142"/>
      <c r="H14" s="142"/>
      <c r="I14" s="142"/>
      <c r="J14" s="142"/>
      <c r="K14" s="143"/>
      <c r="N14" s="12" t="s">
        <v>35</v>
      </c>
    </row>
    <row r="15" spans="1:14" ht="73.3" customHeight="1" x14ac:dyDescent="0.3">
      <c r="A15" s="5"/>
      <c r="B15" s="38">
        <v>1.1000000000000001</v>
      </c>
      <c r="C15" s="37" t="s">
        <v>36</v>
      </c>
      <c r="D15" s="26">
        <v>35000</v>
      </c>
      <c r="E15" s="36" t="s">
        <v>37</v>
      </c>
      <c r="F15" s="36" t="s">
        <v>38</v>
      </c>
      <c r="G15" s="36">
        <v>100</v>
      </c>
      <c r="H15" s="36">
        <v>0</v>
      </c>
      <c r="I15" s="39">
        <v>43662</v>
      </c>
      <c r="J15" s="73" t="s">
        <v>39</v>
      </c>
      <c r="K15" s="86" t="s">
        <v>74</v>
      </c>
      <c r="N15" s="12" t="s">
        <v>40</v>
      </c>
    </row>
    <row r="16" spans="1:14" ht="88.3" customHeight="1" x14ac:dyDescent="0.4">
      <c r="A16" s="5"/>
      <c r="B16" s="38">
        <v>1.2</v>
      </c>
      <c r="C16" s="30" t="s">
        <v>36</v>
      </c>
      <c r="D16" s="26">
        <v>35000</v>
      </c>
      <c r="E16" s="36" t="s">
        <v>37</v>
      </c>
      <c r="F16" s="36" t="s">
        <v>38</v>
      </c>
      <c r="G16" s="36">
        <v>100</v>
      </c>
      <c r="H16" s="36">
        <v>0</v>
      </c>
      <c r="I16" s="39">
        <v>43662</v>
      </c>
      <c r="J16" s="73" t="s">
        <v>39</v>
      </c>
      <c r="K16" s="33" t="s">
        <v>75</v>
      </c>
      <c r="N16" s="12" t="s">
        <v>37</v>
      </c>
    </row>
    <row r="17" spans="1:14" ht="162" customHeight="1" x14ac:dyDescent="0.3">
      <c r="A17" s="5"/>
      <c r="B17" s="38">
        <v>1.3</v>
      </c>
      <c r="C17" s="34" t="s">
        <v>41</v>
      </c>
      <c r="D17" s="65">
        <v>38000</v>
      </c>
      <c r="E17" s="36" t="s">
        <v>40</v>
      </c>
      <c r="F17" s="36" t="s">
        <v>38</v>
      </c>
      <c r="G17" s="36">
        <v>100</v>
      </c>
      <c r="H17" s="36">
        <v>0</v>
      </c>
      <c r="I17" s="39">
        <v>43693</v>
      </c>
      <c r="J17" s="73" t="s">
        <v>39</v>
      </c>
      <c r="K17" s="33" t="s">
        <v>76</v>
      </c>
      <c r="N17" s="12"/>
    </row>
    <row r="18" spans="1:14" ht="18.75" customHeight="1" x14ac:dyDescent="0.3">
      <c r="A18" s="5"/>
      <c r="B18" s="38"/>
      <c r="C18" s="117" t="s">
        <v>42</v>
      </c>
      <c r="D18" s="118"/>
      <c r="E18" s="118"/>
      <c r="F18" s="118"/>
      <c r="G18" s="118"/>
      <c r="H18" s="118"/>
      <c r="I18" s="118"/>
      <c r="J18" s="118"/>
      <c r="K18" s="119"/>
      <c r="N18" s="12"/>
    </row>
    <row r="19" spans="1:14" ht="122.25" customHeight="1" x14ac:dyDescent="0.3">
      <c r="A19" s="5"/>
      <c r="B19" s="38">
        <v>1.4</v>
      </c>
      <c r="C19" s="34" t="s">
        <v>43</v>
      </c>
      <c r="D19" s="26">
        <v>67000</v>
      </c>
      <c r="E19" s="36" t="s">
        <v>37</v>
      </c>
      <c r="F19" s="36" t="s">
        <v>38</v>
      </c>
      <c r="G19" s="36">
        <v>100</v>
      </c>
      <c r="H19" s="36">
        <v>0</v>
      </c>
      <c r="I19" s="39">
        <v>44286</v>
      </c>
      <c r="J19" s="73" t="s">
        <v>44</v>
      </c>
      <c r="K19" s="33" t="s">
        <v>77</v>
      </c>
      <c r="N19" s="12"/>
    </row>
    <row r="20" spans="1:14" ht="204" customHeight="1" x14ac:dyDescent="0.3">
      <c r="A20" s="5"/>
      <c r="B20" s="38">
        <v>1.5</v>
      </c>
      <c r="C20" s="67" t="s">
        <v>45</v>
      </c>
      <c r="D20" s="65">
        <v>30000</v>
      </c>
      <c r="E20" s="36" t="s">
        <v>37</v>
      </c>
      <c r="F20" s="36" t="s">
        <v>38</v>
      </c>
      <c r="G20" s="36">
        <v>100</v>
      </c>
      <c r="H20" s="36">
        <v>0</v>
      </c>
      <c r="I20" s="39">
        <v>44864</v>
      </c>
      <c r="J20" s="73"/>
      <c r="K20" s="69" t="s">
        <v>88</v>
      </c>
      <c r="N20" s="12"/>
    </row>
    <row r="21" spans="1:14" ht="22.5" customHeight="1" x14ac:dyDescent="0.3">
      <c r="A21" s="5"/>
      <c r="B21" s="48">
        <v>2</v>
      </c>
      <c r="C21" s="58" t="s">
        <v>46</v>
      </c>
      <c r="D21" s="49">
        <f>+SUM(D23:D29)</f>
        <v>100000</v>
      </c>
      <c r="E21" s="43"/>
      <c r="F21" s="43"/>
      <c r="G21" s="43"/>
      <c r="H21" s="50"/>
      <c r="I21" s="50"/>
      <c r="J21" s="50"/>
      <c r="K21" s="51"/>
      <c r="N21" s="12"/>
    </row>
    <row r="22" spans="1:14" ht="17.25" customHeight="1" x14ac:dyDescent="0.4">
      <c r="A22" s="5"/>
      <c r="B22" s="8"/>
      <c r="C22" s="117" t="s">
        <v>47</v>
      </c>
      <c r="D22" s="118"/>
      <c r="E22" s="118"/>
      <c r="F22" s="118"/>
      <c r="G22" s="118"/>
      <c r="H22" s="118"/>
      <c r="I22" s="118"/>
      <c r="J22" s="118"/>
      <c r="K22" s="119"/>
      <c r="N22" s="12"/>
    </row>
    <row r="23" spans="1:14" ht="72.900000000000006" x14ac:dyDescent="0.3">
      <c r="A23" s="5"/>
      <c r="B23" s="38">
        <v>2.1</v>
      </c>
      <c r="C23" s="76" t="s">
        <v>48</v>
      </c>
      <c r="D23" s="35">
        <v>20000</v>
      </c>
      <c r="E23" s="36" t="s">
        <v>40</v>
      </c>
      <c r="F23" s="36" t="s">
        <v>38</v>
      </c>
      <c r="G23" s="36">
        <v>100</v>
      </c>
      <c r="H23" s="36">
        <v>0</v>
      </c>
      <c r="I23" s="39">
        <v>43692</v>
      </c>
      <c r="J23" s="73" t="s">
        <v>39</v>
      </c>
      <c r="K23" s="33" t="s">
        <v>78</v>
      </c>
      <c r="N23" s="12"/>
    </row>
    <row r="24" spans="1:14" ht="91.75" customHeight="1" x14ac:dyDescent="0.3">
      <c r="A24" s="5"/>
      <c r="B24" s="38">
        <v>2.2000000000000002</v>
      </c>
      <c r="C24" s="73" t="s">
        <v>49</v>
      </c>
      <c r="D24" s="63">
        <v>15000</v>
      </c>
      <c r="E24" s="36" t="s">
        <v>40</v>
      </c>
      <c r="F24" s="36" t="s">
        <v>38</v>
      </c>
      <c r="G24" s="36">
        <v>100</v>
      </c>
      <c r="H24" s="36">
        <v>0</v>
      </c>
      <c r="I24" s="39" t="s">
        <v>50</v>
      </c>
      <c r="J24" s="73" t="s">
        <v>39</v>
      </c>
      <c r="K24" s="33" t="s">
        <v>79</v>
      </c>
      <c r="N24" s="12"/>
    </row>
    <row r="25" spans="1:14" ht="87.45" x14ac:dyDescent="0.3">
      <c r="A25" s="5"/>
      <c r="B25" s="38">
        <v>2.2999999999999998</v>
      </c>
      <c r="C25" s="73" t="s">
        <v>51</v>
      </c>
      <c r="D25" s="63">
        <v>20000</v>
      </c>
      <c r="E25" s="36" t="s">
        <v>40</v>
      </c>
      <c r="F25" s="36" t="s">
        <v>38</v>
      </c>
      <c r="G25" s="36">
        <v>100</v>
      </c>
      <c r="H25" s="36">
        <v>0</v>
      </c>
      <c r="I25" s="39">
        <v>43952</v>
      </c>
      <c r="J25" s="73" t="s">
        <v>39</v>
      </c>
      <c r="K25" s="33" t="s">
        <v>80</v>
      </c>
      <c r="N25" s="12"/>
    </row>
    <row r="26" spans="1:14" ht="86.6" customHeight="1" x14ac:dyDescent="0.3">
      <c r="A26" s="5"/>
      <c r="B26" s="38">
        <v>2.4</v>
      </c>
      <c r="C26" s="73" t="s">
        <v>52</v>
      </c>
      <c r="D26" s="63">
        <v>20000</v>
      </c>
      <c r="E26" s="36" t="s">
        <v>40</v>
      </c>
      <c r="F26" s="36" t="s">
        <v>38</v>
      </c>
      <c r="G26" s="36">
        <v>100</v>
      </c>
      <c r="H26" s="36">
        <v>0</v>
      </c>
      <c r="I26" s="39">
        <v>43952</v>
      </c>
      <c r="J26" s="73" t="s">
        <v>39</v>
      </c>
      <c r="K26" s="33" t="s">
        <v>81</v>
      </c>
      <c r="N26" s="12"/>
    </row>
    <row r="27" spans="1:14" ht="94.3" customHeight="1" x14ac:dyDescent="0.3">
      <c r="A27" s="5"/>
      <c r="B27" s="38">
        <v>2.5</v>
      </c>
      <c r="C27" s="73" t="s">
        <v>53</v>
      </c>
      <c r="D27" s="63">
        <v>15000</v>
      </c>
      <c r="E27" s="36" t="s">
        <v>40</v>
      </c>
      <c r="F27" s="36" t="s">
        <v>38</v>
      </c>
      <c r="G27" s="36">
        <v>100</v>
      </c>
      <c r="H27" s="36">
        <v>0</v>
      </c>
      <c r="I27" s="39">
        <v>43952</v>
      </c>
      <c r="J27" s="73" t="s">
        <v>39</v>
      </c>
      <c r="K27" s="33" t="s">
        <v>82</v>
      </c>
      <c r="N27" s="12"/>
    </row>
    <row r="28" spans="1:14" ht="20.25" customHeight="1" x14ac:dyDescent="0.4">
      <c r="A28" s="5"/>
      <c r="B28" s="38"/>
      <c r="C28" s="62" t="s">
        <v>42</v>
      </c>
      <c r="D28" s="63"/>
      <c r="E28" s="36"/>
      <c r="F28" s="36"/>
      <c r="G28" s="36"/>
      <c r="H28" s="36"/>
      <c r="I28" s="39"/>
      <c r="J28" s="73"/>
      <c r="K28" s="33"/>
      <c r="N28" s="12"/>
    </row>
    <row r="29" spans="1:14" ht="130.4" customHeight="1" x14ac:dyDescent="0.3">
      <c r="A29" s="5"/>
      <c r="B29" s="38">
        <v>2.6</v>
      </c>
      <c r="C29" s="76" t="s">
        <v>54</v>
      </c>
      <c r="D29" s="63">
        <v>10000</v>
      </c>
      <c r="E29" s="36" t="s">
        <v>37</v>
      </c>
      <c r="F29" s="36" t="s">
        <v>38</v>
      </c>
      <c r="G29" s="36">
        <v>100</v>
      </c>
      <c r="H29" s="36">
        <v>0</v>
      </c>
      <c r="I29" s="39">
        <v>43983</v>
      </c>
      <c r="J29" s="73" t="s">
        <v>44</v>
      </c>
      <c r="K29" s="33" t="s">
        <v>86</v>
      </c>
      <c r="N29" s="12"/>
    </row>
    <row r="30" spans="1:14" ht="14.6" x14ac:dyDescent="0.3">
      <c r="A30" s="5"/>
      <c r="B30" s="59">
        <v>3</v>
      </c>
      <c r="C30" s="58" t="s">
        <v>55</v>
      </c>
      <c r="D30" s="49">
        <f>+SUM(D32:D34,D37)</f>
        <v>301496</v>
      </c>
      <c r="E30" s="59"/>
      <c r="F30" s="58"/>
      <c r="G30" s="58"/>
      <c r="H30" s="59"/>
      <c r="I30" s="58"/>
      <c r="J30" s="58"/>
      <c r="K30" s="58"/>
      <c r="N30" s="12"/>
    </row>
    <row r="31" spans="1:14" ht="14.6" x14ac:dyDescent="0.4">
      <c r="A31" s="5"/>
      <c r="B31" s="8"/>
      <c r="C31" s="62" t="s">
        <v>42</v>
      </c>
      <c r="D31" s="26"/>
      <c r="E31" s="36"/>
      <c r="F31" s="36"/>
      <c r="G31" s="36"/>
      <c r="H31" s="36"/>
      <c r="I31" s="28"/>
      <c r="J31" s="28"/>
      <c r="K31" s="27"/>
      <c r="N31" s="12"/>
    </row>
    <row r="32" spans="1:14" ht="29.15" x14ac:dyDescent="0.4">
      <c r="A32" s="5"/>
      <c r="B32" s="60">
        <v>3.1</v>
      </c>
      <c r="C32" s="31" t="s">
        <v>56</v>
      </c>
      <c r="D32" s="26">
        <v>20000</v>
      </c>
      <c r="E32" s="36" t="s">
        <v>24</v>
      </c>
      <c r="F32" s="36" t="s">
        <v>38</v>
      </c>
      <c r="G32" s="36">
        <v>100</v>
      </c>
      <c r="H32" s="36">
        <v>0</v>
      </c>
      <c r="I32" s="29">
        <v>44119</v>
      </c>
      <c r="J32" s="36" t="s">
        <v>39</v>
      </c>
      <c r="K32" s="33" t="s">
        <v>83</v>
      </c>
      <c r="N32" s="12"/>
    </row>
    <row r="33" spans="1:14" ht="181.3" customHeight="1" x14ac:dyDescent="0.4">
      <c r="A33" s="5"/>
      <c r="B33" s="60">
        <v>3.2</v>
      </c>
      <c r="C33" s="61" t="s">
        <v>57</v>
      </c>
      <c r="D33" s="26">
        <f>49896+24000</f>
        <v>73896</v>
      </c>
      <c r="E33" s="36" t="s">
        <v>37</v>
      </c>
      <c r="F33" s="36" t="s">
        <v>38</v>
      </c>
      <c r="G33" s="36">
        <v>100</v>
      </c>
      <c r="H33" s="36">
        <v>0</v>
      </c>
      <c r="I33" s="29">
        <v>43714</v>
      </c>
      <c r="J33" s="36" t="s">
        <v>39</v>
      </c>
      <c r="K33" s="33" t="s">
        <v>84</v>
      </c>
      <c r="N33" s="12"/>
    </row>
    <row r="34" spans="1:14" ht="46.3" customHeight="1" x14ac:dyDescent="0.4">
      <c r="A34" s="5"/>
      <c r="B34" s="60">
        <v>3.3</v>
      </c>
      <c r="C34" s="31" t="s">
        <v>58</v>
      </c>
      <c r="D34" s="26">
        <v>200000</v>
      </c>
      <c r="E34" s="36" t="s">
        <v>24</v>
      </c>
      <c r="F34" s="36" t="s">
        <v>38</v>
      </c>
      <c r="G34" s="36">
        <v>100</v>
      </c>
      <c r="H34" s="36"/>
      <c r="I34" s="29">
        <v>43726</v>
      </c>
      <c r="J34" s="36"/>
      <c r="K34" s="33" t="s">
        <v>85</v>
      </c>
      <c r="N34" s="12"/>
    </row>
    <row r="35" spans="1:14" ht="44.15" customHeight="1" x14ac:dyDescent="0.4">
      <c r="A35" s="5"/>
      <c r="B35" s="60">
        <v>3.4</v>
      </c>
      <c r="C35" s="53" t="s">
        <v>59</v>
      </c>
      <c r="D35" s="35">
        <v>125000</v>
      </c>
      <c r="E35" s="73" t="s">
        <v>31</v>
      </c>
      <c r="F35" s="73"/>
      <c r="G35" s="73">
        <v>0</v>
      </c>
      <c r="H35" s="72">
        <v>125000</v>
      </c>
      <c r="I35" s="74"/>
      <c r="J35" s="73" t="s">
        <v>32</v>
      </c>
      <c r="K35" s="75" t="s">
        <v>60</v>
      </c>
      <c r="N35" s="12"/>
    </row>
    <row r="36" spans="1:14" ht="14.6" x14ac:dyDescent="0.4">
      <c r="A36" s="5"/>
      <c r="B36" s="79"/>
      <c r="C36" s="85" t="s">
        <v>73</v>
      </c>
      <c r="D36" s="35"/>
      <c r="E36" s="73"/>
      <c r="F36" s="73"/>
      <c r="G36" s="73"/>
      <c r="H36" s="72"/>
      <c r="I36" s="74"/>
      <c r="J36" s="73"/>
      <c r="K36" s="77"/>
      <c r="N36" s="12"/>
    </row>
    <row r="37" spans="1:14" ht="47.25" customHeight="1" thickBot="1" x14ac:dyDescent="0.45">
      <c r="A37" s="5"/>
      <c r="B37" s="64">
        <v>3.5</v>
      </c>
      <c r="C37" s="84" t="s">
        <v>61</v>
      </c>
      <c r="D37" s="68">
        <v>7600</v>
      </c>
      <c r="E37" s="83" t="s">
        <v>13</v>
      </c>
      <c r="F37" s="78" t="s">
        <v>38</v>
      </c>
      <c r="G37" s="78">
        <v>100</v>
      </c>
      <c r="H37" s="36">
        <v>0</v>
      </c>
      <c r="I37" s="74">
        <v>44819</v>
      </c>
      <c r="J37" s="73" t="s">
        <v>39</v>
      </c>
      <c r="K37" s="89" t="s">
        <v>87</v>
      </c>
      <c r="N37" s="12"/>
    </row>
    <row r="38" spans="1:14" ht="19.5" customHeight="1" thickBot="1" x14ac:dyDescent="0.45">
      <c r="A38" s="5"/>
      <c r="B38" s="139" t="s">
        <v>62</v>
      </c>
      <c r="C38" s="140"/>
      <c r="D38" s="66">
        <f>+D12+D21+D30</f>
        <v>606496</v>
      </c>
      <c r="E38" s="126" t="s">
        <v>70</v>
      </c>
      <c r="F38" s="127"/>
      <c r="G38" s="128"/>
      <c r="H38" s="126" t="s">
        <v>71</v>
      </c>
      <c r="I38" s="127"/>
      <c r="J38" s="128"/>
      <c r="K38" s="52"/>
    </row>
    <row r="39" spans="1:14" ht="58.5" customHeight="1" thickBot="1" x14ac:dyDescent="0.35">
      <c r="A39" s="5"/>
      <c r="B39" s="129" t="s">
        <v>63</v>
      </c>
      <c r="C39" s="124"/>
      <c r="D39" s="124"/>
      <c r="E39" s="124"/>
      <c r="F39" s="124"/>
      <c r="G39" s="124"/>
      <c r="H39" s="124"/>
      <c r="I39" s="124"/>
      <c r="J39" s="124"/>
      <c r="K39" s="125"/>
    </row>
    <row r="40" spans="1:14" ht="21.75" customHeight="1" thickBot="1" x14ac:dyDescent="0.35">
      <c r="A40" s="5"/>
      <c r="B40" s="136" t="s">
        <v>64</v>
      </c>
      <c r="C40" s="137"/>
      <c r="D40" s="137"/>
      <c r="E40" s="137"/>
      <c r="F40" s="137"/>
      <c r="G40" s="137"/>
      <c r="H40" s="137"/>
      <c r="I40" s="137"/>
      <c r="J40" s="137"/>
      <c r="K40" s="138"/>
    </row>
    <row r="41" spans="1:14" ht="39" customHeight="1" thickBot="1" x14ac:dyDescent="0.35">
      <c r="A41" s="5"/>
      <c r="B41" s="120" t="s">
        <v>65</v>
      </c>
      <c r="C41" s="121"/>
      <c r="D41" s="121"/>
      <c r="E41" s="121"/>
      <c r="F41" s="121"/>
      <c r="G41" s="121"/>
      <c r="H41" s="121"/>
      <c r="I41" s="121"/>
      <c r="J41" s="121"/>
      <c r="K41" s="122"/>
    </row>
    <row r="42" spans="1:14" ht="26.25" customHeight="1" thickBot="1" x14ac:dyDescent="0.35">
      <c r="A42" s="5"/>
      <c r="B42" s="123" t="s">
        <v>66</v>
      </c>
      <c r="C42" s="124"/>
      <c r="D42" s="124"/>
      <c r="E42" s="124"/>
      <c r="F42" s="124"/>
      <c r="G42" s="124"/>
      <c r="H42" s="124"/>
      <c r="I42" s="124"/>
      <c r="J42" s="124"/>
      <c r="K42" s="125"/>
    </row>
    <row r="43" spans="1:14" ht="26.25" customHeight="1" thickBot="1" x14ac:dyDescent="0.35">
      <c r="A43" s="5"/>
      <c r="B43" s="123" t="s">
        <v>67</v>
      </c>
      <c r="C43" s="124"/>
      <c r="D43" s="124"/>
      <c r="E43" s="124"/>
      <c r="F43" s="124"/>
      <c r="G43" s="124"/>
      <c r="H43" s="124"/>
      <c r="I43" s="124"/>
      <c r="J43" s="124"/>
      <c r="K43" s="125"/>
    </row>
    <row r="44" spans="1:14" ht="29.25" customHeight="1" thickBot="1" x14ac:dyDescent="0.35">
      <c r="A44" s="5"/>
      <c r="B44" s="130" t="s">
        <v>68</v>
      </c>
      <c r="C44" s="131"/>
      <c r="D44" s="131"/>
      <c r="E44" s="131"/>
      <c r="F44" s="131"/>
      <c r="G44" s="131"/>
      <c r="H44" s="131"/>
      <c r="I44" s="131"/>
      <c r="J44" s="131"/>
      <c r="K44" s="132"/>
    </row>
    <row r="45" spans="1:14" ht="30" customHeight="1" thickBot="1" x14ac:dyDescent="0.4">
      <c r="A45" s="5"/>
      <c r="B45" s="133" t="s">
        <v>69</v>
      </c>
      <c r="C45" s="134"/>
      <c r="D45" s="134"/>
      <c r="E45" s="134"/>
      <c r="F45" s="134"/>
      <c r="G45" s="134"/>
      <c r="H45" s="134"/>
      <c r="I45" s="134"/>
      <c r="J45" s="134"/>
      <c r="K45" s="135"/>
    </row>
    <row r="46" spans="1:14" ht="14.15" x14ac:dyDescent="0.35">
      <c r="A46" s="5"/>
      <c r="B46" s="7"/>
      <c r="C46" s="9"/>
      <c r="D46" s="23"/>
      <c r="E46" s="9"/>
      <c r="F46" s="40"/>
      <c r="G46" s="40"/>
      <c r="H46" s="9"/>
      <c r="I46" s="9"/>
      <c r="J46" s="9"/>
      <c r="K46" s="9"/>
    </row>
    <row r="47" spans="1:14" ht="34.950000000000003" customHeight="1" x14ac:dyDescent="0.3">
      <c r="A47" s="5"/>
      <c r="B47" s="116"/>
      <c r="C47" s="116"/>
      <c r="D47" s="116"/>
      <c r="E47" s="116"/>
      <c r="F47" s="116"/>
      <c r="G47" s="116"/>
      <c r="H47" s="116"/>
      <c r="I47" s="116"/>
      <c r="J47" s="116"/>
      <c r="K47" s="116"/>
    </row>
    <row r="48" spans="1:14" ht="34.950000000000003" customHeight="1" x14ac:dyDescent="0.3">
      <c r="A48" s="5"/>
      <c r="B48" s="116"/>
      <c r="C48" s="116"/>
      <c r="D48" s="116"/>
      <c r="E48" s="116"/>
      <c r="F48" s="116"/>
      <c r="G48" s="116"/>
      <c r="H48" s="116"/>
      <c r="I48" s="116"/>
      <c r="J48" s="116"/>
      <c r="K48" s="116"/>
    </row>
    <row r="49" spans="1:11" ht="34.950000000000003" customHeight="1" x14ac:dyDescent="0.3">
      <c r="A49" s="5"/>
      <c r="B49" s="116"/>
      <c r="C49" s="116"/>
      <c r="D49" s="116"/>
      <c r="E49" s="116"/>
      <c r="F49" s="116"/>
      <c r="G49" s="116"/>
      <c r="H49" s="116"/>
      <c r="I49" s="116"/>
      <c r="J49" s="116"/>
      <c r="K49" s="116"/>
    </row>
    <row r="50" spans="1:11" ht="34.950000000000003" customHeight="1" x14ac:dyDescent="0.3">
      <c r="A50" s="5"/>
      <c r="B50" s="116"/>
      <c r="C50" s="116"/>
      <c r="D50" s="116"/>
      <c r="E50" s="116"/>
      <c r="F50" s="116"/>
      <c r="G50" s="116"/>
      <c r="H50" s="116"/>
      <c r="I50" s="116"/>
      <c r="J50" s="116"/>
      <c r="K50" s="116"/>
    </row>
    <row r="51" spans="1:11" ht="34.950000000000003" customHeight="1" x14ac:dyDescent="0.3">
      <c r="A51" s="5"/>
      <c r="B51" s="116"/>
      <c r="C51" s="116"/>
      <c r="D51" s="116"/>
      <c r="E51" s="116"/>
      <c r="F51" s="116"/>
      <c r="G51" s="116"/>
      <c r="H51" s="116"/>
      <c r="I51" s="116"/>
      <c r="J51" s="116"/>
      <c r="K51" s="116"/>
    </row>
    <row r="52" spans="1:11" ht="34.950000000000003" customHeight="1" x14ac:dyDescent="0.3">
      <c r="A52" s="5"/>
      <c r="B52" s="116"/>
      <c r="C52" s="116"/>
      <c r="D52" s="116"/>
      <c r="E52" s="116"/>
      <c r="F52" s="116"/>
      <c r="G52" s="116"/>
      <c r="H52" s="116"/>
      <c r="I52" s="116"/>
      <c r="J52" s="116"/>
      <c r="K52" s="116"/>
    </row>
    <row r="53" spans="1:11" ht="34.950000000000003" customHeight="1" x14ac:dyDescent="0.3">
      <c r="A53" s="5"/>
      <c r="B53" s="5"/>
      <c r="C53" s="5"/>
      <c r="D53" s="24"/>
      <c r="E53" s="4"/>
      <c r="F53" s="44"/>
      <c r="G53" s="44"/>
      <c r="H53" s="5"/>
      <c r="I53" s="5"/>
      <c r="J53" s="5"/>
      <c r="K53" s="5"/>
    </row>
    <row r="54" spans="1:11" ht="34.950000000000003" customHeight="1" x14ac:dyDescent="0.3">
      <c r="A54" s="5"/>
      <c r="B54" s="5"/>
      <c r="C54" s="5"/>
      <c r="D54" s="24"/>
      <c r="E54" s="4"/>
      <c r="F54" s="44"/>
      <c r="G54" s="44"/>
      <c r="H54" s="5"/>
      <c r="I54" s="5"/>
      <c r="J54" s="5"/>
      <c r="K54" s="5"/>
    </row>
    <row r="55" spans="1:11" x14ac:dyDescent="0.3">
      <c r="A55" s="5"/>
      <c r="B55" s="5"/>
      <c r="C55" s="5"/>
      <c r="D55" s="24"/>
      <c r="E55" s="4"/>
      <c r="F55" s="44"/>
      <c r="G55" s="44"/>
      <c r="H55" s="5"/>
      <c r="I55" s="5"/>
      <c r="J55" s="5"/>
      <c r="K55" s="5"/>
    </row>
    <row r="56" spans="1:11" x14ac:dyDescent="0.3">
      <c r="A56" s="5"/>
      <c r="B56" s="5"/>
      <c r="C56" s="5"/>
      <c r="D56" s="24"/>
      <c r="E56" s="4"/>
      <c r="F56" s="44"/>
      <c r="G56" s="44"/>
      <c r="H56" s="5"/>
      <c r="I56" s="5"/>
      <c r="J56" s="5"/>
      <c r="K56" s="5"/>
    </row>
    <row r="57" spans="1:11" x14ac:dyDescent="0.3">
      <c r="A57" s="5"/>
      <c r="B57" s="5"/>
      <c r="C57" s="5"/>
      <c r="D57" s="24"/>
      <c r="E57" s="4"/>
      <c r="F57" s="44"/>
      <c r="G57" s="44"/>
      <c r="H57" s="5"/>
      <c r="I57" s="5"/>
      <c r="J57" s="5"/>
      <c r="K57" s="5"/>
    </row>
    <row r="58" spans="1:11" x14ac:dyDescent="0.3">
      <c r="A58" s="5"/>
      <c r="B58" s="5"/>
      <c r="C58" s="5"/>
      <c r="D58" s="24"/>
      <c r="E58" s="4"/>
      <c r="F58" s="44"/>
      <c r="G58" s="44"/>
      <c r="H58" s="5"/>
      <c r="I58" s="5"/>
      <c r="J58" s="5"/>
      <c r="K58" s="5"/>
    </row>
    <row r="59" spans="1:11" x14ac:dyDescent="0.3">
      <c r="A59" s="5"/>
      <c r="B59" s="5"/>
      <c r="C59" s="5"/>
      <c r="D59" s="24"/>
      <c r="E59" s="4"/>
      <c r="F59" s="44"/>
      <c r="G59" s="44"/>
      <c r="H59" s="5"/>
      <c r="I59" s="5"/>
      <c r="J59" s="5"/>
      <c r="K59" s="5"/>
    </row>
    <row r="60" spans="1:11" x14ac:dyDescent="0.3">
      <c r="A60" s="5"/>
      <c r="B60" s="5"/>
      <c r="C60" s="5"/>
      <c r="D60" s="24"/>
      <c r="E60" s="4"/>
      <c r="F60" s="44"/>
      <c r="G60" s="44"/>
      <c r="H60" s="5"/>
      <c r="I60" s="5"/>
      <c r="J60" s="5"/>
      <c r="K60" s="5"/>
    </row>
    <row r="61" spans="1:11" x14ac:dyDescent="0.3">
      <c r="A61" s="5"/>
      <c r="B61" s="5"/>
      <c r="C61" s="5"/>
      <c r="D61" s="24"/>
      <c r="E61" s="4"/>
      <c r="F61" s="44"/>
      <c r="G61" s="44"/>
      <c r="H61" s="5"/>
      <c r="I61" s="5"/>
      <c r="J61" s="5"/>
      <c r="K61" s="5"/>
    </row>
    <row r="62" spans="1:11" x14ac:dyDescent="0.3">
      <c r="A62" s="5"/>
      <c r="B62" s="5"/>
      <c r="C62" s="5"/>
      <c r="D62" s="24"/>
      <c r="E62" s="4"/>
      <c r="F62" s="44"/>
      <c r="G62" s="44"/>
      <c r="H62" s="5"/>
      <c r="I62" s="5"/>
      <c r="J62" s="5"/>
      <c r="K62" s="5"/>
    </row>
    <row r="63" spans="1:11" x14ac:dyDescent="0.3">
      <c r="A63" s="5"/>
      <c r="B63" s="5"/>
      <c r="C63" s="5"/>
      <c r="D63" s="24"/>
      <c r="E63" s="4"/>
      <c r="F63" s="44"/>
      <c r="G63" s="44"/>
      <c r="H63" s="5"/>
      <c r="I63" s="5"/>
      <c r="J63" s="5"/>
      <c r="K63" s="5"/>
    </row>
    <row r="64" spans="1:11" x14ac:dyDescent="0.3">
      <c r="A64" s="5"/>
      <c r="B64" s="5"/>
      <c r="C64" s="5"/>
      <c r="D64" s="24"/>
      <c r="E64" s="4"/>
      <c r="F64" s="44"/>
      <c r="G64" s="44"/>
      <c r="H64" s="5"/>
      <c r="I64" s="5"/>
      <c r="J64" s="5"/>
      <c r="K64" s="5"/>
    </row>
    <row r="65" spans="1:11" x14ac:dyDescent="0.3">
      <c r="A65" s="5"/>
      <c r="B65" s="5"/>
      <c r="C65" s="5"/>
      <c r="D65" s="24"/>
      <c r="E65" s="4"/>
      <c r="F65" s="44"/>
      <c r="G65" s="44"/>
      <c r="H65" s="5"/>
      <c r="I65" s="5"/>
      <c r="J65" s="5"/>
      <c r="K65" s="5"/>
    </row>
    <row r="66" spans="1:11" x14ac:dyDescent="0.3">
      <c r="A66" s="5"/>
      <c r="B66" s="5"/>
      <c r="C66" s="5"/>
      <c r="D66" s="24"/>
      <c r="E66" s="4"/>
      <c r="F66" s="44"/>
      <c r="G66" s="44"/>
      <c r="H66" s="5"/>
      <c r="I66" s="5"/>
      <c r="J66" s="5"/>
      <c r="K66" s="5"/>
    </row>
    <row r="67" spans="1:11" x14ac:dyDescent="0.3">
      <c r="A67" s="5"/>
      <c r="B67" s="5"/>
      <c r="C67" s="5"/>
      <c r="D67" s="24"/>
      <c r="E67" s="4"/>
      <c r="F67" s="44"/>
      <c r="G67" s="44"/>
      <c r="H67" s="5"/>
      <c r="I67" s="5"/>
      <c r="J67" s="5"/>
      <c r="K67" s="5"/>
    </row>
    <row r="68" spans="1:11" x14ac:dyDescent="0.3">
      <c r="A68" s="5"/>
      <c r="B68" s="5"/>
      <c r="C68" s="5"/>
      <c r="D68" s="24"/>
      <c r="E68" s="4"/>
      <c r="F68" s="44"/>
      <c r="G68" s="44"/>
      <c r="H68" s="5"/>
      <c r="I68" s="5"/>
      <c r="J68" s="5"/>
      <c r="K68" s="5"/>
    </row>
    <row r="69" spans="1:11" x14ac:dyDescent="0.3">
      <c r="A69" s="5"/>
      <c r="B69" s="5"/>
      <c r="C69" s="5"/>
      <c r="D69" s="24"/>
      <c r="E69" s="4"/>
      <c r="F69" s="44"/>
      <c r="G69" s="44"/>
      <c r="H69" s="5"/>
      <c r="I69" s="5"/>
      <c r="J69" s="5"/>
      <c r="K69" s="5"/>
    </row>
    <row r="70" spans="1:11" x14ac:dyDescent="0.3">
      <c r="A70" s="5"/>
      <c r="B70" s="5"/>
      <c r="C70" s="5"/>
      <c r="D70" s="24"/>
      <c r="E70" s="4"/>
      <c r="F70" s="44"/>
      <c r="G70" s="44"/>
      <c r="H70" s="5"/>
      <c r="I70" s="5"/>
      <c r="J70" s="5"/>
      <c r="K70" s="5"/>
    </row>
    <row r="71" spans="1:11" x14ac:dyDescent="0.3">
      <c r="A71" s="5"/>
      <c r="B71" s="5"/>
      <c r="C71" s="5"/>
      <c r="D71" s="24"/>
      <c r="E71" s="4"/>
      <c r="F71" s="44"/>
      <c r="G71" s="44"/>
      <c r="H71" s="5"/>
      <c r="I71" s="5"/>
      <c r="J71" s="5"/>
      <c r="K71" s="5"/>
    </row>
    <row r="72" spans="1:11" x14ac:dyDescent="0.3">
      <c r="A72" s="5"/>
      <c r="B72" s="5"/>
      <c r="C72" s="5"/>
      <c r="D72" s="24"/>
      <c r="E72" s="4"/>
      <c r="F72" s="44"/>
      <c r="G72" s="44"/>
      <c r="H72" s="5"/>
      <c r="I72" s="5"/>
      <c r="J72" s="5"/>
      <c r="K72" s="5"/>
    </row>
    <row r="73" spans="1:11" x14ac:dyDescent="0.3">
      <c r="A73" s="5"/>
      <c r="B73" s="5"/>
      <c r="C73" s="5"/>
      <c r="D73" s="24"/>
      <c r="E73" s="4"/>
      <c r="F73" s="44"/>
      <c r="G73" s="44"/>
      <c r="H73" s="5"/>
      <c r="I73" s="5"/>
      <c r="J73" s="5"/>
      <c r="K73" s="5"/>
    </row>
    <row r="74" spans="1:11" x14ac:dyDescent="0.3">
      <c r="A74" s="5"/>
      <c r="B74" s="5"/>
      <c r="C74" s="5"/>
      <c r="D74" s="24"/>
      <c r="E74" s="4"/>
      <c r="F74" s="44"/>
      <c r="G74" s="44"/>
      <c r="H74" s="5"/>
      <c r="I74" s="5"/>
      <c r="J74" s="5"/>
      <c r="K74" s="5"/>
    </row>
    <row r="75" spans="1:11" x14ac:dyDescent="0.3">
      <c r="A75" s="5"/>
      <c r="B75" s="5"/>
      <c r="C75" s="5"/>
      <c r="D75" s="24"/>
      <c r="E75" s="4"/>
      <c r="F75" s="44"/>
      <c r="G75" s="44"/>
      <c r="H75" s="5"/>
      <c r="I75" s="5"/>
      <c r="J75" s="5"/>
      <c r="K75" s="5"/>
    </row>
    <row r="76" spans="1:11" x14ac:dyDescent="0.3">
      <c r="A76" s="5"/>
      <c r="B76" s="5"/>
      <c r="C76" s="5"/>
      <c r="D76" s="24"/>
      <c r="E76" s="4"/>
      <c r="F76" s="44"/>
      <c r="G76" s="44"/>
      <c r="H76" s="5"/>
      <c r="I76" s="5"/>
      <c r="J76" s="5"/>
      <c r="K76" s="5"/>
    </row>
    <row r="77" spans="1:11" x14ac:dyDescent="0.3">
      <c r="A77" s="5"/>
      <c r="B77" s="5"/>
      <c r="C77" s="5"/>
      <c r="D77" s="24"/>
      <c r="E77" s="4"/>
      <c r="F77" s="44"/>
      <c r="G77" s="44"/>
      <c r="H77" s="5"/>
      <c r="I77" s="5"/>
      <c r="J77" s="5"/>
      <c r="K77" s="5"/>
    </row>
    <row r="78" spans="1:11" x14ac:dyDescent="0.3">
      <c r="A78" s="5"/>
      <c r="B78" s="5"/>
      <c r="C78" s="5"/>
      <c r="D78" s="24"/>
      <c r="E78" s="4"/>
      <c r="F78" s="44"/>
      <c r="G78" s="44"/>
      <c r="H78" s="5"/>
      <c r="I78" s="5"/>
      <c r="J78" s="5"/>
      <c r="K78" s="5"/>
    </row>
    <row r="79" spans="1:11" x14ac:dyDescent="0.3">
      <c r="A79" s="5"/>
      <c r="B79" s="5"/>
      <c r="C79" s="5"/>
      <c r="D79" s="24"/>
      <c r="E79" s="4"/>
      <c r="F79" s="44"/>
      <c r="G79" s="44"/>
      <c r="H79" s="5"/>
      <c r="I79" s="5"/>
      <c r="J79" s="5"/>
      <c r="K79" s="5"/>
    </row>
    <row r="80" spans="1:11" x14ac:dyDescent="0.3">
      <c r="A80" s="5"/>
      <c r="B80" s="5"/>
      <c r="C80" s="5"/>
      <c r="D80" s="24"/>
      <c r="E80" s="4"/>
      <c r="F80" s="44"/>
      <c r="G80" s="44"/>
      <c r="H80" s="5"/>
      <c r="I80" s="5"/>
      <c r="J80" s="5"/>
      <c r="K80" s="5"/>
    </row>
    <row r="81" spans="1:11" x14ac:dyDescent="0.3">
      <c r="A81" s="5"/>
      <c r="B81" s="5"/>
      <c r="C81" s="5"/>
      <c r="D81" s="24"/>
      <c r="E81" s="4"/>
      <c r="F81" s="44"/>
      <c r="G81" s="44"/>
      <c r="H81" s="5"/>
      <c r="I81" s="5"/>
      <c r="J81" s="5"/>
      <c r="K81" s="5"/>
    </row>
    <row r="82" spans="1:11" x14ac:dyDescent="0.3">
      <c r="A82" s="5"/>
      <c r="B82" s="5"/>
      <c r="C82" s="5"/>
      <c r="D82" s="24"/>
      <c r="E82" s="4"/>
      <c r="F82" s="44"/>
      <c r="G82" s="44"/>
      <c r="H82" s="5"/>
      <c r="I82" s="5"/>
      <c r="J82" s="5"/>
      <c r="K82" s="5"/>
    </row>
    <row r="83" spans="1:11" x14ac:dyDescent="0.3">
      <c r="A83" s="5"/>
      <c r="B83" s="5"/>
      <c r="C83" s="5"/>
      <c r="D83" s="24"/>
      <c r="E83" s="4"/>
      <c r="F83" s="44"/>
      <c r="G83" s="44"/>
      <c r="H83" s="5"/>
      <c r="I83" s="5"/>
      <c r="J83" s="5"/>
      <c r="K83" s="5"/>
    </row>
    <row r="84" spans="1:11" x14ac:dyDescent="0.3">
      <c r="A84" s="5"/>
      <c r="B84" s="5"/>
      <c r="C84" s="5"/>
      <c r="D84" s="24"/>
      <c r="E84" s="4"/>
      <c r="F84" s="44"/>
      <c r="G84" s="44"/>
      <c r="H84" s="5"/>
      <c r="I84" s="5"/>
      <c r="J84" s="5"/>
      <c r="K84" s="5"/>
    </row>
    <row r="85" spans="1:11" x14ac:dyDescent="0.3">
      <c r="A85" s="5"/>
      <c r="B85" s="5"/>
      <c r="C85" s="5"/>
      <c r="D85" s="24"/>
      <c r="E85" s="4"/>
      <c r="F85" s="44"/>
      <c r="G85" s="44"/>
      <c r="H85" s="5"/>
      <c r="I85" s="5"/>
      <c r="J85" s="5"/>
      <c r="K85" s="5"/>
    </row>
    <row r="86" spans="1:11" x14ac:dyDescent="0.3">
      <c r="A86" s="5"/>
      <c r="B86" s="5"/>
      <c r="C86" s="5"/>
      <c r="D86" s="24"/>
      <c r="E86" s="4"/>
      <c r="F86" s="44"/>
      <c r="G86" s="44"/>
      <c r="H86" s="5"/>
      <c r="I86" s="5"/>
      <c r="J86" s="5"/>
      <c r="K86" s="5"/>
    </row>
    <row r="87" spans="1:11" x14ac:dyDescent="0.3">
      <c r="A87" s="5"/>
      <c r="B87" s="5"/>
      <c r="C87" s="5"/>
      <c r="D87" s="24"/>
      <c r="E87" s="4"/>
      <c r="F87" s="44"/>
      <c r="G87" s="44"/>
      <c r="H87" s="5"/>
      <c r="I87" s="5"/>
      <c r="J87" s="5"/>
      <c r="K87" s="5"/>
    </row>
    <row r="88" spans="1:11" x14ac:dyDescent="0.3">
      <c r="A88" s="5"/>
      <c r="B88" s="5"/>
      <c r="C88" s="5"/>
      <c r="D88" s="24"/>
      <c r="E88" s="4"/>
      <c r="F88" s="44"/>
      <c r="G88" s="44"/>
      <c r="H88" s="5"/>
      <c r="I88" s="5"/>
      <c r="J88" s="5"/>
      <c r="K88" s="5"/>
    </row>
    <row r="89" spans="1:11" x14ac:dyDescent="0.3">
      <c r="A89" s="5"/>
      <c r="B89" s="5"/>
      <c r="C89" s="5"/>
      <c r="D89" s="24"/>
      <c r="E89" s="4"/>
      <c r="F89" s="44"/>
      <c r="G89" s="44"/>
      <c r="H89" s="5"/>
      <c r="I89" s="5"/>
      <c r="J89" s="5"/>
      <c r="K89" s="5"/>
    </row>
    <row r="90" spans="1:11" x14ac:dyDescent="0.3">
      <c r="A90" s="5"/>
      <c r="B90" s="5"/>
      <c r="C90" s="5"/>
      <c r="D90" s="24"/>
      <c r="E90" s="4"/>
      <c r="F90" s="44"/>
      <c r="G90" s="44"/>
      <c r="H90" s="5"/>
      <c r="I90" s="5"/>
      <c r="J90" s="5"/>
      <c r="K90" s="5"/>
    </row>
    <row r="91" spans="1:11" x14ac:dyDescent="0.3">
      <c r="A91" s="5"/>
      <c r="B91" s="5"/>
      <c r="C91" s="5"/>
      <c r="D91" s="24"/>
      <c r="E91" s="4"/>
      <c r="F91" s="44"/>
      <c r="G91" s="44"/>
      <c r="H91" s="5"/>
      <c r="I91" s="5"/>
      <c r="J91" s="5"/>
      <c r="K91" s="5"/>
    </row>
    <row r="92" spans="1:11" x14ac:dyDescent="0.3">
      <c r="A92" s="5"/>
      <c r="B92" s="5"/>
      <c r="C92" s="5"/>
      <c r="D92" s="24"/>
      <c r="E92" s="4"/>
      <c r="F92" s="44"/>
      <c r="G92" s="44"/>
      <c r="H92" s="5"/>
      <c r="I92" s="5"/>
      <c r="J92" s="5"/>
      <c r="K92" s="5"/>
    </row>
    <row r="93" spans="1:11" x14ac:dyDescent="0.3">
      <c r="A93" s="5"/>
      <c r="B93" s="5"/>
      <c r="C93" s="5"/>
      <c r="D93" s="24"/>
      <c r="E93" s="4"/>
      <c r="F93" s="44"/>
      <c r="G93" s="44"/>
      <c r="H93" s="5"/>
      <c r="I93" s="5"/>
      <c r="J93" s="5"/>
      <c r="K93" s="5"/>
    </row>
    <row r="94" spans="1:11" x14ac:dyDescent="0.3">
      <c r="A94" s="5"/>
      <c r="B94" s="5"/>
      <c r="C94" s="5"/>
      <c r="D94" s="24"/>
      <c r="E94" s="4"/>
      <c r="F94" s="44"/>
      <c r="G94" s="44"/>
      <c r="H94" s="5"/>
      <c r="I94" s="5"/>
      <c r="J94" s="5"/>
      <c r="K94" s="5"/>
    </row>
    <row r="95" spans="1:11" x14ac:dyDescent="0.3">
      <c r="A95" s="5"/>
      <c r="B95" s="5"/>
      <c r="C95" s="5"/>
      <c r="D95" s="24"/>
      <c r="E95" s="4"/>
      <c r="F95" s="44"/>
      <c r="G95" s="44"/>
      <c r="H95" s="5"/>
      <c r="I95" s="5"/>
      <c r="J95" s="5"/>
      <c r="K95" s="5"/>
    </row>
    <row r="96" spans="1:11" x14ac:dyDescent="0.3">
      <c r="A96" s="5"/>
      <c r="B96" s="5"/>
      <c r="C96" s="5"/>
      <c r="D96" s="24"/>
      <c r="E96" s="4"/>
      <c r="F96" s="44"/>
      <c r="G96" s="44"/>
      <c r="H96" s="5"/>
      <c r="I96" s="5"/>
      <c r="J96" s="5"/>
      <c r="K96" s="5"/>
    </row>
    <row r="97" spans="1:11" x14ac:dyDescent="0.3">
      <c r="A97" s="5"/>
      <c r="B97" s="5"/>
      <c r="C97" s="5"/>
      <c r="D97" s="24"/>
      <c r="E97" s="4"/>
      <c r="F97" s="44"/>
      <c r="G97" s="44"/>
      <c r="H97" s="5"/>
      <c r="I97" s="5"/>
      <c r="J97" s="5"/>
      <c r="K97" s="5"/>
    </row>
    <row r="98" spans="1:11" x14ac:dyDescent="0.3">
      <c r="A98" s="5"/>
      <c r="B98" s="5"/>
      <c r="C98" s="5"/>
      <c r="D98" s="24"/>
      <c r="E98" s="4"/>
      <c r="F98" s="44"/>
      <c r="G98" s="44"/>
      <c r="H98" s="5"/>
      <c r="I98" s="5"/>
      <c r="J98" s="5"/>
      <c r="K98" s="5"/>
    </row>
    <row r="99" spans="1:11" x14ac:dyDescent="0.3">
      <c r="A99" s="5"/>
      <c r="B99" s="5"/>
      <c r="C99" s="5"/>
      <c r="D99" s="24"/>
      <c r="E99" s="4"/>
      <c r="F99" s="44"/>
      <c r="G99" s="44"/>
      <c r="H99" s="5"/>
      <c r="I99" s="5"/>
      <c r="J99" s="5"/>
      <c r="K99" s="5"/>
    </row>
    <row r="100" spans="1:11" x14ac:dyDescent="0.3">
      <c r="A100" s="5"/>
      <c r="B100" s="5"/>
      <c r="C100" s="5"/>
      <c r="D100" s="24"/>
      <c r="E100" s="4"/>
      <c r="F100" s="44"/>
      <c r="G100" s="44"/>
      <c r="H100" s="5"/>
      <c r="I100" s="5"/>
      <c r="J100" s="5"/>
      <c r="K100" s="5"/>
    </row>
    <row r="101" spans="1:11" x14ac:dyDescent="0.3">
      <c r="A101" s="5"/>
      <c r="B101" s="5"/>
      <c r="C101" s="5"/>
      <c r="D101" s="24"/>
      <c r="E101" s="4"/>
      <c r="F101" s="44"/>
      <c r="G101" s="44"/>
      <c r="H101" s="5"/>
      <c r="I101" s="5"/>
      <c r="J101" s="5"/>
      <c r="K101" s="5"/>
    </row>
    <row r="102" spans="1:11" x14ac:dyDescent="0.3">
      <c r="A102" s="5"/>
      <c r="B102" s="5"/>
      <c r="C102" s="5"/>
      <c r="D102" s="24"/>
      <c r="E102" s="4"/>
      <c r="F102" s="44"/>
      <c r="G102" s="44"/>
      <c r="H102" s="5"/>
      <c r="I102" s="5"/>
      <c r="J102" s="5"/>
      <c r="K102" s="5"/>
    </row>
  </sheetData>
  <mergeCells count="30">
    <mergeCell ref="C14:K14"/>
    <mergeCell ref="B47:K52"/>
    <mergeCell ref="C18:K18"/>
    <mergeCell ref="C22:K22"/>
    <mergeCell ref="B41:K41"/>
    <mergeCell ref="B42:K42"/>
    <mergeCell ref="B43:K43"/>
    <mergeCell ref="H38:J38"/>
    <mergeCell ref="B39:K39"/>
    <mergeCell ref="B44:K44"/>
    <mergeCell ref="B45:K45"/>
    <mergeCell ref="B40:K40"/>
    <mergeCell ref="B38:C38"/>
    <mergeCell ref="E38:G38"/>
    <mergeCell ref="B4:K4"/>
    <mergeCell ref="B5:E5"/>
    <mergeCell ref="F5:I5"/>
    <mergeCell ref="J5:K5"/>
    <mergeCell ref="B6:E6"/>
    <mergeCell ref="F6:K6"/>
    <mergeCell ref="B7:K7"/>
    <mergeCell ref="B10:B11"/>
    <mergeCell ref="C10:C11"/>
    <mergeCell ref="D10:D11"/>
    <mergeCell ref="E10:E11"/>
    <mergeCell ref="F10:F11"/>
    <mergeCell ref="G10:H10"/>
    <mergeCell ref="I10:I11"/>
    <mergeCell ref="J10:J11"/>
    <mergeCell ref="K10:K11"/>
  </mergeCells>
  <phoneticPr fontId="23" type="noConversion"/>
  <dataValidations count="2">
    <dataValidation type="list" allowBlank="1" showInputMessage="1" showErrorMessage="1" sqref="E12 E23:E37 E15:E21" xr:uid="{D0EFDB36-D2B1-4AA0-A94B-3D30185D2242}">
      <formula1>$N$7:$N$17</formula1>
    </dataValidation>
    <dataValidation type="list" allowBlank="1" showInputMessage="1" showErrorMessage="1" sqref="F12 F23:F34 F15:F21" xr:uid="{C4A192A9-08C5-430C-9203-FE43E4D1CB80}">
      <formula1>$N$21:$N$33</formula1>
    </dataValidation>
  </dataValidations>
  <printOptions horizontalCentered="1"/>
  <pageMargins left="0.23622047244094491" right="0.23622047244094491" top="0.6692913385826772" bottom="0.62992125984251968" header="0.27559055118110237" footer="0.35433070866141736"/>
  <pageSetup scale="56" orientation="landscape" r:id="rId1"/>
  <headerFooter alignWithMargins="0">
    <oddHeader xml:space="preserve">&amp;R&amp;8Banco Interamericano de Desarrollo
</oddHeader>
    <oddFooter>&amp;L &amp;RPágina &amp;P de &amp;N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ez-Operations" ma:contentTypeID="0x010100ACF722E9F6B0B149B0CD8BE2560A667200BF03CDA988754B4CABB5AAC3718DD32F" ma:contentTypeVersion="533" ma:contentTypeDescription="The base project type from which other project content types inherit their information." ma:contentTypeScope="" ma:versionID="5174f36308011d17bd6f5dc2a3e783c6">
  <xsd:schema xmlns:xsd="http://www.w3.org/2001/XMLSchema" xmlns:xs="http://www.w3.org/2001/XMLSchema" xmlns:p="http://schemas.microsoft.com/office/2006/metadata/properties" xmlns:ns2="cdc7663a-08f0-4737-9e8c-148ce897a09c" targetNamespace="http://schemas.microsoft.com/office/2006/metadata/properties" ma:root="true" ma:fieldsID="ad92f2ec853e868ec6885df9e6a4b97a" ns2:_="">
    <xsd:import namespace="cdc7663a-08f0-4737-9e8c-148ce897a09c"/>
    <xsd:element name="properties">
      <xsd:complexType>
        <xsd:sequence>
          <xsd:element name="documentManagement">
            <xsd:complexType>
              <xsd:all>
                <xsd:element ref="ns2:_dlc_DocId" minOccurs="0"/>
                <xsd:element ref="ns2:_dlc_DocIdUrl" minOccurs="0"/>
                <xsd:element ref="ns2:_dlc_DocIdPersistId" minOccurs="0"/>
                <xsd:element ref="ns2:b26cdb1da78c4bb4b1c1bac2f6ac5911" minOccurs="0"/>
                <xsd:element ref="ns2:TaxCatchAll" minOccurs="0"/>
                <xsd:element ref="ns2:TaxCatchAllLabel" minOccurs="0"/>
                <xsd:element ref="ns2:Project_x0020_Number"/>
                <xsd:element ref="ns2:Access_x0020_to_x0020_Information_x00a0_Policy"/>
                <xsd:element ref="ns2:Document_x0020_Author" minOccurs="0"/>
                <xsd:element ref="ns2:Other_x0020_Author" minOccurs="0"/>
                <xsd:element ref="ns2:Approval_x0020_Number" minOccurs="0"/>
                <xsd:element ref="ns2:g511464f9e53401d84b16fa9b379a574" minOccurs="0"/>
                <xsd:element ref="ns2:Division_x0020_or_x0020_Unit" minOccurs="0"/>
                <xsd:element ref="ns2:Document_x0020_Language_x0020_IDB" minOccurs="0"/>
                <xsd:element ref="ns2:From_x003a_" minOccurs="0"/>
                <xsd:element ref="ns2:To_x003a_" minOccurs="0"/>
                <xsd:element ref="ns2:Identifier" minOccurs="0"/>
                <xsd:element ref="ns2:Fiscal_x0020_Year_x0020_IDB" minOccurs="0"/>
                <xsd:element ref="ns2:ic46d7e087fd4a108fb86518ca413cc6" minOccurs="0"/>
                <xsd:element ref="ns2:nddeef1749674d76abdbe4b239a70bc6" minOccurs="0"/>
                <xsd:element ref="ns2:b2ec7cfb18674cb8803df6b262e8b107" minOccurs="0"/>
                <xsd:element ref="ns2:Phase" minOccurs="0"/>
                <xsd:element ref="ns2:Key_x0020_Document" minOccurs="0"/>
                <xsd:element ref="ns2:Business_x0020_Area" minOccurs="0"/>
                <xsd:element ref="ns2:Project_x0020_Document_x0020_Type" minOccurs="0"/>
                <xsd:element ref="ns2:Operation_x0020_Type" minOccurs="0"/>
                <xsd:element ref="ns2:Package_x0020_Code" minOccurs="0"/>
                <xsd:element ref="ns2:e46fe2894295491da65140ffd2369f49" minOccurs="0"/>
                <xsd:element ref="ns2:SISCOR_x0020_Number" minOccurs="0"/>
                <xsd:element ref="ns2:IDBDocs_x0020_Number" minOccurs="0"/>
                <xsd:element ref="ns2:Migration_x0020_Info" minOccurs="0"/>
                <xsd:element ref="ns2:Record_x0020_Number" minOccurs="0"/>
                <xsd:element ref="ns2:Related_x0020_SisCor_x0020_Number" minOccurs="0"/>
                <xsd:element ref="ns2:Extracted_x0020_Keywords" minOccurs="0"/>
                <xsd:element ref="ns2:Approval_x0020_date" minOccurs="0"/>
                <xsd:element ref="ns2:Transaction_x0020_Type" minOccurs="0"/>
                <xsd:element ref="ns2:Transaction_x0020_Numbe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dc7663a-08f0-4737-9e8c-148ce897a09c"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b26cdb1da78c4bb4b1c1bac2f6ac5911" ma:index="11" nillable="true" ma:taxonomy="true" ma:internalName="b26cdb1da78c4bb4b1c1bac2f6ac5911" ma:taxonomyFieldName="Series_x0020_Operations_x0020_IDB" ma:displayName="Series Operations IDB" ma:default="" ma:fieldId="{b26cdb1d-a78c-4bb4-b1c1-bac2f6ac5911}" ma:sspId="ae61f9b1-e23d-4f49-b3d7-56b991556c4b" ma:termSetId="aa8fb583-e935-416d-8a2e-4b97a8eb0684"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a21e8572-655e-4c0d-bfdb-c52ee7bb5839}" ma:internalName="TaxCatchAll" ma:showField="CatchAllData"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a21e8572-655e-4c0d-bfdb-c52ee7bb5839}" ma:internalName="TaxCatchAllLabel" ma:readOnly="true" ma:showField="CatchAllDataLabel" ma:web="0ae48fe9-e043-4151-95b7-4d4bdf090fb3">
      <xsd:complexType>
        <xsd:complexContent>
          <xsd:extension base="dms:MultiChoiceLookup">
            <xsd:sequence>
              <xsd:element name="Value" type="dms:Lookup" maxOccurs="unbounded" minOccurs="0" nillable="true"/>
            </xsd:sequence>
          </xsd:extension>
        </xsd:complexContent>
      </xsd:complexType>
    </xsd:element>
    <xsd:element name="Project_x0020_Number" ma:index="15" ma:displayName="Project Number" ma:default="CR-G1006" ma:internalName="Project_x0020_Number">
      <xsd:simpleType>
        <xsd:restriction base="dms:Text">
          <xsd:maxLength value="255"/>
        </xsd:restriction>
      </xsd:simpleType>
    </xsd:element>
    <xsd:element name="Access_x0020_to_x0020_Information_x00a0_Policy" ma:index="16"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10 years"/>
          <xsd:enumeration value="Disclosed Over Time - 20 years"/>
          <xsd:enumeration value="Public"/>
          <xsd:enumeration value="Public - Simultaneous Disclosure"/>
        </xsd:restriction>
      </xsd:simpleType>
    </xsd:element>
    <xsd:element name="Document_x0020_Author" ma:index="17" nillable="true" ma:displayName="Document Author" ma:internalName="Document_x0020_Author">
      <xsd:simpleType>
        <xsd:restriction base="dms:Text">
          <xsd:maxLength value="255"/>
        </xsd:restriction>
      </xsd:simpleType>
    </xsd:element>
    <xsd:element name="Other_x0020_Author" ma:index="18" nillable="true" ma:displayName="Other Author" ma:internalName="Other_x0020_Author">
      <xsd:simpleType>
        <xsd:restriction base="dms:Text">
          <xsd:maxLength value="255"/>
        </xsd:restriction>
      </xsd:simpleType>
    </xsd:element>
    <xsd:element name="Approval_x0020_Number" ma:index="19" nillable="true" ma:displayName="Approval Number" ma:internalName="Approval_x0020_Number">
      <xsd:simpleType>
        <xsd:restriction base="dms:Text">
          <xsd:maxLength value="255"/>
        </xsd:restriction>
      </xsd:simpleType>
    </xsd:element>
    <xsd:element name="g511464f9e53401d84b16fa9b379a574" ma:index="20" nillable="true" ma:taxonomy="true" ma:internalName="g511464f9e53401d84b16fa9b379a574" ma:taxonomyFieldName="Fund_x0020_IDB" ma:displayName="Fund IDB" ma:default="" ma:fieldId="{0511464f-9e53-401d-84b1-6fa9b379a574}" ma:taxonomyMulti="true" ma:sspId="ae61f9b1-e23d-4f49-b3d7-56b991556c4b" ma:termSetId="69abb71a-f64f-4893-ac0e-66eb1be268a8" ma:anchorId="00000000-0000-0000-0000-000000000000" ma:open="false" ma:isKeyword="false">
      <xsd:complexType>
        <xsd:sequence>
          <xsd:element ref="pc:Terms" minOccurs="0" maxOccurs="1"/>
        </xsd:sequence>
      </xsd:complexType>
    </xsd:element>
    <xsd:element name="Division_x0020_or_x0020_Unit" ma:index="22" nillable="true" ma:displayName="Division or Unit" ma:internalName="Division_x0020_or_x0020_Unit">
      <xsd:simpleType>
        <xsd:restriction base="dms:Text">
          <xsd:maxLength value="255"/>
        </xsd:restriction>
      </xsd:simpleType>
    </xsd:element>
    <xsd:element name="Document_x0020_Language_x0020_IDB" ma:index="23" nillable="true" ma:displayName="Document Language IDB" ma:format="Dropdown" ma:internalName="Document_x0020_Language_x0020_IDB">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From_x003a_" ma:index="24" nillable="true" ma:displayName="From:" ma:description="Sender name from email message" ma:internalName="From_x003A_">
      <xsd:simpleType>
        <xsd:restriction base="dms:Text">
          <xsd:maxLength value="255"/>
        </xsd:restriction>
      </xsd:simpleType>
    </xsd:element>
    <xsd:element name="To_x003a_" ma:index="25" nillable="true" ma:displayName="To:" ma:description="Addressee names from email message&#10;" ma:internalName="To_x003A_">
      <xsd:simpleType>
        <xsd:restriction base="dms:Text">
          <xsd:maxLength value="255"/>
        </xsd:restriction>
      </xsd:simpleType>
    </xsd:element>
    <xsd:element name="Identifier" ma:index="26" nillable="true" ma:displayName="Identifier" ma:internalName="Identifier">
      <xsd:simpleType>
        <xsd:restriction base="dms:Text">
          <xsd:maxLength value="255"/>
        </xsd:restriction>
      </xsd:simpleType>
    </xsd:element>
    <xsd:element name="Fiscal_x0020_Year_x0020_IDB" ma:index="27" nillable="true" ma:displayName="Fiscal Year IDB" ma:internalName="Fiscal_x0020_Year_x0020_IDB">
      <xsd:simpleType>
        <xsd:restriction base="dms:Text">
          <xsd:maxLength value="255"/>
        </xsd:restriction>
      </xsd:simpleType>
    </xsd:element>
    <xsd:element name="ic46d7e087fd4a108fb86518ca413cc6" ma:index="28" nillable="true" ma:taxonomy="true" ma:internalName="ic46d7e087fd4a108fb86518ca413cc6" ma:taxonomyFieldName="Country" ma:displayName="Country" ma:default="" ma:fieldId="{2c46d7e0-87fd-4a10-8fb8-6518ca413cc6}" ma:taxonomyMulti="true" ma:sspId="ae61f9b1-e23d-4f49-b3d7-56b991556c4b" ma:termSetId="e1cf2cf4-6e0f-476b-b38c-a4927f870e86" ma:anchorId="00000000-0000-0000-0000-000000000000" ma:open="false" ma:isKeyword="false">
      <xsd:complexType>
        <xsd:sequence>
          <xsd:element ref="pc:Terms" minOccurs="0" maxOccurs="1"/>
        </xsd:sequence>
      </xsd:complexType>
    </xsd:element>
    <xsd:element name="nddeef1749674d76abdbe4b239a70bc6" ma:index="30" nillable="true" ma:taxonomy="true" ma:internalName="nddeef1749674d76abdbe4b239a70bc6" ma:taxonomyFieldName="Sector_x0020_IDB" ma:displayName="Sector IDB" ma:default="" ma:fieldId="{7ddeef17-4967-4d76-abdb-e4b239a70bc6}" ma:taxonomyMulti="true" ma:sspId="ae61f9b1-e23d-4f49-b3d7-56b991556c4b" ma:termSetId="12408410-0417-4253-a5ed-d52c55de15dc" ma:anchorId="00000000-0000-0000-0000-000000000000" ma:open="true" ma:isKeyword="false">
      <xsd:complexType>
        <xsd:sequence>
          <xsd:element ref="pc:Terms" minOccurs="0" maxOccurs="1"/>
        </xsd:sequence>
      </xsd:complexType>
    </xsd:element>
    <xsd:element name="b2ec7cfb18674cb8803df6b262e8b107" ma:index="32" nillable="true" ma:taxonomy="true" ma:internalName="b2ec7cfb18674cb8803df6b262e8b107" ma:taxonomyFieldName="Sub_x002d_Sector" ma:displayName="Sub-Sector" ma:default="" ma:fieldId="{b2ec7cfb-1867-4cb8-803d-f6b262e8b107}" ma:taxonomyMulti="true" ma:sspId="ae61f9b1-e23d-4f49-b3d7-56b991556c4b" ma:termSetId="73c9b9c8-b29b-461e-b5a6-c7e93795fb05" ma:anchorId="00000000-0000-0000-0000-000000000000" ma:open="false" ma:isKeyword="false">
      <xsd:complexType>
        <xsd:sequence>
          <xsd:element ref="pc:Terms" minOccurs="0" maxOccurs="1"/>
        </xsd:sequence>
      </xsd:complexType>
    </xsd:element>
    <xsd:element name="Phase" ma:index="34" nillable="true" ma:displayName="Phase" ma:internalName="Phase">
      <xsd:simpleType>
        <xsd:restriction base="dms:Text">
          <xsd:maxLength value="255"/>
        </xsd:restriction>
      </xsd:simpleType>
    </xsd:element>
    <xsd:element name="Key_x0020_Document" ma:index="35" nillable="true" ma:displayName="Key Document" ma:default="0" ma:internalName="Key_x0020_Document">
      <xsd:simpleType>
        <xsd:restriction base="dms:Boolean"/>
      </xsd:simpleType>
    </xsd:element>
    <xsd:element name="Business_x0020_Area" ma:index="36" nillable="true" ma:displayName="Business Area" ma:internalName="Business_x0020_Area">
      <xsd:simpleType>
        <xsd:restriction base="dms:Text">
          <xsd:maxLength value="255"/>
        </xsd:restriction>
      </xsd:simpleType>
    </xsd:element>
    <xsd:element name="Project_x0020_Document_x0020_Type" ma:index="37" nillable="true" ma:displayName="Project Document Type" ma:internalName="Project_x0020_Document_x0020_Type">
      <xsd:simpleType>
        <xsd:restriction base="dms:Text">
          <xsd:maxLength value="255"/>
        </xsd:restriction>
      </xsd:simpleType>
    </xsd:element>
    <xsd:element name="Operation_x0020_Type" ma:index="38" nillable="true" ma:displayName="Operation Type" ma:default="Investment Grants" ma:internalName="Operation_x0020_Type">
      <xsd:simpleType>
        <xsd:restriction base="dms:Text">
          <xsd:maxLength value="255"/>
        </xsd:restriction>
      </xsd:simpleType>
    </xsd:element>
    <xsd:element name="Package_x0020_Code" ma:index="39" nillable="true" ma:displayName="Package Code" ma:internalName="Package_x0020_Code">
      <xsd:simpleType>
        <xsd:restriction base="dms:Text">
          <xsd:maxLength value="255"/>
        </xsd:restriction>
      </xsd:simpleType>
    </xsd:element>
    <xsd:element name="e46fe2894295491da65140ffd2369f49" ma:index="40" nillable="true" ma:taxonomy="true" ma:internalName="e46fe2894295491da65140ffd2369f49" ma:taxonomyFieldName="Function_x0020_Operations_x0020_IDB" ma:displayName="Function Operations IDB" ma:default="" ma:fieldId="{e46fe289-4295-491d-a651-40ffd2369f49}" ma:sspId="ae61f9b1-e23d-4f49-b3d7-56b991556c4b" ma:termSetId="90662247-c2d7-4c02-8f80-a99fdf3aec79" ma:anchorId="00000000-0000-0000-0000-000000000000" ma:open="false" ma:isKeyword="false">
      <xsd:complexType>
        <xsd:sequence>
          <xsd:element ref="pc:Terms" minOccurs="0" maxOccurs="1"/>
        </xsd:sequence>
      </xsd:complexType>
    </xsd:element>
    <xsd:element name="SISCOR_x0020_Number" ma:index="42" nillable="true" ma:displayName="SISCOR Number" ma:internalName="SISCOR_x0020_Number">
      <xsd:simpleType>
        <xsd:restriction base="dms:Text">
          <xsd:maxLength value="255"/>
        </xsd:restriction>
      </xsd:simpleType>
    </xsd:element>
    <xsd:element name="IDBDocs_x0020_Number" ma:index="43" nillable="true" ma:displayName="IDBDocs Number" ma:internalName="IDBDocs_x0020_Number">
      <xsd:simpleType>
        <xsd:restriction base="dms:Text">
          <xsd:maxLength value="255"/>
        </xsd:restriction>
      </xsd:simpleType>
    </xsd:element>
    <xsd:element name="Migration_x0020_Info" ma:index="44" nillable="true" ma:displayName="Migration Info" ma:internalName="Migration_x0020_Info">
      <xsd:simpleType>
        <xsd:restriction base="dms:Note"/>
      </xsd:simpleType>
    </xsd:element>
    <xsd:element name="Record_x0020_Number" ma:index="45" nillable="true" ma:displayName="Record Number" ma:internalName="Record_x0020_Number">
      <xsd:simpleType>
        <xsd:restriction base="dms:Text">
          <xsd:maxLength value="255"/>
        </xsd:restriction>
      </xsd:simpleType>
    </xsd:element>
    <xsd:element name="Related_x0020_SisCor_x0020_Number" ma:index="46" nillable="true" ma:displayName="Related SisCor Number" ma:internalName="Related_x0020_SisCor_x0020_Number">
      <xsd:simpleType>
        <xsd:restriction base="dms:Text">
          <xsd:maxLength value="255"/>
        </xsd:restriction>
      </xsd:simpleType>
    </xsd:element>
    <xsd:element name="Extracted_x0020_Keywords" ma:index="47" nillable="true" ma:displayName="Extracted Keywords" ma:internalName="Extracted_x0020_Keywords">
      <xsd:complexType>
        <xsd:complexContent>
          <xsd:extension base="dms:MultiChoiceFillIn">
            <xsd:sequence>
              <xsd:element name="Value" maxOccurs="unbounded" minOccurs="0" nillable="true">
                <xsd:simpleType>
                  <xsd:union memberTypes="dms:Text">
                    <xsd:simpleType>
                      <xsd:restriction base="dms:Choice">
                        <xsd:enumeration value="ez"/>
                      </xsd:restriction>
                    </xsd:simpleType>
                  </xsd:union>
                </xsd:simpleType>
              </xsd:element>
            </xsd:sequence>
          </xsd:extension>
        </xsd:complexContent>
      </xsd:complexType>
    </xsd:element>
    <xsd:element name="Approval_x0020_date" ma:index="48" nillable="true" ma:displayName="Approval date" ma:format="DateOnly" ma:internalName="Approval_x0020_date">
      <xsd:simpleType>
        <xsd:restriction base="dms:DateTime"/>
      </xsd:simpleType>
    </xsd:element>
    <xsd:element name="Transaction_x0020_Type" ma:index="49" nillable="true" ma:displayName="Transaction Type" ma:format="Dropdown" ma:internalName="Transaction_x0020_Type">
      <xsd:simpleType>
        <xsd:restriction base="dms:Choice">
          <xsd:enumeration value="APR"/>
          <xsd:enumeration value="APRR"/>
          <xsd:enumeration value="APRA"/>
          <xsd:enumeration value="API"/>
          <xsd:enumeration value="INC"/>
          <xsd:enumeration value="INCR"/>
          <xsd:enumeration value="BCL"/>
          <xsd:enumeration value="BCC"/>
          <xsd:enumeration value="FCM"/>
          <xsd:enumeration value="FCP"/>
          <xsd:enumeration value="FCPR"/>
          <xsd:enumeration value="FCA"/>
        </xsd:restriction>
      </xsd:simpleType>
    </xsd:element>
    <xsd:element name="Transaction_x0020_Number" ma:index="50" nillable="true" ma:displayName="Transaction Number" ma:internalName="Transaction_x0020_Number">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TaxCatchAll xmlns="cdc7663a-08f0-4737-9e8c-148ce897a09c">
      <Value>16</Value>
      <Value>35</Value>
      <Value>37</Value>
      <Value>7</Value>
    </TaxCatchAll>
    <Access_x0020_to_x0020_Information_x00a0_Policy xmlns="cdc7663a-08f0-4737-9e8c-148ce897a09c">Public</Access_x0020_to_x0020_Information_x00a0_Policy>
    <SISCOR_x0020_Number xmlns="cdc7663a-08f0-4737-9e8c-148ce897a09c" xsi:nil="true"/>
    <b26cdb1da78c4bb4b1c1bac2f6ac5911 xmlns="cdc7663a-08f0-4737-9e8c-148ce897a09c">
      <Terms xmlns="http://schemas.microsoft.com/office/infopath/2007/PartnerControls"/>
    </b26cdb1da78c4bb4b1c1bac2f6ac5911>
    <ic46d7e087fd4a108fb86518ca413cc6 xmlns="cdc7663a-08f0-4737-9e8c-148ce897a09c">
      <Terms xmlns="http://schemas.microsoft.com/office/infopath/2007/PartnerControls">
        <TermInfo xmlns="http://schemas.microsoft.com/office/infopath/2007/PartnerControls">
          <TermName xmlns="http://schemas.microsoft.com/office/infopath/2007/PartnerControls">Costa Rica</TermName>
          <TermId xmlns="http://schemas.microsoft.com/office/infopath/2007/PartnerControls">70401352-ba64-401d-af16-55c448a66295</TermId>
        </TermInfo>
      </Terms>
    </ic46d7e087fd4a108fb86518ca413cc6>
    <IDBDocs_x0020_Number xmlns="cdc7663a-08f0-4737-9e8c-148ce897a09c" xsi:nil="true"/>
    <Division_x0020_or_x0020_Unit xmlns="cdc7663a-08f0-4737-9e8c-148ce897a09c">CID/CCR</Division_x0020_or_x0020_Unit>
    <From_x003a_ xmlns="cdc7663a-08f0-4737-9e8c-148ce897a09c" xsi:nil="true"/>
    <Fiscal_x0020_Year_x0020_IDB xmlns="cdc7663a-08f0-4737-9e8c-148ce897a09c">2022</Fiscal_x0020_Year_x0020_IDB>
    <e46fe2894295491da65140ffd2369f49 xmlns="cdc7663a-08f0-4737-9e8c-148ce897a09c">
      <Terms xmlns="http://schemas.microsoft.com/office/infopath/2007/PartnerControls">
        <TermInfo xmlns="http://schemas.microsoft.com/office/infopath/2007/PartnerControls">
          <TermName xmlns="http://schemas.microsoft.com/office/infopath/2007/PartnerControls">Goods and Services</TermName>
          <TermId xmlns="http://schemas.microsoft.com/office/infopath/2007/PartnerControls">5bfebf1b-9f1f-4411-b1dd-4c19b807b799</TermId>
        </TermInfo>
      </Terms>
    </e46fe2894295491da65140ffd2369f49>
    <Other_x0020_Author xmlns="cdc7663a-08f0-4737-9e8c-148ce897a09c" xsi:nil="true"/>
    <Migration_x0020_Info xmlns="cdc7663a-08f0-4737-9e8c-148ce897a09c" xsi:nil="true"/>
    <Approval_x0020_Number xmlns="cdc7663a-08f0-4737-9e8c-148ce897a09c" xsi:nil="true"/>
    <Phase xmlns="cdc7663a-08f0-4737-9e8c-148ce897a09c" xsi:nil="true"/>
    <Document_x0020_Author xmlns="cdc7663a-08f0-4737-9e8c-148ce897a09c">Montoya Urena Jose Daniel</Document_x0020_Author>
    <b2ec7cfb18674cb8803df6b262e8b107 xmlns="cdc7663a-08f0-4737-9e8c-148ce897a09c">
      <Terms xmlns="http://schemas.microsoft.com/office/infopath/2007/PartnerControls"/>
    </b2ec7cfb18674cb8803df6b262e8b107>
    <Business_x0020_Area xmlns="cdc7663a-08f0-4737-9e8c-148ce897a09c" xsi:nil="true"/>
    <Key_x0020_Document xmlns="cdc7663a-08f0-4737-9e8c-148ce897a09c">false</Key_x0020_Document>
    <Document_x0020_Language_x0020_IDB xmlns="cdc7663a-08f0-4737-9e8c-148ce897a09c">Spanish</Document_x0020_Language_x0020_IDB>
    <Project_x0020_Document_x0020_Type xmlns="cdc7663a-08f0-4737-9e8c-148ce897a09c" xsi:nil="true"/>
    <g511464f9e53401d84b16fa9b379a574 xmlns="cdc7663a-08f0-4737-9e8c-148ce897a09c">
      <Terms xmlns="http://schemas.microsoft.com/office/infopath/2007/PartnerControls">
        <TermInfo xmlns="http://schemas.microsoft.com/office/infopath/2007/PartnerControls">
          <TermName xmlns="http://schemas.microsoft.com/office/infopath/2007/PartnerControls">MAG</TermName>
          <TermId xmlns="http://schemas.microsoft.com/office/infopath/2007/PartnerControls">f2961ed5-64bf-4cdc-b6e0-8a84bf53eb1d</TermId>
        </TermInfo>
      </Terms>
    </g511464f9e53401d84b16fa9b379a574>
    <Related_x0020_SisCor_x0020_Number xmlns="cdc7663a-08f0-4737-9e8c-148ce897a09c" xsi:nil="true"/>
    <Transaction_x0020_Type xmlns="cdc7663a-08f0-4737-9e8c-148ce897a09c" xsi:nil="true"/>
    <Operation_x0020_Type xmlns="cdc7663a-08f0-4737-9e8c-148ce897a09c">Investment Grants</Operation_x0020_Type>
    <Package_x0020_Code xmlns="cdc7663a-08f0-4737-9e8c-148ce897a09c" xsi:nil="true"/>
    <To_x003a_ xmlns="cdc7663a-08f0-4737-9e8c-148ce897a09c" xsi:nil="true"/>
    <Identifier xmlns="cdc7663a-08f0-4737-9e8c-148ce897a09c" xsi:nil="true"/>
    <Project_x0020_Number xmlns="cdc7663a-08f0-4737-9e8c-148ce897a09c">CR-G1006</Project_x0020_Number>
    <nddeef1749674d76abdbe4b239a70bc6 xmlns="cdc7663a-08f0-4737-9e8c-148ce897a09c">
      <Terms xmlns="http://schemas.microsoft.com/office/infopath/2007/PartnerControls">
        <TermInfo xmlns="http://schemas.microsoft.com/office/infopath/2007/PartnerControls">
          <TermName xmlns="http://schemas.microsoft.com/office/infopath/2007/PartnerControls">TRADE</TermName>
          <TermId xmlns="http://schemas.microsoft.com/office/infopath/2007/PartnerControls">4f84c989-30b4-4e40-b7c1-3021a996f7c5</TermId>
        </TermInfo>
      </Terms>
    </nddeef1749674d76abdbe4b239a70bc6>
    <Record_x0020_Number xmlns="cdc7663a-08f0-4737-9e8c-148ce897a09c" xsi:nil="true"/>
    <Transaction_x0020_Number xmlns="cdc7663a-08f0-4737-9e8c-148ce897a09c" xsi:nil="true"/>
    <Extracted_x0020_Keywords xmlns="cdc7663a-08f0-4737-9e8c-148ce897a09c">
      <Value>finalización</Value>
      <Value>numeración</Value>
      <Value>Consultores Individuales</Value>
      <Value>ESTADO</Value>
      <Value>inciso</Value>
      <Value>Revisión técnica</Value>
      <Value>Gestión técnica</Value>
      <Value>raíces tropicales</Value>
      <Value>línea base</Value>
      <Value>contratación aproximada</Value>
      <Value>ejecución</Value>
      <Value>evaluación</Value>
      <Value>comparación</Value>
      <Value>ampliación</Value>
      <Value>exportación</Value>
      <Value>Banco GN</Value>
      <Value>consultor individual</Value>
      <Value>Año</Value>
      <Value>Política</Value>
      <Value>tres candidatos</Value>
      <Value>interés</Value>
      <Value>nueva variedad</Value>
      <Value>Proyecto</Value>
      <Value>Bienes</Value>
      <Value>Fecha</Value>
    </Extracted_x0020_Keywords>
    <Approval_x0020_date xmlns="cdc7663a-08f0-4737-9e8c-148ce897a09c" xsi:nil="true"/>
    <_dlc_DocId xmlns="cdc7663a-08f0-4737-9e8c-148ce897a09c">EZSHARE-124696231-198</_dlc_DocId>
    <_dlc_DocIdUrl xmlns="cdc7663a-08f0-4737-9e8c-148ce897a09c">
      <Url>https://idbg.sharepoint.com/teams/EZ-CR-IGR/CR-G1006/_layouts/15/DocIdRedir.aspx?ID=EZSHARE-124696231-198</Url>
      <Description>EZSHARE-124696231-198</Description>
    </_dlc_DocIdUrl>
  </documentManagement>
</p:properties>
</file>

<file path=customXml/item5.xml><?xml version="1.0" encoding="utf-8"?>
<?mso-contentType ?>
<SharedContentType xmlns="Microsoft.SharePoint.Taxonomy.ContentTypeSync" SourceId="ae61f9b1-e23d-4f49-b3d7-56b991556c4b" ContentTypeId="0x010100ACF722E9F6B0B149B0CD8BE2560A6672" PreviousValue="false"/>
</file>

<file path=customXml/item6.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7.xml><?xml version="1.0" encoding="utf-8"?>
<?mso-contentType ?>
<FormUrls xmlns="http://schemas.microsoft.com/sharepoint/v3/contenttype/forms/url">
  <Display>_catalogs/masterpage/ECMForms/OperationsCT/View.aspx</Display>
  <Edit>_catalogs/masterpage/ECMForms/OperationsCT/Edit.aspx</Edit>
</FormUrls>
</file>

<file path=customXml/itemProps1.xml><?xml version="1.0" encoding="utf-8"?>
<ds:datastoreItem xmlns:ds="http://schemas.openxmlformats.org/officeDocument/2006/customXml" ds:itemID="{4A59687E-F8BC-4F13-BF74-8518F17DDB87}">
  <ds:schemaRefs>
    <ds:schemaRef ds:uri="http://schemas.microsoft.com/sharepoint/events"/>
  </ds:schemaRefs>
</ds:datastoreItem>
</file>

<file path=customXml/itemProps2.xml><?xml version="1.0" encoding="utf-8"?>
<ds:datastoreItem xmlns:ds="http://schemas.openxmlformats.org/officeDocument/2006/customXml" ds:itemID="{DB84A5D5-A310-4973-A6E9-5FDB3FF92D8C}"/>
</file>

<file path=customXml/itemProps3.xml><?xml version="1.0" encoding="utf-8"?>
<ds:datastoreItem xmlns:ds="http://schemas.openxmlformats.org/officeDocument/2006/customXml" ds:itemID="{9F60BA20-0C60-4A5A-90E3-DCF0CAFF8ACD}">
  <ds:schemaRefs>
    <ds:schemaRef ds:uri="http://schemas.microsoft.com/sharepoint/v3/contenttype/forms"/>
  </ds:schemaRefs>
</ds:datastoreItem>
</file>

<file path=customXml/itemProps4.xml><?xml version="1.0" encoding="utf-8"?>
<ds:datastoreItem xmlns:ds="http://schemas.openxmlformats.org/officeDocument/2006/customXml" ds:itemID="{80244229-1B71-4548-B113-E84E0EFFB8B0}">
  <ds:schemaRefs>
    <ds:schemaRef ds:uri="http://purl.org/dc/elements/1.1/"/>
    <ds:schemaRef ds:uri="http://www.w3.org/XML/1998/namespace"/>
    <ds:schemaRef ds:uri="2f38743d-7ead-4d55-8510-61976b198cf4"/>
    <ds:schemaRef ds:uri="http://purl.org/dc/dcmitype/"/>
    <ds:schemaRef ds:uri="http://schemas.openxmlformats.org/package/2006/metadata/core-properties"/>
    <ds:schemaRef ds:uri="http://schemas.microsoft.com/office/2006/metadata/properties"/>
    <ds:schemaRef ds:uri="http://schemas.microsoft.com/office/infopath/2007/PartnerControls"/>
    <ds:schemaRef ds:uri="http://schemas.microsoft.com/office/2006/documentManagement/types"/>
    <ds:schemaRef ds:uri="http://purl.org/dc/terms/"/>
    <ds:schemaRef ds:uri="c49d1d8b-1e82-40d7-809d-7cea2ddcd9c3"/>
  </ds:schemaRefs>
</ds:datastoreItem>
</file>

<file path=customXml/itemProps5.xml><?xml version="1.0" encoding="utf-8"?>
<ds:datastoreItem xmlns:ds="http://schemas.openxmlformats.org/officeDocument/2006/customXml" ds:itemID="{916C62C5-0847-4C0A-9413-920CE9AA32B9}"/>
</file>

<file path=customXml/itemProps6.xml><?xml version="1.0" encoding="utf-8"?>
<ds:datastoreItem xmlns:ds="http://schemas.openxmlformats.org/officeDocument/2006/customXml" ds:itemID="{1A1B0DFC-F570-46F2-8F3D-47A62C26F314}"/>
</file>

<file path=customXml/itemProps7.xml><?xml version="1.0" encoding="utf-8"?>
<ds:datastoreItem xmlns:ds="http://schemas.openxmlformats.org/officeDocument/2006/customXml" ds:itemID="{7F5C2161-91CE-4851-BEA2-2F3C697BAC6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PA ajustado Procomer</vt:lpstr>
      <vt:lpstr>'PA ajustado Procomer'!Área_de_impresión</vt:lpstr>
      <vt:lpstr>'PA ajustado Procomer'!Títulos_a_imprimir</vt:lpstr>
    </vt:vector>
  </TitlesOfParts>
  <Manager/>
  <Company>Inter-American Development Bank</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meroca</dc:creator>
  <cp:keywords/>
  <dc:description/>
  <cp:lastModifiedBy>Xinia Escamilla Calvo</cp:lastModifiedBy>
  <cp:revision/>
  <dcterms:created xsi:type="dcterms:W3CDTF">2007-02-02T19:50:30Z</dcterms:created>
  <dcterms:modified xsi:type="dcterms:W3CDTF">2022-08-17T16:53:10Z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M_Links_Updated">
    <vt:bool>true</vt:bool>
  </property>
  <property fmtid="{D5CDD505-2E9C-101B-9397-08002B2CF9AE}" pid="3" name="ContentTypeId">
    <vt:lpwstr>0x010100ACF722E9F6B0B149B0CD8BE2560A667200BF03CDA988754B4CABB5AAC3718DD32F</vt:lpwstr>
  </property>
  <property fmtid="{D5CDD505-2E9C-101B-9397-08002B2CF9AE}" pid="4" name="_dlc_DocIdItemGuid">
    <vt:lpwstr>8c2fa5b5-5787-4c88-9860-b905b192c688</vt:lpwstr>
  </property>
  <property fmtid="{D5CDD505-2E9C-101B-9397-08002B2CF9AE}" pid="5" name="MediaServiceImageTags">
    <vt:lpwstr/>
  </property>
  <property fmtid="{D5CDD505-2E9C-101B-9397-08002B2CF9AE}" pid="6" name="TaxKeyword">
    <vt:lpwstr/>
  </property>
  <property fmtid="{D5CDD505-2E9C-101B-9397-08002B2CF9AE}" pid="7" name="Sub_x002d_Sector">
    <vt:lpwstr/>
  </property>
  <property fmtid="{D5CDD505-2E9C-101B-9397-08002B2CF9AE}" pid="8" name="TaxKeywordTaxHTField">
    <vt:lpwstr/>
  </property>
  <property fmtid="{D5CDD505-2E9C-101B-9397-08002B2CF9AE}" pid="9" name="Country">
    <vt:lpwstr>16;#Costa Rica|70401352-ba64-401d-af16-55c448a66295</vt:lpwstr>
  </property>
  <property fmtid="{D5CDD505-2E9C-101B-9397-08002B2CF9AE}" pid="10" name="Fund_x0020_IDB">
    <vt:lpwstr/>
  </property>
  <property fmtid="{D5CDD505-2E9C-101B-9397-08002B2CF9AE}" pid="11" name="Series_x0020_Operations_x0020_IDB">
    <vt:lpwstr/>
  </property>
  <property fmtid="{D5CDD505-2E9C-101B-9397-08002B2CF9AE}" pid="12" name="Function Operations IDB">
    <vt:lpwstr>7;#Goods and Services|5bfebf1b-9f1f-4411-b1dd-4c19b807b799</vt:lpwstr>
  </property>
  <property fmtid="{D5CDD505-2E9C-101B-9397-08002B2CF9AE}" pid="13" name="Sector_x0020_IDB">
    <vt:lpwstr/>
  </property>
  <property fmtid="{D5CDD505-2E9C-101B-9397-08002B2CF9AE}" pid="14" name="Sub-Sector">
    <vt:lpwstr/>
  </property>
  <property fmtid="{D5CDD505-2E9C-101B-9397-08002B2CF9AE}" pid="16" name="Fund IDB">
    <vt:lpwstr>37;#MAG|f2961ed5-64bf-4cdc-b6e0-8a84bf53eb1d</vt:lpwstr>
  </property>
  <property fmtid="{D5CDD505-2E9C-101B-9397-08002B2CF9AE}" pid="17" name="Sector IDB">
    <vt:lpwstr>35;#TRADE|4f84c989-30b4-4e40-b7c1-3021a996f7c5</vt:lpwstr>
  </property>
  <property fmtid="{D5CDD505-2E9C-101B-9397-08002B2CF9AE}" pid="18" name="Disclosure Activity">
    <vt:lpwstr>Procurement Plan</vt:lpwstr>
  </property>
  <property fmtid="{D5CDD505-2E9C-101B-9397-08002B2CF9AE}" pid="19" name="Webtopic">
    <vt:lpwstr/>
  </property>
  <property fmtid="{D5CDD505-2E9C-101B-9397-08002B2CF9AE}" pid="20" name="Series Operations IDB">
    <vt:lpwstr/>
  </property>
</Properties>
</file>