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413"/>
  <workbookPr codeName="ThisWorkbook" defaultThemeVersion="124226"/>
  <mc:AlternateContent xmlns:mc="http://schemas.openxmlformats.org/markup-compatibility/2006">
    <mc:Choice Requires="x15">
      <x15ac:absPath xmlns:x15ac="http://schemas.microsoft.com/office/spreadsheetml/2010/11/ac" url="F:\EPMMDQ_1\Financiamiento\BID\ATN-FG-16585-EC\"/>
    </mc:Choice>
  </mc:AlternateContent>
  <xr:revisionPtr revIDLastSave="0" documentId="11_71DB3FB9F6782EABA5C68A37B160DAFB7F7B10FC" xr6:coauthVersionLast="33" xr6:coauthVersionMax="33" xr10:uidLastSave="{00000000-0000-0000-0000-000000000000}"/>
  <bookViews>
    <workbookView xWindow="0" yWindow="0" windowWidth="28800" windowHeight="11610" xr2:uid="{00000000-000D-0000-FFFF-FFFF00000000}"/>
  </bookViews>
  <sheets>
    <sheet name="PA-reprogramado" sheetId="1" r:id="rId1"/>
  </sheets>
  <definedNames>
    <definedName name="_xlnm.Print_Area" localSheetId="0">'PA-reprogramado'!$A$4:$L$42</definedName>
    <definedName name="_xlnm.Print_Titles" localSheetId="0">'PA-reprogramado'!$10:$11</definedName>
  </definedNames>
  <calcPr calcId="179016"/>
</workbook>
</file>

<file path=xl/calcChain.xml><?xml version="1.0" encoding="utf-8"?>
<calcChain xmlns="http://schemas.openxmlformats.org/spreadsheetml/2006/main">
  <c r="I33" i="1" l="1"/>
  <c r="H19" i="1"/>
  <c r="I19" i="1"/>
  <c r="H15" i="1"/>
  <c r="I15" i="1"/>
  <c r="E13" i="1"/>
  <c r="E17" i="1"/>
  <c r="E25" i="1"/>
  <c r="E29" i="1"/>
  <c r="E34" i="1"/>
  <c r="H30" i="1"/>
  <c r="I30" i="1"/>
  <c r="H27" i="1"/>
  <c r="I27" i="1"/>
  <c r="H26" i="1"/>
  <c r="I26" i="1"/>
</calcChain>
</file>

<file path=xl/sharedStrings.xml><?xml version="1.0" encoding="utf-8"?>
<sst xmlns="http://schemas.openxmlformats.org/spreadsheetml/2006/main" count="117" uniqueCount="92">
  <si>
    <t xml:space="preserve">Banco Interamericano de Desarrollo </t>
  </si>
  <si>
    <t>PLAN DE ADQUISICIONES  DE COOPERACIONES TECNICAS NO REEMBOLSABLES</t>
  </si>
  <si>
    <t>País: Ecuador</t>
  </si>
  <si>
    <t>Agencia Ejecutora (AE): Empresa Pública Metropolitana del Metro de Quito (EPMMQ)</t>
  </si>
  <si>
    <t>Sector: Público</t>
  </si>
  <si>
    <t>Número del Proyecto: EC-T1378</t>
  </si>
  <si>
    <t>Nombre del Proyecto: Fortalecimiento Institucional de la EPMMQ II</t>
  </si>
  <si>
    <t>Período del Plan: mayo-diciembre de 2018</t>
  </si>
  <si>
    <t>LP</t>
  </si>
  <si>
    <t xml:space="preserve"> </t>
  </si>
  <si>
    <t>Monto límite para revisión ex post de adquisiciones:</t>
  </si>
  <si>
    <t>Bienes y servicios (monto en U$S): 0</t>
  </si>
  <si>
    <t>Consultorías (monto en U$S): 550.000</t>
  </si>
  <si>
    <t>CP</t>
  </si>
  <si>
    <t>CD</t>
  </si>
  <si>
    <t>Nº Ítem</t>
  </si>
  <si>
    <t>Ref. POA</t>
  </si>
  <si>
    <t>Descripción de las adquisiciones 
(1)</t>
  </si>
  <si>
    <t>Costo estimado de la Adquisición         (US$)</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</si>
  <si>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</si>
  <si>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</si>
  <si>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</si>
  <si>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</si>
  <si>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</si>
  <si>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</si>
  <si>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</si>
  <si>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BID/MIF %</t>
  </si>
  <si>
    <t>Local / Otro %</t>
  </si>
  <si>
    <t>SBCC</t>
  </si>
  <si>
    <t>Componente 1. Apoyo técnico para la operación y mantenimiento de la PLMQ y propuesta de la nueva estructura organizacional Empresa Metro de Quito</t>
  </si>
  <si>
    <t>SBMC</t>
  </si>
  <si>
    <t>Servicios de Consultoría</t>
  </si>
  <si>
    <t>SBPF</t>
  </si>
  <si>
    <t>1.1</t>
  </si>
  <si>
    <t>Propuesta de conformación, estructura organizacional y gestión por procesos de la Nueva Empresa Metro de Quito en su rol para operación y mantenimiento.</t>
  </si>
  <si>
    <t>N/A</t>
  </si>
  <si>
    <t>Este estudio estará incluido en los alcances de la consultoría a contratarse con fondos de Asistencia Técnica del préstamo del Banco Mundial.</t>
  </si>
  <si>
    <t>SBC</t>
  </si>
  <si>
    <t>1.2</t>
  </si>
  <si>
    <t>Consultoría para acompañamiento en la licitación e implementación de modelo de gestión para operación y mantenimiento</t>
  </si>
  <si>
    <t>Ex Ante</t>
  </si>
  <si>
    <t>Se aumenta el presupuesto en US$ 40,000 (fondos BID), pues dado el alcance y tiempo del proceso de licitación de la O &amp; M de la PLMQ, se estima que el costo de esta contratación será por un monto mayor.</t>
  </si>
  <si>
    <t>CI</t>
  </si>
  <si>
    <t>Componente 2.  Asistencia técnica para la ejecución de la obra - Contratación de Consultores</t>
  </si>
  <si>
    <t>SD</t>
  </si>
  <si>
    <t>2.1</t>
  </si>
  <si>
    <t>Consultoría en material rodante para asegurar compatibilidad de sistemas.</t>
  </si>
  <si>
    <t>El aseguramiento de la compatibilidad de los sistemas, fue incluido en los alcances del nuevo contrato con GMQ, que está financiado con fondos de la primera operación de crédito con el BID.</t>
  </si>
  <si>
    <t>SN</t>
  </si>
  <si>
    <t>Asesoría en ejecución de contrato FIDIC</t>
  </si>
  <si>
    <t>Se estima necesario dar continuación de los servicios de asesoría en la ejecución del contrato FIDIC. En especial en temas relacionados con Órdenes de Variación (OV) y el posterior proceso de Recepción de Obras.
La contratación se efectuaría por un tiempo estimado de 8 meses, con la firma Lámbal Abogados (Pablo Laorden) quienes ya han proporcionado anteriormente servicios relacionados con estos temas conforme los numerales 3.10 (a) y 3.11 de la Políticas para a Selección y Contratación de Consultores (GN-2350-9)</t>
  </si>
  <si>
    <t>2.2</t>
  </si>
  <si>
    <t>Consultoría en gestión social para fortalecimiento de la gerencia de responsabilidad social y ambiental de la EPMMQ.</t>
  </si>
  <si>
    <t>El apoyo a la gestión social y ambiental de la Gerencia de Responsabilidad Social y Ambiental se ejecutaría con fondos del préstamo adicional del BID, para permitir mayor soporte en términos de tiempo y recursos a la gestión de la EPMMQ</t>
  </si>
  <si>
    <t>Ex Post</t>
  </si>
  <si>
    <t>2.3</t>
  </si>
  <si>
    <t>Contratación de gestión ambiental para fortalecimiento de la gerencia de responsabilidad social y ambiental de la EPMMQ.</t>
  </si>
  <si>
    <t>Consultoría para la implementación de salvaguardas patrimoniales y directrices de la UNESCO para el proyecto de la PLMQ</t>
  </si>
  <si>
    <t>Es necesario la implementación de medidas de mitigación de los impactos patrimoniales del proyecto de acuerdo a los estándares que sean requeridos por la UNESCO</t>
  </si>
  <si>
    <t>2.4</t>
  </si>
  <si>
    <t>Asesoría legal respaldo al equipo jurídico de la EPMMQ en eventuales necesidades.</t>
  </si>
  <si>
    <t>El monto originalmente asignado es muy pequeño para las necesidades globales de asesoría legal. Esta contratación se efectuaría con recursos propios de la EPMMQ, en el marco de la reforma presupuestaria del MDMQ para el presente año</t>
  </si>
  <si>
    <t>Componente 3. Sistema Integrado de Recaudo</t>
  </si>
  <si>
    <t>Servicio de Consultoría</t>
  </si>
  <si>
    <t>3.1</t>
  </si>
  <si>
    <t>Definición del modelo operativo para implementación del sistema integrado de recaudo SIR en el Proyecto Primera Línea Metro de Quito y Modelo de Inter Operabilidad de SIR entre los Sistemas de Transporte Público del MDQ</t>
  </si>
  <si>
    <r>
      <t xml:space="preserve">Se han modificado los alcances de la consultoría inicialmente planteada. Esta contratación permitirá contar con una Norma Técnica aplicable a la ciudad y posibilitará las contrataciones para cada uno de los subsistemas de transporte público de forma independiente.
La contratación se efectuaría con la firma </t>
    </r>
    <r>
      <rPr>
        <b/>
        <sz val="11"/>
        <rFont val="Calibri"/>
        <family val="2"/>
        <scheme val="minor"/>
      </rPr>
      <t>GSD+</t>
    </r>
    <r>
      <rPr>
        <sz val="11"/>
        <rFont val="Calibri"/>
        <family val="2"/>
        <scheme val="minor"/>
      </rPr>
      <t>. Los servicios constituyen una continuación natural de los ya  proporcionados por la firma en los temas relacionados con el SIR (contratación efectuada con fondos de la CT ATN/OC-14132-EC), conforme los numerales 3.10 (a) y 3.11 de la Políticas para a Selección y Contratación de Consultores (GN-2350-9), considerando la necesidad de mantener el enfoque técnico, aprovechar la experiencia adquirida y la responsabilidad del mismo consultor.</t>
    </r>
  </si>
  <si>
    <t>3.2</t>
  </si>
  <si>
    <t>Consultoría para acompañamiento en la implementación del Sistema Integrado de Recaudo de la PLMQ</t>
  </si>
  <si>
    <r>
      <t xml:space="preserve">Se estima contratar a la firma </t>
    </r>
    <r>
      <rPr>
        <b/>
        <sz val="11"/>
        <rFont val="Calibri"/>
        <family val="2"/>
        <scheme val="minor"/>
      </rPr>
      <t>GSD+</t>
    </r>
    <r>
      <rPr>
        <sz val="11"/>
        <rFont val="Calibri"/>
        <family val="2"/>
        <scheme val="minor"/>
      </rPr>
      <t xml:space="preserve"> para aprovechar la experiencia excepcional de la firma y continuidad de servicios. Esta contratación representaría una continuidad de la actividad 3.1 anterior, conforme el numeral 3.10 (a) de las Políticas de Selección.
Sin embargo su contratación se efectuaría aproximadamente a los 6 meses de la finalización de la consultoría anterior, una vez que los equipos adquiridos para la PLMQ sean recibidos para su instalación en el proyecto.</t>
    </r>
  </si>
  <si>
    <t>Componente 4. Generación de Conocimiento, Información y Vínculos con la Sociedad</t>
  </si>
  <si>
    <t>4.1</t>
  </si>
  <si>
    <t>Consultoría para la elaboración de estudio de caso: Metro de Quito</t>
  </si>
  <si>
    <t>La conceptualización, desarrollo y ejecución de la Primera Línea de Metro de Quito ha implicado desafíos económicos, técnicos, sociales, ambientales y jurídicos para la ciudad que serán recogidos bajo el formato Estudio de Caso con una metodología sujeta a parámetros académicos, que muestre los hitos, las lecciones aprendidas y los nudos críticos de este proyecto. De esta forma, Metro de Quito contará con un documento que sea publicable en el país y en otros espacios.</t>
  </si>
  <si>
    <t>4.2</t>
  </si>
  <si>
    <t>Consultoría para sistematización y difusión de estadísticas del Proyecto Metro de Quito</t>
  </si>
  <si>
    <t>La EPMMQ genera (y ha generado) una gran cantidad de información sobre el proyecto, la cual se encuentra dispersa y sin divulgación. El objetivo es poner a disposición esta información debidamente sistematizada con actualización periódica</t>
  </si>
  <si>
    <t>Administración</t>
  </si>
  <si>
    <t>5.1</t>
  </si>
  <si>
    <t>Auditoría</t>
  </si>
  <si>
    <t>Total</t>
  </si>
  <si>
    <t>Preparado por:</t>
  </si>
  <si>
    <t>EPMMQ</t>
  </si>
  <si>
    <t>Fecha:  08 de mayo de 2018</t>
  </si>
  <si>
    <t>(1)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</si>
  <si>
    <r>
      <rPr>
        <b/>
        <sz val="9"/>
        <rFont val="Arial"/>
        <family val="2"/>
      </rPr>
      <t>(2)</t>
    </r>
    <r>
      <rPr>
        <sz val="9"/>
        <rFont val="Arial"/>
        <family val="2"/>
      </rPr>
      <t xml:space="preserve"> </t>
    </r>
    <r>
      <rPr>
        <b/>
        <u/>
        <sz val="9"/>
        <rFont val="Arial"/>
        <family val="2"/>
      </rPr>
      <t>Bienes y Obras</t>
    </r>
    <r>
      <rPr>
        <sz val="9"/>
        <rFont val="Arial"/>
        <family val="2"/>
      </rPr>
      <t xml:space="preserve">:  </t>
    </r>
    <r>
      <rPr>
        <b/>
        <sz val="9"/>
        <rFont val="Arial"/>
        <family val="2"/>
      </rPr>
      <t>LP</t>
    </r>
    <r>
      <rPr>
        <sz val="9"/>
        <rFont val="Arial"/>
        <family val="2"/>
      </rPr>
      <t xml:space="preserve">: Licitación Pública;  </t>
    </r>
    <r>
      <rPr>
        <b/>
        <sz val="9"/>
        <rFont val="Arial"/>
        <family val="2"/>
      </rPr>
      <t>CP</t>
    </r>
    <r>
      <rPr>
        <sz val="9"/>
        <rFont val="Arial"/>
        <family val="2"/>
      </rPr>
      <t xml:space="preserve">: Comparación de Precios;  </t>
    </r>
    <r>
      <rPr>
        <b/>
        <sz val="9"/>
        <rFont val="Arial"/>
        <family val="2"/>
      </rPr>
      <t>CD</t>
    </r>
    <r>
      <rPr>
        <sz val="9"/>
        <rFont val="Arial"/>
        <family val="2"/>
      </rPr>
      <t xml:space="preserve">: Contratación Directa.    </t>
    </r>
  </si>
  <si>
    <t>(2) Firmas de consultoría:  SCC: Selección Basada en la Calificación de los Consultores; SBCC: Selección Basada en Calidad y Costo; SBMC: Selección Basada en el Menor Costo; SBPF: Selección Basada en Presupuesto Fijo. SD: Selección Directa; SBC: Selección Basada en Calidad</t>
  </si>
  <si>
    <r>
      <rPr>
        <vertAlign val="superscript"/>
        <sz val="9"/>
        <rFont val="Arial"/>
        <family val="2"/>
      </rPr>
      <t xml:space="preserve">(2) </t>
    </r>
    <r>
      <rPr>
        <sz val="9"/>
        <rFont val="Arial"/>
        <family val="2"/>
      </rPr>
      <t xml:space="preserve">Consultores Individuales: CCIN: Selección basada en la Comparación de Calificaciones Consultor Individual ; SD: Selección Directa. </t>
    </r>
  </si>
  <si>
    <r>
      <rPr>
        <vertAlign val="superscript"/>
        <sz val="9"/>
        <rFont val="Arial"/>
        <family val="2"/>
      </rPr>
      <t xml:space="preserve">(2) </t>
    </r>
    <r>
      <rPr>
        <sz val="9"/>
        <rFont val="Arial"/>
        <family val="2"/>
      </rPr>
      <t>Sistema nacional: SN: Para CTNR del Sector Público cuando el sistema nacional esté aprobado para el método asociado con la adquisición.</t>
    </r>
  </si>
  <si>
    <t>(3)  Revisión ex-ante/ ex-post / SN.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adquisición, la supervisión es por sistema nacional</t>
  </si>
  <si>
    <t>(4)  Revisión técnica: Esta columna será utilizada por el JEP para definir aquellas adquisiciones que considere "críticas" o "complejas" que requieran la revisión ex ante de los términos de referencia, especificaciones técnicas, informes, productos, u otros.</t>
  </si>
  <si>
    <t>* La selección de consultores y firmas financiadas con recursos del BID se realizará de conformidad a las “Políticas para la Selección y Contratación de Consultores” (Documento GN-2350-9), de marzo de 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</si>
</sst>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8">
    <font>
      <sz val="10"/>
      <name val="Arial"/>
    </font>
    <font>
      <sz val="10"/>
      <name val="Arial"/>
      <family val="2"/>
    </font>
    <font>
      <sz val="9"/>
      <name val="Arial"/>
      <family val="2"/>
    </font>
    <font>
      <sz val="10"/>
      <name val="Arial"/>
      <family val="2"/>
    </font>
    <font>
      <sz val="11"/>
      <name val="Arial"/>
      <family val="2"/>
    </font>
    <font>
      <sz val="10"/>
      <name val="Calibri"/>
      <family val="2"/>
      <scheme val="minor"/>
    </font>
    <font>
      <b/>
      <sz val="12"/>
      <color theme="0"/>
      <name val="Calibri"/>
      <family val="2"/>
      <scheme val="minor"/>
    </font>
    <font>
      <sz val="12"/>
      <color theme="0"/>
      <name val="Calibri"/>
      <family val="2"/>
      <scheme val="minor"/>
    </font>
    <font>
      <b/>
      <sz val="11"/>
      <name val="Calibri"/>
      <family val="2"/>
      <scheme val="minor"/>
    </font>
    <font>
      <sz val="11"/>
      <name val="Calibri"/>
      <family val="2"/>
      <scheme val="minor"/>
    </font>
    <font>
      <sz val="8"/>
      <name val="Arial"/>
      <family val="2"/>
    </font>
    <font>
      <b/>
      <sz val="10"/>
      <color theme="0"/>
      <name val="Calibri"/>
      <family val="2"/>
      <scheme val="minor"/>
    </font>
    <font>
      <sz val="9"/>
      <name val="Calibri"/>
      <family val="2"/>
      <scheme val="minor"/>
    </font>
    <font>
      <b/>
      <sz val="9"/>
      <name val="Arial"/>
      <family val="2"/>
    </font>
    <font>
      <b/>
      <u/>
      <sz val="9"/>
      <name val="Arial"/>
      <family val="2"/>
    </font>
    <font>
      <b/>
      <u/>
      <sz val="9"/>
      <name val="Calibri"/>
      <family val="2"/>
      <scheme val="minor"/>
    </font>
    <font>
      <vertAlign val="superscript"/>
      <sz val="9"/>
      <name val="Arial"/>
      <family val="2"/>
    </font>
    <font>
      <b/>
      <sz val="14"/>
      <name val="Calibri"/>
      <family val="2"/>
      <scheme val="minor"/>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9">
    <xf numFmtId="0" fontId="0" fillId="0" borderId="0" xfId="0"/>
    <xf numFmtId="0" fontId="3" fillId="0" borderId="0" xfId="0" applyFont="1"/>
    <xf numFmtId="0" fontId="4" fillId="0" borderId="0" xfId="0" applyFont="1"/>
    <xf numFmtId="0" fontId="5" fillId="0" borderId="0" xfId="0" applyFont="1"/>
    <xf numFmtId="0" fontId="9" fillId="3" borderId="22" xfId="0" applyFont="1" applyFill="1" applyBorder="1"/>
    <xf numFmtId="0" fontId="9" fillId="3" borderId="5" xfId="0" applyFont="1" applyFill="1" applyBorder="1"/>
    <xf numFmtId="0" fontId="9" fillId="3" borderId="23" xfId="0" applyFont="1" applyFill="1" applyBorder="1"/>
    <xf numFmtId="0" fontId="10" fillId="0" borderId="0" xfId="0" applyFont="1" applyAlignment="1">
      <alignment horizontal="center"/>
    </xf>
    <xf numFmtId="0" fontId="3" fillId="0" borderId="0" xfId="0" applyFont="1" applyAlignment="1">
      <alignment horizontal="center"/>
    </xf>
    <xf numFmtId="0" fontId="10" fillId="0" borderId="0" xfId="0" applyFont="1"/>
    <xf numFmtId="0" fontId="9" fillId="0" borderId="1" xfId="0" applyFont="1" applyBorder="1"/>
    <xf numFmtId="0" fontId="9" fillId="0" borderId="24" xfId="0" applyFont="1" applyBorder="1"/>
    <xf numFmtId="0" fontId="8" fillId="0" borderId="1" xfId="0" applyFont="1" applyBorder="1" applyAlignment="1">
      <alignment vertical="top" wrapText="1"/>
    </xf>
    <xf numFmtId="0" fontId="9" fillId="0" borderId="3" xfId="0" applyFont="1" applyBorder="1"/>
    <xf numFmtId="9" fontId="9" fillId="0" borderId="3" xfId="3" applyFont="1" applyBorder="1"/>
    <xf numFmtId="0" fontId="9" fillId="0" borderId="15" xfId="0" applyFont="1" applyBorder="1"/>
    <xf numFmtId="0" fontId="9" fillId="0" borderId="14" xfId="0" applyFont="1" applyBorder="1" applyAlignment="1">
      <alignment horizontal="center"/>
    </xf>
    <xf numFmtId="0" fontId="9" fillId="0" borderId="27" xfId="0" applyFont="1" applyBorder="1" applyAlignment="1">
      <alignment horizontal="center"/>
    </xf>
    <xf numFmtId="0" fontId="9" fillId="0" borderId="3" xfId="0" applyFont="1" applyBorder="1" applyAlignment="1">
      <alignment horizontal="left"/>
    </xf>
    <xf numFmtId="0" fontId="8" fillId="0" borderId="8" xfId="0" applyFont="1" applyBorder="1" applyAlignment="1"/>
    <xf numFmtId="0" fontId="9" fillId="0" borderId="10" xfId="0" applyFont="1" applyBorder="1" applyAlignment="1"/>
    <xf numFmtId="0" fontId="10" fillId="0" borderId="0" xfId="0" applyFont="1" applyAlignment="1">
      <alignment horizontal="left"/>
    </xf>
    <xf numFmtId="164" fontId="8" fillId="0" borderId="1" xfId="0" applyNumberFormat="1" applyFont="1" applyBorder="1"/>
    <xf numFmtId="164" fontId="8" fillId="0" borderId="1" xfId="1" applyNumberFormat="1" applyFont="1" applyBorder="1"/>
    <xf numFmtId="164" fontId="8" fillId="0" borderId="3" xfId="1" applyNumberFormat="1" applyFont="1" applyBorder="1"/>
    <xf numFmtId="165" fontId="8" fillId="0" borderId="7" xfId="2" applyNumberFormat="1" applyFont="1" applyBorder="1"/>
    <xf numFmtId="165" fontId="8" fillId="0" borderId="8" xfId="2" applyNumberFormat="1" applyFont="1" applyBorder="1" applyAlignment="1"/>
    <xf numFmtId="164" fontId="9" fillId="0" borderId="3" xfId="1" applyNumberFormat="1" applyFont="1" applyBorder="1" applyAlignment="1">
      <alignment vertical="center"/>
    </xf>
    <xf numFmtId="0" fontId="9" fillId="0" borderId="3" xfId="0" applyFont="1" applyBorder="1" applyAlignment="1">
      <alignment vertical="center"/>
    </xf>
    <xf numFmtId="9" fontId="9" fillId="0" borderId="3" xfId="3" applyFont="1" applyBorder="1" applyAlignment="1">
      <alignment vertical="center"/>
    </xf>
    <xf numFmtId="0" fontId="10" fillId="0" borderId="0" xfId="0" applyFont="1" applyAlignment="1">
      <alignment vertical="center"/>
    </xf>
    <xf numFmtId="0" fontId="9" fillId="0" borderId="25" xfId="0" applyFont="1" applyBorder="1" applyAlignment="1">
      <alignment horizontal="center" vertical="center"/>
    </xf>
    <xf numFmtId="0" fontId="9" fillId="0" borderId="34" xfId="0" applyFont="1" applyBorder="1" applyAlignment="1">
      <alignment vertical="center"/>
    </xf>
    <xf numFmtId="164" fontId="9" fillId="0" borderId="1" xfId="1" applyNumberFormat="1" applyFont="1" applyBorder="1" applyAlignment="1">
      <alignment vertical="center"/>
    </xf>
    <xf numFmtId="0" fontId="9" fillId="0" borderId="1" xfId="0" applyFont="1" applyBorder="1" applyAlignment="1">
      <alignment vertical="center"/>
    </xf>
    <xf numFmtId="9" fontId="9" fillId="0" borderId="1" xfId="3" applyFont="1" applyBorder="1" applyAlignment="1">
      <alignment vertical="center"/>
    </xf>
    <xf numFmtId="0" fontId="3" fillId="0" borderId="0" xfId="0" applyFont="1" applyAlignment="1">
      <alignment vertical="center"/>
    </xf>
    <xf numFmtId="0" fontId="9" fillId="0" borderId="0" xfId="0" applyFont="1" applyBorder="1" applyAlignment="1">
      <alignment vertical="center"/>
    </xf>
    <xf numFmtId="0" fontId="2" fillId="0" borderId="1" xfId="0" applyFont="1" applyBorder="1" applyAlignment="1">
      <alignment vertical="center" wrapText="1"/>
    </xf>
    <xf numFmtId="0" fontId="9" fillId="0" borderId="29" xfId="0" applyFont="1" applyBorder="1" applyAlignment="1">
      <alignment vertical="center"/>
    </xf>
    <xf numFmtId="0" fontId="9" fillId="0" borderId="24" xfId="0" applyFont="1" applyBorder="1" applyAlignment="1">
      <alignment vertical="center" wrapText="1"/>
    </xf>
    <xf numFmtId="0" fontId="9" fillId="0" borderId="14" xfId="0" applyFont="1" applyBorder="1" applyAlignment="1">
      <alignment horizontal="center" vertical="center"/>
    </xf>
    <xf numFmtId="0" fontId="9" fillId="0" borderId="27" xfId="0" applyFont="1" applyBorder="1" applyAlignment="1">
      <alignment vertical="center"/>
    </xf>
    <xf numFmtId="0" fontId="8" fillId="3" borderId="20" xfId="0" applyFont="1" applyFill="1" applyBorder="1" applyAlignment="1">
      <alignment horizontal="left" vertical="center"/>
    </xf>
    <xf numFmtId="0" fontId="8" fillId="3" borderId="0" xfId="0" applyFont="1" applyFill="1" applyBorder="1" applyAlignment="1">
      <alignment horizontal="left" vertical="center"/>
    </xf>
    <xf numFmtId="0" fontId="8" fillId="3" borderId="0" xfId="0" applyFont="1" applyFill="1" applyBorder="1" applyAlignment="1">
      <alignment vertical="center"/>
    </xf>
    <xf numFmtId="0" fontId="9" fillId="3" borderId="0" xfId="0" applyFont="1" applyFill="1" applyBorder="1" applyAlignment="1">
      <alignment vertical="center"/>
    </xf>
    <xf numFmtId="0" fontId="9" fillId="3" borderId="21" xfId="0" applyFont="1" applyFill="1" applyBorder="1" applyAlignment="1">
      <alignment vertical="center"/>
    </xf>
    <xf numFmtId="0" fontId="8" fillId="4" borderId="25" xfId="0" applyFont="1" applyFill="1" applyBorder="1" applyAlignment="1">
      <alignment horizontal="center"/>
    </xf>
    <xf numFmtId="0" fontId="8" fillId="4" borderId="29" xfId="0" applyFont="1" applyFill="1" applyBorder="1"/>
    <xf numFmtId="0" fontId="9" fillId="4" borderId="14" xfId="0" applyFont="1" applyFill="1" applyBorder="1" applyAlignment="1">
      <alignment horizontal="center"/>
    </xf>
    <xf numFmtId="0" fontId="9" fillId="4" borderId="27" xfId="0" applyFont="1" applyFill="1" applyBorder="1"/>
    <xf numFmtId="0" fontId="17" fillId="0" borderId="0" xfId="0" applyFont="1"/>
    <xf numFmtId="9" fontId="9" fillId="0" borderId="1" xfId="3" applyNumberFormat="1" applyFont="1" applyBorder="1" applyAlignment="1">
      <alignment vertical="center"/>
    </xf>
    <xf numFmtId="0" fontId="9" fillId="0" borderId="15" xfId="0" applyFont="1" applyBorder="1" applyAlignment="1">
      <alignment vertical="center" wrapText="1"/>
    </xf>
    <xf numFmtId="0" fontId="8" fillId="0" borderId="35" xfId="0" applyFont="1" applyBorder="1" applyAlignment="1"/>
    <xf numFmtId="0" fontId="8" fillId="5" borderId="25" xfId="0" applyFont="1" applyFill="1" applyBorder="1" applyAlignment="1">
      <alignment horizontal="center"/>
    </xf>
    <xf numFmtId="0" fontId="8" fillId="5" borderId="29" xfId="0" applyFont="1" applyFill="1" applyBorder="1"/>
    <xf numFmtId="0" fontId="9" fillId="0" borderId="1" xfId="0" applyFont="1" applyBorder="1" applyAlignment="1">
      <alignment horizontal="center" vertical="center"/>
    </xf>
    <xf numFmtId="17" fontId="9" fillId="0" borderId="1" xfId="0" applyNumberFormat="1" applyFont="1" applyBorder="1" applyAlignment="1">
      <alignment horizontal="center" vertical="center"/>
    </xf>
    <xf numFmtId="17" fontId="9" fillId="0" borderId="3" xfId="0" applyNumberFormat="1" applyFont="1" applyBorder="1" applyAlignment="1">
      <alignment horizontal="center"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xf>
    <xf numFmtId="0" fontId="11" fillId="2" borderId="3" xfId="0" applyFont="1" applyFill="1" applyBorder="1" applyAlignment="1">
      <alignment horizontal="center" vertical="center" wrapText="1"/>
    </xf>
    <xf numFmtId="0" fontId="9" fillId="0" borderId="15" xfId="0" applyFont="1" applyBorder="1" applyAlignment="1">
      <alignment horizontal="left" vertical="center" wrapText="1"/>
    </xf>
    <xf numFmtId="0" fontId="12" fillId="0" borderId="26" xfId="0" applyFont="1" applyBorder="1" applyAlignment="1">
      <alignment horizontal="left"/>
    </xf>
    <xf numFmtId="0" fontId="12" fillId="0" borderId="10" xfId="0" applyFont="1" applyBorder="1" applyAlignment="1">
      <alignment horizontal="left"/>
    </xf>
    <xf numFmtId="0" fontId="12" fillId="0" borderId="30" xfId="0" applyFont="1" applyBorder="1" applyAlignment="1">
      <alignment horizontal="left"/>
    </xf>
    <xf numFmtId="0" fontId="8" fillId="0" borderId="31" xfId="0" applyFont="1" applyBorder="1" applyAlignment="1">
      <alignment horizontal="left" wrapText="1"/>
    </xf>
    <xf numFmtId="0" fontId="8" fillId="0" borderId="6" xfId="0" applyFont="1" applyBorder="1" applyAlignment="1">
      <alignment vertical="center" wrapText="1"/>
    </xf>
    <xf numFmtId="0" fontId="8" fillId="0" borderId="19" xfId="0" applyFont="1" applyBorder="1" applyAlignment="1">
      <alignment vertical="center" wrapText="1"/>
    </xf>
    <xf numFmtId="0" fontId="8" fillId="0" borderId="2" xfId="0" applyFont="1" applyBorder="1" applyAlignment="1">
      <alignment horizontal="left"/>
    </xf>
    <xf numFmtId="0" fontId="9" fillId="0" borderId="2" xfId="0" applyFont="1" applyBorder="1" applyAlignment="1">
      <alignment horizontal="left"/>
    </xf>
    <xf numFmtId="0" fontId="9" fillId="0" borderId="17" xfId="0" applyFont="1" applyBorder="1" applyAlignment="1">
      <alignment horizontal="left"/>
    </xf>
    <xf numFmtId="0" fontId="6" fillId="2" borderId="11" xfId="0" applyFont="1" applyFill="1" applyBorder="1" applyAlignment="1">
      <alignment horizontal="center"/>
    </xf>
    <xf numFmtId="0" fontId="6" fillId="2" borderId="12" xfId="0" applyFont="1" applyFill="1" applyBorder="1" applyAlignment="1">
      <alignment horizontal="center"/>
    </xf>
    <xf numFmtId="0" fontId="7" fillId="2" borderId="12" xfId="0" applyFont="1" applyFill="1" applyBorder="1" applyAlignment="1">
      <alignment horizontal="center"/>
    </xf>
    <xf numFmtId="0" fontId="6" fillId="2" borderId="13" xfId="0" applyFont="1" applyFill="1" applyBorder="1" applyAlignment="1">
      <alignment horizontal="center"/>
    </xf>
    <xf numFmtId="0" fontId="8" fillId="0" borderId="26" xfId="0" applyFont="1" applyBorder="1" applyAlignment="1">
      <alignment horizontal="center"/>
    </xf>
    <xf numFmtId="0" fontId="8" fillId="0" borderId="10" xfId="0" applyFont="1" applyBorder="1" applyAlignment="1">
      <alignment horizontal="center"/>
    </xf>
    <xf numFmtId="0" fontId="9" fillId="0" borderId="9" xfId="0" applyFont="1" applyBorder="1" applyAlignment="1">
      <alignment horizontal="center"/>
    </xf>
    <xf numFmtId="0" fontId="8" fillId="0" borderId="16" xfId="0" applyFont="1" applyBorder="1" applyAlignment="1">
      <alignment horizontal="left"/>
    </xf>
    <xf numFmtId="0" fontId="8" fillId="0" borderId="28" xfId="0" applyFont="1" applyBorder="1" applyAlignment="1">
      <alignment horizontal="left"/>
    </xf>
    <xf numFmtId="0" fontId="8" fillId="0" borderId="14" xfId="0" applyFont="1" applyBorder="1" applyAlignment="1">
      <alignment horizontal="left"/>
    </xf>
    <xf numFmtId="0" fontId="8" fillId="0" borderId="27" xfId="0" applyFont="1" applyBorder="1" applyAlignment="1">
      <alignment horizontal="left"/>
    </xf>
    <xf numFmtId="0" fontId="9" fillId="0" borderId="3" xfId="0" applyFont="1" applyBorder="1" applyAlignment="1"/>
    <xf numFmtId="0" fontId="8" fillId="3" borderId="18" xfId="0" applyFont="1" applyFill="1" applyBorder="1" applyAlignment="1">
      <alignment vertical="center"/>
    </xf>
    <xf numFmtId="0" fontId="8" fillId="3" borderId="6" xfId="0" applyFont="1" applyFill="1" applyBorder="1" applyAlignment="1">
      <alignment vertical="center"/>
    </xf>
    <xf numFmtId="0" fontId="9" fillId="3" borderId="6" xfId="0" applyFont="1" applyFill="1" applyBorder="1" applyAlignment="1">
      <alignment vertical="center"/>
    </xf>
    <xf numFmtId="0" fontId="9" fillId="3" borderId="19" xfId="0" applyFont="1" applyFill="1" applyBorder="1" applyAlignment="1">
      <alignment vertical="center"/>
    </xf>
    <xf numFmtId="0" fontId="11" fillId="2" borderId="32"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0" borderId="26" xfId="0" applyFont="1" applyBorder="1" applyAlignment="1">
      <alignment horizontal="left" vertical="top" wrapText="1"/>
    </xf>
    <xf numFmtId="0" fontId="15" fillId="0" borderId="26" xfId="0" applyFont="1" applyBorder="1" applyAlignment="1">
      <alignment horizontal="left" vertical="top" wrapText="1"/>
    </xf>
    <xf numFmtId="0" fontId="15" fillId="0" borderId="10" xfId="0" applyFont="1" applyBorder="1" applyAlignment="1">
      <alignment horizontal="left" vertical="top" wrapText="1"/>
    </xf>
    <xf numFmtId="0" fontId="12" fillId="0" borderId="10" xfId="0" applyFont="1" applyBorder="1" applyAlignment="1">
      <alignment horizontal="left" vertical="top" wrapText="1"/>
    </xf>
    <xf numFmtId="0" fontId="12" fillId="0" borderId="30" xfId="0" applyFont="1" applyBorder="1" applyAlignment="1">
      <alignment horizontal="left" vertical="top" wrapText="1"/>
    </xf>
    <xf numFmtId="0" fontId="11" fillId="2" borderId="2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2" fillId="0" borderId="26" xfId="0" applyFont="1" applyBorder="1" applyAlignment="1">
      <alignment horizontal="left" vertical="top" wrapText="1"/>
    </xf>
    <xf numFmtId="0" fontId="9" fillId="0" borderId="15" xfId="0" applyFont="1" applyBorder="1" applyAlignment="1">
      <alignment horizontal="left" vertical="center" wrapText="1"/>
    </xf>
    <xf numFmtId="0" fontId="9" fillId="0" borderId="17" xfId="0" applyFont="1" applyBorder="1" applyAlignment="1">
      <alignment horizontal="left" vertical="center" wrapText="1"/>
    </xf>
    <xf numFmtId="0" fontId="8" fillId="5" borderId="36" xfId="0" applyFont="1" applyFill="1" applyBorder="1" applyAlignment="1">
      <alignment horizontal="left"/>
    </xf>
    <xf numFmtId="0" fontId="8" fillId="5" borderId="34" xfId="0" applyFont="1" applyFill="1" applyBorder="1" applyAlignment="1">
      <alignment horizontal="left"/>
    </xf>
    <xf numFmtId="0" fontId="8" fillId="5" borderId="37" xfId="0" applyFont="1" applyFill="1" applyBorder="1" applyAlignment="1">
      <alignment horizontal="left"/>
    </xf>
    <xf numFmtId="0" fontId="0" fillId="0" borderId="34" xfId="0" applyBorder="1" applyAlignment="1">
      <alignment horizontal="left"/>
    </xf>
    <xf numFmtId="0" fontId="0" fillId="0" borderId="37" xfId="0" applyBorder="1" applyAlignment="1">
      <alignment horizontal="left"/>
    </xf>
    <xf numFmtId="0" fontId="1" fillId="0" borderId="0" xfId="0" applyFont="1"/>
    <xf numFmtId="0" fontId="1" fillId="0" borderId="6" xfId="0" applyFont="1" applyBorder="1" applyAlignment="1">
      <alignment wrapText="1"/>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vertical="top" wrapText="1"/>
    </xf>
    <xf numFmtId="0" fontId="2" fillId="0" borderId="3" xfId="0" applyFont="1" applyBorder="1" applyAlignment="1">
      <alignment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1375833</xdr:colOff>
      <xdr:row>0</xdr:row>
      <xdr:rowOff>52917</xdr:rowOff>
    </xdr:from>
    <xdr:to>
      <xdr:col>3</xdr:col>
      <xdr:colOff>2652183</xdr:colOff>
      <xdr:row>2</xdr:row>
      <xdr:rowOff>2117</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0166" y="52917"/>
          <a:ext cx="12763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O98"/>
  <sheetViews>
    <sheetView showGridLines="0" tabSelected="1" topLeftCell="A25" zoomScale="90" zoomScaleNormal="90" workbookViewId="0" xr3:uid="{AEA406A1-0E4B-5B11-9CD5-51D6E497D94C}">
      <selection activeCell="H26" sqref="H26"/>
    </sheetView>
  </sheetViews>
  <sheetFormatPr defaultColWidth="9.140625" defaultRowHeight="12.75"/>
  <cols>
    <col min="1" max="1" width="2.42578125" style="1" customWidth="1"/>
    <col min="2" max="3" width="4.85546875" style="1" customWidth="1"/>
    <col min="4" max="4" width="45.7109375" style="1" customWidth="1"/>
    <col min="5" max="5" width="13.140625" style="1" customWidth="1"/>
    <col min="6" max="6" width="11.85546875" style="1" customWidth="1"/>
    <col min="7" max="7" width="13.5703125" style="1" customWidth="1"/>
    <col min="8" max="8" width="12.5703125" style="1" customWidth="1"/>
    <col min="9" max="9" width="11.7109375" style="1" customWidth="1"/>
    <col min="10" max="10" width="16.7109375" style="1" customWidth="1"/>
    <col min="11" max="11" width="11.5703125" style="1" customWidth="1"/>
    <col min="12" max="12" width="55.7109375" style="1" customWidth="1"/>
    <col min="13" max="13" width="9.140625" style="1"/>
    <col min="14" max="14" width="29.140625" style="1" customWidth="1"/>
    <col min="15" max="15" width="9.140625" style="1" hidden="1" customWidth="1"/>
    <col min="16" max="16384" width="9.140625" style="1"/>
  </cols>
  <sheetData>
    <row r="1" spans="1:15" ht="20.25" customHeight="1">
      <c r="A1" s="113"/>
      <c r="B1" s="2"/>
      <c r="C1" s="2"/>
      <c r="D1" s="2"/>
      <c r="E1" s="52" t="s">
        <v>0</v>
      </c>
      <c r="F1" s="2"/>
      <c r="G1" s="2"/>
      <c r="H1" s="3"/>
      <c r="I1" s="113"/>
      <c r="J1" s="113"/>
      <c r="K1" s="3"/>
      <c r="L1" s="3"/>
      <c r="M1" s="113"/>
      <c r="N1" s="113"/>
      <c r="O1" s="113"/>
    </row>
    <row r="2" spans="1:15" ht="20.25" customHeight="1">
      <c r="A2" s="113"/>
      <c r="B2" s="2"/>
      <c r="C2" s="2"/>
      <c r="D2" s="2"/>
      <c r="E2" s="2"/>
      <c r="F2" s="2"/>
      <c r="G2" s="2"/>
      <c r="H2" s="3"/>
      <c r="I2" s="3"/>
      <c r="J2" s="3"/>
      <c r="K2" s="3"/>
      <c r="L2" s="3"/>
      <c r="M2" s="113"/>
      <c r="N2" s="113"/>
      <c r="O2" s="113"/>
    </row>
    <row r="3" spans="1:15" ht="22.5" customHeight="1" thickBot="1">
      <c r="A3" s="113"/>
      <c r="B3" s="2"/>
      <c r="C3" s="2"/>
      <c r="D3" s="2"/>
      <c r="E3" s="2"/>
      <c r="F3" s="2"/>
      <c r="G3" s="2"/>
      <c r="H3" s="2"/>
      <c r="I3" s="2"/>
      <c r="J3" s="2"/>
      <c r="K3" s="2"/>
      <c r="L3" s="2"/>
      <c r="M3" s="113"/>
      <c r="N3" s="113"/>
      <c r="O3" s="113"/>
    </row>
    <row r="4" spans="1:15" ht="21" customHeight="1">
      <c r="A4" s="113"/>
      <c r="B4" s="75" t="s">
        <v>1</v>
      </c>
      <c r="C4" s="76"/>
      <c r="D4" s="77"/>
      <c r="E4" s="76"/>
      <c r="F4" s="76"/>
      <c r="G4" s="76"/>
      <c r="H4" s="76"/>
      <c r="I4" s="76"/>
      <c r="J4" s="76"/>
      <c r="K4" s="76"/>
      <c r="L4" s="78"/>
      <c r="M4" s="113"/>
      <c r="N4" s="113"/>
      <c r="O4" s="113"/>
    </row>
    <row r="5" spans="1:15" ht="27" customHeight="1">
      <c r="A5" s="113"/>
      <c r="B5" s="84" t="s">
        <v>2</v>
      </c>
      <c r="C5" s="85"/>
      <c r="D5" s="86"/>
      <c r="E5" s="86"/>
      <c r="F5" s="86"/>
      <c r="G5" s="69" t="s">
        <v>3</v>
      </c>
      <c r="H5" s="114"/>
      <c r="I5" s="114"/>
      <c r="J5" s="114"/>
      <c r="K5" s="70" t="s">
        <v>4</v>
      </c>
      <c r="L5" s="71"/>
      <c r="M5" s="113"/>
      <c r="N5" s="113"/>
      <c r="O5" s="113"/>
    </row>
    <row r="6" spans="1:15" ht="16.5" customHeight="1">
      <c r="A6" s="113"/>
      <c r="B6" s="82" t="s">
        <v>5</v>
      </c>
      <c r="C6" s="83"/>
      <c r="D6" s="73"/>
      <c r="E6" s="73"/>
      <c r="F6" s="73"/>
      <c r="G6" s="72" t="s">
        <v>6</v>
      </c>
      <c r="H6" s="73"/>
      <c r="I6" s="73"/>
      <c r="J6" s="73"/>
      <c r="K6" s="73"/>
      <c r="L6" s="74"/>
      <c r="M6" s="113"/>
      <c r="N6" s="113"/>
      <c r="O6" s="113"/>
    </row>
    <row r="7" spans="1:15" s="36" customFormat="1" ht="21" customHeight="1">
      <c r="A7" s="61"/>
      <c r="B7" s="87" t="s">
        <v>7</v>
      </c>
      <c r="C7" s="88"/>
      <c r="D7" s="89"/>
      <c r="E7" s="89"/>
      <c r="F7" s="89"/>
      <c r="G7" s="89"/>
      <c r="H7" s="89"/>
      <c r="I7" s="89"/>
      <c r="J7" s="89"/>
      <c r="K7" s="89"/>
      <c r="L7" s="90"/>
      <c r="M7" s="61"/>
      <c r="N7" s="61"/>
      <c r="O7" s="115" t="s">
        <v>8</v>
      </c>
    </row>
    <row r="8" spans="1:15" s="36" customFormat="1" ht="22.5" customHeight="1">
      <c r="A8" s="61" t="s">
        <v>9</v>
      </c>
      <c r="B8" s="43" t="s">
        <v>10</v>
      </c>
      <c r="C8" s="44"/>
      <c r="D8" s="45"/>
      <c r="E8" s="45" t="s">
        <v>11</v>
      </c>
      <c r="F8" s="46"/>
      <c r="G8" s="46"/>
      <c r="H8" s="46"/>
      <c r="I8" s="45" t="s">
        <v>12</v>
      </c>
      <c r="J8" s="46"/>
      <c r="K8" s="46"/>
      <c r="L8" s="47"/>
      <c r="M8" s="61"/>
      <c r="N8" s="61"/>
      <c r="O8" s="115" t="s">
        <v>13</v>
      </c>
    </row>
    <row r="9" spans="1:15" ht="12" customHeight="1">
      <c r="A9" s="113"/>
      <c r="B9" s="4"/>
      <c r="C9" s="5"/>
      <c r="D9" s="5"/>
      <c r="E9" s="5"/>
      <c r="F9" s="5"/>
      <c r="G9" s="5"/>
      <c r="H9" s="5"/>
      <c r="I9" s="5"/>
      <c r="J9" s="5"/>
      <c r="K9" s="5"/>
      <c r="L9" s="6"/>
      <c r="M9" s="113"/>
      <c r="N9" s="113"/>
      <c r="O9" s="63" t="s">
        <v>14</v>
      </c>
    </row>
    <row r="10" spans="1:15" s="8" customFormat="1" ht="40.5" customHeight="1">
      <c r="A10" s="7"/>
      <c r="B10" s="91" t="s">
        <v>15</v>
      </c>
      <c r="C10" s="103" t="s">
        <v>16</v>
      </c>
      <c r="D10" s="93" t="s">
        <v>17</v>
      </c>
      <c r="E10" s="95" t="s">
        <v>18</v>
      </c>
      <c r="F10" s="95" t="s">
        <v>19</v>
      </c>
      <c r="G10" s="95" t="s">
        <v>20</v>
      </c>
      <c r="H10" s="95" t="s">
        <v>21</v>
      </c>
      <c r="I10" s="95"/>
      <c r="J10" s="93" t="s">
        <v>22</v>
      </c>
      <c r="K10" s="95" t="s">
        <v>23</v>
      </c>
      <c r="L10" s="101" t="s">
        <v>24</v>
      </c>
      <c r="M10" s="116"/>
      <c r="N10" s="116"/>
      <c r="O10" s="116" t="s">
        <v>25</v>
      </c>
    </row>
    <row r="11" spans="1:15" ht="54" customHeight="1">
      <c r="A11" s="9"/>
      <c r="B11" s="92"/>
      <c r="C11" s="104"/>
      <c r="D11" s="94"/>
      <c r="E11" s="93"/>
      <c r="F11" s="93"/>
      <c r="G11" s="93"/>
      <c r="H11" s="64" t="s">
        <v>26</v>
      </c>
      <c r="I11" s="64" t="s">
        <v>27</v>
      </c>
      <c r="J11" s="94"/>
      <c r="K11" s="93"/>
      <c r="L11" s="102"/>
      <c r="M11" s="117"/>
      <c r="N11" s="117"/>
      <c r="O11" s="116" t="s">
        <v>28</v>
      </c>
    </row>
    <row r="12" spans="1:15" ht="15">
      <c r="A12" s="9"/>
      <c r="B12" s="56">
        <v>1</v>
      </c>
      <c r="C12" s="57"/>
      <c r="D12" s="108" t="s">
        <v>29</v>
      </c>
      <c r="E12" s="109"/>
      <c r="F12" s="109"/>
      <c r="G12" s="109"/>
      <c r="H12" s="109"/>
      <c r="I12" s="109"/>
      <c r="J12" s="109"/>
      <c r="K12" s="109"/>
      <c r="L12" s="110"/>
      <c r="M12" s="113"/>
      <c r="N12" s="113"/>
      <c r="O12" s="63" t="s">
        <v>30</v>
      </c>
    </row>
    <row r="13" spans="1:15" ht="15">
      <c r="A13" s="9"/>
      <c r="B13" s="48"/>
      <c r="C13" s="49"/>
      <c r="D13" s="12" t="s">
        <v>31</v>
      </c>
      <c r="E13" s="22">
        <f>SUM(E14:E15)</f>
        <v>100000</v>
      </c>
      <c r="F13" s="10"/>
      <c r="G13" s="10"/>
      <c r="H13" s="10"/>
      <c r="I13" s="10"/>
      <c r="J13" s="10"/>
      <c r="K13" s="10"/>
      <c r="L13" s="11"/>
      <c r="M13" s="113"/>
      <c r="N13" s="113"/>
      <c r="O13" s="63" t="s">
        <v>32</v>
      </c>
    </row>
    <row r="14" spans="1:15" s="36" customFormat="1" ht="69.75" customHeight="1">
      <c r="A14" s="30"/>
      <c r="B14" s="31" t="s">
        <v>33</v>
      </c>
      <c r="C14" s="32"/>
      <c r="D14" s="118" t="s">
        <v>34</v>
      </c>
      <c r="E14" s="33">
        <v>0</v>
      </c>
      <c r="F14" s="34"/>
      <c r="G14" s="34"/>
      <c r="H14" s="35"/>
      <c r="I14" s="35"/>
      <c r="J14" s="58" t="s">
        <v>35</v>
      </c>
      <c r="K14" s="34"/>
      <c r="L14" s="40" t="s">
        <v>36</v>
      </c>
      <c r="M14" s="61"/>
      <c r="N14" s="61"/>
      <c r="O14" s="115" t="s">
        <v>37</v>
      </c>
    </row>
    <row r="15" spans="1:15" s="36" customFormat="1" ht="77.25" customHeight="1">
      <c r="A15" s="30"/>
      <c r="B15" s="31" t="s">
        <v>38</v>
      </c>
      <c r="C15" s="37"/>
      <c r="D15" s="38" t="s">
        <v>39</v>
      </c>
      <c r="E15" s="33">
        <v>100000</v>
      </c>
      <c r="F15" s="34" t="s">
        <v>28</v>
      </c>
      <c r="G15" s="34" t="s">
        <v>40</v>
      </c>
      <c r="H15" s="53">
        <f>ROUND(90000/100000,2)</f>
        <v>0.9</v>
      </c>
      <c r="I15" s="53">
        <f>1-H15</f>
        <v>9.9999999999999978E-2</v>
      </c>
      <c r="J15" s="59">
        <v>43344</v>
      </c>
      <c r="K15" s="34"/>
      <c r="L15" s="40" t="s">
        <v>41</v>
      </c>
      <c r="M15" s="61"/>
      <c r="N15" s="61"/>
      <c r="O15" s="115" t="s">
        <v>42</v>
      </c>
    </row>
    <row r="16" spans="1:15" ht="15">
      <c r="A16" s="9"/>
      <c r="B16" s="56">
        <v>2</v>
      </c>
      <c r="C16" s="57"/>
      <c r="D16" s="108" t="s">
        <v>43</v>
      </c>
      <c r="E16" s="111"/>
      <c r="F16" s="111"/>
      <c r="G16" s="111"/>
      <c r="H16" s="111"/>
      <c r="I16" s="111"/>
      <c r="J16" s="111"/>
      <c r="K16" s="111"/>
      <c r="L16" s="112"/>
      <c r="M16" s="113"/>
      <c r="N16" s="113"/>
      <c r="O16" s="63" t="s">
        <v>44</v>
      </c>
    </row>
    <row r="17" spans="1:15" ht="15">
      <c r="A17" s="9"/>
      <c r="B17" s="48"/>
      <c r="C17" s="49"/>
      <c r="D17" s="12" t="s">
        <v>31</v>
      </c>
      <c r="E17" s="23">
        <f>SUM(E18:E23)</f>
        <v>120000</v>
      </c>
      <c r="F17" s="10"/>
      <c r="G17" s="10"/>
      <c r="H17" s="10"/>
      <c r="I17" s="10"/>
      <c r="J17" s="10"/>
      <c r="K17" s="10"/>
      <c r="L17" s="11"/>
      <c r="M17" s="113"/>
      <c r="N17" s="113"/>
      <c r="O17" s="63"/>
    </row>
    <row r="18" spans="1:15" s="36" customFormat="1" ht="69" customHeight="1">
      <c r="A18" s="30"/>
      <c r="B18" s="31" t="s">
        <v>45</v>
      </c>
      <c r="C18" s="39"/>
      <c r="D18" s="38" t="s">
        <v>46</v>
      </c>
      <c r="E18" s="33">
        <v>0</v>
      </c>
      <c r="F18" s="34"/>
      <c r="G18" s="34"/>
      <c r="H18" s="35"/>
      <c r="I18" s="35"/>
      <c r="J18" s="58" t="s">
        <v>35</v>
      </c>
      <c r="K18" s="34"/>
      <c r="L18" s="40" t="s">
        <v>47</v>
      </c>
      <c r="M18" s="61"/>
      <c r="N18" s="61"/>
      <c r="O18" s="115" t="s">
        <v>48</v>
      </c>
    </row>
    <row r="19" spans="1:15" s="36" customFormat="1" ht="159" customHeight="1">
      <c r="A19" s="30"/>
      <c r="B19" s="31" t="s">
        <v>45</v>
      </c>
      <c r="C19" s="39"/>
      <c r="D19" s="38" t="s">
        <v>49</v>
      </c>
      <c r="E19" s="33">
        <v>70000</v>
      </c>
      <c r="F19" s="34" t="s">
        <v>44</v>
      </c>
      <c r="G19" s="34" t="s">
        <v>40</v>
      </c>
      <c r="H19" s="53">
        <f>ROUND(60000/70000,2)</f>
        <v>0.86</v>
      </c>
      <c r="I19" s="53">
        <f>1-H19</f>
        <v>0.14000000000000001</v>
      </c>
      <c r="J19" s="59">
        <v>43252</v>
      </c>
      <c r="K19" s="34"/>
      <c r="L19" s="40" t="s">
        <v>50</v>
      </c>
      <c r="M19" s="61"/>
      <c r="N19" s="62"/>
      <c r="O19" s="61"/>
    </row>
    <row r="20" spans="1:15" s="36" customFormat="1" ht="82.5" customHeight="1">
      <c r="A20" s="30"/>
      <c r="B20" s="31" t="s">
        <v>51</v>
      </c>
      <c r="C20" s="39"/>
      <c r="D20" s="38" t="s">
        <v>52</v>
      </c>
      <c r="E20" s="33">
        <v>0</v>
      </c>
      <c r="F20" s="34"/>
      <c r="G20" s="34"/>
      <c r="H20" s="35"/>
      <c r="I20" s="35"/>
      <c r="J20" s="58" t="s">
        <v>35</v>
      </c>
      <c r="K20" s="34"/>
      <c r="L20" s="106" t="s">
        <v>53</v>
      </c>
      <c r="M20" s="61"/>
      <c r="N20" s="61"/>
      <c r="O20" s="115" t="s">
        <v>54</v>
      </c>
    </row>
    <row r="21" spans="1:15" s="36" customFormat="1" ht="43.5" customHeight="1">
      <c r="A21" s="30"/>
      <c r="B21" s="31" t="s">
        <v>55</v>
      </c>
      <c r="C21" s="39"/>
      <c r="D21" s="38" t="s">
        <v>56</v>
      </c>
      <c r="E21" s="33">
        <v>0</v>
      </c>
      <c r="F21" s="34"/>
      <c r="G21" s="34"/>
      <c r="H21" s="35"/>
      <c r="I21" s="35"/>
      <c r="J21" s="58" t="s">
        <v>35</v>
      </c>
      <c r="K21" s="34"/>
      <c r="L21" s="107"/>
      <c r="M21" s="61"/>
      <c r="N21" s="61"/>
      <c r="O21" s="115" t="s">
        <v>40</v>
      </c>
    </row>
    <row r="22" spans="1:15" s="36" customFormat="1" ht="66" customHeight="1">
      <c r="A22" s="30"/>
      <c r="B22" s="31" t="s">
        <v>55</v>
      </c>
      <c r="C22" s="39"/>
      <c r="D22" s="38" t="s">
        <v>57</v>
      </c>
      <c r="E22" s="33">
        <v>50000</v>
      </c>
      <c r="F22" s="34" t="s">
        <v>25</v>
      </c>
      <c r="G22" s="34" t="s">
        <v>40</v>
      </c>
      <c r="H22" s="35">
        <v>1</v>
      </c>
      <c r="I22" s="35">
        <v>0</v>
      </c>
      <c r="J22" s="59">
        <v>43374</v>
      </c>
      <c r="K22" s="34"/>
      <c r="L22" s="40" t="s">
        <v>58</v>
      </c>
      <c r="M22" s="61"/>
      <c r="N22" s="61"/>
      <c r="O22" s="115"/>
    </row>
    <row r="23" spans="1:15" s="36" customFormat="1" ht="84.75" customHeight="1">
      <c r="A23" s="30"/>
      <c r="B23" s="31" t="s">
        <v>59</v>
      </c>
      <c r="C23" s="39"/>
      <c r="D23" s="38" t="s">
        <v>60</v>
      </c>
      <c r="E23" s="33">
        <v>0</v>
      </c>
      <c r="F23" s="34"/>
      <c r="G23" s="34"/>
      <c r="H23" s="35"/>
      <c r="I23" s="35"/>
      <c r="J23" s="58" t="s">
        <v>35</v>
      </c>
      <c r="K23" s="34"/>
      <c r="L23" s="40" t="s">
        <v>61</v>
      </c>
      <c r="M23" s="61"/>
      <c r="N23" s="61"/>
      <c r="O23" s="115"/>
    </row>
    <row r="24" spans="1:15" ht="15">
      <c r="A24" s="9"/>
      <c r="B24" s="56">
        <v>3</v>
      </c>
      <c r="C24" s="57"/>
      <c r="D24" s="108" t="s">
        <v>62</v>
      </c>
      <c r="E24" s="111"/>
      <c r="F24" s="111"/>
      <c r="G24" s="111"/>
      <c r="H24" s="111"/>
      <c r="I24" s="111"/>
      <c r="J24" s="111"/>
      <c r="K24" s="111"/>
      <c r="L24" s="112"/>
      <c r="M24" s="113"/>
      <c r="N24" s="113"/>
      <c r="O24" s="63" t="s">
        <v>48</v>
      </c>
    </row>
    <row r="25" spans="1:15" ht="15">
      <c r="A25" s="9"/>
      <c r="B25" s="50"/>
      <c r="C25" s="51"/>
      <c r="D25" s="12" t="s">
        <v>63</v>
      </c>
      <c r="E25" s="23">
        <f>SUM(E26:E27)</f>
        <v>224000</v>
      </c>
      <c r="F25" s="13"/>
      <c r="G25" s="13"/>
      <c r="H25" s="14"/>
      <c r="I25" s="14"/>
      <c r="J25" s="13"/>
      <c r="K25" s="13"/>
      <c r="L25" s="15"/>
      <c r="M25" s="113"/>
      <c r="N25" s="113"/>
      <c r="O25" s="63"/>
    </row>
    <row r="26" spans="1:15" s="36" customFormat="1" ht="225.75" customHeight="1">
      <c r="A26" s="30"/>
      <c r="B26" s="41" t="s">
        <v>64</v>
      </c>
      <c r="C26" s="42"/>
      <c r="D26" s="38" t="s">
        <v>65</v>
      </c>
      <c r="E26" s="27">
        <v>168000</v>
      </c>
      <c r="F26" s="28" t="s">
        <v>44</v>
      </c>
      <c r="G26" s="28" t="s">
        <v>40</v>
      </c>
      <c r="H26" s="29">
        <f>ROUND(150000/168000,2)</f>
        <v>0.89</v>
      </c>
      <c r="I26" s="29">
        <f>1-H26</f>
        <v>0.10999999999999999</v>
      </c>
      <c r="J26" s="60">
        <v>43221</v>
      </c>
      <c r="K26" s="28"/>
      <c r="L26" s="54" t="s">
        <v>66</v>
      </c>
      <c r="M26" s="61"/>
      <c r="N26" s="61"/>
      <c r="O26" s="115"/>
    </row>
    <row r="27" spans="1:15" s="36" customFormat="1" ht="140.25" customHeight="1">
      <c r="A27" s="30"/>
      <c r="B27" s="41" t="s">
        <v>67</v>
      </c>
      <c r="C27" s="42"/>
      <c r="D27" s="38" t="s">
        <v>68</v>
      </c>
      <c r="E27" s="33">
        <v>56000</v>
      </c>
      <c r="F27" s="28" t="s">
        <v>44</v>
      </c>
      <c r="G27" s="28" t="s">
        <v>40</v>
      </c>
      <c r="H27" s="29">
        <f>ROUND(50000/56000,2)</f>
        <v>0.89</v>
      </c>
      <c r="I27" s="29">
        <f>1-H27</f>
        <v>0.10999999999999999</v>
      </c>
      <c r="J27" s="60">
        <v>43344</v>
      </c>
      <c r="K27" s="28"/>
      <c r="L27" s="54" t="s">
        <v>69</v>
      </c>
      <c r="M27" s="61"/>
      <c r="N27" s="61"/>
      <c r="O27" s="115"/>
    </row>
    <row r="28" spans="1:15" ht="15">
      <c r="A28" s="9"/>
      <c r="B28" s="56">
        <v>4</v>
      </c>
      <c r="C28" s="57"/>
      <c r="D28" s="108" t="s">
        <v>70</v>
      </c>
      <c r="E28" s="111"/>
      <c r="F28" s="111"/>
      <c r="G28" s="111"/>
      <c r="H28" s="111"/>
      <c r="I28" s="111"/>
      <c r="J28" s="111"/>
      <c r="K28" s="111"/>
      <c r="L28" s="112"/>
      <c r="M28" s="113"/>
      <c r="N28" s="113"/>
      <c r="O28" s="63" t="s">
        <v>48</v>
      </c>
    </row>
    <row r="29" spans="1:15" ht="15">
      <c r="A29" s="9"/>
      <c r="B29" s="50"/>
      <c r="C29" s="51"/>
      <c r="D29" s="12" t="s">
        <v>31</v>
      </c>
      <c r="E29" s="23">
        <f>SUM(E30:E31)</f>
        <v>86000</v>
      </c>
      <c r="F29" s="13"/>
      <c r="G29" s="13"/>
      <c r="H29" s="14"/>
      <c r="I29" s="14"/>
      <c r="J29" s="13"/>
      <c r="K29" s="13"/>
      <c r="L29" s="15"/>
      <c r="M29" s="113"/>
      <c r="N29" s="113"/>
      <c r="O29" s="63"/>
    </row>
    <row r="30" spans="1:15" s="36" customFormat="1" ht="133.5" customHeight="1">
      <c r="A30" s="30"/>
      <c r="B30" s="41" t="s">
        <v>71</v>
      </c>
      <c r="C30" s="42"/>
      <c r="D30" s="38" t="s">
        <v>72</v>
      </c>
      <c r="E30" s="27">
        <v>66000</v>
      </c>
      <c r="F30" s="28" t="s">
        <v>25</v>
      </c>
      <c r="G30" s="28" t="s">
        <v>40</v>
      </c>
      <c r="H30" s="29">
        <f>ROUND(60000/66000,2)</f>
        <v>0.91</v>
      </c>
      <c r="I30" s="29">
        <f>1-H30</f>
        <v>8.9999999999999969E-2</v>
      </c>
      <c r="J30" s="60">
        <v>43252</v>
      </c>
      <c r="K30" s="28"/>
      <c r="L30" s="65" t="s">
        <v>73</v>
      </c>
      <c r="M30" s="61"/>
      <c r="N30" s="61"/>
      <c r="O30" s="115"/>
    </row>
    <row r="31" spans="1:15" s="36" customFormat="1" ht="83.25" customHeight="1">
      <c r="A31" s="30"/>
      <c r="B31" s="41" t="s">
        <v>74</v>
      </c>
      <c r="C31" s="42"/>
      <c r="D31" s="38" t="s">
        <v>75</v>
      </c>
      <c r="E31" s="27">
        <v>20000</v>
      </c>
      <c r="F31" s="28" t="s">
        <v>25</v>
      </c>
      <c r="G31" s="28" t="s">
        <v>40</v>
      </c>
      <c r="H31" s="29">
        <v>1</v>
      </c>
      <c r="I31" s="29">
        <v>0</v>
      </c>
      <c r="J31" s="60">
        <v>43282</v>
      </c>
      <c r="K31" s="28"/>
      <c r="L31" s="54" t="s">
        <v>76</v>
      </c>
      <c r="M31" s="61"/>
      <c r="N31" s="61"/>
      <c r="O31" s="115"/>
    </row>
    <row r="32" spans="1:15" ht="15">
      <c r="A32" s="9"/>
      <c r="B32" s="56">
        <v>5</v>
      </c>
      <c r="C32" s="57"/>
      <c r="D32" s="108" t="s">
        <v>77</v>
      </c>
      <c r="E32" s="111"/>
      <c r="F32" s="111"/>
      <c r="G32" s="111"/>
      <c r="H32" s="111"/>
      <c r="I32" s="111"/>
      <c r="J32" s="111"/>
      <c r="K32" s="111"/>
      <c r="L32" s="112"/>
      <c r="M32" s="113"/>
      <c r="N32" s="113"/>
      <c r="O32" s="63"/>
    </row>
    <row r="33" spans="1:12" ht="15.75" thickBot="1">
      <c r="A33" s="9"/>
      <c r="B33" s="16" t="s">
        <v>78</v>
      </c>
      <c r="C33" s="17"/>
      <c r="D33" s="18" t="s">
        <v>79</v>
      </c>
      <c r="E33" s="24">
        <v>20000</v>
      </c>
      <c r="F33" s="13"/>
      <c r="G33" s="13" t="s">
        <v>40</v>
      </c>
      <c r="H33" s="14">
        <v>1</v>
      </c>
      <c r="I33" s="14">
        <f>1-H33</f>
        <v>0</v>
      </c>
      <c r="J33" s="13"/>
      <c r="K33" s="13"/>
      <c r="L33" s="15"/>
    </row>
    <row r="34" spans="1:12" ht="19.5" customHeight="1" thickBot="1">
      <c r="A34" s="9"/>
      <c r="B34" s="79" t="s">
        <v>80</v>
      </c>
      <c r="C34" s="80"/>
      <c r="D34" s="81"/>
      <c r="E34" s="25">
        <f>SUM(E13,E17,E25,E33,E29)</f>
        <v>550000</v>
      </c>
      <c r="F34" s="19"/>
      <c r="G34" s="20"/>
      <c r="H34" s="26">
        <v>500000</v>
      </c>
      <c r="I34" s="26">
        <v>50000</v>
      </c>
      <c r="J34" s="19" t="s">
        <v>81</v>
      </c>
      <c r="K34" s="20" t="s">
        <v>82</v>
      </c>
      <c r="L34" s="55" t="s">
        <v>83</v>
      </c>
    </row>
    <row r="35" spans="1:12" ht="48.6" customHeight="1" thickBot="1">
      <c r="A35" s="9"/>
      <c r="B35" s="96" t="s">
        <v>84</v>
      </c>
      <c r="C35" s="99"/>
      <c r="D35" s="99"/>
      <c r="E35" s="99"/>
      <c r="F35" s="99"/>
      <c r="G35" s="99"/>
      <c r="H35" s="99"/>
      <c r="I35" s="99"/>
      <c r="J35" s="99"/>
      <c r="K35" s="99"/>
      <c r="L35" s="100"/>
    </row>
    <row r="36" spans="1:12" ht="21.75" customHeight="1" thickBot="1">
      <c r="A36" s="9"/>
      <c r="B36" s="96" t="s">
        <v>85</v>
      </c>
      <c r="C36" s="99"/>
      <c r="D36" s="99"/>
      <c r="E36" s="99"/>
      <c r="F36" s="99"/>
      <c r="G36" s="99"/>
      <c r="H36" s="99"/>
      <c r="I36" s="99"/>
      <c r="J36" s="99"/>
      <c r="K36" s="99"/>
      <c r="L36" s="100"/>
    </row>
    <row r="37" spans="1:12" ht="28.9" customHeight="1" thickBot="1">
      <c r="A37" s="9"/>
      <c r="B37" s="96" t="s">
        <v>86</v>
      </c>
      <c r="C37" s="99"/>
      <c r="D37" s="99"/>
      <c r="E37" s="99"/>
      <c r="F37" s="99"/>
      <c r="G37" s="99"/>
      <c r="H37" s="99"/>
      <c r="I37" s="99"/>
      <c r="J37" s="99"/>
      <c r="K37" s="99"/>
      <c r="L37" s="100"/>
    </row>
    <row r="38" spans="1:12" ht="19.899999999999999" customHeight="1" thickBot="1">
      <c r="A38" s="9"/>
      <c r="B38" s="97" t="s">
        <v>87</v>
      </c>
      <c r="C38" s="98"/>
      <c r="D38" s="99"/>
      <c r="E38" s="99"/>
      <c r="F38" s="99"/>
      <c r="G38" s="99"/>
      <c r="H38" s="99"/>
      <c r="I38" s="99"/>
      <c r="J38" s="99"/>
      <c r="K38" s="99"/>
      <c r="L38" s="100"/>
    </row>
    <row r="39" spans="1:12" ht="16.899999999999999" customHeight="1" thickBot="1">
      <c r="A39" s="9"/>
      <c r="B39" s="105" t="s">
        <v>88</v>
      </c>
      <c r="C39" s="98"/>
      <c r="D39" s="99"/>
      <c r="E39" s="99"/>
      <c r="F39" s="99"/>
      <c r="G39" s="99"/>
      <c r="H39" s="99"/>
      <c r="I39" s="99"/>
      <c r="J39" s="99"/>
      <c r="K39" s="99"/>
      <c r="L39" s="100"/>
    </row>
    <row r="40" spans="1:12" ht="18" customHeight="1" thickBot="1">
      <c r="A40" s="9"/>
      <c r="B40" s="66" t="s">
        <v>89</v>
      </c>
      <c r="C40" s="67"/>
      <c r="D40" s="67"/>
      <c r="E40" s="67"/>
      <c r="F40" s="67"/>
      <c r="G40" s="67"/>
      <c r="H40" s="67"/>
      <c r="I40" s="67"/>
      <c r="J40" s="67"/>
      <c r="K40" s="67"/>
      <c r="L40" s="68"/>
    </row>
    <row r="41" spans="1:12" ht="12.6" customHeight="1" thickBot="1">
      <c r="A41" s="9"/>
      <c r="B41" s="66" t="s">
        <v>90</v>
      </c>
      <c r="C41" s="67"/>
      <c r="D41" s="67"/>
      <c r="E41" s="67"/>
      <c r="F41" s="67"/>
      <c r="G41" s="67"/>
      <c r="H41" s="67"/>
      <c r="I41" s="67"/>
      <c r="J41" s="67"/>
      <c r="K41" s="67"/>
      <c r="L41" s="68"/>
    </row>
    <row r="42" spans="1:12" ht="13.5" thickBot="1">
      <c r="A42" s="9"/>
      <c r="B42" s="66" t="s">
        <v>91</v>
      </c>
      <c r="C42" s="67"/>
      <c r="D42" s="67"/>
      <c r="E42" s="67"/>
      <c r="F42" s="67"/>
      <c r="G42" s="67"/>
      <c r="H42" s="67"/>
      <c r="I42" s="67"/>
      <c r="J42" s="67"/>
      <c r="K42" s="67"/>
      <c r="L42" s="68"/>
    </row>
    <row r="43" spans="1:12">
      <c r="A43" s="9"/>
      <c r="B43" s="9"/>
      <c r="C43" s="9"/>
      <c r="D43" s="9"/>
      <c r="E43" s="9"/>
      <c r="F43" s="9"/>
      <c r="G43" s="9"/>
      <c r="H43" s="9"/>
      <c r="I43" s="9"/>
      <c r="J43" s="9"/>
      <c r="K43" s="9"/>
      <c r="L43" s="9"/>
    </row>
    <row r="44" spans="1:12">
      <c r="A44" s="9"/>
      <c r="B44" s="9"/>
      <c r="C44" s="9"/>
      <c r="D44" s="9"/>
      <c r="E44" s="9"/>
      <c r="F44" s="9"/>
      <c r="G44" s="9"/>
      <c r="H44" s="9"/>
      <c r="I44" s="9"/>
      <c r="J44" s="9"/>
      <c r="K44" s="9"/>
      <c r="L44" s="9"/>
    </row>
    <row r="45" spans="1:12">
      <c r="A45" s="9"/>
      <c r="B45" s="9"/>
      <c r="C45" s="9"/>
      <c r="D45" s="9"/>
      <c r="E45" s="9"/>
      <c r="F45" s="9"/>
      <c r="G45" s="9"/>
      <c r="H45" s="9"/>
      <c r="I45" s="9"/>
      <c r="J45" s="9"/>
      <c r="K45" s="9"/>
      <c r="L45" s="9"/>
    </row>
    <row r="46" spans="1:12">
      <c r="A46" s="9"/>
      <c r="B46" s="9"/>
      <c r="C46" s="9"/>
      <c r="D46" s="9"/>
      <c r="E46" s="9"/>
      <c r="F46" s="9"/>
      <c r="G46" s="9"/>
      <c r="H46" s="9"/>
      <c r="I46" s="9"/>
      <c r="J46" s="9"/>
      <c r="K46" s="9"/>
      <c r="L46" s="9"/>
    </row>
    <row r="47" spans="1:12">
      <c r="A47" s="9"/>
      <c r="B47" s="9"/>
      <c r="C47" s="9"/>
      <c r="D47" s="9"/>
      <c r="E47" s="9"/>
      <c r="F47" s="9"/>
      <c r="G47" s="9"/>
      <c r="H47" s="9"/>
      <c r="I47" s="9"/>
      <c r="J47" s="9"/>
      <c r="K47" s="9"/>
      <c r="L47" s="9"/>
    </row>
    <row r="48" spans="1:12">
      <c r="A48" s="9"/>
      <c r="B48" s="9"/>
      <c r="C48" s="9"/>
      <c r="D48" s="9"/>
      <c r="E48" s="9"/>
      <c r="F48" s="9"/>
      <c r="G48" s="9"/>
      <c r="H48" s="9"/>
      <c r="I48" s="9"/>
      <c r="J48" s="9"/>
      <c r="K48" s="9"/>
      <c r="L48" s="9"/>
    </row>
    <row r="49" spans="1:12">
      <c r="A49" s="9"/>
      <c r="B49" s="9"/>
      <c r="C49" s="9"/>
      <c r="D49" s="9"/>
      <c r="E49" s="9"/>
      <c r="F49" s="9"/>
      <c r="G49" s="9"/>
      <c r="H49" s="9"/>
      <c r="I49" s="9"/>
      <c r="J49" s="9"/>
      <c r="K49" s="9"/>
      <c r="L49" s="9"/>
    </row>
    <row r="50" spans="1:12">
      <c r="A50" s="9"/>
      <c r="B50" s="9"/>
      <c r="C50" s="9"/>
      <c r="D50" s="9"/>
      <c r="E50" s="9"/>
      <c r="F50" s="9"/>
      <c r="G50" s="9"/>
      <c r="H50" s="9"/>
      <c r="I50" s="9"/>
      <c r="J50" s="9"/>
      <c r="K50" s="9"/>
      <c r="L50" s="9"/>
    </row>
    <row r="51" spans="1:12">
      <c r="A51" s="9"/>
      <c r="B51" s="9"/>
      <c r="C51" s="9"/>
      <c r="D51" s="9"/>
      <c r="E51" s="9"/>
      <c r="F51" s="9"/>
      <c r="G51" s="9"/>
      <c r="H51" s="9"/>
      <c r="I51" s="9"/>
      <c r="J51" s="9"/>
      <c r="K51" s="9"/>
      <c r="L51" s="9"/>
    </row>
    <row r="52" spans="1:12">
      <c r="A52" s="9"/>
      <c r="B52" s="9"/>
      <c r="C52" s="9"/>
      <c r="D52" s="9"/>
      <c r="E52" s="9"/>
      <c r="F52" s="9"/>
      <c r="G52" s="9"/>
      <c r="H52" s="9"/>
      <c r="I52" s="9"/>
      <c r="J52" s="9"/>
      <c r="K52" s="9"/>
      <c r="L52" s="9"/>
    </row>
    <row r="53" spans="1:12">
      <c r="A53" s="9"/>
      <c r="B53" s="9"/>
      <c r="C53" s="9"/>
      <c r="D53" s="9"/>
      <c r="E53" s="9"/>
      <c r="F53" s="9"/>
      <c r="G53" s="21"/>
      <c r="H53" s="9"/>
      <c r="I53" s="9"/>
      <c r="J53" s="9"/>
      <c r="K53" s="9"/>
      <c r="L53" s="9"/>
    </row>
    <row r="54" spans="1:12">
      <c r="A54" s="9"/>
      <c r="B54" s="9"/>
      <c r="C54" s="9"/>
      <c r="D54" s="9"/>
      <c r="E54" s="9"/>
      <c r="F54" s="9"/>
      <c r="G54" s="9"/>
      <c r="H54" s="9"/>
      <c r="I54" s="9"/>
      <c r="J54" s="9"/>
      <c r="K54" s="9"/>
      <c r="L54" s="9"/>
    </row>
    <row r="55" spans="1:12">
      <c r="A55" s="9"/>
      <c r="B55" s="9"/>
      <c r="C55" s="9"/>
      <c r="D55" s="9"/>
      <c r="E55" s="9"/>
      <c r="F55" s="9"/>
      <c r="G55" s="9"/>
      <c r="H55" s="9"/>
      <c r="I55" s="9"/>
      <c r="J55" s="9"/>
      <c r="K55" s="9"/>
      <c r="L55" s="9"/>
    </row>
    <row r="56" spans="1:12">
      <c r="A56" s="9"/>
      <c r="B56" s="9"/>
      <c r="C56" s="9"/>
      <c r="D56" s="9"/>
      <c r="E56" s="9"/>
      <c r="F56" s="9"/>
      <c r="G56" s="9"/>
      <c r="H56" s="9"/>
      <c r="I56" s="9"/>
      <c r="J56" s="9"/>
      <c r="K56" s="9"/>
      <c r="L56" s="9"/>
    </row>
    <row r="57" spans="1:12">
      <c r="A57" s="9"/>
      <c r="B57" s="9"/>
      <c r="C57" s="9"/>
      <c r="D57" s="9"/>
      <c r="E57" s="9"/>
      <c r="F57" s="9"/>
      <c r="G57" s="9"/>
      <c r="H57" s="9"/>
      <c r="I57" s="9"/>
      <c r="J57" s="9"/>
      <c r="K57" s="9"/>
      <c r="L57" s="9"/>
    </row>
    <row r="58" spans="1:12">
      <c r="A58" s="9"/>
      <c r="B58" s="9"/>
      <c r="C58" s="9"/>
      <c r="D58" s="9"/>
      <c r="E58" s="9"/>
      <c r="F58" s="9"/>
      <c r="G58" s="9"/>
      <c r="H58" s="9"/>
      <c r="I58" s="9"/>
      <c r="J58" s="9"/>
      <c r="K58" s="9"/>
      <c r="L58" s="9"/>
    </row>
    <row r="59" spans="1:12">
      <c r="A59" s="9"/>
      <c r="B59" s="9"/>
      <c r="C59" s="9"/>
      <c r="D59" s="9"/>
      <c r="E59" s="9"/>
      <c r="F59" s="9"/>
      <c r="G59" s="9"/>
      <c r="H59" s="9"/>
      <c r="I59" s="9"/>
      <c r="J59" s="9"/>
      <c r="K59" s="9"/>
      <c r="L59" s="9"/>
    </row>
    <row r="60" spans="1:12">
      <c r="A60" s="9"/>
      <c r="B60" s="9"/>
      <c r="C60" s="9"/>
      <c r="D60" s="9"/>
      <c r="E60" s="9"/>
      <c r="F60" s="9"/>
      <c r="G60" s="9"/>
      <c r="H60" s="9"/>
      <c r="I60" s="9"/>
      <c r="J60" s="9"/>
      <c r="K60" s="9"/>
      <c r="L60" s="9"/>
    </row>
    <row r="61" spans="1:12">
      <c r="A61" s="9"/>
      <c r="B61" s="9"/>
      <c r="C61" s="9"/>
      <c r="D61" s="9"/>
      <c r="E61" s="9"/>
      <c r="F61" s="9"/>
      <c r="G61" s="9"/>
      <c r="H61" s="9"/>
      <c r="I61" s="9"/>
      <c r="J61" s="9"/>
      <c r="K61" s="9"/>
      <c r="L61" s="9"/>
    </row>
    <row r="62" spans="1:12">
      <c r="A62" s="9"/>
      <c r="B62" s="9"/>
      <c r="C62" s="9"/>
      <c r="D62" s="9"/>
      <c r="E62" s="9"/>
      <c r="F62" s="9"/>
      <c r="G62" s="9"/>
      <c r="H62" s="9"/>
      <c r="I62" s="9"/>
      <c r="J62" s="9"/>
      <c r="K62" s="9"/>
      <c r="L62" s="9"/>
    </row>
    <row r="63" spans="1:12">
      <c r="A63" s="9"/>
      <c r="B63" s="9"/>
      <c r="C63" s="9"/>
      <c r="D63" s="9"/>
      <c r="E63" s="9"/>
      <c r="F63" s="9"/>
      <c r="G63" s="9"/>
      <c r="H63" s="9"/>
      <c r="I63" s="9"/>
      <c r="J63" s="9"/>
      <c r="K63" s="9"/>
      <c r="L63" s="9"/>
    </row>
    <row r="64" spans="1:12">
      <c r="A64" s="9"/>
      <c r="B64" s="9"/>
      <c r="C64" s="9"/>
      <c r="D64" s="9"/>
      <c r="E64" s="9"/>
      <c r="F64" s="9"/>
      <c r="G64" s="9"/>
      <c r="H64" s="9"/>
      <c r="I64" s="9"/>
      <c r="J64" s="9"/>
      <c r="K64" s="9"/>
      <c r="L64" s="9"/>
    </row>
    <row r="65" spans="1:12">
      <c r="A65" s="9"/>
      <c r="B65" s="9"/>
      <c r="C65" s="9"/>
      <c r="D65" s="9"/>
      <c r="E65" s="9"/>
      <c r="F65" s="9"/>
      <c r="G65" s="9"/>
      <c r="H65" s="9"/>
      <c r="I65" s="9"/>
      <c r="J65" s="9"/>
      <c r="K65" s="9"/>
      <c r="L65" s="9"/>
    </row>
    <row r="66" spans="1:12">
      <c r="A66" s="9"/>
      <c r="B66" s="9"/>
      <c r="C66" s="9"/>
      <c r="D66" s="9"/>
      <c r="E66" s="9"/>
      <c r="F66" s="9"/>
      <c r="G66" s="9"/>
      <c r="H66" s="9"/>
      <c r="I66" s="9"/>
      <c r="J66" s="9"/>
      <c r="K66" s="9"/>
      <c r="L66" s="9"/>
    </row>
    <row r="67" spans="1:12">
      <c r="A67" s="9"/>
      <c r="B67" s="9"/>
      <c r="C67" s="9"/>
      <c r="D67" s="9"/>
      <c r="E67" s="9"/>
      <c r="F67" s="9"/>
      <c r="G67" s="9"/>
      <c r="H67" s="9"/>
      <c r="I67" s="9"/>
      <c r="J67" s="9"/>
      <c r="K67" s="9"/>
      <c r="L67" s="9"/>
    </row>
    <row r="68" spans="1:12">
      <c r="A68" s="9"/>
      <c r="B68" s="9"/>
      <c r="C68" s="9"/>
      <c r="D68" s="9"/>
      <c r="E68" s="9"/>
      <c r="F68" s="9"/>
      <c r="G68" s="9"/>
      <c r="H68" s="9"/>
      <c r="I68" s="9"/>
      <c r="J68" s="9"/>
      <c r="K68" s="9"/>
      <c r="L68" s="9"/>
    </row>
    <row r="69" spans="1:12">
      <c r="A69" s="9"/>
      <c r="B69" s="9"/>
      <c r="C69" s="9"/>
      <c r="D69" s="9"/>
      <c r="E69" s="9"/>
      <c r="F69" s="9"/>
      <c r="G69" s="9"/>
      <c r="H69" s="9"/>
      <c r="I69" s="9"/>
      <c r="J69" s="9"/>
      <c r="K69" s="9"/>
      <c r="L69" s="9"/>
    </row>
    <row r="70" spans="1:12">
      <c r="A70" s="9"/>
      <c r="B70" s="9"/>
      <c r="C70" s="9"/>
      <c r="D70" s="9"/>
      <c r="E70" s="9"/>
      <c r="F70" s="9"/>
      <c r="G70" s="9"/>
      <c r="H70" s="9"/>
      <c r="I70" s="9"/>
      <c r="J70" s="9"/>
      <c r="K70" s="9"/>
      <c r="L70" s="9"/>
    </row>
    <row r="71" spans="1:12">
      <c r="A71" s="9"/>
      <c r="B71" s="9"/>
      <c r="C71" s="9"/>
      <c r="D71" s="9"/>
      <c r="E71" s="9"/>
      <c r="F71" s="9"/>
      <c r="G71" s="9"/>
      <c r="H71" s="9"/>
      <c r="I71" s="9"/>
      <c r="J71" s="9"/>
      <c r="K71" s="9"/>
      <c r="L71" s="9"/>
    </row>
    <row r="72" spans="1:12">
      <c r="A72" s="9"/>
      <c r="B72" s="9"/>
      <c r="C72" s="9"/>
      <c r="D72" s="9"/>
      <c r="E72" s="9"/>
      <c r="F72" s="9"/>
      <c r="G72" s="9"/>
      <c r="H72" s="9"/>
      <c r="I72" s="9"/>
      <c r="J72" s="9"/>
      <c r="K72" s="9"/>
      <c r="L72" s="9"/>
    </row>
    <row r="73" spans="1:12">
      <c r="A73" s="9"/>
      <c r="B73" s="9"/>
      <c r="C73" s="9"/>
      <c r="D73" s="9"/>
      <c r="E73" s="9"/>
      <c r="F73" s="9"/>
      <c r="G73" s="9"/>
      <c r="H73" s="9"/>
      <c r="I73" s="9"/>
      <c r="J73" s="9"/>
      <c r="K73" s="9"/>
      <c r="L73" s="9"/>
    </row>
    <row r="74" spans="1:12">
      <c r="A74" s="9"/>
      <c r="B74" s="9"/>
      <c r="C74" s="9"/>
      <c r="D74" s="9"/>
      <c r="E74" s="9"/>
      <c r="F74" s="9"/>
      <c r="G74" s="9"/>
      <c r="H74" s="9"/>
      <c r="I74" s="9"/>
      <c r="J74" s="9"/>
      <c r="K74" s="9"/>
      <c r="L74" s="9"/>
    </row>
    <row r="75" spans="1:12">
      <c r="A75" s="9"/>
      <c r="B75" s="9"/>
      <c r="C75" s="9"/>
      <c r="D75" s="9"/>
      <c r="E75" s="9"/>
      <c r="F75" s="9"/>
      <c r="G75" s="9"/>
      <c r="H75" s="9"/>
      <c r="I75" s="9"/>
      <c r="J75" s="9"/>
      <c r="K75" s="9"/>
      <c r="L75" s="9"/>
    </row>
    <row r="76" spans="1:12">
      <c r="A76" s="9"/>
      <c r="B76" s="9"/>
      <c r="C76" s="9"/>
      <c r="D76" s="9"/>
      <c r="E76" s="9"/>
      <c r="F76" s="9"/>
      <c r="G76" s="9"/>
      <c r="H76" s="9"/>
      <c r="I76" s="9"/>
      <c r="J76" s="9"/>
      <c r="K76" s="9"/>
      <c r="L76" s="9"/>
    </row>
    <row r="77" spans="1:12">
      <c r="A77" s="9"/>
      <c r="B77" s="9"/>
      <c r="C77" s="9"/>
      <c r="D77" s="9"/>
      <c r="E77" s="9"/>
      <c r="F77" s="9"/>
      <c r="G77" s="9"/>
      <c r="H77" s="9"/>
      <c r="I77" s="9"/>
      <c r="J77" s="9"/>
      <c r="K77" s="9"/>
      <c r="L77" s="9"/>
    </row>
    <row r="78" spans="1:12">
      <c r="A78" s="9"/>
      <c r="B78" s="9"/>
      <c r="C78" s="9"/>
      <c r="D78" s="9"/>
      <c r="E78" s="9"/>
      <c r="F78" s="9"/>
      <c r="G78" s="9"/>
      <c r="H78" s="9"/>
      <c r="I78" s="9"/>
      <c r="J78" s="9"/>
      <c r="K78" s="9"/>
      <c r="L78" s="9"/>
    </row>
    <row r="79" spans="1:12">
      <c r="A79" s="9"/>
      <c r="B79" s="9"/>
      <c r="C79" s="9"/>
      <c r="D79" s="9"/>
      <c r="E79" s="9"/>
      <c r="F79" s="9"/>
      <c r="G79" s="9"/>
      <c r="H79" s="9"/>
      <c r="I79" s="9"/>
      <c r="J79" s="9"/>
      <c r="K79" s="9"/>
      <c r="L79" s="9"/>
    </row>
    <row r="80" spans="1:12">
      <c r="A80" s="9"/>
      <c r="B80" s="9"/>
      <c r="C80" s="9"/>
      <c r="D80" s="9"/>
      <c r="E80" s="9"/>
      <c r="F80" s="9"/>
      <c r="G80" s="9"/>
      <c r="H80" s="9"/>
      <c r="I80" s="9"/>
      <c r="J80" s="9"/>
      <c r="K80" s="9"/>
      <c r="L80" s="9"/>
    </row>
    <row r="81" spans="1:12">
      <c r="A81" s="9"/>
      <c r="B81" s="9"/>
      <c r="C81" s="9"/>
      <c r="D81" s="9"/>
      <c r="E81" s="9"/>
      <c r="F81" s="9"/>
      <c r="G81" s="9"/>
      <c r="H81" s="9"/>
      <c r="I81" s="9"/>
      <c r="J81" s="9"/>
      <c r="K81" s="9"/>
      <c r="L81" s="9"/>
    </row>
    <row r="82" spans="1:12">
      <c r="A82" s="9"/>
      <c r="B82" s="9"/>
      <c r="C82" s="9"/>
      <c r="D82" s="9"/>
      <c r="E82" s="9"/>
      <c r="F82" s="9"/>
      <c r="G82" s="9"/>
      <c r="H82" s="9"/>
      <c r="I82" s="9"/>
      <c r="J82" s="9"/>
      <c r="K82" s="9"/>
      <c r="L82" s="9"/>
    </row>
    <row r="83" spans="1:12">
      <c r="A83" s="9"/>
      <c r="B83" s="9"/>
      <c r="C83" s="9"/>
      <c r="D83" s="9"/>
      <c r="E83" s="9"/>
      <c r="F83" s="9"/>
      <c r="G83" s="9"/>
      <c r="H83" s="9"/>
      <c r="I83" s="9"/>
      <c r="J83" s="9"/>
      <c r="K83" s="9"/>
      <c r="L83" s="9"/>
    </row>
    <row r="84" spans="1:12">
      <c r="A84" s="9"/>
      <c r="B84" s="9"/>
      <c r="C84" s="9"/>
      <c r="D84" s="9"/>
      <c r="E84" s="9"/>
      <c r="F84" s="9"/>
      <c r="G84" s="9"/>
      <c r="H84" s="9"/>
      <c r="I84" s="9"/>
      <c r="J84" s="9"/>
      <c r="K84" s="9"/>
      <c r="L84" s="9"/>
    </row>
    <row r="85" spans="1:12">
      <c r="A85" s="9"/>
      <c r="B85" s="9"/>
      <c r="C85" s="9"/>
      <c r="D85" s="9"/>
      <c r="E85" s="9"/>
      <c r="F85" s="9"/>
      <c r="G85" s="9"/>
      <c r="H85" s="9"/>
      <c r="I85" s="9"/>
      <c r="J85" s="9"/>
      <c r="K85" s="9"/>
      <c r="L85" s="9"/>
    </row>
    <row r="86" spans="1:12">
      <c r="A86" s="9"/>
      <c r="B86" s="9"/>
      <c r="C86" s="9"/>
      <c r="D86" s="9"/>
      <c r="E86" s="9"/>
      <c r="F86" s="9"/>
      <c r="G86" s="9"/>
      <c r="H86" s="9"/>
      <c r="I86" s="9"/>
      <c r="J86" s="9"/>
      <c r="K86" s="9"/>
      <c r="L86" s="9"/>
    </row>
    <row r="87" spans="1:12">
      <c r="A87" s="9"/>
      <c r="B87" s="9"/>
      <c r="C87" s="9"/>
      <c r="D87" s="9"/>
      <c r="E87" s="9"/>
      <c r="F87" s="9"/>
      <c r="G87" s="9"/>
      <c r="H87" s="9"/>
      <c r="I87" s="9"/>
      <c r="J87" s="9"/>
      <c r="K87" s="9"/>
      <c r="L87" s="9"/>
    </row>
    <row r="88" spans="1:12">
      <c r="A88" s="9"/>
      <c r="B88" s="9"/>
      <c r="C88" s="9"/>
      <c r="D88" s="9"/>
      <c r="E88" s="9"/>
      <c r="F88" s="9"/>
      <c r="G88" s="9"/>
      <c r="H88" s="9"/>
      <c r="I88" s="9"/>
      <c r="J88" s="9"/>
      <c r="K88" s="9"/>
      <c r="L88" s="9"/>
    </row>
    <row r="89" spans="1:12">
      <c r="A89" s="9"/>
      <c r="B89" s="9"/>
      <c r="C89" s="9"/>
      <c r="D89" s="9"/>
      <c r="E89" s="9"/>
      <c r="F89" s="9"/>
      <c r="G89" s="9"/>
      <c r="H89" s="9"/>
      <c r="I89" s="9"/>
      <c r="J89" s="9"/>
      <c r="K89" s="9"/>
      <c r="L89" s="9"/>
    </row>
    <row r="90" spans="1:12">
      <c r="A90" s="9"/>
      <c r="B90" s="9"/>
      <c r="C90" s="9"/>
      <c r="D90" s="9"/>
      <c r="E90" s="9"/>
      <c r="F90" s="9"/>
      <c r="G90" s="9"/>
      <c r="H90" s="9"/>
      <c r="I90" s="9"/>
      <c r="J90" s="9"/>
      <c r="K90" s="9"/>
      <c r="L90" s="9"/>
    </row>
    <row r="91" spans="1:12">
      <c r="A91" s="9"/>
      <c r="B91" s="9"/>
      <c r="C91" s="9"/>
      <c r="D91" s="9"/>
      <c r="E91" s="9"/>
      <c r="F91" s="9"/>
      <c r="G91" s="9"/>
      <c r="H91" s="9"/>
      <c r="I91" s="9"/>
      <c r="J91" s="9"/>
      <c r="K91" s="9"/>
      <c r="L91" s="9"/>
    </row>
    <row r="92" spans="1:12">
      <c r="A92" s="9"/>
      <c r="B92" s="9"/>
      <c r="C92" s="9"/>
      <c r="D92" s="9"/>
      <c r="E92" s="9"/>
      <c r="F92" s="9"/>
      <c r="G92" s="9"/>
      <c r="H92" s="9"/>
      <c r="I92" s="9"/>
      <c r="J92" s="9"/>
      <c r="K92" s="9"/>
      <c r="L92" s="9"/>
    </row>
    <row r="93" spans="1:12">
      <c r="A93" s="9"/>
      <c r="B93" s="9"/>
      <c r="C93" s="9"/>
      <c r="D93" s="9"/>
      <c r="E93" s="9"/>
      <c r="F93" s="9"/>
      <c r="G93" s="9"/>
      <c r="H93" s="9"/>
      <c r="I93" s="9"/>
      <c r="J93" s="9"/>
      <c r="K93" s="9"/>
      <c r="L93" s="9"/>
    </row>
    <row r="94" spans="1:12">
      <c r="A94" s="9"/>
      <c r="B94" s="9"/>
      <c r="C94" s="9"/>
      <c r="D94" s="9"/>
      <c r="E94" s="9"/>
      <c r="F94" s="9"/>
      <c r="G94" s="9"/>
      <c r="H94" s="9"/>
      <c r="I94" s="9"/>
      <c r="J94" s="9"/>
      <c r="K94" s="9"/>
      <c r="L94" s="9"/>
    </row>
    <row r="95" spans="1:12">
      <c r="A95" s="9"/>
      <c r="B95" s="9"/>
      <c r="C95" s="9"/>
      <c r="D95" s="9"/>
      <c r="E95" s="9"/>
      <c r="F95" s="9"/>
      <c r="G95" s="9"/>
      <c r="H95" s="9"/>
      <c r="I95" s="9"/>
      <c r="J95" s="9"/>
      <c r="K95" s="9"/>
      <c r="L95" s="9"/>
    </row>
    <row r="96" spans="1:12">
      <c r="A96" s="9"/>
      <c r="B96" s="9"/>
      <c r="C96" s="9"/>
      <c r="D96" s="9"/>
      <c r="E96" s="9"/>
      <c r="F96" s="9"/>
      <c r="G96" s="9"/>
      <c r="H96" s="9"/>
      <c r="I96" s="9"/>
      <c r="J96" s="9"/>
      <c r="K96" s="9"/>
      <c r="L96" s="9"/>
    </row>
    <row r="97" spans="1:12">
      <c r="A97" s="9"/>
      <c r="B97" s="9"/>
      <c r="C97" s="9"/>
      <c r="D97" s="9"/>
      <c r="E97" s="9"/>
      <c r="F97" s="9"/>
      <c r="G97" s="9"/>
      <c r="H97" s="9"/>
      <c r="I97" s="9"/>
      <c r="J97" s="9"/>
      <c r="K97" s="9"/>
      <c r="L97" s="9"/>
    </row>
    <row r="98" spans="1:12">
      <c r="A98" s="9"/>
      <c r="B98" s="9"/>
      <c r="C98" s="9"/>
      <c r="D98" s="9"/>
      <c r="E98" s="9"/>
      <c r="F98" s="9"/>
      <c r="G98" s="9"/>
      <c r="H98" s="9"/>
      <c r="I98" s="9"/>
      <c r="J98" s="9"/>
      <c r="K98" s="9"/>
      <c r="L98" s="9"/>
    </row>
  </sheetData>
  <sheetProtection selectLockedCells="1" selectUnlockedCells="1"/>
  <mergeCells count="32">
    <mergeCell ref="B41:L41"/>
    <mergeCell ref="B37:L37"/>
    <mergeCell ref="B38:L38"/>
    <mergeCell ref="H10:I10"/>
    <mergeCell ref="K10:K11"/>
    <mergeCell ref="L10:L11"/>
    <mergeCell ref="B40:L40"/>
    <mergeCell ref="B35:L35"/>
    <mergeCell ref="C10:C11"/>
    <mergeCell ref="B39:L39"/>
    <mergeCell ref="L20:L21"/>
    <mergeCell ref="D12:L12"/>
    <mergeCell ref="D16:L16"/>
    <mergeCell ref="D24:L24"/>
    <mergeCell ref="D28:L28"/>
    <mergeCell ref="D32:L32"/>
    <mergeCell ref="B42:L42"/>
    <mergeCell ref="G5:J5"/>
    <mergeCell ref="K5:L5"/>
    <mergeCell ref="G6:L6"/>
    <mergeCell ref="B4:L4"/>
    <mergeCell ref="B36:L36"/>
    <mergeCell ref="B34:D34"/>
    <mergeCell ref="B6:F6"/>
    <mergeCell ref="B5:F5"/>
    <mergeCell ref="B7:L7"/>
    <mergeCell ref="B10:B11"/>
    <mergeCell ref="D10:D11"/>
    <mergeCell ref="E10:E11"/>
    <mergeCell ref="F10:F11"/>
    <mergeCell ref="G10:G11"/>
    <mergeCell ref="J10:J11"/>
  </mergeCells>
  <phoneticPr fontId="0" type="noConversion"/>
  <dataValidations count="2">
    <dataValidation type="list" allowBlank="1" showInputMessage="1" showErrorMessage="1" sqref="G13:G15 G17:G23 G25:G27 G29:G31 G33" xr:uid="{00000000-0002-0000-0000-000000000000}">
      <formula1>$O$20:$O$24</formula1>
    </dataValidation>
    <dataValidation type="list" allowBlank="1" showInputMessage="1" showErrorMessage="1" sqref="F13:F15 F33 F29:F31 F25:F27 F17:F23" xr:uid="{00000000-0002-0000-0000-000001000000}">
      <formula1>$O$7:$O$18</formula1>
    </dataValidation>
  </dataValidations>
  <printOptions horizontalCentered="1"/>
  <pageMargins left="0.23622047244094491" right="0.23622047244094491" top="0.6692913385826772" bottom="0.62992125984251968" header="0.27559055118110237" footer="0.35433070866141736"/>
  <pageSetup scale="75" orientation="landscape" r:id="rId1"/>
  <headerFooter alignWithMargins="0">
    <oddHeader xml:space="preserve">&amp;R&amp;8Banco Interamericano de Desarrollo
</oddHeader>
    <oddFooter>&amp;L &amp;RPágina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C28EC4BBDF0494283EFB1D06E66CED9" ma:contentTypeVersion="29" ma:contentTypeDescription="A content type to manage public (operations) IDB documents" ma:contentTypeScope="" ma:versionID="b6bc3799b8b67038288b98df5f54811a">
  <xsd:schema xmlns:xsd="http://www.w3.org/2001/XMLSchema" xmlns:xs="http://www.w3.org/2001/XMLSchema" xmlns:p="http://schemas.microsoft.com/office/2006/metadata/properties" xmlns:ns2="cdc7663a-08f0-4737-9e8c-148ce897a09c" targetNamespace="http://schemas.microsoft.com/office/2006/metadata/properties" ma:root="true" ma:fieldsID="95b648823961b0e2f997b64fbb3d5af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EC-T137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_dlc_DocId xmlns="cdc7663a-08f0-4737-9e8c-148ce897a09c">EZSHARE-1314466035-22</_dlc_DocId>
    <_dlc_DocIdUrl xmlns="cdc7663a-08f0-4737-9e8c-148ce897a09c">
      <Url>https://idbg.sharepoint.com/teams/EZ-EC-TCP/EC-T1378/_layouts/15/DocIdRedir.aspx?ID=EZSHARE-1314466035-22</Url>
      <Description>EZSHARE-1314466035-22</Description>
    </_dlc_DocIdUrl>
    <Access_x0020_to_x0020_Information_x00a0_Policy xmlns="cdc7663a-08f0-4737-9e8c-148ce897a09c">Public</Access_x0020_to_x0020_Information_x00a0_Policy>
    <SISCOR_x0020_Number xmlns="cdc7663a-08f0-4737-9e8c-148ce897a09c">I-CAN/CEC-897/2018-A</SISCOR_x0020_Number>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Notice</TermName>
          <TermId xmlns="http://schemas.microsoft.com/office/infopath/2007/PartnerControls">33036e0f-c029-4e48-8683-8792dd66cc51</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Ecuador</TermName>
          <TermId xmlns="http://schemas.microsoft.com/office/infopath/2007/PartnerControls">8f163189-00fa-4e7c-827d-28fb5798781c</TermId>
        </TermInfo>
      </Terms>
    </ic46d7e087fd4a108fb86518ca413cc6>
    <IDBDocs_x0020_Number xmlns="cdc7663a-08f0-4737-9e8c-148ce897a09c" xsi:nil="true"/>
    <Division_x0020_or_x0020_Unit xmlns="cdc7663a-08f0-4737-9e8c-148ce897a09c">CAN/CEC</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ATN/FG-16585-EC;</Approval_x0020_Number>
    <Phase xmlns="cdc7663a-08f0-4737-9e8c-148ce897a09c" xsi:nil="true"/>
    <Document_x0020_Author xmlns="cdc7663a-08f0-4737-9e8c-148ce897a09c">Proano Sotomayor, Maria Fernanda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URBAN TRANSPORT INFRASTRUCTURE</TermName>
          <TermId xmlns="http://schemas.microsoft.com/office/infopath/2007/PartnerControls">302c5209-7a48-49db-8198-938a46f0cd26</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Related_x0020_SisCor_x0020_Number xmlns="cdc7663a-08f0-4737-9e8c-148ce897a09c" xsi:nil="true"/>
    <TaxCatchAll xmlns="cdc7663a-08f0-4737-9e8c-148ce897a09c">
      <Value>129</Value>
      <Value>42</Value>
      <Value>55</Value>
      <Value>54</Value>
      <Value>2</Value>
      <Value>17</Value>
    </TaxCatchAll>
    <Operation_x0020_Type xmlns="cdc7663a-08f0-4737-9e8c-148ce897a09c" xsi:nil="true"/>
    <Package_x0020_Code xmlns="cdc7663a-08f0-4737-9e8c-148ce897a09c" xsi:nil="true"/>
    <Identifier xmlns="cdc7663a-08f0-4737-9e8c-148ce897a09c" xsi:nil="true"/>
    <Project_x0020_Number xmlns="cdc7663a-08f0-4737-9e8c-148ce897a09c">EC-T1378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R0002262970</Record_x0020_Number>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Urban Mass Transport;</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F40A24C8-5D1D-475D-97EE-FBD361B181B7}"/>
</file>

<file path=customXml/itemProps2.xml><?xml version="1.0" encoding="utf-8"?>
<ds:datastoreItem xmlns:ds="http://schemas.openxmlformats.org/officeDocument/2006/customXml" ds:itemID="{1C86851C-EE1F-4E97-B5C7-7D1D583069C7}"/>
</file>

<file path=customXml/itemProps3.xml><?xml version="1.0" encoding="utf-8"?>
<ds:datastoreItem xmlns:ds="http://schemas.openxmlformats.org/officeDocument/2006/customXml" ds:itemID="{40DD7667-7D25-4BAC-B4AA-E7B31B328AE4}"/>
</file>

<file path=customXml/itemProps4.xml><?xml version="1.0" encoding="utf-8"?>
<ds:datastoreItem xmlns:ds="http://schemas.openxmlformats.org/officeDocument/2006/customXml" ds:itemID="{F3E766D4-5196-4094-B023-2C0CE8F3A432}"/>
</file>

<file path=customXml/itemProps5.xml><?xml version="1.0" encoding="utf-8"?>
<ds:datastoreItem xmlns:ds="http://schemas.openxmlformats.org/officeDocument/2006/customXml" ds:itemID="{E5074B9E-7C0D-4BEB-B27F-741E787F09BC}"/>
</file>

<file path=customXml/itemProps6.xml><?xml version="1.0" encoding="utf-8"?>
<ds:datastoreItem xmlns:ds="http://schemas.openxmlformats.org/officeDocument/2006/customXml" ds:itemID="{243064EA-4332-4056-8D89-5E01A59AF2EC}"/>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 estándar Plan Adquisiciones simplificado para CTs</dc:title>
  <dc:subject/>
  <dc:creator>meroca</dc:creator>
  <cp:keywords/>
  <dc:description/>
  <cp:lastModifiedBy>Velazquez, Gumersindo G.</cp:lastModifiedBy>
  <cp:revision/>
  <dcterms:created xsi:type="dcterms:W3CDTF">2007-02-02T19:50:30Z</dcterms:created>
  <dcterms:modified xsi:type="dcterms:W3CDTF">2018-05-15T22:48:06Z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Function Operations IDB">
    <vt:lpwstr>17;#Goods and Services|5bfebf1b-9f1f-4411-b1dd-4c19b807b799</vt:lpwstr>
  </property>
  <property fmtid="{D5CDD505-2E9C-101B-9397-08002B2CF9AE}" pid="5" name="TaxKeyword">
    <vt:lpwstr/>
  </property>
  <property fmtid="{D5CDD505-2E9C-101B-9397-08002B2CF9AE}" pid="6" name="TaxKeywordTaxHTField">
    <vt:lpwstr/>
  </property>
  <property fmtid="{D5CDD505-2E9C-101B-9397-08002B2CF9AE}" pid="7" name="Series Operations IDB">
    <vt:lpwstr>129;#Procurement Notice|33036e0f-c029-4e48-8683-8792dd66cc51</vt:lpwstr>
  </property>
  <property fmtid="{D5CDD505-2E9C-101B-9397-08002B2CF9AE}" pid="8" name="Sub-Sector">
    <vt:lpwstr>55;#URBAN TRANSPORT INFRASTRUCTURE|302c5209-7a48-49db-8198-938a46f0cd26</vt:lpwstr>
  </property>
  <property fmtid="{D5CDD505-2E9C-101B-9397-08002B2CF9AE}" pid="9" name="Fund IDB">
    <vt:lpwstr>42;#TBD|d62f6e05-3e80-4abd-9bb4-5f10b4906ff6</vt:lpwstr>
  </property>
  <property fmtid="{D5CDD505-2E9C-101B-9397-08002B2CF9AE}" pid="10" name="Country">
    <vt:lpwstr>2;#Ecuador|8f163189-00fa-4e7c-827d-28fb5798781c</vt:lpwstr>
  </property>
  <property fmtid="{D5CDD505-2E9C-101B-9397-08002B2CF9AE}" pid="11" name="Sector IDB">
    <vt:lpwstr>54;#TRANSPORT|5a25d1a8-4baf-41a8-9e3b-e167accda6ea</vt:lpwstr>
  </property>
  <property fmtid="{D5CDD505-2E9C-101B-9397-08002B2CF9AE}" pid="12" name="_dlc_DocIdItemGuid">
    <vt:lpwstr>7360953e-57cb-4e4f-bbde-f47c886a9836</vt:lpwstr>
  </property>
  <property fmtid="{D5CDD505-2E9C-101B-9397-08002B2CF9AE}" pid="14" name="RecordStorageActiveId">
    <vt:lpwstr>01abf591-5ae0-49d6-9dd5-3189a5dc0066</vt:lpwstr>
  </property>
  <property fmtid="{D5CDD505-2E9C-101B-9397-08002B2CF9AE}" pid="15" name="Disclosure Activity">
    <vt:lpwstr>Procurement Plan</vt:lpwstr>
  </property>
  <property fmtid="{D5CDD505-2E9C-101B-9397-08002B2CF9AE}" pid="16" name="ContentTypeId">
    <vt:lpwstr>0x0101001A458A224826124E8B45B1D613300CFC00BC28EC4BBDF0494283EFB1D06E66CED9</vt:lpwstr>
  </property>
</Properties>
</file>