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4"/>
  <workbookPr/>
  <mc:AlternateContent xmlns:mc="http://schemas.openxmlformats.org/markup-compatibility/2006">
    <mc:Choice Requires="x15">
      <x15ac:absPath xmlns:x15ac="http://schemas.microsoft.com/office/spreadsheetml/2010/11/ac" url="https://idbg-my.sharepoint.com/personal/edwigeb_iadb_org/Documents/Desktop/HA L1133/PPM CFI Aout 2022/"/>
    </mc:Choice>
  </mc:AlternateContent>
  <xr:revisionPtr revIDLastSave="31" documentId="8_{239DE760-6B70-4203-B742-410716AD9728}" xr6:coauthVersionLast="47" xr6:coauthVersionMax="47" xr10:uidLastSave="{37B1FF89-3A2F-4362-800A-4E1487F7A3E4}"/>
  <bookViews>
    <workbookView xWindow="28680" yWindow="-120" windowWidth="29040" windowHeight="15840" firstSheet="2" activeTab="2" xr2:uid="{00000000-000D-0000-FFFF-FFFF00000000}"/>
  </bookViews>
  <sheets>
    <sheet name="WORKS, GOOD AND SERVICES" sheetId="27" r:id="rId1"/>
    <sheet name="CONSULTING FIRMS-INDV" sheetId="28" r:id="rId2"/>
    <sheet name="EXTERNAL AUDIT" sheetId="29" r:id="rId3"/>
    <sheet name="2.Chronogramme " sheetId="17" state="hidden" r:id="rId4"/>
    <sheet name="3. Plan de passation de mar " sheetId="18" state="hidden" r:id="rId5"/>
    <sheet name="4. Tableau des engagements" sheetId="19" state="hidden" r:id="rId6"/>
    <sheet name="5.Prévision flux de trésorie" sheetId="20" state="hidden" r:id="rId7"/>
    <sheet name="6.Execution flux de trésorie " sheetId="21" state="hidden" r:id="rId8"/>
    <sheet name="7.Ecart flux de trésorie" sheetId="22" state="hidden" r:id="rId9"/>
    <sheet name="8. Gestion Risques IDENTIF" sheetId="23" state="hidden" r:id="rId10"/>
    <sheet name="8.a Gestion Risques QUALIF" sheetId="24" state="hidden" r:id="rId11"/>
    <sheet name="8.b Gestion Risques PLAN-MITIG" sheetId="25" state="hidden" r:id="rId12"/>
    <sheet name="9. Plan dentretien" sheetId="26" state="hidden" r:id="rId13"/>
  </sheets>
  <definedNames>
    <definedName name="annule">#REF!</definedName>
    <definedName name="Component1" localSheetId="6">#REF!</definedName>
    <definedName name="Component1" localSheetId="7">#REF!</definedName>
    <definedName name="Component1" localSheetId="8">#REF!</definedName>
    <definedName name="Component1">'8. Gestion Risques IDENTIF'!$C$11</definedName>
    <definedName name="Component10" localSheetId="6">#REF!</definedName>
    <definedName name="Component10" localSheetId="7">#REF!</definedName>
    <definedName name="Component10" localSheetId="8">#REF!</definedName>
    <definedName name="Component10">'8. Gestion Risques IDENTIF'!$C$101</definedName>
    <definedName name="Component11" localSheetId="6">#REF!</definedName>
    <definedName name="Component11" localSheetId="7">#REF!</definedName>
    <definedName name="Component11" localSheetId="8">#REF!</definedName>
    <definedName name="Component11">'8. Gestion Risques IDENTIF'!$C$111</definedName>
    <definedName name="Component12" localSheetId="6">#REF!</definedName>
    <definedName name="Component12" localSheetId="7">#REF!</definedName>
    <definedName name="Component12" localSheetId="8">#REF!</definedName>
    <definedName name="Component12">'8. Gestion Risques IDENTIF'!$C$121</definedName>
    <definedName name="Component13" localSheetId="6">#REF!</definedName>
    <definedName name="Component13" localSheetId="7">#REF!</definedName>
    <definedName name="Component13" localSheetId="8">#REF!</definedName>
    <definedName name="Component13">'8. Gestion Risques IDENTIF'!$C$131</definedName>
    <definedName name="Component14" localSheetId="6">#REF!</definedName>
    <definedName name="Component14" localSheetId="7">#REF!</definedName>
    <definedName name="Component14" localSheetId="8">#REF!</definedName>
    <definedName name="Component14">'8. Gestion Risques IDENTIF'!$C$141</definedName>
    <definedName name="Component15" localSheetId="6">#REF!</definedName>
    <definedName name="Component15" localSheetId="7">#REF!</definedName>
    <definedName name="Component15" localSheetId="8">#REF!</definedName>
    <definedName name="Component15">'8. Gestion Risques IDENTIF'!$C$151</definedName>
    <definedName name="Component16" localSheetId="6">#REF!</definedName>
    <definedName name="Component16" localSheetId="7">#REF!</definedName>
    <definedName name="Component16" localSheetId="8">#REF!</definedName>
    <definedName name="Component16">'8. Gestion Risques IDENTIF'!$C$161</definedName>
    <definedName name="Component17" localSheetId="6">#REF!</definedName>
    <definedName name="Component17" localSheetId="7">#REF!</definedName>
    <definedName name="Component17" localSheetId="8">#REF!</definedName>
    <definedName name="Component17">'8. Gestion Risques IDENTIF'!$C$171</definedName>
    <definedName name="Component18" localSheetId="6">#REF!</definedName>
    <definedName name="Component18" localSheetId="7">#REF!</definedName>
    <definedName name="Component18" localSheetId="8">#REF!</definedName>
    <definedName name="Component18">'8. Gestion Risques IDENTIF'!$C$181</definedName>
    <definedName name="Component19" localSheetId="6">#REF!</definedName>
    <definedName name="Component19" localSheetId="7">#REF!</definedName>
    <definedName name="Component19" localSheetId="8">#REF!</definedName>
    <definedName name="Component19">'8. Gestion Risques IDENTIF'!$C$191</definedName>
    <definedName name="Component2" localSheetId="6">#REF!</definedName>
    <definedName name="Component2" localSheetId="7">#REF!</definedName>
    <definedName name="Component2" localSheetId="8">#REF!</definedName>
    <definedName name="Component2">'8. Gestion Risques IDENTIF'!$C$21</definedName>
    <definedName name="Component20" localSheetId="6">#REF!</definedName>
    <definedName name="Component20" localSheetId="7">#REF!</definedName>
    <definedName name="Component20" localSheetId="8">#REF!</definedName>
    <definedName name="Component20">'8. Gestion Risques IDENTIF'!$C$201</definedName>
    <definedName name="Component3" localSheetId="6">#REF!</definedName>
    <definedName name="Component3" localSheetId="7">#REF!</definedName>
    <definedName name="Component3" localSheetId="8">#REF!</definedName>
    <definedName name="Component3">'8. Gestion Risques IDENTIF'!$C$31</definedName>
    <definedName name="Component4" localSheetId="6">#REF!</definedName>
    <definedName name="Component4" localSheetId="7">#REF!</definedName>
    <definedName name="Component4" localSheetId="8">#REF!</definedName>
    <definedName name="Component4">'8. Gestion Risques IDENTIF'!$C$41</definedName>
    <definedName name="Component5" localSheetId="6">#REF!</definedName>
    <definedName name="Component5" localSheetId="7">#REF!</definedName>
    <definedName name="Component5" localSheetId="8">#REF!</definedName>
    <definedName name="Component5">'8. Gestion Risques IDENTIF'!$C$51</definedName>
    <definedName name="Component6" localSheetId="6">#REF!</definedName>
    <definedName name="Component6" localSheetId="7">#REF!</definedName>
    <definedName name="Component6" localSheetId="8">#REF!</definedName>
    <definedName name="Component6">'8. Gestion Risques IDENTIF'!$C$61</definedName>
    <definedName name="Component7" localSheetId="6">#REF!</definedName>
    <definedName name="Component7" localSheetId="7">#REF!</definedName>
    <definedName name="Component7" localSheetId="8">#REF!</definedName>
    <definedName name="Component7">'8. Gestion Risques IDENTIF'!$C$71</definedName>
    <definedName name="Component8" localSheetId="6">#REF!</definedName>
    <definedName name="Component8" localSheetId="7">#REF!</definedName>
    <definedName name="Component8" localSheetId="8">#REF!</definedName>
    <definedName name="Component8">'8. Gestion Risques IDENTIF'!$C$81</definedName>
    <definedName name="Component9" localSheetId="6">#REF!</definedName>
    <definedName name="Component9" localSheetId="7">#REF!</definedName>
    <definedName name="Component9" localSheetId="8">#REF!</definedName>
    <definedName name="Component9">'8. Gestion Risques IDENTIF'!$C$91</definedName>
    <definedName name="Impact1" localSheetId="6">#REF!</definedName>
    <definedName name="Impact1" localSheetId="7">#REF!</definedName>
    <definedName name="Impact1" localSheetId="8">#REF!</definedName>
    <definedName name="Impact10" localSheetId="6">#REF!</definedName>
    <definedName name="Impact10" localSheetId="7">#REF!</definedName>
    <definedName name="Impact10" localSheetId="8">#REF!</definedName>
    <definedName name="Impact11" localSheetId="6">#REF!</definedName>
    <definedName name="Impact11" localSheetId="7">#REF!</definedName>
    <definedName name="Impact11" localSheetId="8">#REF!</definedName>
    <definedName name="Impact12" localSheetId="6">#REF!</definedName>
    <definedName name="Impact12" localSheetId="7">#REF!</definedName>
    <definedName name="Impact12" localSheetId="8">#REF!</definedName>
    <definedName name="Impact13" localSheetId="6">#REF!</definedName>
    <definedName name="Impact13" localSheetId="7">#REF!</definedName>
    <definedName name="Impact13" localSheetId="8">#REF!</definedName>
    <definedName name="Impact14" localSheetId="6">#REF!</definedName>
    <definedName name="Impact14" localSheetId="7">#REF!</definedName>
    <definedName name="Impact14" localSheetId="8">#REF!</definedName>
    <definedName name="Impact15" localSheetId="6">#REF!</definedName>
    <definedName name="Impact15" localSheetId="7">#REF!</definedName>
    <definedName name="Impact15" localSheetId="8">#REF!</definedName>
    <definedName name="Impact16" localSheetId="6">#REF!</definedName>
    <definedName name="Impact16" localSheetId="7">#REF!</definedName>
    <definedName name="Impact16" localSheetId="8">#REF!</definedName>
    <definedName name="Impact17" localSheetId="6">#REF!</definedName>
    <definedName name="Impact17" localSheetId="7">#REF!</definedName>
    <definedName name="Impact17" localSheetId="8">#REF!</definedName>
    <definedName name="Impact18" localSheetId="6">#REF!</definedName>
    <definedName name="Impact18" localSheetId="7">#REF!</definedName>
    <definedName name="Impact18" localSheetId="8">#REF!</definedName>
    <definedName name="Impact19" localSheetId="6">#REF!</definedName>
    <definedName name="Impact19" localSheetId="7">#REF!</definedName>
    <definedName name="Impact19" localSheetId="8">#REF!</definedName>
    <definedName name="Impact2" localSheetId="6">#REF!</definedName>
    <definedName name="Impact2" localSheetId="7">#REF!</definedName>
    <definedName name="Impact2" localSheetId="8">#REF!</definedName>
    <definedName name="Impact20" localSheetId="6">#REF!</definedName>
    <definedName name="Impact20" localSheetId="7">#REF!</definedName>
    <definedName name="Impact20" localSheetId="8">#REF!</definedName>
    <definedName name="Impact3" localSheetId="6">#REF!</definedName>
    <definedName name="Impact3" localSheetId="7">#REF!</definedName>
    <definedName name="Impact3" localSheetId="8">#REF!</definedName>
    <definedName name="Impact4" localSheetId="6">#REF!</definedName>
    <definedName name="Impact4" localSheetId="7">#REF!</definedName>
    <definedName name="Impact4" localSheetId="8">#REF!</definedName>
    <definedName name="Impact5" localSheetId="6">#REF!</definedName>
    <definedName name="Impact5" localSheetId="7">#REF!</definedName>
    <definedName name="Impact5" localSheetId="8">#REF!</definedName>
    <definedName name="Impact6" localSheetId="6">#REF!</definedName>
    <definedName name="Impact6" localSheetId="7">#REF!</definedName>
    <definedName name="Impact6" localSheetId="8">#REF!</definedName>
    <definedName name="Impact7" localSheetId="6">#REF!</definedName>
    <definedName name="Impact7" localSheetId="7">#REF!</definedName>
    <definedName name="Impact7" localSheetId="8">#REF!</definedName>
    <definedName name="Impact8" localSheetId="6">#REF!</definedName>
    <definedName name="Impact8" localSheetId="7">#REF!</definedName>
    <definedName name="Impact8" localSheetId="8">#REF!</definedName>
    <definedName name="Impact9" localSheetId="6">#REF!</definedName>
    <definedName name="Impact9" localSheetId="7">#REF!</definedName>
    <definedName name="Impact9" localSheetId="8">#REF!</definedName>
    <definedName name="Level1" localSheetId="6">#REF!</definedName>
    <definedName name="Level1" localSheetId="7">#REF!</definedName>
    <definedName name="Level1" localSheetId="8">#REF!</definedName>
    <definedName name="Level1">'8.a Gestion Risques QUALIF'!$J$15</definedName>
    <definedName name="Level10" localSheetId="6">#REF!</definedName>
    <definedName name="Level10" localSheetId="7">#REF!</definedName>
    <definedName name="Level10" localSheetId="8">#REF!</definedName>
    <definedName name="Level10">'8.a Gestion Risques QUALIF'!$J$24</definedName>
    <definedName name="Level11" localSheetId="6">#REF!</definedName>
    <definedName name="Level11" localSheetId="7">#REF!</definedName>
    <definedName name="Level11" localSheetId="8">#REF!</definedName>
    <definedName name="Level11">'8.a Gestion Risques QUALIF'!$J$25</definedName>
    <definedName name="Level12" localSheetId="6">#REF!</definedName>
    <definedName name="Level12" localSheetId="7">#REF!</definedName>
    <definedName name="Level12" localSheetId="8">#REF!</definedName>
    <definedName name="Level12">'8.a Gestion Risques QUALIF'!$J$26</definedName>
    <definedName name="Level13" localSheetId="6">#REF!</definedName>
    <definedName name="Level13" localSheetId="7">#REF!</definedName>
    <definedName name="Level13" localSheetId="8">#REF!</definedName>
    <definedName name="Level13">'8.a Gestion Risques QUALIF'!$J$27</definedName>
    <definedName name="Level14" localSheetId="6">#REF!</definedName>
    <definedName name="Level14" localSheetId="7">#REF!</definedName>
    <definedName name="Level14" localSheetId="8">#REF!</definedName>
    <definedName name="Level14">'8.a Gestion Risques QUALIF'!$J$28</definedName>
    <definedName name="Level15" localSheetId="6">#REF!</definedName>
    <definedName name="Level15" localSheetId="7">#REF!</definedName>
    <definedName name="Level15" localSheetId="8">#REF!</definedName>
    <definedName name="Level15">'8.a Gestion Risques QUALIF'!$J$29</definedName>
    <definedName name="Level16" localSheetId="6">#REF!</definedName>
    <definedName name="Level16" localSheetId="7">#REF!</definedName>
    <definedName name="Level16" localSheetId="8">#REF!</definedName>
    <definedName name="Level16">'8.a Gestion Risques QUALIF'!$J$30</definedName>
    <definedName name="Level17" localSheetId="6">#REF!</definedName>
    <definedName name="Level17" localSheetId="7">#REF!</definedName>
    <definedName name="Level17" localSheetId="8">#REF!</definedName>
    <definedName name="Level17">'8.a Gestion Risques QUALIF'!$J$31</definedName>
    <definedName name="Level18" localSheetId="6">#REF!</definedName>
    <definedName name="Level18" localSheetId="7">#REF!</definedName>
    <definedName name="Level18" localSheetId="8">#REF!</definedName>
    <definedName name="Level18">'8.a Gestion Risques QUALIF'!$J$32</definedName>
    <definedName name="Level19" localSheetId="6">#REF!</definedName>
    <definedName name="Level19" localSheetId="7">#REF!</definedName>
    <definedName name="Level19" localSheetId="8">#REF!</definedName>
    <definedName name="Level19">'8.a Gestion Risques QUALIF'!$J$33</definedName>
    <definedName name="Level2" localSheetId="6">#REF!</definedName>
    <definedName name="Level2" localSheetId="7">#REF!</definedName>
    <definedName name="Level2" localSheetId="8">#REF!</definedName>
    <definedName name="Level2">'8.a Gestion Risques QUALIF'!$J$16</definedName>
    <definedName name="Level20" localSheetId="6">#REF!</definedName>
    <definedName name="Level20" localSheetId="7">#REF!</definedName>
    <definedName name="Level20" localSheetId="8">#REF!</definedName>
    <definedName name="Level20">'8.a Gestion Risques QUALIF'!$J$34</definedName>
    <definedName name="Level3" localSheetId="6">#REF!</definedName>
    <definedName name="Level3" localSheetId="7">#REF!</definedName>
    <definedName name="Level3" localSheetId="8">#REF!</definedName>
    <definedName name="Level3">'8.a Gestion Risques QUALIF'!$J$17</definedName>
    <definedName name="Level4" localSheetId="6">#REF!</definedName>
    <definedName name="Level4" localSheetId="7">#REF!</definedName>
    <definedName name="Level4" localSheetId="8">#REF!</definedName>
    <definedName name="Level4">'8.a Gestion Risques QUALIF'!$J$18</definedName>
    <definedName name="Level5" localSheetId="6">#REF!</definedName>
    <definedName name="Level5" localSheetId="7">#REF!</definedName>
    <definedName name="Level5" localSheetId="8">#REF!</definedName>
    <definedName name="Level5">'8.a Gestion Risques QUALIF'!$J$19</definedName>
    <definedName name="Level6" localSheetId="6">#REF!</definedName>
    <definedName name="Level6" localSheetId="7">#REF!</definedName>
    <definedName name="Level6" localSheetId="8">#REF!</definedName>
    <definedName name="Level6">'8.a Gestion Risques QUALIF'!$J$20</definedName>
    <definedName name="Level7" localSheetId="6">#REF!</definedName>
    <definedName name="Level7" localSheetId="7">#REF!</definedName>
    <definedName name="Level7" localSheetId="8">#REF!</definedName>
    <definedName name="Level7">'8.a Gestion Risques QUALIF'!$J$21</definedName>
    <definedName name="Level8" localSheetId="6">#REF!</definedName>
    <definedName name="Level8" localSheetId="7">#REF!</definedName>
    <definedName name="Level8" localSheetId="8">#REF!</definedName>
    <definedName name="Level8">'8.a Gestion Risques QUALIF'!$J$22</definedName>
    <definedName name="Level9" localSheetId="6">#REF!</definedName>
    <definedName name="Level9" localSheetId="7">#REF!</definedName>
    <definedName name="Level9" localSheetId="8">#REF!</definedName>
    <definedName name="Level9">'8.a Gestion Risques QUALIF'!$J$23</definedName>
    <definedName name="Probability1" localSheetId="6">#REF!</definedName>
    <definedName name="Probability1" localSheetId="7">#REF!</definedName>
    <definedName name="Probability1" localSheetId="8">#REF!</definedName>
    <definedName name="Probability10" localSheetId="6">#REF!</definedName>
    <definedName name="Probability10" localSheetId="7">#REF!</definedName>
    <definedName name="Probability10" localSheetId="8">#REF!</definedName>
    <definedName name="Probability11" localSheetId="6">#REF!</definedName>
    <definedName name="Probability11" localSheetId="7">#REF!</definedName>
    <definedName name="Probability11" localSheetId="8">#REF!</definedName>
    <definedName name="Probability12" localSheetId="6">#REF!</definedName>
    <definedName name="Probability12" localSheetId="7">#REF!</definedName>
    <definedName name="Probability12" localSheetId="8">#REF!</definedName>
    <definedName name="Probability13" localSheetId="6">#REF!</definedName>
    <definedName name="Probability13" localSheetId="7">#REF!</definedName>
    <definedName name="Probability13" localSheetId="8">#REF!</definedName>
    <definedName name="Probability14" localSheetId="6">#REF!</definedName>
    <definedName name="Probability14" localSheetId="7">#REF!</definedName>
    <definedName name="Probability14" localSheetId="8">#REF!</definedName>
    <definedName name="Probability15" localSheetId="6">#REF!</definedName>
    <definedName name="Probability15" localSheetId="7">#REF!</definedName>
    <definedName name="Probability15" localSheetId="8">#REF!</definedName>
    <definedName name="Probability16" localSheetId="6">#REF!</definedName>
    <definedName name="Probability16" localSheetId="7">#REF!</definedName>
    <definedName name="Probability16" localSheetId="8">#REF!</definedName>
    <definedName name="Probability17" localSheetId="6">#REF!</definedName>
    <definedName name="Probability17" localSheetId="7">#REF!</definedName>
    <definedName name="Probability17" localSheetId="8">#REF!</definedName>
    <definedName name="Probability18" localSheetId="6">#REF!</definedName>
    <definedName name="Probability18" localSheetId="7">#REF!</definedName>
    <definedName name="Probability18" localSheetId="8">#REF!</definedName>
    <definedName name="Probability19" localSheetId="6">#REF!</definedName>
    <definedName name="Probability19" localSheetId="7">#REF!</definedName>
    <definedName name="Probability19" localSheetId="8">#REF!</definedName>
    <definedName name="Probability2" localSheetId="6">#REF!</definedName>
    <definedName name="Probability2" localSheetId="7">#REF!</definedName>
    <definedName name="Probability2" localSheetId="8">#REF!</definedName>
    <definedName name="Probability20" localSheetId="6">#REF!</definedName>
    <definedName name="Probability20" localSheetId="7">#REF!</definedName>
    <definedName name="Probability20" localSheetId="8">#REF!</definedName>
    <definedName name="Probability3" localSheetId="6">#REF!</definedName>
    <definedName name="Probability3" localSheetId="7">#REF!</definedName>
    <definedName name="Probability3" localSheetId="8">#REF!</definedName>
    <definedName name="Probability4" localSheetId="6">#REF!</definedName>
    <definedName name="Probability4" localSheetId="7">#REF!</definedName>
    <definedName name="Probability4" localSheetId="8">#REF!</definedName>
    <definedName name="Probability5" localSheetId="6">#REF!</definedName>
    <definedName name="Probability5" localSheetId="7">#REF!</definedName>
    <definedName name="Probability5" localSheetId="8">#REF!</definedName>
    <definedName name="Probability6" localSheetId="6">#REF!</definedName>
    <definedName name="Probability6" localSheetId="7">#REF!</definedName>
    <definedName name="Probability6" localSheetId="8">#REF!</definedName>
    <definedName name="Probability7" localSheetId="6">#REF!</definedName>
    <definedName name="Probability7" localSheetId="7">#REF!</definedName>
    <definedName name="Probability7" localSheetId="8">#REF!</definedName>
    <definedName name="Probability8" localSheetId="6">#REF!</definedName>
    <definedName name="Probability8" localSheetId="7">#REF!</definedName>
    <definedName name="Probability8" localSheetId="8">#REF!</definedName>
    <definedName name="Probability9" localSheetId="6">#REF!</definedName>
    <definedName name="Probability9" localSheetId="7">#REF!</definedName>
    <definedName name="Probability9" localSheetId="8">#REF!</definedName>
    <definedName name="Risk1" localSheetId="6">#REF!</definedName>
    <definedName name="Risk1" localSheetId="7">#REF!</definedName>
    <definedName name="Risk1" localSheetId="8">#REF!</definedName>
    <definedName name="Risk1">'8. Gestion Risques IDENTIF'!$E$11</definedName>
    <definedName name="Risk10" localSheetId="6">#REF!</definedName>
    <definedName name="Risk10" localSheetId="7">#REF!</definedName>
    <definedName name="Risk10" localSheetId="8">#REF!</definedName>
    <definedName name="Risk10">'8. Gestion Risques IDENTIF'!$E$101</definedName>
    <definedName name="Risk11" localSheetId="6">#REF!</definedName>
    <definedName name="Risk11" localSheetId="7">#REF!</definedName>
    <definedName name="Risk11" localSheetId="8">#REF!</definedName>
    <definedName name="Risk11">'8. Gestion Risques IDENTIF'!$E$111</definedName>
    <definedName name="Risk12" localSheetId="6">#REF!</definedName>
    <definedName name="Risk12" localSheetId="7">#REF!</definedName>
    <definedName name="Risk12" localSheetId="8">#REF!</definedName>
    <definedName name="Risk12">'8. Gestion Risques IDENTIF'!$E$121</definedName>
    <definedName name="Risk13" localSheetId="6">#REF!</definedName>
    <definedName name="Risk13" localSheetId="7">#REF!</definedName>
    <definedName name="Risk13" localSheetId="8">#REF!</definedName>
    <definedName name="Risk13">'8. Gestion Risques IDENTIF'!$E$131</definedName>
    <definedName name="Risk14" localSheetId="6">#REF!</definedName>
    <definedName name="Risk14" localSheetId="7">#REF!</definedName>
    <definedName name="Risk14" localSheetId="8">#REF!</definedName>
    <definedName name="Risk14">'8. Gestion Risques IDENTIF'!$E$141</definedName>
    <definedName name="Risk15" localSheetId="6">#REF!</definedName>
    <definedName name="Risk15" localSheetId="7">#REF!</definedName>
    <definedName name="Risk15" localSheetId="8">#REF!</definedName>
    <definedName name="Risk15">'8. Gestion Risques IDENTIF'!$E$151</definedName>
    <definedName name="Risk16" localSheetId="6">#REF!</definedName>
    <definedName name="Risk16" localSheetId="7">#REF!</definedName>
    <definedName name="Risk16" localSheetId="8">#REF!</definedName>
    <definedName name="Risk16">'8. Gestion Risques IDENTIF'!$E$161</definedName>
    <definedName name="Risk17" localSheetId="6">#REF!</definedName>
    <definedName name="Risk17" localSheetId="7">#REF!</definedName>
    <definedName name="Risk17" localSheetId="8">#REF!</definedName>
    <definedName name="Risk17">'8. Gestion Risques IDENTIF'!$E$171</definedName>
    <definedName name="Risk18" localSheetId="6">#REF!</definedName>
    <definedName name="Risk18" localSheetId="7">#REF!</definedName>
    <definedName name="Risk18" localSheetId="8">#REF!</definedName>
    <definedName name="Risk18">'8. Gestion Risques IDENTIF'!$E$181</definedName>
    <definedName name="Risk19" localSheetId="6">#REF!</definedName>
    <definedName name="Risk19" localSheetId="7">#REF!</definedName>
    <definedName name="Risk19" localSheetId="8">#REF!</definedName>
    <definedName name="Risk19">'8. Gestion Risques IDENTIF'!$E$191</definedName>
    <definedName name="Risk2" localSheetId="6">#REF!</definedName>
    <definedName name="Risk2" localSheetId="7">#REF!</definedName>
    <definedName name="Risk2" localSheetId="8">#REF!</definedName>
    <definedName name="Risk2">'8. Gestion Risques IDENTIF'!$E$21</definedName>
    <definedName name="Risk20" localSheetId="6">#REF!</definedName>
    <definedName name="Risk20" localSheetId="7">#REF!</definedName>
    <definedName name="Risk20" localSheetId="8">#REF!</definedName>
    <definedName name="Risk20">'8. Gestion Risques IDENTIF'!$E$201</definedName>
    <definedName name="Risk3" localSheetId="6">#REF!</definedName>
    <definedName name="Risk3" localSheetId="7">#REF!</definedName>
    <definedName name="Risk3" localSheetId="8">#REF!</definedName>
    <definedName name="Risk3">'8. Gestion Risques IDENTIF'!$E$31</definedName>
    <definedName name="Risk4" localSheetId="6">#REF!</definedName>
    <definedName name="Risk4" localSheetId="7">#REF!</definedName>
    <definedName name="Risk4" localSheetId="8">#REF!</definedName>
    <definedName name="Risk4">'8. Gestion Risques IDENTIF'!$E$41</definedName>
    <definedName name="Risk5" localSheetId="6">#REF!</definedName>
    <definedName name="Risk5" localSheetId="7">#REF!</definedName>
    <definedName name="Risk5" localSheetId="8">#REF!</definedName>
    <definedName name="Risk5">'8. Gestion Risques IDENTIF'!$E$51</definedName>
    <definedName name="Risk6" localSheetId="6">#REF!</definedName>
    <definedName name="Risk6" localSheetId="7">#REF!</definedName>
    <definedName name="Risk6" localSheetId="8">#REF!</definedName>
    <definedName name="Risk6">'8. Gestion Risques IDENTIF'!$E$61</definedName>
    <definedName name="Risk7" localSheetId="6">#REF!</definedName>
    <definedName name="Risk7" localSheetId="7">#REF!</definedName>
    <definedName name="Risk7" localSheetId="8">#REF!</definedName>
    <definedName name="Risk7">'8. Gestion Risques IDENTIF'!$E$71</definedName>
    <definedName name="Risk8" localSheetId="6">#REF!</definedName>
    <definedName name="Risk8" localSheetId="7">#REF!</definedName>
    <definedName name="Risk8" localSheetId="8">#REF!</definedName>
    <definedName name="Risk8">'8. Gestion Risques IDENTIF'!$E$81</definedName>
    <definedName name="Risk9" localSheetId="6">#REF!</definedName>
    <definedName name="Risk9" localSheetId="7">#REF!</definedName>
    <definedName name="Risk9" localSheetId="8">#REF!</definedName>
    <definedName name="Risk9">'8. Gestion Risques IDENTIF'!$E$91</definedName>
    <definedName name="Typeofrisk1" localSheetId="6">#REF!</definedName>
    <definedName name="Typeofrisk1" localSheetId="7">#REF!</definedName>
    <definedName name="Typeofrisk1" localSheetId="8">#REF!</definedName>
    <definedName name="Typeofrisk1">'8. Gestion Risques IDENTIF'!$D$11</definedName>
    <definedName name="Typeofrisk10" localSheetId="6">#REF!</definedName>
    <definedName name="Typeofrisk10" localSheetId="7">#REF!</definedName>
    <definedName name="Typeofrisk10" localSheetId="8">#REF!</definedName>
    <definedName name="Typeofrisk10">'8. Gestion Risques IDENTIF'!$D$101</definedName>
    <definedName name="Typeofrisk11" localSheetId="6">#REF!</definedName>
    <definedName name="Typeofrisk11" localSheetId="7">#REF!</definedName>
    <definedName name="Typeofrisk11" localSheetId="8">#REF!</definedName>
    <definedName name="Typeofrisk11">'8. Gestion Risques IDENTIF'!$D$111</definedName>
    <definedName name="Typeofrisk12" localSheetId="6">#REF!</definedName>
    <definedName name="Typeofrisk12" localSheetId="7">#REF!</definedName>
    <definedName name="Typeofrisk12" localSheetId="8">#REF!</definedName>
    <definedName name="Typeofrisk12">'8. Gestion Risques IDENTIF'!$D$121</definedName>
    <definedName name="Typeofrisk13" localSheetId="6">#REF!</definedName>
    <definedName name="Typeofrisk13" localSheetId="7">#REF!</definedName>
    <definedName name="Typeofrisk13" localSheetId="8">#REF!</definedName>
    <definedName name="Typeofrisk13">'8. Gestion Risques IDENTIF'!$D$131</definedName>
    <definedName name="Typeofrisk14" localSheetId="6">#REF!</definedName>
    <definedName name="Typeofrisk14" localSheetId="7">#REF!</definedName>
    <definedName name="Typeofrisk14" localSheetId="8">#REF!</definedName>
    <definedName name="Typeofrisk14">'8. Gestion Risques IDENTIF'!$D$141</definedName>
    <definedName name="Typeofrisk15" localSheetId="6">#REF!</definedName>
    <definedName name="Typeofrisk15" localSheetId="7">#REF!</definedName>
    <definedName name="Typeofrisk15" localSheetId="8">#REF!</definedName>
    <definedName name="Typeofrisk15">'8. Gestion Risques IDENTIF'!$D$151</definedName>
    <definedName name="Typeofrisk16" localSheetId="6">#REF!</definedName>
    <definedName name="Typeofrisk16" localSheetId="7">#REF!</definedName>
    <definedName name="Typeofrisk16" localSheetId="8">#REF!</definedName>
    <definedName name="Typeofrisk16">'8. Gestion Risques IDENTIF'!$D$161</definedName>
    <definedName name="Typeofrisk17" localSheetId="6">#REF!</definedName>
    <definedName name="Typeofrisk17" localSheetId="7">#REF!</definedName>
    <definedName name="Typeofrisk17" localSheetId="8">#REF!</definedName>
    <definedName name="Typeofrisk17">'8. Gestion Risques IDENTIF'!$D$171</definedName>
    <definedName name="Typeofrisk18" localSheetId="6">#REF!</definedName>
    <definedName name="Typeofrisk18" localSheetId="7">#REF!</definedName>
    <definedName name="Typeofrisk18" localSheetId="8">#REF!</definedName>
    <definedName name="Typeofrisk18">'8. Gestion Risques IDENTIF'!$D$181</definedName>
    <definedName name="Typeofrisk19" localSheetId="6">#REF!</definedName>
    <definedName name="Typeofrisk19" localSheetId="7">#REF!</definedName>
    <definedName name="Typeofrisk19" localSheetId="8">#REF!</definedName>
    <definedName name="Typeofrisk19">'8. Gestion Risques IDENTIF'!$D$191</definedName>
    <definedName name="Typeofrisk2" localSheetId="6">#REF!</definedName>
    <definedName name="Typeofrisk2" localSheetId="7">#REF!</definedName>
    <definedName name="Typeofrisk2" localSheetId="8">#REF!</definedName>
    <definedName name="Typeofrisk2">'8. Gestion Risques IDENTIF'!$D$21</definedName>
    <definedName name="Typeofrisk20" localSheetId="6">#REF!</definedName>
    <definedName name="Typeofrisk20" localSheetId="7">#REF!</definedName>
    <definedName name="Typeofrisk20" localSheetId="8">#REF!</definedName>
    <definedName name="Typeofrisk20">'8. Gestion Risques IDENTIF'!$D$201</definedName>
    <definedName name="Typeofrisk3" localSheetId="6">#REF!</definedName>
    <definedName name="Typeofrisk3" localSheetId="7">#REF!</definedName>
    <definedName name="Typeofrisk3" localSheetId="8">#REF!</definedName>
    <definedName name="Typeofrisk3">'8. Gestion Risques IDENTIF'!$D$31</definedName>
    <definedName name="Typeofrisk4" localSheetId="6">#REF!</definedName>
    <definedName name="Typeofrisk4" localSheetId="7">#REF!</definedName>
    <definedName name="Typeofrisk4" localSheetId="8">#REF!</definedName>
    <definedName name="Typeofrisk4">'8. Gestion Risques IDENTIF'!$D$41</definedName>
    <definedName name="Typeofrisk5" localSheetId="6">#REF!</definedName>
    <definedName name="Typeofrisk5" localSheetId="7">#REF!</definedName>
    <definedName name="Typeofrisk5" localSheetId="8">#REF!</definedName>
    <definedName name="Typeofrisk5">'8. Gestion Risques IDENTIF'!$D$51</definedName>
    <definedName name="Typeofrisk6" localSheetId="6">#REF!</definedName>
    <definedName name="Typeofrisk6" localSheetId="7">#REF!</definedName>
    <definedName name="Typeofrisk6" localSheetId="8">#REF!</definedName>
    <definedName name="Typeofrisk6">'8. Gestion Risques IDENTIF'!$D$61</definedName>
    <definedName name="Typeofrisk7" localSheetId="6">#REF!</definedName>
    <definedName name="Typeofrisk7" localSheetId="7">#REF!</definedName>
    <definedName name="Typeofrisk7" localSheetId="8">#REF!</definedName>
    <definedName name="Typeofrisk7">'8. Gestion Risques IDENTIF'!$D$71</definedName>
    <definedName name="Typeofrisk8" localSheetId="6">#REF!</definedName>
    <definedName name="Typeofrisk8" localSheetId="7">#REF!</definedName>
    <definedName name="Typeofrisk8" localSheetId="8">#REF!</definedName>
    <definedName name="Typeofrisk8">'8. Gestion Risques IDENTIF'!$D$81</definedName>
    <definedName name="Typeofrisk9" localSheetId="6">#REF!</definedName>
    <definedName name="Typeofrisk9" localSheetId="7">#REF!</definedName>
    <definedName name="Typeofrisk9" localSheetId="8">#REF!</definedName>
    <definedName name="Typeofrisk9">'8. Gestion Risques IDENTIF'!$D$91</definedName>
    <definedName name="Value1" localSheetId="6">#REF!</definedName>
    <definedName name="Value1" localSheetId="7">#REF!</definedName>
    <definedName name="Value1" localSheetId="8">#REF!</definedName>
    <definedName name="Value1">'8.a Gestion Risques QUALIF'!$I$15</definedName>
    <definedName name="Value10" localSheetId="6">#REF!</definedName>
    <definedName name="Value10" localSheetId="7">#REF!</definedName>
    <definedName name="Value10" localSheetId="8">#REF!</definedName>
    <definedName name="Value10">'8.a Gestion Risques QUALIF'!$I$24</definedName>
    <definedName name="Value11" localSheetId="6">#REF!</definedName>
    <definedName name="Value11" localSheetId="7">#REF!</definedName>
    <definedName name="Value11" localSheetId="8">#REF!</definedName>
    <definedName name="Value11">'8.a Gestion Risques QUALIF'!$I$25</definedName>
    <definedName name="Value12" localSheetId="6">#REF!</definedName>
    <definedName name="Value12" localSheetId="7">#REF!</definedName>
    <definedName name="Value12" localSheetId="8">#REF!</definedName>
    <definedName name="Value12">'8.a Gestion Risques QUALIF'!$I$26</definedName>
    <definedName name="Value13" localSheetId="6">#REF!</definedName>
    <definedName name="Value13" localSheetId="7">#REF!</definedName>
    <definedName name="Value13" localSheetId="8">#REF!</definedName>
    <definedName name="Value13">'8.a Gestion Risques QUALIF'!$I$27</definedName>
    <definedName name="Value14" localSheetId="6">#REF!</definedName>
    <definedName name="Value14" localSheetId="7">#REF!</definedName>
    <definedName name="Value14" localSheetId="8">#REF!</definedName>
    <definedName name="Value14">'8.a Gestion Risques QUALIF'!$I$28</definedName>
    <definedName name="Value15" localSheetId="6">#REF!</definedName>
    <definedName name="Value15" localSheetId="7">#REF!</definedName>
    <definedName name="Value15" localSheetId="8">#REF!</definedName>
    <definedName name="Value15">'8.a Gestion Risques QUALIF'!$I$29</definedName>
    <definedName name="Value16" localSheetId="6">#REF!</definedName>
    <definedName name="Value16" localSheetId="7">#REF!</definedName>
    <definedName name="Value16" localSheetId="8">#REF!</definedName>
    <definedName name="Value16">'8.a Gestion Risques QUALIF'!$I$30</definedName>
    <definedName name="Value17" localSheetId="6">#REF!</definedName>
    <definedName name="Value17" localSheetId="7">#REF!</definedName>
    <definedName name="Value17" localSheetId="8">#REF!</definedName>
    <definedName name="Value17">'8.a Gestion Risques QUALIF'!$I$31</definedName>
    <definedName name="Value18" localSheetId="6">#REF!</definedName>
    <definedName name="Value18" localSheetId="7">#REF!</definedName>
    <definedName name="Value18" localSheetId="8">#REF!</definedName>
    <definedName name="Value18">'8.a Gestion Risques QUALIF'!$I$32</definedName>
    <definedName name="Value19" localSheetId="6">#REF!</definedName>
    <definedName name="Value19" localSheetId="7">#REF!</definedName>
    <definedName name="Value19" localSheetId="8">#REF!</definedName>
    <definedName name="Value19">'8.a Gestion Risques QUALIF'!$I$33</definedName>
    <definedName name="Value2" localSheetId="6">#REF!</definedName>
    <definedName name="Value2" localSheetId="7">#REF!</definedName>
    <definedName name="Value2" localSheetId="8">#REF!</definedName>
    <definedName name="Value2">'8.a Gestion Risques QUALIF'!$I$16</definedName>
    <definedName name="Value20" localSheetId="6">#REF!</definedName>
    <definedName name="Value20" localSheetId="7">#REF!</definedName>
    <definedName name="Value20" localSheetId="8">#REF!</definedName>
    <definedName name="Value20">'8.a Gestion Risques QUALIF'!$I$34</definedName>
    <definedName name="Value3" localSheetId="6">#REF!</definedName>
    <definedName name="Value3" localSheetId="7">#REF!</definedName>
    <definedName name="Value3" localSheetId="8">#REF!</definedName>
    <definedName name="Value3">'8.a Gestion Risques QUALIF'!$I$17</definedName>
    <definedName name="Value4" localSheetId="6">#REF!</definedName>
    <definedName name="Value4" localSheetId="7">#REF!</definedName>
    <definedName name="Value4" localSheetId="8">#REF!</definedName>
    <definedName name="Value4">'8.a Gestion Risques QUALIF'!$I$18</definedName>
    <definedName name="Value5" localSheetId="6">#REF!</definedName>
    <definedName name="Value5" localSheetId="7">#REF!</definedName>
    <definedName name="Value5" localSheetId="8">#REF!</definedName>
    <definedName name="Value5">'8.a Gestion Risques QUALIF'!$I$19</definedName>
    <definedName name="Value6" localSheetId="6">#REF!</definedName>
    <definedName name="Value6" localSheetId="7">#REF!</definedName>
    <definedName name="Value6" localSheetId="8">#REF!</definedName>
    <definedName name="Value6">'8.a Gestion Risques QUALIF'!$I$20</definedName>
    <definedName name="Value7" localSheetId="6">#REF!</definedName>
    <definedName name="Value7" localSheetId="7">#REF!</definedName>
    <definedName name="Value7" localSheetId="8">#REF!</definedName>
    <definedName name="Value7">'8.a Gestion Risques QUALIF'!$I$21</definedName>
    <definedName name="Value8" localSheetId="6">#REF!</definedName>
    <definedName name="Value8" localSheetId="7">#REF!</definedName>
    <definedName name="Value8" localSheetId="8">#REF!</definedName>
    <definedName name="Value8">'8.a Gestion Risques QUALIF'!$I$22</definedName>
    <definedName name="Value9" localSheetId="6">#REF!</definedName>
    <definedName name="Value9" localSheetId="7">#REF!</definedName>
    <definedName name="Value9" localSheetId="8">#REF!</definedName>
    <definedName name="Value9">'8.a Gestion Risques QUALIF'!$I$23</definedName>
    <definedName name="Z_57D43A69_A0FC_43AF_9BA0_67370AB4A67E_.wvu.Cols" localSheetId="9">'8. Gestion Risques IDENTIF'!$I:$J</definedName>
    <definedName name="Z_57D43A69_A0FC_43AF_9BA0_67370AB4A67E_.wvu.PrintArea" localSheetId="9">'8. Gestion Risques IDENTIF'!$B$5:$G$210</definedName>
    <definedName name="Z_57D43A69_A0FC_43AF_9BA0_67370AB4A67E_.wvu.PrintArea" localSheetId="10">'8.a Gestion Risques QUALIF'!$B$2:$J$35</definedName>
    <definedName name="Z_57D43A69_A0FC_43AF_9BA0_67370AB4A67E_.wvu.PrintArea" localSheetId="11">'8.b Gestion Risques PLAN-MITIG'!$B$2:$Q$97</definedName>
    <definedName name="Z_57D43A69_A0FC_43AF_9BA0_67370AB4A67E_.wvu.PrintTitles" localSheetId="9">'8. Gestion Risques IDENTIF'!$4:$10</definedName>
    <definedName name="Z_57D43A69_A0FC_43AF_9BA0_67370AB4A67E_.wvu.PrintTitles" localSheetId="10">'8.a Gestion Risques QUALIF'!$1:$14</definedName>
    <definedName name="Z_57D43A69_A0FC_43AF_9BA0_67370AB4A67E_.wvu.PrintTitles" localSheetId="11">'8.b Gestion Risques PLAN-MITIG'!$9:$11</definedName>
    <definedName name="Z_57D43A69_A0FC_43AF_9BA0_67370AB4A67E_.wvu.Rows" localSheetId="9">'8. Gestion Risques IDENTIF'!$121:$210</definedName>
    <definedName name="Z_57D43A69_A0FC_43AF_9BA0_67370AB4A67E_.wvu.Rows" localSheetId="10">'8.a Gestion Risques QUALIF'!$26:$35</definedName>
    <definedName name="Z_6EC54006_C18D_4C82_AAC1_A0EAFFF25DBE_.wvu.Cols" localSheetId="9">'8. Gestion Risques IDENTIF'!$I:$J</definedName>
    <definedName name="Z_6EC54006_C18D_4C82_AAC1_A0EAFFF25DBE_.wvu.PrintArea" localSheetId="9">'8. Gestion Risques IDENTIF'!$B$5:$G$210</definedName>
    <definedName name="Z_6EC54006_C18D_4C82_AAC1_A0EAFFF25DBE_.wvu.PrintArea" localSheetId="10">'8.a Gestion Risques QUALIF'!$B$2:$J$35</definedName>
    <definedName name="Z_6EC54006_C18D_4C82_AAC1_A0EAFFF25DBE_.wvu.PrintArea" localSheetId="11">'8.b Gestion Risques PLAN-MITIG'!$B$2:$Q$97</definedName>
    <definedName name="Z_6EC54006_C18D_4C82_AAC1_A0EAFFF25DBE_.wvu.PrintTitles" localSheetId="9">'8. Gestion Risques IDENTIF'!$4:$10</definedName>
    <definedName name="Z_6EC54006_C18D_4C82_AAC1_A0EAFFF25DBE_.wvu.PrintTitles" localSheetId="10">'8.a Gestion Risques QUALIF'!$1:$14</definedName>
    <definedName name="Z_6EC54006_C18D_4C82_AAC1_A0EAFFF25DBE_.wvu.PrintTitles" localSheetId="11">'8.b Gestion Risques PLAN-MITIG'!$9:$11</definedName>
    <definedName name="Z_6EC54006_C18D_4C82_AAC1_A0EAFFF25DBE_.wvu.Rows" localSheetId="9">'8. Gestion Risques IDENTIF'!$111:$210</definedName>
    <definedName name="Z_6EC54006_C18D_4C82_AAC1_A0EAFFF25DBE_.wvu.Rows" localSheetId="10">'8.a Gestion Risques QUALIF'!$25:$35</definedName>
    <definedName name="Z_B7A222EC_9C1D_4B79_9A9E_BAD176381704_.wvu.Cols" localSheetId="9">'8. Gestion Risques IDENTIF'!$I:$J</definedName>
    <definedName name="Z_B7A222EC_9C1D_4B79_9A9E_BAD176381704_.wvu.PrintArea" localSheetId="9">'8. Gestion Risques IDENTIF'!$B$5:$G$210</definedName>
    <definedName name="Z_B7A222EC_9C1D_4B79_9A9E_BAD176381704_.wvu.PrintArea" localSheetId="10">'8.a Gestion Risques QUALIF'!$B$2:$J$35</definedName>
    <definedName name="Z_B7A222EC_9C1D_4B79_9A9E_BAD176381704_.wvu.PrintArea" localSheetId="11">'8.b Gestion Risques PLAN-MITIG'!$B$2:$Q$97</definedName>
    <definedName name="Z_B7A222EC_9C1D_4B79_9A9E_BAD176381704_.wvu.PrintTitles" localSheetId="9">'8. Gestion Risques IDENTIF'!$4:$10</definedName>
    <definedName name="Z_B7A222EC_9C1D_4B79_9A9E_BAD176381704_.wvu.PrintTitles" localSheetId="10">'8.a Gestion Risques QUALIF'!$1:$14</definedName>
    <definedName name="Z_B7A222EC_9C1D_4B79_9A9E_BAD176381704_.wvu.PrintTitles" localSheetId="11">'8.b Gestion Risques PLAN-MITIG'!$9:$11</definedName>
    <definedName name="Z_B7A222EC_9C1D_4B79_9A9E_BAD176381704_.wvu.Rows" localSheetId="11">'8.b Gestion Risques PLAN-MITIG'!$100:$101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2" i="27" l="1"/>
  <c r="D51" i="28"/>
  <c r="D50" i="28"/>
  <c r="D48" i="28"/>
  <c r="D46" i="28"/>
  <c r="D47" i="28"/>
  <c r="D49" i="28"/>
  <c r="B9" i="27"/>
  <c r="D56" i="28"/>
  <c r="D55" i="28"/>
  <c r="P135" i="22" l="1"/>
  <c r="P134" i="22"/>
  <c r="P133" i="22"/>
  <c r="O131" i="22"/>
  <c r="N131" i="22"/>
  <c r="M131" i="22"/>
  <c r="L131" i="22"/>
  <c r="K131" i="22"/>
  <c r="J131" i="22"/>
  <c r="I131" i="22"/>
  <c r="H131" i="22"/>
  <c r="G131" i="22"/>
  <c r="F131" i="22"/>
  <c r="E131" i="22"/>
  <c r="D131" i="22"/>
  <c r="O130" i="22"/>
  <c r="N130" i="22"/>
  <c r="M130" i="22"/>
  <c r="K130" i="22"/>
  <c r="J130" i="22"/>
  <c r="I130" i="22"/>
  <c r="H130" i="22"/>
  <c r="G130" i="22"/>
  <c r="E130" i="22"/>
  <c r="D130" i="22"/>
  <c r="C130" i="22"/>
  <c r="B130" i="22"/>
  <c r="N129" i="22"/>
  <c r="M129" i="22"/>
  <c r="K129" i="22"/>
  <c r="J129" i="22"/>
  <c r="I129" i="22"/>
  <c r="H129" i="22"/>
  <c r="G129" i="22"/>
  <c r="E129" i="22"/>
  <c r="D129" i="22"/>
  <c r="C129" i="22"/>
  <c r="B129" i="22"/>
  <c r="N128" i="22"/>
  <c r="M128" i="22"/>
  <c r="K128" i="22"/>
  <c r="J128" i="22"/>
  <c r="I128" i="22"/>
  <c r="H128" i="22"/>
  <c r="G128" i="22"/>
  <c r="E128" i="22"/>
  <c r="D128" i="22"/>
  <c r="C128" i="22"/>
  <c r="B128" i="22"/>
  <c r="C127" i="22"/>
  <c r="B127" i="22"/>
  <c r="P126" i="22"/>
  <c r="P125" i="22"/>
  <c r="P124" i="22"/>
  <c r="P123" i="22" s="1"/>
  <c r="O123" i="22"/>
  <c r="N123" i="22"/>
  <c r="M123" i="22"/>
  <c r="L123" i="22"/>
  <c r="K123" i="22"/>
  <c r="J123" i="22"/>
  <c r="I123" i="22"/>
  <c r="H123" i="22"/>
  <c r="G123" i="22"/>
  <c r="F123" i="22"/>
  <c r="E123" i="22"/>
  <c r="D123" i="22"/>
  <c r="P119" i="22"/>
  <c r="O119" i="22"/>
  <c r="N119" i="22"/>
  <c r="M119" i="22"/>
  <c r="M112" i="22" s="1"/>
  <c r="L119" i="22"/>
  <c r="K119" i="22"/>
  <c r="J119" i="22"/>
  <c r="I119" i="22"/>
  <c r="H119" i="22"/>
  <c r="G119" i="22"/>
  <c r="F119" i="22"/>
  <c r="E119" i="22"/>
  <c r="E112" i="22" s="1"/>
  <c r="D119" i="22"/>
  <c r="P113" i="22"/>
  <c r="O113" i="22"/>
  <c r="N113" i="22"/>
  <c r="M113" i="22"/>
  <c r="L113" i="22"/>
  <c r="K113" i="22"/>
  <c r="J113" i="22"/>
  <c r="J112" i="22" s="1"/>
  <c r="I113" i="22"/>
  <c r="H113" i="22"/>
  <c r="G113" i="22"/>
  <c r="F113" i="22"/>
  <c r="E113" i="22"/>
  <c r="D113" i="22"/>
  <c r="P106" i="22"/>
  <c r="O106" i="22"/>
  <c r="N106" i="22"/>
  <c r="M106" i="22"/>
  <c r="L106" i="22"/>
  <c r="K106" i="22"/>
  <c r="J106" i="22"/>
  <c r="I106" i="22"/>
  <c r="H106" i="22"/>
  <c r="G106" i="22"/>
  <c r="F106" i="22"/>
  <c r="E106" i="22"/>
  <c r="D106" i="22"/>
  <c r="P101" i="22"/>
  <c r="O101" i="22"/>
  <c r="N101" i="22"/>
  <c r="M101" i="22"/>
  <c r="L101" i="22"/>
  <c r="K101" i="22"/>
  <c r="J101" i="22"/>
  <c r="I101" i="22"/>
  <c r="H101" i="22"/>
  <c r="G101" i="22"/>
  <c r="F101" i="22"/>
  <c r="E101" i="22"/>
  <c r="D101" i="22"/>
  <c r="P96" i="22"/>
  <c r="O96" i="22"/>
  <c r="N96" i="22"/>
  <c r="M96" i="22"/>
  <c r="L96" i="22"/>
  <c r="K96" i="22"/>
  <c r="J96" i="22"/>
  <c r="I96" i="22"/>
  <c r="H96" i="22"/>
  <c r="G96" i="22"/>
  <c r="F96" i="22"/>
  <c r="E96" i="22"/>
  <c r="D96" i="22"/>
  <c r="P93" i="22"/>
  <c r="O93" i="22"/>
  <c r="N93" i="22"/>
  <c r="M93" i="22"/>
  <c r="L93" i="22"/>
  <c r="K93" i="22"/>
  <c r="J93" i="22"/>
  <c r="I93" i="22"/>
  <c r="H93" i="22"/>
  <c r="G93" i="22"/>
  <c r="F93" i="22"/>
  <c r="E93" i="22"/>
  <c r="D93" i="22"/>
  <c r="P90" i="22"/>
  <c r="O90" i="22"/>
  <c r="N90" i="22"/>
  <c r="M90" i="22"/>
  <c r="L90" i="22"/>
  <c r="K90" i="22"/>
  <c r="J90" i="22"/>
  <c r="I90" i="22"/>
  <c r="H90" i="22"/>
  <c r="G90" i="22"/>
  <c r="F90" i="22"/>
  <c r="E90" i="22"/>
  <c r="D90" i="22"/>
  <c r="P89" i="22"/>
  <c r="P87" i="22"/>
  <c r="P86" i="22"/>
  <c r="P85" i="22"/>
  <c r="P84" i="22"/>
  <c r="P83" i="22"/>
  <c r="P82" i="22" s="1"/>
  <c r="O82" i="22"/>
  <c r="N82" i="22"/>
  <c r="M82" i="22"/>
  <c r="L82" i="22"/>
  <c r="K82" i="22"/>
  <c r="J82" i="22"/>
  <c r="I82" i="22"/>
  <c r="H82" i="22"/>
  <c r="G82" i="22"/>
  <c r="F82" i="22"/>
  <c r="E82" i="22"/>
  <c r="D82" i="22"/>
  <c r="P81" i="22"/>
  <c r="P80" i="22"/>
  <c r="P79" i="22"/>
  <c r="P78" i="22"/>
  <c r="P77" i="22"/>
  <c r="P76" i="22"/>
  <c r="O75" i="22"/>
  <c r="N75" i="22"/>
  <c r="M75" i="22"/>
  <c r="L75" i="22"/>
  <c r="K75" i="22"/>
  <c r="J75" i="22"/>
  <c r="I75" i="22"/>
  <c r="H75" i="22"/>
  <c r="G75" i="22"/>
  <c r="F75" i="22"/>
  <c r="E75" i="22"/>
  <c r="D75" i="22"/>
  <c r="P73" i="22"/>
  <c r="P72" i="22"/>
  <c r="P71" i="22"/>
  <c r="P70" i="22"/>
  <c r="P69" i="22" s="1"/>
  <c r="O69" i="22"/>
  <c r="N69" i="22"/>
  <c r="M69" i="22"/>
  <c r="L69" i="22"/>
  <c r="K69" i="22"/>
  <c r="J69" i="22"/>
  <c r="I69" i="22"/>
  <c r="H69" i="22"/>
  <c r="G69" i="22"/>
  <c r="F69" i="22"/>
  <c r="E69" i="22"/>
  <c r="D69" i="22"/>
  <c r="P68" i="22"/>
  <c r="P67" i="22"/>
  <c r="P66" i="22" s="1"/>
  <c r="O66" i="22"/>
  <c r="N66" i="22"/>
  <c r="M66" i="22"/>
  <c r="L66" i="22"/>
  <c r="K66" i="22"/>
  <c r="J66" i="22"/>
  <c r="I66" i="22"/>
  <c r="H66" i="22"/>
  <c r="G66" i="22"/>
  <c r="F66" i="22"/>
  <c r="E66" i="22"/>
  <c r="D66" i="22"/>
  <c r="P61" i="22"/>
  <c r="O61" i="22"/>
  <c r="N61" i="22"/>
  <c r="M61" i="22"/>
  <c r="L61" i="22"/>
  <c r="K61" i="22"/>
  <c r="J61" i="22"/>
  <c r="I61" i="22"/>
  <c r="H61" i="22"/>
  <c r="G61" i="22"/>
  <c r="F61" i="22"/>
  <c r="E61" i="22"/>
  <c r="D61" i="22"/>
  <c r="P58" i="22"/>
  <c r="O58" i="22"/>
  <c r="N58" i="22"/>
  <c r="M58" i="22"/>
  <c r="M57" i="22" s="1"/>
  <c r="L58" i="22"/>
  <c r="K58" i="22"/>
  <c r="J58" i="22"/>
  <c r="I58" i="22"/>
  <c r="H58" i="22"/>
  <c r="G58" i="22"/>
  <c r="F58" i="22"/>
  <c r="E58" i="22"/>
  <c r="D58" i="22"/>
  <c r="P56" i="22"/>
  <c r="P55" i="22"/>
  <c r="P54" i="22"/>
  <c r="P53" i="22"/>
  <c r="P52" i="22"/>
  <c r="P51" i="22"/>
  <c r="P50" i="22"/>
  <c r="P49" i="22"/>
  <c r="P48" i="22"/>
  <c r="P47" i="22"/>
  <c r="P46" i="22"/>
  <c r="P44" i="22"/>
  <c r="P43" i="22"/>
  <c r="P42" i="22"/>
  <c r="P41" i="22"/>
  <c r="P40" i="22"/>
  <c r="O39" i="22"/>
  <c r="N39" i="22"/>
  <c r="M39" i="22"/>
  <c r="L39" i="22"/>
  <c r="K39" i="22"/>
  <c r="J39" i="22"/>
  <c r="I39" i="22"/>
  <c r="H39" i="22"/>
  <c r="G39" i="22"/>
  <c r="F39" i="22"/>
  <c r="E39" i="22"/>
  <c r="D39" i="22"/>
  <c r="P37" i="22"/>
  <c r="O37" i="22"/>
  <c r="O36" i="22" s="1"/>
  <c r="N37" i="22"/>
  <c r="M37" i="22"/>
  <c r="M36" i="22" s="1"/>
  <c r="L37" i="22"/>
  <c r="K37" i="22"/>
  <c r="J37" i="22"/>
  <c r="I37" i="22"/>
  <c r="H37" i="22"/>
  <c r="G37" i="22"/>
  <c r="G36" i="22" s="1"/>
  <c r="F37" i="22"/>
  <c r="E37" i="22"/>
  <c r="E36" i="22" s="1"/>
  <c r="D37" i="22"/>
  <c r="C35" i="22"/>
  <c r="B35" i="22"/>
  <c r="C34" i="22"/>
  <c r="B34" i="22"/>
  <c r="C33" i="22"/>
  <c r="B33" i="22"/>
  <c r="P32" i="22"/>
  <c r="C32" i="22"/>
  <c r="B32" i="22"/>
  <c r="N31" i="22"/>
  <c r="M31" i="22"/>
  <c r="K31" i="22"/>
  <c r="I31" i="22"/>
  <c r="H31" i="22"/>
  <c r="G31" i="22"/>
  <c r="F31" i="22"/>
  <c r="E31" i="22"/>
  <c r="D31" i="22"/>
  <c r="C31" i="22"/>
  <c r="B31" i="22"/>
  <c r="C30" i="22"/>
  <c r="B30" i="22"/>
  <c r="C29" i="22"/>
  <c r="B29" i="22"/>
  <c r="C28" i="22"/>
  <c r="B28" i="22"/>
  <c r="C27" i="22"/>
  <c r="B27" i="22"/>
  <c r="C26" i="22"/>
  <c r="B26" i="22"/>
  <c r="C25" i="22"/>
  <c r="B25" i="22"/>
  <c r="P24" i="22"/>
  <c r="C24" i="22"/>
  <c r="B24" i="22"/>
  <c r="C23" i="22"/>
  <c r="B23" i="22"/>
  <c r="C22" i="22"/>
  <c r="B22" i="22"/>
  <c r="P21" i="22"/>
  <c r="C21" i="22"/>
  <c r="B21" i="22"/>
  <c r="C20" i="22"/>
  <c r="B20" i="22"/>
  <c r="C19" i="22"/>
  <c r="B19" i="22"/>
  <c r="C18" i="22"/>
  <c r="B18" i="22"/>
  <c r="C17" i="22"/>
  <c r="B17" i="22"/>
  <c r="O16" i="22"/>
  <c r="N16" i="22"/>
  <c r="M16" i="22"/>
  <c r="L16" i="22"/>
  <c r="K16" i="22"/>
  <c r="J16" i="22"/>
  <c r="I16" i="22"/>
  <c r="H16" i="22"/>
  <c r="G16" i="22"/>
  <c r="F16" i="22"/>
  <c r="E16" i="22"/>
  <c r="D16" i="22"/>
  <c r="O15" i="22"/>
  <c r="N15" i="22"/>
  <c r="M15" i="22"/>
  <c r="L15" i="22"/>
  <c r="K15" i="22"/>
  <c r="J15" i="22"/>
  <c r="I15" i="22"/>
  <c r="H15" i="22"/>
  <c r="G15" i="22"/>
  <c r="F15" i="22"/>
  <c r="E15" i="22"/>
  <c r="D15" i="22"/>
  <c r="C14" i="22"/>
  <c r="B14" i="22"/>
  <c r="O13" i="22"/>
  <c r="N13" i="22"/>
  <c r="M13" i="22"/>
  <c r="L13" i="22"/>
  <c r="K13" i="22"/>
  <c r="J13" i="22"/>
  <c r="I13" i="22"/>
  <c r="H13" i="22"/>
  <c r="G13" i="22"/>
  <c r="F13" i="22"/>
  <c r="E13" i="22"/>
  <c r="D13" i="22"/>
  <c r="C13" i="22"/>
  <c r="B13" i="22"/>
  <c r="C12" i="22"/>
  <c r="B12" i="22"/>
  <c r="C11" i="22"/>
  <c r="B11" i="22"/>
  <c r="P137" i="21"/>
  <c r="P136" i="21"/>
  <c r="P135" i="21"/>
  <c r="P134" i="21"/>
  <c r="P133" i="21"/>
  <c r="O132" i="21"/>
  <c r="N132" i="21"/>
  <c r="M132" i="21"/>
  <c r="L132" i="21"/>
  <c r="K132" i="21"/>
  <c r="J132" i="21"/>
  <c r="I132" i="21"/>
  <c r="H132" i="21"/>
  <c r="G132" i="21"/>
  <c r="F132" i="21"/>
  <c r="E132" i="21"/>
  <c r="D132" i="21"/>
  <c r="P131" i="21"/>
  <c r="C131" i="21"/>
  <c r="B131" i="21"/>
  <c r="P130" i="21"/>
  <c r="C130" i="21"/>
  <c r="B130" i="21"/>
  <c r="P129" i="21"/>
  <c r="C129" i="21"/>
  <c r="B129" i="21"/>
  <c r="C128" i="21"/>
  <c r="B128" i="21"/>
  <c r="P127" i="21"/>
  <c r="P126" i="21"/>
  <c r="P125" i="21"/>
  <c r="O124" i="21"/>
  <c r="N124" i="21"/>
  <c r="M124" i="21"/>
  <c r="L124" i="21"/>
  <c r="K124" i="21"/>
  <c r="J124" i="21"/>
  <c r="I124" i="21"/>
  <c r="H124" i="21"/>
  <c r="G124" i="21"/>
  <c r="F124" i="21"/>
  <c r="E124" i="21"/>
  <c r="D124" i="21"/>
  <c r="P123" i="21"/>
  <c r="P122" i="21"/>
  <c r="P121" i="21"/>
  <c r="O120" i="21"/>
  <c r="N120" i="21"/>
  <c r="M120" i="21"/>
  <c r="L120" i="21"/>
  <c r="K120" i="21"/>
  <c r="J120" i="21"/>
  <c r="I120" i="21"/>
  <c r="H120" i="21"/>
  <c r="G120" i="21"/>
  <c r="F120" i="21"/>
  <c r="E120" i="21"/>
  <c r="D120" i="21"/>
  <c r="P119" i="21"/>
  <c r="P118" i="21"/>
  <c r="P117" i="21"/>
  <c r="P116" i="21"/>
  <c r="P115" i="21"/>
  <c r="P114" i="21"/>
  <c r="O113" i="21"/>
  <c r="N113" i="21"/>
  <c r="M113" i="21"/>
  <c r="L113" i="21"/>
  <c r="K113" i="21"/>
  <c r="J113" i="21"/>
  <c r="I113" i="21"/>
  <c r="H113" i="21"/>
  <c r="G113" i="21"/>
  <c r="F113" i="21"/>
  <c r="E113" i="21"/>
  <c r="D113" i="21"/>
  <c r="P111" i="21"/>
  <c r="P110" i="21"/>
  <c r="P109" i="21"/>
  <c r="P108" i="21"/>
  <c r="P107" i="21"/>
  <c r="O106" i="21"/>
  <c r="N106" i="21"/>
  <c r="M106" i="21"/>
  <c r="L106" i="21"/>
  <c r="K106" i="21"/>
  <c r="J106" i="21"/>
  <c r="I106" i="21"/>
  <c r="H106" i="21"/>
  <c r="G106" i="21"/>
  <c r="F106" i="21"/>
  <c r="E106" i="21"/>
  <c r="D106" i="21"/>
  <c r="P105" i="21"/>
  <c r="P104" i="21"/>
  <c r="P103" i="21"/>
  <c r="P102" i="21"/>
  <c r="O101" i="21"/>
  <c r="N101" i="21"/>
  <c r="M101" i="21"/>
  <c r="L101" i="21"/>
  <c r="K101" i="21"/>
  <c r="J101" i="21"/>
  <c r="I101" i="21"/>
  <c r="H101" i="21"/>
  <c r="G101" i="21"/>
  <c r="F101" i="21"/>
  <c r="E101" i="21"/>
  <c r="D101" i="21"/>
  <c r="P100" i="21"/>
  <c r="P99" i="21"/>
  <c r="P98" i="21"/>
  <c r="P97" i="21"/>
  <c r="O96" i="21"/>
  <c r="N96" i="21"/>
  <c r="M96" i="21"/>
  <c r="L96" i="21"/>
  <c r="K96" i="21"/>
  <c r="J96" i="21"/>
  <c r="I96" i="21"/>
  <c r="H96" i="21"/>
  <c r="G96" i="21"/>
  <c r="F96" i="21"/>
  <c r="E96" i="21"/>
  <c r="D96" i="21"/>
  <c r="P95" i="21"/>
  <c r="P94" i="21"/>
  <c r="O93" i="21"/>
  <c r="N93" i="21"/>
  <c r="M93" i="21"/>
  <c r="L93" i="21"/>
  <c r="K93" i="21"/>
  <c r="J93" i="21"/>
  <c r="I93" i="21"/>
  <c r="H93" i="21"/>
  <c r="G93" i="21"/>
  <c r="F93" i="21"/>
  <c r="E93" i="21"/>
  <c r="D93" i="21"/>
  <c r="P92" i="21"/>
  <c r="P91" i="21"/>
  <c r="O90" i="21"/>
  <c r="N90" i="21"/>
  <c r="M90" i="21"/>
  <c r="L90" i="21"/>
  <c r="K90" i="21"/>
  <c r="J90" i="21"/>
  <c r="I90" i="21"/>
  <c r="H90" i="21"/>
  <c r="G90" i="21"/>
  <c r="F90" i="21"/>
  <c r="E90" i="21"/>
  <c r="D90" i="21"/>
  <c r="P89" i="21"/>
  <c r="P87" i="21"/>
  <c r="P86" i="21"/>
  <c r="P85" i="21"/>
  <c r="P84" i="21"/>
  <c r="P83" i="21"/>
  <c r="O82" i="21"/>
  <c r="N82" i="21"/>
  <c r="M82" i="21"/>
  <c r="L82" i="21"/>
  <c r="K82" i="21"/>
  <c r="J82" i="21"/>
  <c r="I82" i="21"/>
  <c r="H82" i="21"/>
  <c r="G82" i="21"/>
  <c r="F82" i="21"/>
  <c r="E82" i="21"/>
  <c r="D82" i="21"/>
  <c r="P81" i="21"/>
  <c r="P80" i="21"/>
  <c r="P79" i="21"/>
  <c r="P78" i="21"/>
  <c r="P77" i="21"/>
  <c r="P76" i="21"/>
  <c r="O75" i="21"/>
  <c r="N75" i="21"/>
  <c r="M75" i="21"/>
  <c r="L75" i="21"/>
  <c r="K75" i="21"/>
  <c r="J75" i="21"/>
  <c r="I75" i="21"/>
  <c r="H75" i="21"/>
  <c r="G75" i="21"/>
  <c r="F75" i="21"/>
  <c r="E75" i="21"/>
  <c r="D75" i="21"/>
  <c r="P73" i="21"/>
  <c r="P72" i="21"/>
  <c r="P71" i="21"/>
  <c r="P70" i="21"/>
  <c r="O69" i="21"/>
  <c r="N69" i="21"/>
  <c r="M69" i="21"/>
  <c r="L69" i="21"/>
  <c r="K69" i="21"/>
  <c r="J69" i="21"/>
  <c r="I69" i="21"/>
  <c r="H69" i="21"/>
  <c r="G69" i="21"/>
  <c r="F69" i="21"/>
  <c r="E69" i="21"/>
  <c r="D69" i="21"/>
  <c r="P68" i="21"/>
  <c r="P67" i="21"/>
  <c r="O66" i="21"/>
  <c r="N66" i="21"/>
  <c r="M66" i="21"/>
  <c r="L66" i="21"/>
  <c r="K66" i="21"/>
  <c r="J66" i="21"/>
  <c r="I66" i="21"/>
  <c r="H66" i="21"/>
  <c r="G66" i="21"/>
  <c r="F66" i="21"/>
  <c r="E66" i="21"/>
  <c r="D66" i="21"/>
  <c r="P63" i="21"/>
  <c r="P62" i="21"/>
  <c r="O61" i="21"/>
  <c r="N61" i="21"/>
  <c r="M61" i="21"/>
  <c r="L61" i="21"/>
  <c r="K61" i="21"/>
  <c r="J61" i="21"/>
  <c r="I61" i="21"/>
  <c r="H61" i="21"/>
  <c r="G61" i="21"/>
  <c r="F61" i="21"/>
  <c r="E61" i="21"/>
  <c r="D61" i="21"/>
  <c r="P60" i="21"/>
  <c r="P59" i="21"/>
  <c r="O58" i="21"/>
  <c r="N58" i="21"/>
  <c r="M58" i="21"/>
  <c r="L58" i="21"/>
  <c r="K58" i="21"/>
  <c r="J58" i="21"/>
  <c r="I58" i="21"/>
  <c r="H58" i="21"/>
  <c r="G58" i="21"/>
  <c r="F58" i="21"/>
  <c r="E58" i="21"/>
  <c r="D58" i="21"/>
  <c r="P56" i="21"/>
  <c r="P55" i="21"/>
  <c r="P54" i="21"/>
  <c r="P53" i="21"/>
  <c r="P52" i="21"/>
  <c r="P51" i="21"/>
  <c r="P50" i="21"/>
  <c r="P49" i="21"/>
  <c r="P48" i="21"/>
  <c r="P47" i="21"/>
  <c r="P46" i="21"/>
  <c r="P45" i="21"/>
  <c r="P44" i="21"/>
  <c r="P43" i="21"/>
  <c r="P42" i="21"/>
  <c r="P41" i="21"/>
  <c r="P40" i="21"/>
  <c r="O39" i="21"/>
  <c r="N39" i="21"/>
  <c r="M39" i="21"/>
  <c r="L39" i="21"/>
  <c r="K39" i="21"/>
  <c r="J39" i="21"/>
  <c r="I39" i="21"/>
  <c r="H39" i="21"/>
  <c r="G39" i="21"/>
  <c r="F39" i="21"/>
  <c r="E39" i="21"/>
  <c r="D39" i="21"/>
  <c r="P38" i="21"/>
  <c r="O37" i="21"/>
  <c r="N37" i="21"/>
  <c r="N36" i="21" s="1"/>
  <c r="M37" i="21"/>
  <c r="L37" i="21"/>
  <c r="K37" i="21"/>
  <c r="J37" i="21"/>
  <c r="J36" i="21" s="1"/>
  <c r="I37" i="21"/>
  <c r="H37" i="21"/>
  <c r="G37" i="21"/>
  <c r="F37" i="21"/>
  <c r="F36" i="21" s="1"/>
  <c r="E37" i="21"/>
  <c r="D37" i="21"/>
  <c r="P35" i="21"/>
  <c r="C35" i="21"/>
  <c r="B35" i="21"/>
  <c r="P34" i="21"/>
  <c r="C34" i="21"/>
  <c r="B34" i="21"/>
  <c r="P33" i="21"/>
  <c r="C33" i="21"/>
  <c r="B33" i="21"/>
  <c r="O32" i="21"/>
  <c r="N32" i="21"/>
  <c r="M32" i="21"/>
  <c r="L32" i="21"/>
  <c r="K32" i="21"/>
  <c r="J32" i="21"/>
  <c r="I32" i="21"/>
  <c r="H32" i="21"/>
  <c r="G32" i="21"/>
  <c r="F32" i="21"/>
  <c r="E32" i="21"/>
  <c r="D32" i="21"/>
  <c r="C32" i="21"/>
  <c r="B32" i="21"/>
  <c r="P31" i="21"/>
  <c r="C31" i="21"/>
  <c r="B31" i="21"/>
  <c r="P30" i="21"/>
  <c r="C30" i="21"/>
  <c r="B30" i="21"/>
  <c r="P29" i="21"/>
  <c r="C29" i="21"/>
  <c r="B29" i="21"/>
  <c r="O28" i="21"/>
  <c r="N28" i="21"/>
  <c r="N27" i="21" s="1"/>
  <c r="M28" i="21"/>
  <c r="L28" i="21"/>
  <c r="K28" i="21"/>
  <c r="J28" i="21"/>
  <c r="I28" i="21"/>
  <c r="H28" i="21"/>
  <c r="G28" i="21"/>
  <c r="F28" i="21"/>
  <c r="E28" i="21"/>
  <c r="D28" i="21"/>
  <c r="C28" i="21"/>
  <c r="B28" i="21"/>
  <c r="C27" i="21"/>
  <c r="B27" i="21"/>
  <c r="P26" i="21"/>
  <c r="C26" i="21"/>
  <c r="B26" i="21"/>
  <c r="P25" i="21"/>
  <c r="C25" i="21"/>
  <c r="B25" i="21"/>
  <c r="O24" i="21"/>
  <c r="N24" i="21"/>
  <c r="M24" i="21"/>
  <c r="L24" i="21"/>
  <c r="K24" i="21"/>
  <c r="J24" i="21"/>
  <c r="I24" i="21"/>
  <c r="H24" i="21"/>
  <c r="G24" i="21"/>
  <c r="F24" i="21"/>
  <c r="E24" i="21"/>
  <c r="D24" i="21"/>
  <c r="C24" i="21"/>
  <c r="B24" i="21"/>
  <c r="P23" i="21"/>
  <c r="C23" i="21"/>
  <c r="B23" i="21"/>
  <c r="P22" i="21"/>
  <c r="C22" i="21"/>
  <c r="B22" i="21"/>
  <c r="O21" i="21"/>
  <c r="N21" i="21"/>
  <c r="M21" i="21"/>
  <c r="L21" i="21"/>
  <c r="K21" i="21"/>
  <c r="J21" i="21"/>
  <c r="I21" i="21"/>
  <c r="H21" i="21"/>
  <c r="G21" i="21"/>
  <c r="F21" i="21"/>
  <c r="E21" i="21"/>
  <c r="D21" i="21"/>
  <c r="C21" i="21"/>
  <c r="B21" i="21"/>
  <c r="I20" i="21"/>
  <c r="H20" i="21"/>
  <c r="G20" i="21"/>
  <c r="E20" i="21"/>
  <c r="D20" i="21"/>
  <c r="C20" i="21"/>
  <c r="B20" i="21"/>
  <c r="I19" i="21"/>
  <c r="H19" i="21"/>
  <c r="G19" i="21"/>
  <c r="F19" i="21"/>
  <c r="E19" i="21"/>
  <c r="D19" i="21"/>
  <c r="C19" i="21"/>
  <c r="B19" i="21"/>
  <c r="C18" i="21"/>
  <c r="B18" i="21"/>
  <c r="I17" i="21"/>
  <c r="H17" i="21"/>
  <c r="G17" i="21"/>
  <c r="F17" i="21"/>
  <c r="E17" i="21"/>
  <c r="D17" i="21"/>
  <c r="C17" i="21"/>
  <c r="B17" i="21"/>
  <c r="P16" i="21"/>
  <c r="P16" i="22" s="1"/>
  <c r="P15" i="21"/>
  <c r="P15" i="22" s="1"/>
  <c r="P14" i="21"/>
  <c r="C14" i="21"/>
  <c r="B14" i="21"/>
  <c r="P13" i="21"/>
  <c r="P13" i="22" s="1"/>
  <c r="C13" i="21"/>
  <c r="B13" i="21"/>
  <c r="P12" i="21"/>
  <c r="C12" i="21"/>
  <c r="B12" i="21"/>
  <c r="P11" i="21"/>
  <c r="C11" i="21"/>
  <c r="B11" i="21"/>
  <c r="O10" i="21"/>
  <c r="N10" i="21"/>
  <c r="M10" i="21"/>
  <c r="L10" i="21"/>
  <c r="K10" i="21"/>
  <c r="J10" i="21"/>
  <c r="P178" i="20"/>
  <c r="P177" i="20"/>
  <c r="P176" i="20"/>
  <c r="O174" i="20"/>
  <c r="N174" i="20"/>
  <c r="M174" i="20"/>
  <c r="L174" i="20"/>
  <c r="K174" i="20"/>
  <c r="J174" i="20"/>
  <c r="I174" i="20"/>
  <c r="H174" i="20"/>
  <c r="G174" i="20"/>
  <c r="F174" i="20"/>
  <c r="E174" i="20"/>
  <c r="D174" i="20"/>
  <c r="O173" i="20"/>
  <c r="N173" i="20"/>
  <c r="M173" i="20"/>
  <c r="L173" i="20"/>
  <c r="K173" i="20"/>
  <c r="J173" i="20"/>
  <c r="I173" i="20"/>
  <c r="H173" i="20"/>
  <c r="G173" i="20"/>
  <c r="F173" i="20"/>
  <c r="E173" i="20"/>
  <c r="D173" i="20"/>
  <c r="C173" i="20"/>
  <c r="B173" i="20"/>
  <c r="O172" i="20"/>
  <c r="N172" i="20"/>
  <c r="M172" i="20"/>
  <c r="K172" i="20"/>
  <c r="J172" i="20"/>
  <c r="I172" i="20"/>
  <c r="H172" i="20"/>
  <c r="G172" i="20"/>
  <c r="E172" i="20"/>
  <c r="D172" i="20"/>
  <c r="C172" i="20"/>
  <c r="B172" i="20"/>
  <c r="N171" i="20"/>
  <c r="M171" i="20"/>
  <c r="K171" i="20"/>
  <c r="J171" i="20"/>
  <c r="I171" i="20"/>
  <c r="H171" i="20"/>
  <c r="G171" i="20"/>
  <c r="E171" i="20"/>
  <c r="D171" i="20"/>
  <c r="C171" i="20"/>
  <c r="B171" i="20"/>
  <c r="N170" i="20"/>
  <c r="M170" i="20"/>
  <c r="K170" i="20"/>
  <c r="J170" i="20"/>
  <c r="I170" i="20"/>
  <c r="H170" i="20"/>
  <c r="G170" i="20"/>
  <c r="E170" i="20"/>
  <c r="D170" i="20"/>
  <c r="C170" i="20"/>
  <c r="B170" i="20"/>
  <c r="N169" i="20"/>
  <c r="M169" i="20"/>
  <c r="K169" i="20"/>
  <c r="J169" i="20"/>
  <c r="I169" i="20"/>
  <c r="H169" i="20"/>
  <c r="G169" i="20"/>
  <c r="E169" i="20"/>
  <c r="D169" i="20"/>
  <c r="C169" i="20"/>
  <c r="B169" i="20"/>
  <c r="C168" i="20"/>
  <c r="B168" i="20"/>
  <c r="P167" i="20"/>
  <c r="P166" i="20"/>
  <c r="P165" i="20"/>
  <c r="P164" i="20"/>
  <c r="P163" i="20"/>
  <c r="P162" i="20"/>
  <c r="O161" i="20"/>
  <c r="N161" i="20"/>
  <c r="M161" i="20"/>
  <c r="L161" i="20"/>
  <c r="K161" i="20"/>
  <c r="J161" i="20"/>
  <c r="I161" i="20"/>
  <c r="H161" i="20"/>
  <c r="G161" i="20"/>
  <c r="F161" i="20"/>
  <c r="E161" i="20"/>
  <c r="D161" i="20"/>
  <c r="P160" i="20"/>
  <c r="P159" i="20"/>
  <c r="P158" i="20"/>
  <c r="P157" i="20"/>
  <c r="P156" i="20"/>
  <c r="P155" i="20"/>
  <c r="O154" i="20"/>
  <c r="N154" i="20"/>
  <c r="M154" i="20"/>
  <c r="L154" i="20"/>
  <c r="K154" i="20"/>
  <c r="J154" i="20"/>
  <c r="I154" i="20"/>
  <c r="H154" i="20"/>
  <c r="G154" i="20"/>
  <c r="F154" i="20"/>
  <c r="E154" i="20"/>
  <c r="D154" i="20"/>
  <c r="P153" i="20"/>
  <c r="P152" i="20"/>
  <c r="P151" i="20"/>
  <c r="P150" i="20"/>
  <c r="P149" i="20"/>
  <c r="P148" i="20"/>
  <c r="P147" i="20"/>
  <c r="P146" i="20"/>
  <c r="P145" i="20"/>
  <c r="P144" i="20"/>
  <c r="O143" i="20"/>
  <c r="N143" i="20"/>
  <c r="M143" i="20"/>
  <c r="L143" i="20"/>
  <c r="K143" i="20"/>
  <c r="J143" i="20"/>
  <c r="I143" i="20"/>
  <c r="H143" i="20"/>
  <c r="G143" i="20"/>
  <c r="F143" i="20"/>
  <c r="F142" i="20" s="1"/>
  <c r="E143" i="20"/>
  <c r="D143" i="20"/>
  <c r="D142" i="20" s="1"/>
  <c r="P141" i="20"/>
  <c r="P140" i="20"/>
  <c r="P139" i="20"/>
  <c r="P138" i="20"/>
  <c r="P137" i="20"/>
  <c r="O136" i="20"/>
  <c r="N136" i="20"/>
  <c r="M136" i="20"/>
  <c r="L136" i="20"/>
  <c r="K136" i="20"/>
  <c r="J136" i="20"/>
  <c r="I136" i="20"/>
  <c r="H136" i="20"/>
  <c r="G136" i="20"/>
  <c r="F136" i="20"/>
  <c r="E136" i="20"/>
  <c r="D136" i="20"/>
  <c r="P135" i="20"/>
  <c r="P134" i="20"/>
  <c r="P133" i="20"/>
  <c r="P132" i="20"/>
  <c r="P131" i="20"/>
  <c r="P130" i="20"/>
  <c r="P129" i="20"/>
  <c r="P128" i="20"/>
  <c r="P127" i="20"/>
  <c r="P126" i="20"/>
  <c r="O125" i="20"/>
  <c r="N125" i="20"/>
  <c r="M125" i="20"/>
  <c r="L125" i="20"/>
  <c r="K125" i="20"/>
  <c r="J125" i="20"/>
  <c r="I125" i="20"/>
  <c r="H125" i="20"/>
  <c r="G125" i="20"/>
  <c r="F125" i="20"/>
  <c r="E125" i="20"/>
  <c r="D125" i="20"/>
  <c r="P124" i="20"/>
  <c r="P123" i="20"/>
  <c r="P122" i="20"/>
  <c r="P121" i="20"/>
  <c r="O120" i="20"/>
  <c r="N120" i="20"/>
  <c r="M120" i="20"/>
  <c r="L120" i="20"/>
  <c r="K120" i="20"/>
  <c r="J120" i="20"/>
  <c r="I120" i="20"/>
  <c r="H120" i="20"/>
  <c r="G120" i="20"/>
  <c r="F120" i="20"/>
  <c r="E120" i="20"/>
  <c r="D120" i="20"/>
  <c r="P119" i="20"/>
  <c r="P118" i="20"/>
  <c r="P117" i="20"/>
  <c r="O116" i="20"/>
  <c r="N116" i="20"/>
  <c r="M116" i="20"/>
  <c r="L116" i="20"/>
  <c r="K116" i="20"/>
  <c r="J116" i="20"/>
  <c r="I116" i="20"/>
  <c r="H116" i="20"/>
  <c r="G116" i="20"/>
  <c r="F116" i="20"/>
  <c r="E116" i="20"/>
  <c r="D116" i="20"/>
  <c r="P115" i="20"/>
  <c r="P114" i="20"/>
  <c r="O113" i="20"/>
  <c r="N113" i="20"/>
  <c r="M113" i="20"/>
  <c r="L113" i="20"/>
  <c r="K113" i="20"/>
  <c r="J113" i="20"/>
  <c r="I113" i="20"/>
  <c r="H113" i="20"/>
  <c r="G113" i="20"/>
  <c r="F113" i="20"/>
  <c r="E113" i="20"/>
  <c r="D113" i="20"/>
  <c r="P112" i="20"/>
  <c r="P110" i="20"/>
  <c r="P109" i="20"/>
  <c r="P108" i="20"/>
  <c r="P107" i="20"/>
  <c r="P106" i="20"/>
  <c r="O105" i="20"/>
  <c r="N105" i="20"/>
  <c r="M105" i="20"/>
  <c r="L105" i="20"/>
  <c r="K105" i="20"/>
  <c r="J105" i="20"/>
  <c r="I105" i="20"/>
  <c r="H105" i="20"/>
  <c r="G105" i="20"/>
  <c r="F105" i="20"/>
  <c r="E105" i="20"/>
  <c r="D105" i="20"/>
  <c r="P104" i="20"/>
  <c r="P103" i="20"/>
  <c r="P102" i="20"/>
  <c r="P101" i="20"/>
  <c r="P100" i="20"/>
  <c r="P99" i="20"/>
  <c r="O98" i="20"/>
  <c r="N98" i="20"/>
  <c r="M98" i="20"/>
  <c r="L98" i="20"/>
  <c r="K98" i="20"/>
  <c r="J98" i="20"/>
  <c r="I98" i="20"/>
  <c r="H98" i="20"/>
  <c r="G98" i="20"/>
  <c r="F98" i="20"/>
  <c r="E98" i="20"/>
  <c r="D98" i="20"/>
  <c r="P96" i="20"/>
  <c r="P95" i="20"/>
  <c r="P94" i="20"/>
  <c r="P93" i="20"/>
  <c r="P92" i="20"/>
  <c r="P91" i="20"/>
  <c r="O90" i="20"/>
  <c r="N90" i="20"/>
  <c r="M90" i="20"/>
  <c r="L90" i="20"/>
  <c r="K90" i="20"/>
  <c r="J90" i="20"/>
  <c r="I90" i="20"/>
  <c r="H90" i="20"/>
  <c r="G90" i="20"/>
  <c r="F90" i="20"/>
  <c r="E90" i="20"/>
  <c r="D90" i="20"/>
  <c r="P89" i="20"/>
  <c r="P88" i="20"/>
  <c r="P87" i="20"/>
  <c r="P86" i="20"/>
  <c r="P85" i="20"/>
  <c r="P84" i="20"/>
  <c r="O83" i="20"/>
  <c r="N83" i="20"/>
  <c r="M83" i="20"/>
  <c r="L83" i="20"/>
  <c r="K83" i="20"/>
  <c r="J83" i="20"/>
  <c r="I83" i="20"/>
  <c r="H83" i="20"/>
  <c r="G83" i="20"/>
  <c r="F83" i="20"/>
  <c r="E83" i="20"/>
  <c r="D83" i="20"/>
  <c r="P80" i="20"/>
  <c r="P79" i="20"/>
  <c r="P78" i="20"/>
  <c r="P77" i="20"/>
  <c r="O76" i="20"/>
  <c r="N76" i="20"/>
  <c r="M76" i="20"/>
  <c r="L76" i="20"/>
  <c r="K76" i="20"/>
  <c r="K71" i="20" s="1"/>
  <c r="J76" i="20"/>
  <c r="I76" i="20"/>
  <c r="H76" i="20"/>
  <c r="G76" i="20"/>
  <c r="G71" i="20" s="1"/>
  <c r="F76" i="20"/>
  <c r="E76" i="20"/>
  <c r="D76" i="20"/>
  <c r="P75" i="20"/>
  <c r="P74" i="20"/>
  <c r="P73" i="20"/>
  <c r="O72" i="20"/>
  <c r="N72" i="20"/>
  <c r="N71" i="20" s="1"/>
  <c r="M72" i="20"/>
  <c r="L72" i="20"/>
  <c r="K72" i="20"/>
  <c r="J72" i="20"/>
  <c r="I72" i="20"/>
  <c r="H72" i="20"/>
  <c r="H71" i="20" s="1"/>
  <c r="G72" i="20"/>
  <c r="F72" i="20"/>
  <c r="F71" i="20" s="1"/>
  <c r="E72" i="20"/>
  <c r="D72" i="20"/>
  <c r="P70" i="20"/>
  <c r="P69" i="20"/>
  <c r="P68" i="20"/>
  <c r="P67" i="20"/>
  <c r="P66" i="20"/>
  <c r="P65" i="20"/>
  <c r="P64" i="20"/>
  <c r="P63" i="20"/>
  <c r="P62" i="20"/>
  <c r="P61" i="20"/>
  <c r="P60" i="20"/>
  <c r="P59" i="20"/>
  <c r="P58" i="20"/>
  <c r="P57" i="20"/>
  <c r="P56" i="20"/>
  <c r="P55" i="20"/>
  <c r="P54" i="20"/>
  <c r="P53" i="20"/>
  <c r="O52" i="20"/>
  <c r="N52" i="20"/>
  <c r="M52" i="20"/>
  <c r="L52" i="20"/>
  <c r="K52" i="20"/>
  <c r="J52" i="20"/>
  <c r="I52" i="20"/>
  <c r="H52" i="20"/>
  <c r="G52" i="20"/>
  <c r="F52" i="20"/>
  <c r="E52" i="20"/>
  <c r="D52" i="20"/>
  <c r="P51" i="20"/>
  <c r="P50" i="20" s="1"/>
  <c r="O50" i="20"/>
  <c r="N50" i="20"/>
  <c r="M50" i="20"/>
  <c r="L50" i="20"/>
  <c r="K50" i="20"/>
  <c r="J50" i="20"/>
  <c r="I50" i="20"/>
  <c r="H50" i="20"/>
  <c r="G50" i="20"/>
  <c r="F50" i="20"/>
  <c r="E50" i="20"/>
  <c r="D50" i="20"/>
  <c r="C48" i="20"/>
  <c r="B48" i="20"/>
  <c r="C47" i="20"/>
  <c r="B47" i="20"/>
  <c r="C46" i="20"/>
  <c r="B46" i="20"/>
  <c r="C45" i="20"/>
  <c r="B45" i="20"/>
  <c r="C44" i="20"/>
  <c r="B44" i="20"/>
  <c r="N43" i="20"/>
  <c r="M43" i="20"/>
  <c r="K43" i="20"/>
  <c r="I43" i="20"/>
  <c r="H43" i="20"/>
  <c r="G43" i="20"/>
  <c r="F43" i="20"/>
  <c r="E43" i="20"/>
  <c r="D43" i="20"/>
  <c r="C43" i="20"/>
  <c r="B43" i="20"/>
  <c r="C42" i="20"/>
  <c r="B42" i="20"/>
  <c r="C41" i="20"/>
  <c r="B41" i="20"/>
  <c r="C40" i="20"/>
  <c r="B40" i="20"/>
  <c r="C39" i="20"/>
  <c r="B39" i="20"/>
  <c r="C38" i="20"/>
  <c r="B38" i="20"/>
  <c r="C37" i="20"/>
  <c r="B37" i="20"/>
  <c r="C36" i="20"/>
  <c r="B36" i="20"/>
  <c r="C35" i="20"/>
  <c r="B35" i="20"/>
  <c r="C34" i="20"/>
  <c r="B34" i="20"/>
  <c r="O33" i="20"/>
  <c r="N33" i="20"/>
  <c r="N23" i="22" s="1"/>
  <c r="M33" i="20"/>
  <c r="M23" i="22" s="1"/>
  <c r="M21" i="22" s="1"/>
  <c r="L33" i="20"/>
  <c r="L23" i="22" s="1"/>
  <c r="K33" i="20"/>
  <c r="K23" i="22" s="1"/>
  <c r="J33" i="20"/>
  <c r="J23" i="22" s="1"/>
  <c r="I33" i="20"/>
  <c r="I23" i="22" s="1"/>
  <c r="H33" i="20"/>
  <c r="H23" i="22" s="1"/>
  <c r="G33" i="20"/>
  <c r="F33" i="20"/>
  <c r="F23" i="22" s="1"/>
  <c r="E33" i="20"/>
  <c r="E23" i="22" s="1"/>
  <c r="D33" i="20"/>
  <c r="D23" i="22" s="1"/>
  <c r="C33" i="20"/>
  <c r="B33" i="20"/>
  <c r="O32" i="20"/>
  <c r="O22" i="22" s="1"/>
  <c r="N32" i="20"/>
  <c r="M32" i="20"/>
  <c r="L32" i="20"/>
  <c r="K32" i="20"/>
  <c r="K22" i="22" s="1"/>
  <c r="J32" i="20"/>
  <c r="I32" i="20"/>
  <c r="I22" i="22" s="1"/>
  <c r="H32" i="20"/>
  <c r="H22" i="22" s="1"/>
  <c r="G32" i="20"/>
  <c r="G22" i="22" s="1"/>
  <c r="F32" i="20"/>
  <c r="E32" i="20"/>
  <c r="E22" i="22" s="1"/>
  <c r="D32" i="20"/>
  <c r="C32" i="20"/>
  <c r="B32" i="20"/>
  <c r="C31" i="20"/>
  <c r="B31" i="20"/>
  <c r="O30" i="20"/>
  <c r="N30" i="20"/>
  <c r="M30" i="20"/>
  <c r="L30" i="20"/>
  <c r="K30" i="20"/>
  <c r="J30" i="20"/>
  <c r="I30" i="20"/>
  <c r="H30" i="20"/>
  <c r="G30" i="20"/>
  <c r="F30" i="20"/>
  <c r="E30" i="20"/>
  <c r="D30" i="20"/>
  <c r="C30" i="20"/>
  <c r="B30" i="20"/>
  <c r="O29" i="20"/>
  <c r="N29" i="20"/>
  <c r="M29" i="20"/>
  <c r="L29" i="20"/>
  <c r="K29" i="20"/>
  <c r="J29" i="20"/>
  <c r="I29" i="20"/>
  <c r="H29" i="20"/>
  <c r="G29" i="20"/>
  <c r="F29" i="20"/>
  <c r="E29" i="20"/>
  <c r="D29" i="20"/>
  <c r="C29" i="20"/>
  <c r="B29" i="20"/>
  <c r="O28" i="20"/>
  <c r="N28" i="20"/>
  <c r="M28" i="20"/>
  <c r="L28" i="20"/>
  <c r="K28" i="20"/>
  <c r="J28" i="20"/>
  <c r="I28" i="20"/>
  <c r="H28" i="20"/>
  <c r="G28" i="20"/>
  <c r="F28" i="20"/>
  <c r="E28" i="20"/>
  <c r="D28" i="20"/>
  <c r="C28" i="20"/>
  <c r="B28" i="20"/>
  <c r="O27" i="20"/>
  <c r="O20" i="22" s="1"/>
  <c r="N27" i="20"/>
  <c r="N20" i="22" s="1"/>
  <c r="M27" i="20"/>
  <c r="M20" i="22" s="1"/>
  <c r="L27" i="20"/>
  <c r="L20" i="22" s="1"/>
  <c r="K27" i="20"/>
  <c r="K20" i="22" s="1"/>
  <c r="J27" i="20"/>
  <c r="J20" i="22" s="1"/>
  <c r="I27" i="20"/>
  <c r="H27" i="20"/>
  <c r="G27" i="20"/>
  <c r="F27" i="20"/>
  <c r="F20" i="22" s="1"/>
  <c r="E27" i="20"/>
  <c r="D27" i="20"/>
  <c r="C27" i="20"/>
  <c r="B27" i="20"/>
  <c r="O26" i="20"/>
  <c r="O19" i="22" s="1"/>
  <c r="N26" i="20"/>
  <c r="N19" i="22" s="1"/>
  <c r="M26" i="20"/>
  <c r="M19" i="22" s="1"/>
  <c r="L26" i="20"/>
  <c r="L19" i="22" s="1"/>
  <c r="K26" i="20"/>
  <c r="K19" i="22" s="1"/>
  <c r="J26" i="20"/>
  <c r="J19" i="22" s="1"/>
  <c r="I26" i="20"/>
  <c r="H26" i="20"/>
  <c r="G26" i="20"/>
  <c r="F26" i="20"/>
  <c r="E26" i="20"/>
  <c r="D26" i="20"/>
  <c r="C26" i="20"/>
  <c r="B26" i="20"/>
  <c r="O25" i="20"/>
  <c r="N25" i="20"/>
  <c r="M25" i="20"/>
  <c r="L25" i="20"/>
  <c r="K25" i="20"/>
  <c r="J25" i="20"/>
  <c r="I25" i="20"/>
  <c r="H25" i="20"/>
  <c r="G25" i="20"/>
  <c r="F25" i="20"/>
  <c r="E25" i="20"/>
  <c r="D25" i="20"/>
  <c r="C25" i="20"/>
  <c r="B25" i="20"/>
  <c r="C24" i="20"/>
  <c r="B24" i="20"/>
  <c r="C23" i="20"/>
  <c r="B23" i="20"/>
  <c r="C22" i="20"/>
  <c r="B22" i="20"/>
  <c r="O21" i="20"/>
  <c r="N21" i="20"/>
  <c r="M21" i="20"/>
  <c r="L21" i="20"/>
  <c r="K21" i="20"/>
  <c r="J21" i="20"/>
  <c r="I21" i="20"/>
  <c r="H21" i="20"/>
  <c r="G21" i="20"/>
  <c r="F21" i="20"/>
  <c r="E21" i="20"/>
  <c r="D21" i="20"/>
  <c r="C21" i="20"/>
  <c r="B21" i="20"/>
  <c r="O20" i="20"/>
  <c r="N20" i="20"/>
  <c r="M20" i="20"/>
  <c r="L20" i="20"/>
  <c r="K20" i="20"/>
  <c r="J20" i="20"/>
  <c r="I20" i="20"/>
  <c r="H20" i="20"/>
  <c r="G20" i="20"/>
  <c r="F20" i="20"/>
  <c r="E20" i="20"/>
  <c r="D20" i="20"/>
  <c r="C20" i="20"/>
  <c r="B20" i="20"/>
  <c r="C19" i="20"/>
  <c r="B19" i="20"/>
  <c r="O18" i="20"/>
  <c r="N18" i="20"/>
  <c r="M18" i="20"/>
  <c r="L18" i="20"/>
  <c r="K18" i="20"/>
  <c r="J18" i="20"/>
  <c r="I18" i="20"/>
  <c r="H18" i="20"/>
  <c r="G18" i="20"/>
  <c r="F18" i="20"/>
  <c r="D18" i="20"/>
  <c r="C18" i="20"/>
  <c r="B18" i="20"/>
  <c r="O17" i="20"/>
  <c r="N17" i="20"/>
  <c r="M17" i="20"/>
  <c r="L17" i="20"/>
  <c r="K17" i="20"/>
  <c r="J17" i="20"/>
  <c r="I17" i="20"/>
  <c r="H17" i="20"/>
  <c r="G17" i="20"/>
  <c r="F17" i="20"/>
  <c r="E17" i="20"/>
  <c r="D17" i="20"/>
  <c r="C17" i="20"/>
  <c r="B17" i="20"/>
  <c r="C16" i="20"/>
  <c r="B16" i="20"/>
  <c r="O15" i="20"/>
  <c r="O17" i="22" s="1"/>
  <c r="N15" i="20"/>
  <c r="N17" i="22" s="1"/>
  <c r="M15" i="20"/>
  <c r="M17" i="22" s="1"/>
  <c r="L15" i="20"/>
  <c r="L17" i="22" s="1"/>
  <c r="K15" i="20"/>
  <c r="K17" i="22" s="1"/>
  <c r="J15" i="20"/>
  <c r="J17" i="22" s="1"/>
  <c r="I15" i="20"/>
  <c r="H15" i="20"/>
  <c r="G15" i="20"/>
  <c r="F15" i="20"/>
  <c r="E15" i="20"/>
  <c r="D15" i="20"/>
  <c r="C15" i="20"/>
  <c r="B15" i="20"/>
  <c r="O14" i="20"/>
  <c r="O14" i="22" s="1"/>
  <c r="N14" i="20"/>
  <c r="N14" i="22" s="1"/>
  <c r="M14" i="20"/>
  <c r="M14" i="22" s="1"/>
  <c r="L14" i="20"/>
  <c r="L14" i="22" s="1"/>
  <c r="K14" i="20"/>
  <c r="K14" i="22" s="1"/>
  <c r="J14" i="20"/>
  <c r="J14" i="22" s="1"/>
  <c r="I14" i="20"/>
  <c r="I14" i="22" s="1"/>
  <c r="H14" i="20"/>
  <c r="H14" i="22" s="1"/>
  <c r="G14" i="20"/>
  <c r="G14" i="22" s="1"/>
  <c r="F14" i="20"/>
  <c r="F14" i="22" s="1"/>
  <c r="E14" i="20"/>
  <c r="E14" i="22" s="1"/>
  <c r="D14" i="20"/>
  <c r="D14" i="22" s="1"/>
  <c r="C14" i="20"/>
  <c r="B14" i="20"/>
  <c r="C13" i="20"/>
  <c r="B13" i="20"/>
  <c r="C12" i="20"/>
  <c r="B12" i="20"/>
  <c r="C11" i="20"/>
  <c r="B11" i="20"/>
  <c r="D5" i="20"/>
  <c r="L58" i="19"/>
  <c r="M58" i="19" s="1"/>
  <c r="L57" i="19"/>
  <c r="M57" i="19" s="1"/>
  <c r="L56" i="19"/>
  <c r="M56" i="19" s="1"/>
  <c r="L55" i="19"/>
  <c r="M55" i="19" s="1"/>
  <c r="L54" i="19"/>
  <c r="M54" i="19" s="1"/>
  <c r="L53" i="19"/>
  <c r="M53" i="19" s="1"/>
  <c r="L52" i="19"/>
  <c r="M52" i="19" s="1"/>
  <c r="L51" i="19"/>
  <c r="M51" i="19" s="1"/>
  <c r="L50" i="19"/>
  <c r="M50" i="19" s="1"/>
  <c r="AD49" i="19"/>
  <c r="AD40" i="19" s="1"/>
  <c r="AC49" i="19"/>
  <c r="AC40" i="19" s="1"/>
  <c r="AB49" i="19"/>
  <c r="AB40" i="19" s="1"/>
  <c r="AA49" i="19"/>
  <c r="AA40" i="19" s="1"/>
  <c r="Z49" i="19"/>
  <c r="Z40" i="19" s="1"/>
  <c r="Y49" i="19"/>
  <c r="Y40" i="19" s="1"/>
  <c r="X49" i="19"/>
  <c r="X40" i="19" s="1"/>
  <c r="W49" i="19"/>
  <c r="W40" i="19" s="1"/>
  <c r="V49" i="19"/>
  <c r="V40" i="19" s="1"/>
  <c r="U49" i="19"/>
  <c r="T49" i="19"/>
  <c r="S49" i="19"/>
  <c r="R49" i="19"/>
  <c r="R40" i="19" s="1"/>
  <c r="R61" i="19" s="1"/>
  <c r="I49" i="19"/>
  <c r="H49" i="19"/>
  <c r="L48" i="19"/>
  <c r="M48" i="19" s="1"/>
  <c r="L47" i="19"/>
  <c r="M47" i="19" s="1"/>
  <c r="L46" i="19"/>
  <c r="M46" i="19" s="1"/>
  <c r="L45" i="19"/>
  <c r="M45" i="19" s="1"/>
  <c r="L44" i="19"/>
  <c r="M44" i="19" s="1"/>
  <c r="L43" i="19"/>
  <c r="M43" i="19" s="1"/>
  <c r="L42" i="19"/>
  <c r="M42" i="19" s="1"/>
  <c r="L41" i="19"/>
  <c r="U40" i="19"/>
  <c r="U61" i="19" s="1"/>
  <c r="T40" i="19"/>
  <c r="T61" i="19" s="1"/>
  <c r="S40" i="19"/>
  <c r="I40" i="19"/>
  <c r="H40" i="19"/>
  <c r="L39" i="19"/>
  <c r="M39" i="19" s="1"/>
  <c r="L38" i="19"/>
  <c r="M38" i="19" s="1"/>
  <c r="L37" i="19"/>
  <c r="M37" i="19" s="1"/>
  <c r="L36" i="19"/>
  <c r="M36" i="19" s="1"/>
  <c r="L35" i="19"/>
  <c r="M35" i="19" s="1"/>
  <c r="L34" i="19"/>
  <c r="M34" i="19" s="1"/>
  <c r="L33" i="19"/>
  <c r="M33" i="19" s="1"/>
  <c r="L32" i="19"/>
  <c r="M32" i="19" s="1"/>
  <c r="L31" i="19"/>
  <c r="M31" i="19" s="1"/>
  <c r="L30" i="19"/>
  <c r="M30" i="19" s="1"/>
  <c r="L29" i="19"/>
  <c r="M29" i="19" s="1"/>
  <c r="L28" i="19"/>
  <c r="M28" i="19" s="1"/>
  <c r="L27" i="19"/>
  <c r="M27" i="19" s="1"/>
  <c r="L26" i="19"/>
  <c r="M26" i="19" s="1"/>
  <c r="L25" i="19"/>
  <c r="M25" i="19" s="1"/>
  <c r="L24" i="19"/>
  <c r="I23" i="19"/>
  <c r="H23" i="19"/>
  <c r="L22" i="19"/>
  <c r="M22" i="19" s="1"/>
  <c r="L21" i="19"/>
  <c r="M21" i="19" s="1"/>
  <c r="L20" i="19"/>
  <c r="M20" i="19" s="1"/>
  <c r="L19" i="19"/>
  <c r="M19" i="19" s="1"/>
  <c r="L18" i="19"/>
  <c r="M18" i="19" s="1"/>
  <c r="L17" i="19"/>
  <c r="M17" i="19" s="1"/>
  <c r="L16" i="19"/>
  <c r="M16" i="19" s="1"/>
  <c r="L15" i="19"/>
  <c r="M15" i="19" s="1"/>
  <c r="L14" i="19"/>
  <c r="M14" i="19" s="1"/>
  <c r="L13" i="19"/>
  <c r="M13" i="19" s="1"/>
  <c r="L12" i="19"/>
  <c r="M12" i="19" s="1"/>
  <c r="L11" i="19"/>
  <c r="M11" i="19" s="1"/>
  <c r="L10" i="19"/>
  <c r="I9" i="19"/>
  <c r="H9" i="19"/>
  <c r="F185" i="18"/>
  <c r="F114" i="18"/>
  <c r="F113" i="18"/>
  <c r="F82" i="18"/>
  <c r="F66" i="18"/>
  <c r="F60" i="18"/>
  <c r="F107" i="18" s="1"/>
  <c r="F35" i="18"/>
  <c r="F32" i="18"/>
  <c r="F25" i="18"/>
  <c r="F10" i="18"/>
  <c r="F17" i="18" s="1"/>
  <c r="B43" i="17"/>
  <c r="A43" i="17"/>
  <c r="B42" i="17"/>
  <c r="A42" i="17"/>
  <c r="B41" i="17"/>
  <c r="A41" i="17"/>
  <c r="B40" i="17"/>
  <c r="A40" i="17"/>
  <c r="B27" i="17"/>
  <c r="A27" i="17"/>
  <c r="B26" i="17"/>
  <c r="A26" i="17"/>
  <c r="B24" i="17"/>
  <c r="A24" i="17"/>
  <c r="B23" i="17"/>
  <c r="A23" i="17"/>
  <c r="B22" i="17"/>
  <c r="A22" i="17"/>
  <c r="B21" i="17"/>
  <c r="A21" i="17"/>
  <c r="B20" i="17"/>
  <c r="A20" i="17"/>
  <c r="B19" i="17"/>
  <c r="A19" i="17"/>
  <c r="B18" i="17"/>
  <c r="A18" i="17"/>
  <c r="B17" i="17"/>
  <c r="A17" i="17"/>
  <c r="B16" i="17"/>
  <c r="A16" i="17"/>
  <c r="B15" i="17"/>
  <c r="A15" i="17"/>
  <c r="B14" i="17"/>
  <c r="A14" i="17"/>
  <c r="B13" i="17"/>
  <c r="A13" i="17"/>
  <c r="O171" i="20"/>
  <c r="O48" i="20"/>
  <c r="N48" i="20"/>
  <c r="M48" i="20"/>
  <c r="L48" i="20"/>
  <c r="K48" i="20"/>
  <c r="J48" i="20"/>
  <c r="I48" i="20"/>
  <c r="H48" i="20"/>
  <c r="G48" i="20"/>
  <c r="F48" i="20"/>
  <c r="E48" i="20"/>
  <c r="D48" i="20"/>
  <c r="O24" i="20"/>
  <c r="N24" i="20"/>
  <c r="M24" i="20"/>
  <c r="L24" i="20"/>
  <c r="K24" i="20"/>
  <c r="J24" i="20"/>
  <c r="I24" i="20"/>
  <c r="H24" i="20"/>
  <c r="G24" i="20"/>
  <c r="F24" i="20"/>
  <c r="E24" i="20"/>
  <c r="D24" i="20"/>
  <c r="O19" i="20"/>
  <c r="N19" i="20"/>
  <c r="M19" i="20"/>
  <c r="L19" i="20"/>
  <c r="K19" i="20"/>
  <c r="J19" i="20"/>
  <c r="I19" i="20"/>
  <c r="H19" i="20"/>
  <c r="G19" i="20"/>
  <c r="F19" i="20"/>
  <c r="E19" i="20"/>
  <c r="D19" i="20"/>
  <c r="O16" i="20"/>
  <c r="O18" i="22" s="1"/>
  <c r="N16" i="20"/>
  <c r="N18" i="22" s="1"/>
  <c r="M16" i="20"/>
  <c r="M18" i="22" s="1"/>
  <c r="L16" i="20"/>
  <c r="L18" i="22" s="1"/>
  <c r="K16" i="20"/>
  <c r="K18" i="22" s="1"/>
  <c r="J16" i="20"/>
  <c r="J18" i="22" s="1"/>
  <c r="M12" i="20"/>
  <c r="M12" i="22" s="1"/>
  <c r="K12" i="20"/>
  <c r="K12" i="22" s="1"/>
  <c r="H12" i="20"/>
  <c r="H12" i="22" s="1"/>
  <c r="E12" i="20"/>
  <c r="E12" i="22" s="1"/>
  <c r="H49" i="20" l="1"/>
  <c r="M57" i="21"/>
  <c r="F27" i="21"/>
  <c r="K57" i="21"/>
  <c r="I65" i="22"/>
  <c r="E82" i="20"/>
  <c r="M82" i="20"/>
  <c r="F57" i="21"/>
  <c r="S61" i="19"/>
  <c r="S64" i="19" s="1"/>
  <c r="P113" i="20"/>
  <c r="D17" i="22"/>
  <c r="J71" i="20"/>
  <c r="N142" i="20"/>
  <c r="D65" i="21"/>
  <c r="L65" i="21"/>
  <c r="I57" i="22"/>
  <c r="M27" i="21"/>
  <c r="M9" i="21" s="1"/>
  <c r="L88" i="22"/>
  <c r="O142" i="20"/>
  <c r="G27" i="21"/>
  <c r="O27" i="21"/>
  <c r="I57" i="21"/>
  <c r="E71" i="20"/>
  <c r="M71" i="20"/>
  <c r="L82" i="20"/>
  <c r="N111" i="20"/>
  <c r="I27" i="21"/>
  <c r="H112" i="21"/>
  <c r="J65" i="22"/>
  <c r="F164" i="18"/>
  <c r="G111" i="20"/>
  <c r="G97" i="20" s="1"/>
  <c r="O111" i="20"/>
  <c r="O97" i="20" s="1"/>
  <c r="L36" i="21"/>
  <c r="K112" i="21"/>
  <c r="K111" i="20"/>
  <c r="K97" i="20" s="1"/>
  <c r="L142" i="20"/>
  <c r="F65" i="21"/>
  <c r="D88" i="21"/>
  <c r="F112" i="21"/>
  <c r="N112" i="21"/>
  <c r="F51" i="18"/>
  <c r="K49" i="20"/>
  <c r="D71" i="20"/>
  <c r="L71" i="20"/>
  <c r="D82" i="20"/>
  <c r="J111" i="20"/>
  <c r="K27" i="21"/>
  <c r="K9" i="21" s="1"/>
  <c r="E88" i="22"/>
  <c r="F88" i="22"/>
  <c r="F74" i="22" s="1"/>
  <c r="E111" i="20"/>
  <c r="E97" i="20" s="1"/>
  <c r="E81" i="20" s="1"/>
  <c r="H36" i="21"/>
  <c r="G82" i="20"/>
  <c r="O82" i="20"/>
  <c r="P105" i="20"/>
  <c r="P174" i="20"/>
  <c r="J112" i="21"/>
  <c r="H36" i="22"/>
  <c r="H57" i="22"/>
  <c r="P72" i="20"/>
  <c r="H82" i="20"/>
  <c r="K65" i="21"/>
  <c r="D36" i="22"/>
  <c r="L36" i="22"/>
  <c r="P131" i="22"/>
  <c r="F38" i="20"/>
  <c r="N38" i="20"/>
  <c r="E17" i="22"/>
  <c r="F17" i="22"/>
  <c r="K142" i="20"/>
  <c r="H27" i="21"/>
  <c r="L88" i="21"/>
  <c r="L74" i="21" s="1"/>
  <c r="L64" i="21" s="1"/>
  <c r="I112" i="21"/>
  <c r="P75" i="22"/>
  <c r="H112" i="22"/>
  <c r="N112" i="22"/>
  <c r="D49" i="20"/>
  <c r="L49" i="20"/>
  <c r="M111" i="20"/>
  <c r="M97" i="20" s="1"/>
  <c r="M81" i="20" s="1"/>
  <c r="F111" i="20"/>
  <c r="F97" i="20" s="1"/>
  <c r="P161" i="20"/>
  <c r="P61" i="21"/>
  <c r="M65" i="21"/>
  <c r="E57" i="22"/>
  <c r="H61" i="19"/>
  <c r="J49" i="20"/>
  <c r="G36" i="21"/>
  <c r="O36" i="21"/>
  <c r="I36" i="22"/>
  <c r="D112" i="22"/>
  <c r="L112" i="22"/>
  <c r="F49" i="20"/>
  <c r="N49" i="20"/>
  <c r="P125" i="20"/>
  <c r="K36" i="21"/>
  <c r="D112" i="21"/>
  <c r="L112" i="21"/>
  <c r="G57" i="22"/>
  <c r="O57" i="22"/>
  <c r="J57" i="22"/>
  <c r="D65" i="22"/>
  <c r="L65" i="22"/>
  <c r="E65" i="22"/>
  <c r="M65" i="22"/>
  <c r="G88" i="22"/>
  <c r="O88" i="22"/>
  <c r="O74" i="22" s="1"/>
  <c r="J88" i="22"/>
  <c r="J74" i="22" s="1"/>
  <c r="J64" i="22" s="1"/>
  <c r="G49" i="20"/>
  <c r="O49" i="20"/>
  <c r="P154" i="20"/>
  <c r="D36" i="21"/>
  <c r="G57" i="21"/>
  <c r="O57" i="21"/>
  <c r="J65" i="21"/>
  <c r="K36" i="22"/>
  <c r="F36" i="22"/>
  <c r="N36" i="22"/>
  <c r="F112" i="22"/>
  <c r="O71" i="20"/>
  <c r="K82" i="20"/>
  <c r="F65" i="22"/>
  <c r="N65" i="22"/>
  <c r="L74" i="22"/>
  <c r="L64" i="22" s="1"/>
  <c r="E142" i="20"/>
  <c r="M142" i="20"/>
  <c r="P112" i="22"/>
  <c r="M49" i="19"/>
  <c r="E49" i="20"/>
  <c r="M49" i="20"/>
  <c r="P76" i="20"/>
  <c r="I82" i="20"/>
  <c r="H142" i="20"/>
  <c r="P66" i="21"/>
  <c r="G65" i="21"/>
  <c r="O65" i="21"/>
  <c r="P82" i="21"/>
  <c r="K65" i="22"/>
  <c r="G74" i="22"/>
  <c r="N88" i="22"/>
  <c r="N74" i="22" s="1"/>
  <c r="N64" i="22" s="1"/>
  <c r="I112" i="22"/>
  <c r="G112" i="22"/>
  <c r="O112" i="22"/>
  <c r="D57" i="21"/>
  <c r="L9" i="19"/>
  <c r="M9" i="19" s="1"/>
  <c r="L23" i="19"/>
  <c r="I61" i="19"/>
  <c r="I71" i="20"/>
  <c r="P90" i="20"/>
  <c r="N9" i="21"/>
  <c r="I36" i="21"/>
  <c r="G88" i="21"/>
  <c r="O88" i="21"/>
  <c r="D57" i="22"/>
  <c r="L57" i="22"/>
  <c r="K112" i="22"/>
  <c r="M88" i="22"/>
  <c r="H88" i="22"/>
  <c r="H74" i="22" s="1"/>
  <c r="P88" i="22"/>
  <c r="P74" i="22" s="1"/>
  <c r="M24" i="19"/>
  <c r="J82" i="20"/>
  <c r="D111" i="20"/>
  <c r="D97" i="20" s="1"/>
  <c r="L111" i="20"/>
  <c r="L97" i="20" s="1"/>
  <c r="I142" i="20"/>
  <c r="O9" i="21"/>
  <c r="O8" i="21" s="1"/>
  <c r="P32" i="21"/>
  <c r="N57" i="21"/>
  <c r="H65" i="21"/>
  <c r="H88" i="21"/>
  <c r="H74" i="21" s="1"/>
  <c r="I88" i="22"/>
  <c r="I49" i="20"/>
  <c r="P136" i="20"/>
  <c r="J142" i="20"/>
  <c r="P28" i="21"/>
  <c r="L27" i="21"/>
  <c r="L9" i="21" s="1"/>
  <c r="E27" i="21"/>
  <c r="I65" i="21"/>
  <c r="M88" i="21"/>
  <c r="M74" i="21" s="1"/>
  <c r="M64" i="21" s="1"/>
  <c r="F57" i="22"/>
  <c r="N57" i="22"/>
  <c r="G65" i="22"/>
  <c r="G64" i="22" s="1"/>
  <c r="O65" i="22"/>
  <c r="L57" i="21"/>
  <c r="N65" i="21"/>
  <c r="M38" i="20"/>
  <c r="F82" i="20"/>
  <c r="N82" i="20"/>
  <c r="P120" i="20"/>
  <c r="H57" i="21"/>
  <c r="J57" i="21"/>
  <c r="F88" i="21"/>
  <c r="N88" i="21"/>
  <c r="N74" i="21" s="1"/>
  <c r="G142" i="20"/>
  <c r="P24" i="21"/>
  <c r="E19" i="22"/>
  <c r="J97" i="20"/>
  <c r="P116" i="20"/>
  <c r="E36" i="21"/>
  <c r="M36" i="21"/>
  <c r="P39" i="21"/>
  <c r="K88" i="21"/>
  <c r="K74" i="21" s="1"/>
  <c r="E112" i="21"/>
  <c r="M112" i="21"/>
  <c r="P39" i="22"/>
  <c r="P36" i="22" s="1"/>
  <c r="P57" i="22"/>
  <c r="D88" i="22"/>
  <c r="D74" i="22" s="1"/>
  <c r="D64" i="22" s="1"/>
  <c r="I17" i="22"/>
  <c r="G38" i="20"/>
  <c r="O38" i="20"/>
  <c r="G19" i="22"/>
  <c r="E20" i="22"/>
  <c r="K21" i="22"/>
  <c r="E168" i="20"/>
  <c r="G23" i="20"/>
  <c r="I20" i="22"/>
  <c r="E23" i="20"/>
  <c r="I38" i="20"/>
  <c r="O23" i="20"/>
  <c r="H34" i="22"/>
  <c r="L23" i="20"/>
  <c r="H168" i="20"/>
  <c r="J168" i="20"/>
  <c r="L38" i="20"/>
  <c r="I19" i="22"/>
  <c r="D20" i="22"/>
  <c r="H31" i="20"/>
  <c r="P20" i="21"/>
  <c r="J38" i="20"/>
  <c r="F46" i="20"/>
  <c r="H17" i="22"/>
  <c r="G20" i="22"/>
  <c r="E38" i="20"/>
  <c r="F19" i="22"/>
  <c r="F11" i="20"/>
  <c r="F11" i="22" s="1"/>
  <c r="N11" i="20"/>
  <c r="N11" i="22" s="1"/>
  <c r="P19" i="21"/>
  <c r="G34" i="22"/>
  <c r="H19" i="22"/>
  <c r="P28" i="20"/>
  <c r="P29" i="20"/>
  <c r="K168" i="20"/>
  <c r="E11" i="20"/>
  <c r="E11" i="22" s="1"/>
  <c r="E10" i="22" s="1"/>
  <c r="E31" i="20"/>
  <c r="P173" i="20"/>
  <c r="H38" i="20"/>
  <c r="O34" i="22"/>
  <c r="P17" i="20"/>
  <c r="P21" i="20"/>
  <c r="J11" i="20"/>
  <c r="J11" i="22" s="1"/>
  <c r="P19" i="20"/>
  <c r="M11" i="20"/>
  <c r="M11" i="22" s="1"/>
  <c r="M10" i="22" s="1"/>
  <c r="K30" i="22"/>
  <c r="D19" i="22"/>
  <c r="P30" i="20"/>
  <c r="I31" i="20"/>
  <c r="H21" i="22"/>
  <c r="K31" i="20"/>
  <c r="I21" i="22"/>
  <c r="N168" i="20"/>
  <c r="G168" i="20"/>
  <c r="K38" i="20"/>
  <c r="E34" i="22"/>
  <c r="M34" i="22"/>
  <c r="H20" i="22"/>
  <c r="I168" i="20"/>
  <c r="N46" i="20"/>
  <c r="K34" i="22"/>
  <c r="K11" i="20"/>
  <c r="H127" i="22"/>
  <c r="H128" i="21"/>
  <c r="F12" i="20"/>
  <c r="F12" i="22" s="1"/>
  <c r="I30" i="22"/>
  <c r="I42" i="20"/>
  <c r="F129" i="22"/>
  <c r="F170" i="20"/>
  <c r="J30" i="22"/>
  <c r="J42" i="20"/>
  <c r="L129" i="22"/>
  <c r="L170" i="20"/>
  <c r="H18" i="21"/>
  <c r="H10" i="21" s="1"/>
  <c r="H9" i="21" s="1"/>
  <c r="H8" i="21" s="1"/>
  <c r="H16" i="20"/>
  <c r="D12" i="20"/>
  <c r="L12" i="20"/>
  <c r="L12" i="22" s="1"/>
  <c r="I18" i="21"/>
  <c r="I10" i="21" s="1"/>
  <c r="I16" i="20"/>
  <c r="H25" i="22"/>
  <c r="H35" i="20"/>
  <c r="F26" i="22"/>
  <c r="F36" i="20"/>
  <c r="N26" i="22"/>
  <c r="N36" i="20"/>
  <c r="H29" i="22"/>
  <c r="H41" i="20"/>
  <c r="G30" i="22"/>
  <c r="G42" i="20"/>
  <c r="O30" i="22"/>
  <c r="O42" i="20"/>
  <c r="J31" i="22"/>
  <c r="J43" i="20"/>
  <c r="K35" i="22"/>
  <c r="K47" i="20"/>
  <c r="J29" i="22"/>
  <c r="J41" i="20"/>
  <c r="G12" i="20"/>
  <c r="G12" i="22" s="1"/>
  <c r="F128" i="22"/>
  <c r="F169" i="20"/>
  <c r="E18" i="21"/>
  <c r="E10" i="21" s="1"/>
  <c r="E9" i="21" s="1"/>
  <c r="E16" i="20"/>
  <c r="L25" i="22"/>
  <c r="L35" i="20"/>
  <c r="J26" i="22"/>
  <c r="J36" i="20"/>
  <c r="I25" i="22"/>
  <c r="I35" i="20"/>
  <c r="G36" i="20"/>
  <c r="G26" i="22"/>
  <c r="O36" i="20"/>
  <c r="O26" i="22"/>
  <c r="I29" i="22"/>
  <c r="I41" i="20"/>
  <c r="H30" i="22"/>
  <c r="H42" i="20"/>
  <c r="L31" i="22"/>
  <c r="L43" i="20"/>
  <c r="D35" i="22"/>
  <c r="D47" i="20"/>
  <c r="L35" i="22"/>
  <c r="L47" i="20"/>
  <c r="K127" i="22"/>
  <c r="K128" i="21"/>
  <c r="L171" i="20"/>
  <c r="J35" i="20"/>
  <c r="J25" i="22"/>
  <c r="E35" i="22"/>
  <c r="E47" i="20"/>
  <c r="D18" i="21"/>
  <c r="D16" i="20"/>
  <c r="N35" i="22"/>
  <c r="N47" i="20"/>
  <c r="D25" i="22"/>
  <c r="D35" i="20"/>
  <c r="D29" i="22"/>
  <c r="D41" i="20"/>
  <c r="L29" i="22"/>
  <c r="L41" i="20"/>
  <c r="K42" i="20"/>
  <c r="I12" i="20"/>
  <c r="I12" i="22" s="1"/>
  <c r="F18" i="21"/>
  <c r="F10" i="21" s="1"/>
  <c r="F9" i="21" s="1"/>
  <c r="F8" i="21" s="1"/>
  <c r="F16" i="20"/>
  <c r="P24" i="20"/>
  <c r="E25" i="22"/>
  <c r="E35" i="20"/>
  <c r="M25" i="22"/>
  <c r="M35" i="20"/>
  <c r="K26" i="22"/>
  <c r="K36" i="20"/>
  <c r="E29" i="22"/>
  <c r="E41" i="20"/>
  <c r="M29" i="22"/>
  <c r="M41" i="20"/>
  <c r="D30" i="22"/>
  <c r="D42" i="20"/>
  <c r="L30" i="22"/>
  <c r="L42" i="20"/>
  <c r="H47" i="20"/>
  <c r="H35" i="22"/>
  <c r="P48" i="20"/>
  <c r="O169" i="20"/>
  <c r="O128" i="22"/>
  <c r="N12" i="20"/>
  <c r="N12" i="22" s="1"/>
  <c r="H26" i="22"/>
  <c r="H36" i="20"/>
  <c r="O31" i="22"/>
  <c r="O43" i="20"/>
  <c r="O12" i="20"/>
  <c r="O12" i="22" s="1"/>
  <c r="I26" i="22"/>
  <c r="I36" i="20"/>
  <c r="J12" i="20"/>
  <c r="J12" i="22" s="1"/>
  <c r="G18" i="21"/>
  <c r="G10" i="21" s="1"/>
  <c r="G9" i="21" s="1"/>
  <c r="G8" i="21" s="1"/>
  <c r="G16" i="20"/>
  <c r="F25" i="22"/>
  <c r="F35" i="20"/>
  <c r="N25" i="22"/>
  <c r="N35" i="20"/>
  <c r="D26" i="22"/>
  <c r="D36" i="20"/>
  <c r="L26" i="22"/>
  <c r="L36" i="20"/>
  <c r="F29" i="22"/>
  <c r="F41" i="20"/>
  <c r="N29" i="22"/>
  <c r="N41" i="20"/>
  <c r="E30" i="22"/>
  <c r="E42" i="20"/>
  <c r="M30" i="22"/>
  <c r="M42" i="20"/>
  <c r="I35" i="22"/>
  <c r="I47" i="20"/>
  <c r="N127" i="22"/>
  <c r="N128" i="21"/>
  <c r="M35" i="22"/>
  <c r="M47" i="20"/>
  <c r="I127" i="22"/>
  <c r="I128" i="21"/>
  <c r="K25" i="22"/>
  <c r="K35" i="20"/>
  <c r="K29" i="22"/>
  <c r="K41" i="20"/>
  <c r="F35" i="22"/>
  <c r="F47" i="20"/>
  <c r="G25" i="22"/>
  <c r="G35" i="20"/>
  <c r="O25" i="22"/>
  <c r="O35" i="20"/>
  <c r="E26" i="22"/>
  <c r="E36" i="20"/>
  <c r="M26" i="22"/>
  <c r="M36" i="20"/>
  <c r="G29" i="22"/>
  <c r="G41" i="20"/>
  <c r="O29" i="22"/>
  <c r="O41" i="20"/>
  <c r="F30" i="22"/>
  <c r="F42" i="20"/>
  <c r="N30" i="22"/>
  <c r="N42" i="20"/>
  <c r="D127" i="22"/>
  <c r="D128" i="21"/>
  <c r="F130" i="22"/>
  <c r="F172" i="20"/>
  <c r="E128" i="21"/>
  <c r="E127" i="22"/>
  <c r="M127" i="22"/>
  <c r="M128" i="21"/>
  <c r="L130" i="22"/>
  <c r="L172" i="20"/>
  <c r="G35" i="22"/>
  <c r="G47" i="20"/>
  <c r="O35" i="22"/>
  <c r="O47" i="20"/>
  <c r="G127" i="22"/>
  <c r="G128" i="21"/>
  <c r="L128" i="22"/>
  <c r="L169" i="20"/>
  <c r="J35" i="22"/>
  <c r="J47" i="20"/>
  <c r="J127" i="22"/>
  <c r="J128" i="21"/>
  <c r="O129" i="22"/>
  <c r="O170" i="20"/>
  <c r="F171" i="20"/>
  <c r="P20" i="20"/>
  <c r="P32" i="20"/>
  <c r="D22" i="22"/>
  <c r="D21" i="22" s="1"/>
  <c r="D31" i="20"/>
  <c r="L22" i="22"/>
  <c r="L21" i="22" s="1"/>
  <c r="L31" i="20"/>
  <c r="H111" i="20"/>
  <c r="H97" i="20" s="1"/>
  <c r="H81" i="20" s="1"/>
  <c r="P111" i="20"/>
  <c r="M41" i="19"/>
  <c r="M40" i="19" s="1"/>
  <c r="L40" i="19"/>
  <c r="G17" i="22"/>
  <c r="P15" i="20"/>
  <c r="P71" i="20"/>
  <c r="M23" i="19"/>
  <c r="P18" i="20"/>
  <c r="E21" i="22"/>
  <c r="G23" i="22"/>
  <c r="G21" i="22" s="1"/>
  <c r="G31" i="20"/>
  <c r="O23" i="22"/>
  <c r="O21" i="22" s="1"/>
  <c r="O31" i="20"/>
  <c r="I111" i="20"/>
  <c r="I97" i="20" s="1"/>
  <c r="I81" i="20" s="1"/>
  <c r="M10" i="19"/>
  <c r="L49" i="19"/>
  <c r="P14" i="20"/>
  <c r="P14" i="22" s="1"/>
  <c r="F22" i="22"/>
  <c r="F21" i="22" s="1"/>
  <c r="F31" i="20"/>
  <c r="N22" i="22"/>
  <c r="N21" i="22" s="1"/>
  <c r="N31" i="20"/>
  <c r="P52" i="20"/>
  <c r="P49" i="20" s="1"/>
  <c r="N97" i="20"/>
  <c r="M168" i="20"/>
  <c r="P21" i="21"/>
  <c r="M31" i="20"/>
  <c r="P25" i="20"/>
  <c r="P83" i="20"/>
  <c r="P82" i="20" s="1"/>
  <c r="O112" i="21"/>
  <c r="P27" i="20"/>
  <c r="J22" i="22"/>
  <c r="J21" i="22" s="1"/>
  <c r="J31" i="20"/>
  <c r="P98" i="20"/>
  <c r="N64" i="21"/>
  <c r="F74" i="21"/>
  <c r="F64" i="21" s="1"/>
  <c r="P26" i="20"/>
  <c r="P143" i="20"/>
  <c r="P142" i="20" s="1"/>
  <c r="G112" i="21"/>
  <c r="G74" i="21"/>
  <c r="O74" i="21"/>
  <c r="O64" i="21" s="1"/>
  <c r="H65" i="22"/>
  <c r="H64" i="22" s="1"/>
  <c r="P65" i="22"/>
  <c r="D168" i="20"/>
  <c r="P132" i="21"/>
  <c r="J36" i="22"/>
  <c r="K57" i="22"/>
  <c r="P33" i="20"/>
  <c r="P69" i="21"/>
  <c r="I88" i="21"/>
  <c r="I74" i="21" s="1"/>
  <c r="I64" i="21" s="1"/>
  <c r="P101" i="21"/>
  <c r="E74" i="22"/>
  <c r="M74" i="22"/>
  <c r="M64" i="22" s="1"/>
  <c r="K88" i="22"/>
  <c r="K74" i="22" s="1"/>
  <c r="K64" i="22" s="1"/>
  <c r="P58" i="21"/>
  <c r="J88" i="21"/>
  <c r="J74" i="21" s="1"/>
  <c r="J64" i="21" s="1"/>
  <c r="P93" i="21"/>
  <c r="P106" i="21"/>
  <c r="P113" i="21"/>
  <c r="D27" i="21"/>
  <c r="P37" i="21"/>
  <c r="P124" i="21"/>
  <c r="P75" i="21"/>
  <c r="D74" i="21"/>
  <c r="D64" i="21" s="1"/>
  <c r="P96" i="21"/>
  <c r="P120" i="21"/>
  <c r="P17" i="21"/>
  <c r="J27" i="21"/>
  <c r="J9" i="21" s="1"/>
  <c r="P90" i="21"/>
  <c r="I74" i="22"/>
  <c r="I64" i="22" s="1"/>
  <c r="E88" i="21"/>
  <c r="E74" i="21" s="1"/>
  <c r="E57" i="21"/>
  <c r="E65" i="21"/>
  <c r="F81" i="20" l="1"/>
  <c r="F187" i="18"/>
  <c r="K81" i="20"/>
  <c r="F64" i="22"/>
  <c r="P19" i="22"/>
  <c r="P112" i="21"/>
  <c r="I9" i="21"/>
  <c r="I8" i="21" s="1"/>
  <c r="I6" i="21" s="1"/>
  <c r="G81" i="20"/>
  <c r="P97" i="20"/>
  <c r="L81" i="20"/>
  <c r="P57" i="21"/>
  <c r="D81" i="20"/>
  <c r="N81" i="20"/>
  <c r="P20" i="22"/>
  <c r="K8" i="21"/>
  <c r="G64" i="21"/>
  <c r="G6" i="21" s="1"/>
  <c r="O81" i="20"/>
  <c r="E64" i="22"/>
  <c r="K64" i="21"/>
  <c r="K6" i="21" s="1"/>
  <c r="P65" i="21"/>
  <c r="H64" i="21"/>
  <c r="G46" i="20"/>
  <c r="P172" i="20"/>
  <c r="I28" i="22"/>
  <c r="O64" i="22"/>
  <c r="P64" i="22"/>
  <c r="P36" i="21"/>
  <c r="J8" i="21"/>
  <c r="J6" i="21" s="1"/>
  <c r="P31" i="22"/>
  <c r="N8" i="21"/>
  <c r="N6" i="21" s="1"/>
  <c r="L61" i="19"/>
  <c r="M8" i="21"/>
  <c r="I37" i="20"/>
  <c r="I34" i="20" s="1"/>
  <c r="L8" i="21"/>
  <c r="M61" i="19"/>
  <c r="M6" i="21"/>
  <c r="J81" i="20"/>
  <c r="F34" i="22"/>
  <c r="P170" i="20"/>
  <c r="P169" i="20"/>
  <c r="O24" i="22"/>
  <c r="F10" i="22"/>
  <c r="F33" i="22"/>
  <c r="F32" i="22" s="1"/>
  <c r="P171" i="20"/>
  <c r="G40" i="20"/>
  <c r="E46" i="20"/>
  <c r="G28" i="22"/>
  <c r="F24" i="22"/>
  <c r="P43" i="20"/>
  <c r="I40" i="20"/>
  <c r="M37" i="20"/>
  <c r="M34" i="20" s="1"/>
  <c r="H46" i="20"/>
  <c r="J40" i="20"/>
  <c r="J28" i="22"/>
  <c r="P18" i="21"/>
  <c r="P10" i="21" s="1"/>
  <c r="N24" i="22"/>
  <c r="O46" i="20"/>
  <c r="N33" i="22"/>
  <c r="M46" i="20"/>
  <c r="K40" i="20"/>
  <c r="L168" i="20"/>
  <c r="K28" i="22"/>
  <c r="F28" i="22"/>
  <c r="F18" i="22"/>
  <c r="L40" i="20"/>
  <c r="M40" i="20"/>
  <c r="K24" i="22"/>
  <c r="O40" i="20"/>
  <c r="H28" i="22"/>
  <c r="D10" i="21"/>
  <c r="D9" i="21" s="1"/>
  <c r="D8" i="21" s="1"/>
  <c r="O28" i="22"/>
  <c r="E28" i="22"/>
  <c r="I18" i="22"/>
  <c r="P17" i="22"/>
  <c r="H11" i="20"/>
  <c r="H11" i="22" s="1"/>
  <c r="H10" i="22" s="1"/>
  <c r="G24" i="22"/>
  <c r="N34" i="22"/>
  <c r="K46" i="20"/>
  <c r="I23" i="20"/>
  <c r="P88" i="21"/>
  <c r="I11" i="20"/>
  <c r="P35" i="20"/>
  <c r="D11" i="20"/>
  <c r="J10" i="22"/>
  <c r="E64" i="21"/>
  <c r="P74" i="21"/>
  <c r="F127" i="22"/>
  <c r="F128" i="21"/>
  <c r="F6" i="21" s="1"/>
  <c r="D24" i="22"/>
  <c r="L34" i="22"/>
  <c r="L46" i="20"/>
  <c r="L24" i="22"/>
  <c r="L127" i="22"/>
  <c r="L128" i="21"/>
  <c r="K23" i="20"/>
  <c r="P36" i="20"/>
  <c r="G18" i="22"/>
  <c r="O127" i="22"/>
  <c r="O128" i="21"/>
  <c r="O6" i="21" s="1"/>
  <c r="P42" i="20"/>
  <c r="N23" i="20"/>
  <c r="J24" i="22"/>
  <c r="E18" i="22"/>
  <c r="P30" i="22"/>
  <c r="F23" i="20"/>
  <c r="D18" i="22"/>
  <c r="P16" i="20"/>
  <c r="E8" i="21"/>
  <c r="H40" i="20"/>
  <c r="H18" i="22"/>
  <c r="P31" i="20"/>
  <c r="O11" i="20"/>
  <c r="N40" i="20"/>
  <c r="D34" i="22"/>
  <c r="D46" i="20"/>
  <c r="H6" i="21"/>
  <c r="D23" i="20"/>
  <c r="P27" i="21"/>
  <c r="P81" i="20"/>
  <c r="N28" i="22"/>
  <c r="O168" i="20"/>
  <c r="M28" i="22"/>
  <c r="M24" i="22"/>
  <c r="L28" i="22"/>
  <c r="G11" i="20"/>
  <c r="N10" i="22"/>
  <c r="P47" i="20"/>
  <c r="D38" i="20"/>
  <c r="P38" i="20" s="1"/>
  <c r="F168" i="20"/>
  <c r="J34" i="22"/>
  <c r="J46" i="20"/>
  <c r="F40" i="20"/>
  <c r="E40" i="20"/>
  <c r="P41" i="20"/>
  <c r="D40" i="20"/>
  <c r="I24" i="22"/>
  <c r="H24" i="22"/>
  <c r="D12" i="22"/>
  <c r="P12" i="20"/>
  <c r="P12" i="22" s="1"/>
  <c r="I46" i="20"/>
  <c r="I34" i="22"/>
  <c r="H23" i="20"/>
  <c r="E24" i="22"/>
  <c r="D28" i="22"/>
  <c r="P29" i="22"/>
  <c r="L11" i="20"/>
  <c r="K11" i="22"/>
  <c r="K10" i="22" s="1"/>
  <c r="P64" i="21" l="1"/>
  <c r="I45" i="20"/>
  <c r="I44" i="20" s="1"/>
  <c r="I39" i="20" s="1"/>
  <c r="I33" i="22"/>
  <c r="I32" i="22" s="1"/>
  <c r="I27" i="22" s="1"/>
  <c r="E45" i="20"/>
  <c r="E44" i="20" s="1"/>
  <c r="E39" i="20" s="1"/>
  <c r="E33" i="22"/>
  <c r="E32" i="22" s="1"/>
  <c r="E27" i="22" s="1"/>
  <c r="E9" i="22" s="1"/>
  <c r="E8" i="22" s="1"/>
  <c r="E6" i="22" s="1"/>
  <c r="L6" i="21"/>
  <c r="F37" i="20"/>
  <c r="F34" i="20" s="1"/>
  <c r="E6" i="21"/>
  <c r="F45" i="20"/>
  <c r="F44" i="20" s="1"/>
  <c r="F39" i="20" s="1"/>
  <c r="P168" i="20"/>
  <c r="N37" i="20"/>
  <c r="N34" i="20" s="1"/>
  <c r="N45" i="20"/>
  <c r="N44" i="20" s="1"/>
  <c r="N39" i="20" s="1"/>
  <c r="M45" i="20"/>
  <c r="M44" i="20" s="1"/>
  <c r="M39" i="20" s="1"/>
  <c r="M33" i="22"/>
  <c r="M32" i="22" s="1"/>
  <c r="M27" i="22" s="1"/>
  <c r="M9" i="22" s="1"/>
  <c r="M8" i="22" s="1"/>
  <c r="M6" i="22" s="1"/>
  <c r="F27" i="22"/>
  <c r="F9" i="22" s="1"/>
  <c r="F8" i="22" s="1"/>
  <c r="F6" i="22" s="1"/>
  <c r="P9" i="21"/>
  <c r="P40" i="20"/>
  <c r="P18" i="22"/>
  <c r="N32" i="22"/>
  <c r="N27" i="22" s="1"/>
  <c r="N9" i="22" s="1"/>
  <c r="N8" i="22" s="1"/>
  <c r="N6" i="22" s="1"/>
  <c r="I22" i="20"/>
  <c r="I10" i="20" s="1"/>
  <c r="P128" i="21"/>
  <c r="D11" i="22"/>
  <c r="D10" i="22" s="1"/>
  <c r="P11" i="20"/>
  <c r="G11" i="22"/>
  <c r="G10" i="22" s="1"/>
  <c r="E37" i="20"/>
  <c r="E34" i="20" s="1"/>
  <c r="I11" i="22"/>
  <c r="I10" i="22" s="1"/>
  <c r="H33" i="22"/>
  <c r="H32" i="22" s="1"/>
  <c r="H27" i="22" s="1"/>
  <c r="H9" i="22" s="1"/>
  <c r="H8" i="22" s="1"/>
  <c r="H6" i="22" s="1"/>
  <c r="H45" i="20"/>
  <c r="H44" i="20" s="1"/>
  <c r="H39" i="20" s="1"/>
  <c r="G33" i="22"/>
  <c r="G32" i="22" s="1"/>
  <c r="G27" i="22" s="1"/>
  <c r="G45" i="20"/>
  <c r="G44" i="20" s="1"/>
  <c r="G39" i="20" s="1"/>
  <c r="O11" i="22"/>
  <c r="O10" i="22" s="1"/>
  <c r="K33" i="22"/>
  <c r="K32" i="22" s="1"/>
  <c r="K27" i="22" s="1"/>
  <c r="K9" i="22" s="1"/>
  <c r="K8" i="22" s="1"/>
  <c r="K6" i="22" s="1"/>
  <c r="K45" i="20"/>
  <c r="K44" i="20" s="1"/>
  <c r="K39" i="20" s="1"/>
  <c r="D45" i="20"/>
  <c r="D33" i="22"/>
  <c r="D32" i="22" s="1"/>
  <c r="D27" i="22" s="1"/>
  <c r="M23" i="20"/>
  <c r="D6" i="21"/>
  <c r="D138" i="21" s="1"/>
  <c r="E5" i="21" s="1"/>
  <c r="P8" i="21"/>
  <c r="O33" i="22"/>
  <c r="O32" i="22" s="1"/>
  <c r="O27" i="22" s="1"/>
  <c r="O45" i="20"/>
  <c r="O44" i="20" s="1"/>
  <c r="O39" i="20" s="1"/>
  <c r="P46" i="20"/>
  <c r="J23" i="20"/>
  <c r="L33" i="22"/>
  <c r="L32" i="22" s="1"/>
  <c r="L27" i="22" s="1"/>
  <c r="L45" i="20"/>
  <c r="L44" i="20" s="1"/>
  <c r="L39" i="20" s="1"/>
  <c r="L11" i="22"/>
  <c r="L10" i="22" s="1"/>
  <c r="P28" i="22"/>
  <c r="P27" i="22" s="1"/>
  <c r="J33" i="22"/>
  <c r="J32" i="22" s="1"/>
  <c r="J27" i="22" s="1"/>
  <c r="J9" i="22" s="1"/>
  <c r="J8" i="22" s="1"/>
  <c r="J6" i="22" s="1"/>
  <c r="J45" i="20"/>
  <c r="J44" i="20" s="1"/>
  <c r="J39" i="20" s="1"/>
  <c r="J37" i="20"/>
  <c r="J34" i="20" s="1"/>
  <c r="E138" i="21" l="1"/>
  <c r="F5" i="21" s="1"/>
  <c r="F138" i="21" s="1"/>
  <c r="G5" i="21" s="1"/>
  <c r="G138" i="21" s="1"/>
  <c r="H5" i="21" s="1"/>
  <c r="H138" i="21" s="1"/>
  <c r="I5" i="21" s="1"/>
  <c r="I138" i="21" s="1"/>
  <c r="J5" i="21" s="1"/>
  <c r="J138" i="21" s="1"/>
  <c r="K5" i="21" s="1"/>
  <c r="K138" i="21" s="1"/>
  <c r="L5" i="21" s="1"/>
  <c r="L138" i="21" s="1"/>
  <c r="M5" i="21" s="1"/>
  <c r="M138" i="21" s="1"/>
  <c r="N5" i="21" s="1"/>
  <c r="N138" i="21" s="1"/>
  <c r="O5" i="21" s="1"/>
  <c r="O138" i="21" s="1"/>
  <c r="F22" i="20"/>
  <c r="F10" i="20" s="1"/>
  <c r="F9" i="20" s="1"/>
  <c r="F8" i="20" s="1"/>
  <c r="F6" i="20" s="1"/>
  <c r="N22" i="20"/>
  <c r="N10" i="20" s="1"/>
  <c r="N9" i="20" s="1"/>
  <c r="N8" i="20" s="1"/>
  <c r="N6" i="20" s="1"/>
  <c r="I9" i="22"/>
  <c r="I8" i="22" s="1"/>
  <c r="I6" i="22" s="1"/>
  <c r="P23" i="20"/>
  <c r="O9" i="22"/>
  <c r="O8" i="22" s="1"/>
  <c r="O6" i="22" s="1"/>
  <c r="I9" i="20"/>
  <c r="I8" i="20" s="1"/>
  <c r="I6" i="20" s="1"/>
  <c r="P6" i="21"/>
  <c r="O37" i="20"/>
  <c r="O34" i="20" s="1"/>
  <c r="L9" i="22"/>
  <c r="L8" i="22" s="1"/>
  <c r="L6" i="22" s="1"/>
  <c r="H37" i="20"/>
  <c r="H34" i="20" s="1"/>
  <c r="M22" i="20"/>
  <c r="M10" i="20" s="1"/>
  <c r="M9" i="20" s="1"/>
  <c r="M8" i="20" s="1"/>
  <c r="M6" i="20" s="1"/>
  <c r="D37" i="20"/>
  <c r="L37" i="20"/>
  <c r="L34" i="20" s="1"/>
  <c r="P11" i="22"/>
  <c r="P10" i="22" s="1"/>
  <c r="P45" i="20"/>
  <c r="P44" i="20" s="1"/>
  <c r="P39" i="20" s="1"/>
  <c r="D44" i="20"/>
  <c r="D39" i="20" s="1"/>
  <c r="E22" i="20"/>
  <c r="E10" i="20" s="1"/>
  <c r="E9" i="20" s="1"/>
  <c r="E8" i="20" s="1"/>
  <c r="E6" i="20" s="1"/>
  <c r="K37" i="20"/>
  <c r="K34" i="20" s="1"/>
  <c r="D9" i="22"/>
  <c r="G37" i="20"/>
  <c r="G34" i="20" s="1"/>
  <c r="G9" i="22"/>
  <c r="G8" i="22" s="1"/>
  <c r="G6" i="22" s="1"/>
  <c r="H22" i="20" l="1"/>
  <c r="H10" i="20" s="1"/>
  <c r="H9" i="20" s="1"/>
  <c r="H8" i="20" s="1"/>
  <c r="H6" i="20" s="1"/>
  <c r="D22" i="20"/>
  <c r="G22" i="20"/>
  <c r="G10" i="20" s="1"/>
  <c r="G9" i="20" s="1"/>
  <c r="G8" i="20" s="1"/>
  <c r="G6" i="20" s="1"/>
  <c r="P37" i="20"/>
  <c r="P34" i="20" s="1"/>
  <c r="D34" i="20"/>
  <c r="O22" i="20"/>
  <c r="O10" i="20" s="1"/>
  <c r="O9" i="20" s="1"/>
  <c r="O8" i="20" s="1"/>
  <c r="O6" i="20" s="1"/>
  <c r="K22" i="20"/>
  <c r="K10" i="20" s="1"/>
  <c r="K9" i="20" s="1"/>
  <c r="K8" i="20" s="1"/>
  <c r="K6" i="20" s="1"/>
  <c r="J22" i="20"/>
  <c r="J10" i="20" s="1"/>
  <c r="J9" i="20" s="1"/>
  <c r="J8" i="20" s="1"/>
  <c r="J6" i="20" s="1"/>
  <c r="P9" i="22"/>
  <c r="D8" i="22"/>
  <c r="L22" i="20"/>
  <c r="L10" i="20" s="1"/>
  <c r="L9" i="20" s="1"/>
  <c r="L8" i="20" s="1"/>
  <c r="L6" i="20" s="1"/>
  <c r="P8" i="22" l="1"/>
  <c r="P6" i="22" s="1"/>
  <c r="D6" i="22"/>
  <c r="D137" i="22" s="1"/>
  <c r="E5" i="22" s="1"/>
  <c r="E137" i="22" s="1"/>
  <c r="F5" i="22" s="1"/>
  <c r="F137" i="22" s="1"/>
  <c r="G5" i="22" s="1"/>
  <c r="G137" i="22" s="1"/>
  <c r="H5" i="22" s="1"/>
  <c r="H137" i="22" s="1"/>
  <c r="I5" i="22" s="1"/>
  <c r="I137" i="22" s="1"/>
  <c r="J5" i="22" s="1"/>
  <c r="J137" i="22" s="1"/>
  <c r="K5" i="22" s="1"/>
  <c r="K137" i="22" s="1"/>
  <c r="L5" i="22" s="1"/>
  <c r="L137" i="22" s="1"/>
  <c r="M5" i="22" s="1"/>
  <c r="M137" i="22" s="1"/>
  <c r="N5" i="22" s="1"/>
  <c r="N137" i="22" s="1"/>
  <c r="O5" i="22" s="1"/>
  <c r="O137" i="22" s="1"/>
  <c r="P22" i="20"/>
  <c r="P10" i="20" s="1"/>
  <c r="D10" i="20"/>
  <c r="D9" i="20" s="1"/>
  <c r="P9" i="20" l="1"/>
  <c r="D8" i="20"/>
  <c r="P8" i="20" l="1"/>
  <c r="P6" i="20" s="1"/>
  <c r="D6" i="20"/>
  <c r="D180" i="20" s="1"/>
  <c r="E5" i="20" s="1"/>
  <c r="E180" i="20" s="1"/>
  <c r="F5" i="20" s="1"/>
  <c r="F180" i="20" s="1"/>
  <c r="G5" i="20" s="1"/>
  <c r="G180" i="20" s="1"/>
  <c r="H5" i="20" s="1"/>
  <c r="H180" i="20" s="1"/>
  <c r="I5" i="20" s="1"/>
  <c r="I180" i="20" s="1"/>
  <c r="J5" i="20" s="1"/>
  <c r="J180" i="20" s="1"/>
  <c r="K5" i="20" s="1"/>
  <c r="K180" i="20" s="1"/>
  <c r="L5" i="20" s="1"/>
  <c r="L180" i="20" s="1"/>
  <c r="M5" i="20" s="1"/>
  <c r="M180" i="20" s="1"/>
  <c r="N5" i="20" s="1"/>
  <c r="N180" i="20" s="1"/>
  <c r="O5" i="20" s="1"/>
  <c r="O180"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52" authorId="0" shapeId="0" xr:uid="{00000000-0006-0000-1000-000001000000}">
      <text>
        <r>
          <rPr>
            <sz val="11"/>
            <color theme="1"/>
            <rFont val="Arial"/>
            <family val="2"/>
          </rPr>
          <t xml:space="preserve">Stanley Thermo:
ligne ajoutee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F11" authorId="0" shapeId="0" xr:uid="{00000000-0006-0000-1100-000001000000}">
      <text>
        <r>
          <rPr>
            <sz val="11"/>
            <color theme="1"/>
            <rFont val="Arial"/>
            <family val="2"/>
          </rPr>
          <t>Microsoft Office User:
Budget initial 69,100</t>
        </r>
      </text>
    </comment>
    <comment ref="F12" authorId="0" shapeId="0" xr:uid="{00000000-0006-0000-1100-000002000000}">
      <text>
        <r>
          <rPr>
            <sz val="11"/>
            <color theme="1"/>
            <rFont val="Arial"/>
            <family val="2"/>
          </rPr>
          <t>Microsoft Office User:
Budget initial: 60,000 USD</t>
        </r>
      </text>
    </comment>
    <comment ref="F13" authorId="0" shapeId="0" xr:uid="{00000000-0006-0000-1100-000003000000}">
      <text>
        <r>
          <rPr>
            <sz val="11"/>
            <color theme="1"/>
            <rFont val="Arial"/>
            <family val="2"/>
          </rPr>
          <t>Microsoft Office User:
Budget initial 25,000</t>
        </r>
      </text>
    </comment>
    <comment ref="F16" authorId="0" shapeId="0" xr:uid="{00000000-0006-0000-1100-000004000000}">
      <text>
        <r>
          <rPr>
            <sz val="11"/>
            <color theme="1"/>
            <rFont val="Arial"/>
            <family val="2"/>
          </rPr>
          <t>Microsoft Office User:
Budget initial 3,500</t>
        </r>
      </text>
    </comment>
    <comment ref="F31" authorId="0" shapeId="0" xr:uid="{00000000-0006-0000-1100-000005000000}">
      <text>
        <r>
          <rPr>
            <sz val="11"/>
            <color theme="1"/>
            <rFont val="Arial"/>
            <family val="2"/>
          </rPr>
          <t>SheldèneFranccisque:
Budget : 60,000 USD
ce n'est pas un marche a proprement dite. C'est un protocole d'accord (MOU) entre le CFI et l'Adit. Etant donne qu'on lui a attribue un numero on le laisse dans le PPM. Mais ce n'est pas un marche.</t>
        </r>
      </text>
    </comment>
    <comment ref="F35" authorId="0" shapeId="0" xr:uid="{00000000-0006-0000-1100-000006000000}">
      <text>
        <r>
          <rPr>
            <sz val="11"/>
            <color theme="1"/>
            <rFont val="Arial"/>
            <family val="2"/>
          </rPr>
          <t>Microsoft Office User:
Budget initial: 50,000</t>
        </r>
      </text>
    </comment>
    <comment ref="F38" authorId="0" shapeId="0" xr:uid="{00000000-0006-0000-1100-000007000000}">
      <text>
        <r>
          <rPr>
            <sz val="11"/>
            <color theme="1"/>
            <rFont val="Arial"/>
            <family val="2"/>
          </rPr>
          <t>Microsoft Office User:
Budget initial: 30,000</t>
        </r>
      </text>
    </comment>
    <comment ref="B39" authorId="0" shapeId="0" xr:uid="{00000000-0006-0000-1100-000008000000}">
      <text>
        <r>
          <rPr>
            <sz val="11"/>
            <color theme="1"/>
            <rFont val="Arial"/>
            <family val="2"/>
          </rPr>
          <t xml:space="preserve">SheldèneFranccisque:
ancier numero: 
Produit 13, 
activité 13.1.6.3 </t>
        </r>
      </text>
    </comment>
    <comment ref="B43" authorId="0" shapeId="0" xr:uid="{00000000-0006-0000-1100-000009000000}">
      <text>
        <r>
          <rPr>
            <sz val="11"/>
            <color theme="1"/>
            <rFont val="Arial"/>
            <family val="2"/>
          </rPr>
          <t>SheldèneFranccisque:
ancien numero:
 Produit 2        
Activité 2.1.1</t>
        </r>
      </text>
    </comment>
    <comment ref="B46" authorId="0" shapeId="0" xr:uid="{00000000-0006-0000-1100-00000A000000}">
      <text>
        <r>
          <rPr>
            <sz val="11"/>
            <color theme="1"/>
            <rFont val="Arial"/>
            <family val="2"/>
          </rPr>
          <t>SheldèneFranccisque:
ancien numero:    Produit 10           Activité 10.2.6</t>
        </r>
      </text>
    </comment>
    <comment ref="B48" authorId="0" shapeId="0" xr:uid="{00000000-0006-0000-1100-00000B000000}">
      <text>
        <r>
          <rPr>
            <sz val="11"/>
            <color theme="1"/>
            <rFont val="Arial"/>
            <family val="2"/>
          </rPr>
          <t>SheldèneFranccisque:
ancien numero:    Produit 13           Activité  13.1.11.5</t>
        </r>
      </text>
    </comment>
    <comment ref="B49" authorId="0" shapeId="0" xr:uid="{00000000-0006-0000-1100-00000C000000}">
      <text>
        <r>
          <rPr>
            <sz val="11"/>
            <color theme="1"/>
            <rFont val="Arial"/>
            <family val="2"/>
          </rPr>
          <t xml:space="preserve">SheldèneFranccisque:
ancien numero:  Produit 13,          Activité 13.1.4.4 </t>
        </r>
      </text>
    </comment>
    <comment ref="L58" authorId="0" shapeId="0" xr:uid="{00000000-0006-0000-1100-00000D000000}">
      <text>
        <r>
          <rPr>
            <sz val="11"/>
            <color theme="1"/>
            <rFont val="Arial"/>
            <family val="2"/>
          </rPr>
          <t xml:space="preserve">SheldèneFranccisque:
</t>
        </r>
      </text>
    </comment>
    <comment ref="D59" authorId="0" shapeId="0" xr:uid="{00000000-0006-0000-1100-00000E000000}">
      <text>
        <r>
          <rPr>
            <sz val="11"/>
            <color theme="1"/>
            <rFont val="Arial"/>
            <family val="2"/>
          </rPr>
          <t>Lila Mallory:
Justification de SED doit être fournie avant le début du process. Étant donné que ce procesus doit commence en Octobre, veuillez bien soumettre la justification détaillée.</t>
        </r>
      </text>
    </comment>
    <comment ref="F60" authorId="0" shapeId="0" xr:uid="{00000000-0006-0000-1100-00000F000000}">
      <text>
        <r>
          <rPr>
            <sz val="11"/>
            <color theme="1"/>
            <rFont val="Arial"/>
            <family val="2"/>
          </rPr>
          <t>Microsoft Office User:
Budget initial: 500,000</t>
        </r>
      </text>
    </comment>
    <comment ref="F61" authorId="0" shapeId="0" xr:uid="{00000000-0006-0000-1100-000010000000}">
      <text>
        <r>
          <rPr>
            <sz val="11"/>
            <color theme="1"/>
            <rFont val="Arial"/>
            <family val="2"/>
          </rPr>
          <t xml:space="preserve">Microsoft Office User:
Budget initial: 492,760
</t>
        </r>
      </text>
    </comment>
    <comment ref="F64" authorId="0" shapeId="0" xr:uid="{00000000-0006-0000-1100-000011000000}">
      <text>
        <r>
          <rPr>
            <sz val="11"/>
            <color theme="1"/>
            <rFont val="Arial"/>
            <family val="2"/>
          </rPr>
          <t>Microsoft Office User:
Budget initial 500,000</t>
        </r>
      </text>
    </comment>
    <comment ref="B65" authorId="0" shapeId="0" xr:uid="{00000000-0006-0000-1100-000012000000}">
      <text>
        <r>
          <rPr>
            <sz val="11"/>
            <color theme="1"/>
            <rFont val="Arial"/>
            <family val="2"/>
          </rPr>
          <t xml:space="preserve">SheldèneFranccisque:
ancien numero: 
Produit  14,     
Activité 14.2.2  </t>
        </r>
      </text>
    </comment>
    <comment ref="B67" authorId="0" shapeId="0" xr:uid="{00000000-0006-0000-1100-000013000000}">
      <text>
        <r>
          <rPr>
            <sz val="11"/>
            <color theme="1"/>
            <rFont val="Arial"/>
            <family val="2"/>
          </rPr>
          <t xml:space="preserve">SheldèneFranccisque:
ancien numero:          Produit 15,              Activité 15.2 </t>
        </r>
      </text>
    </comment>
    <comment ref="F68" authorId="0" shapeId="0" xr:uid="{00000000-0006-0000-1100-000014000000}">
      <text>
        <r>
          <rPr>
            <sz val="11"/>
            <color theme="1"/>
            <rFont val="Arial"/>
            <family val="2"/>
          </rPr>
          <t>Microsoft Office User:
Budget initial:350,000</t>
        </r>
      </text>
    </comment>
    <comment ref="F69" authorId="0" shapeId="0" xr:uid="{00000000-0006-0000-1100-000015000000}">
      <text>
        <r>
          <rPr>
            <sz val="11"/>
            <color theme="1"/>
            <rFont val="Arial"/>
            <family val="2"/>
          </rPr>
          <t>Microsoft Office User:
budget initial: 200,000 USD</t>
        </r>
      </text>
    </comment>
    <comment ref="L76" authorId="0" shapeId="0" xr:uid="{00000000-0006-0000-1100-000016000000}">
      <text>
        <r>
          <rPr>
            <sz val="11"/>
            <color theme="1"/>
            <rFont val="Arial"/>
            <family val="2"/>
          </rPr>
          <t xml:space="preserve">SheldèneFranccisque:
budget: 150,000 USD </t>
        </r>
      </text>
    </comment>
    <comment ref="B80" authorId="0" shapeId="0" xr:uid="{00000000-0006-0000-1100-000017000000}">
      <text>
        <r>
          <rPr>
            <sz val="11"/>
            <color theme="1"/>
            <rFont val="Arial"/>
            <family val="2"/>
          </rPr>
          <t xml:space="preserve">SheldèneFranccisque:
ancien numero:         Produit 13,              Activité 13.1.7 </t>
        </r>
      </text>
    </comment>
    <comment ref="F87" authorId="0" shapeId="0" xr:uid="{00000000-0006-0000-1100-000018000000}">
      <text>
        <r>
          <rPr>
            <sz val="11"/>
            <color theme="1"/>
            <rFont val="Arial"/>
            <family val="2"/>
          </rPr>
          <t>SheldèneFranccisque:
Budget: 250,000 USD</t>
        </r>
      </text>
    </comment>
    <comment ref="F88" authorId="0" shapeId="0" xr:uid="{00000000-0006-0000-1100-000019000000}">
      <text>
        <r>
          <rPr>
            <sz val="11"/>
            <color theme="1"/>
            <rFont val="Arial"/>
            <family val="2"/>
          </rPr>
          <t>SheldèneFranccisque:
Budget: 225,000 USD</t>
        </r>
      </text>
    </comment>
    <comment ref="D89" authorId="0" shapeId="0" xr:uid="{00000000-0006-0000-1100-00001A000000}">
      <text>
        <r>
          <rPr>
            <sz val="11"/>
            <color theme="1"/>
            <rFont val="Arial"/>
            <family val="2"/>
          </rPr>
          <t>Lila Mallory:
Justification de SED doit être fournie avant le début du process. Étant donné que ce procesus doit commence en septembre veuillez bien soumettre la justification détaillée.</t>
        </r>
      </text>
    </comment>
    <comment ref="F89" authorId="0" shapeId="0" xr:uid="{00000000-0006-0000-1100-00001B000000}">
      <text>
        <r>
          <rPr>
            <sz val="11"/>
            <color theme="1"/>
            <rFont val="Arial"/>
            <family val="2"/>
          </rPr>
          <t>Microsoft Office User:
Budget: 200,000
;</t>
        </r>
      </text>
    </comment>
    <comment ref="F90" authorId="0" shapeId="0" xr:uid="{00000000-0006-0000-1100-00001C000000}">
      <text>
        <r>
          <rPr>
            <sz val="11"/>
            <color theme="1"/>
            <rFont val="Arial"/>
            <family val="2"/>
          </rPr>
          <t>Microsoft Office User:
 budget
:200,000</t>
        </r>
      </text>
    </comment>
    <comment ref="F91" authorId="0" shapeId="0" xr:uid="{00000000-0006-0000-1100-00001D000000}">
      <text>
        <r>
          <rPr>
            <sz val="11"/>
            <color theme="1"/>
            <rFont val="Arial"/>
            <family val="2"/>
          </rPr>
          <t>Microsoft Office User:
Budget:75,000</t>
        </r>
      </text>
    </comment>
    <comment ref="D95" authorId="0" shapeId="0" xr:uid="{00000000-0006-0000-1100-00001E000000}">
      <text>
        <r>
          <rPr>
            <sz val="11"/>
            <color theme="1"/>
            <rFont val="Arial"/>
            <family val="2"/>
          </rPr>
          <t>Lila Mallory:
Justification detaile de SED doit être fournie avant le début du process.</t>
        </r>
      </text>
    </comment>
    <comment ref="F95" authorId="0" shapeId="0" xr:uid="{00000000-0006-0000-1100-00001F000000}">
      <text>
        <r>
          <rPr>
            <sz val="11"/>
            <color theme="1"/>
            <rFont val="Arial"/>
            <family val="2"/>
          </rPr>
          <t>Microsoft Office User:
Budget initial: 250,000</t>
        </r>
      </text>
    </comment>
    <comment ref="B97" authorId="0" shapeId="0" xr:uid="{00000000-0006-0000-1100-000020000000}">
      <text>
        <r>
          <rPr>
            <sz val="11"/>
            <color theme="1"/>
            <rFont val="Arial"/>
            <family val="2"/>
          </rPr>
          <t>SheldèneFranccisque:
Nouveau numero: 13.3.3.1</t>
        </r>
      </text>
    </comment>
    <comment ref="F97" authorId="0" shapeId="0" xr:uid="{00000000-0006-0000-1100-000021000000}">
      <text>
        <r>
          <rPr>
            <sz val="11"/>
            <color theme="1"/>
            <rFont val="Arial"/>
            <family val="2"/>
          </rPr>
          <t>Microsoft Office User:
Budget initial: 650,000</t>
        </r>
      </text>
    </comment>
    <comment ref="F101" authorId="0" shapeId="0" xr:uid="{00000000-0006-0000-1100-000022000000}">
      <text>
        <r>
          <rPr>
            <sz val="11"/>
            <color theme="1"/>
            <rFont val="Arial"/>
            <family val="2"/>
          </rPr>
          <t>Microsoft Office User:
Budget 30000</t>
        </r>
      </text>
    </comment>
    <comment ref="F102" authorId="0" shapeId="0" xr:uid="{00000000-0006-0000-1100-000023000000}">
      <text>
        <r>
          <rPr>
            <sz val="11"/>
            <color theme="1"/>
            <rFont val="Arial"/>
            <family val="2"/>
          </rPr>
          <t>Microsoft Office User:
Budget initial: 20,000</t>
        </r>
      </text>
    </comment>
    <comment ref="B103" authorId="0" shapeId="0" xr:uid="{00000000-0006-0000-1100-000024000000}">
      <text>
        <r>
          <rPr>
            <sz val="11"/>
            <color theme="1"/>
            <rFont val="Arial"/>
            <family val="2"/>
          </rPr>
          <t>SheldèneFranccisque:
ancien numero:    Produit 14,          Activité 14.2.1</t>
        </r>
      </text>
    </comment>
    <comment ref="D106" authorId="0" shapeId="0" xr:uid="{00000000-0006-0000-1100-000025000000}">
      <text>
        <r>
          <rPr>
            <sz val="11"/>
            <color theme="1"/>
            <rFont val="Arial"/>
            <family val="2"/>
          </rPr>
          <t>Lila Mallory:
Justification de SED doit être fournie avant le début du process. Étant donné que ce procesus doit commence en septembre veuillez bien soumettre la justification détaillée.</t>
        </r>
      </text>
    </comment>
    <comment ref="B112" authorId="0" shapeId="0" xr:uid="{00000000-0006-0000-1100-000026000000}">
      <text>
        <r>
          <rPr>
            <sz val="11"/>
            <color theme="1"/>
            <rFont val="Arial"/>
            <family val="2"/>
          </rPr>
          <t>SheldèneFranccisque:
ancien numero: 
Produit 11, 13;  
Activité 11.1.1, 11.1.2, 11.1.3 et 13.1.9</t>
        </r>
      </text>
    </comment>
    <comment ref="B113" authorId="0" shapeId="0" xr:uid="{00000000-0006-0000-1100-000027000000}">
      <text>
        <r>
          <rPr>
            <sz val="11"/>
            <color theme="1"/>
            <rFont val="Arial"/>
            <family val="2"/>
          </rPr>
          <t>SheldèneFranccisque:
ancien numero:
Produit 11,13 et 15; Activité 11.2.2; 13.1.1.13; 15.5</t>
        </r>
      </text>
    </comment>
    <comment ref="B115" authorId="0" shapeId="0" xr:uid="{00000000-0006-0000-1100-000028000000}">
      <text>
        <r>
          <rPr>
            <sz val="11"/>
            <color theme="1"/>
            <rFont val="Arial"/>
            <family val="2"/>
          </rPr>
          <t>SheldèneFranccisque:
ancien numero:    Produit 10     Sub/Activite 10.2.3</t>
        </r>
      </text>
    </comment>
    <comment ref="B117" authorId="0" shapeId="0" xr:uid="{00000000-0006-0000-1100-000029000000}">
      <text>
        <r>
          <rPr>
            <sz val="11"/>
            <color theme="1"/>
            <rFont val="Arial"/>
            <family val="2"/>
          </rPr>
          <t>SheldèneFranccisque:
ancien numero:
Produit 1,        
Activité 1.6.1</t>
        </r>
      </text>
    </comment>
    <comment ref="B119" authorId="0" shapeId="0" xr:uid="{00000000-0006-0000-1100-00002A000000}">
      <text>
        <r>
          <rPr>
            <sz val="11"/>
            <color theme="1"/>
            <rFont val="Arial"/>
            <family val="2"/>
          </rPr>
          <t>SheldèneFranccisque:
ancien numero:
Produit 1,        
Activité 1.6.1</t>
        </r>
      </text>
    </comment>
    <comment ref="B120" authorId="0" shapeId="0" xr:uid="{00000000-0006-0000-1100-00002B000000}">
      <text>
        <r>
          <rPr>
            <sz val="11"/>
            <color theme="1"/>
            <rFont val="Arial"/>
            <family val="2"/>
          </rPr>
          <t>SheldèneFranccisque:
ancien numero:
Produit 1,        
Activité 1.6.1</t>
        </r>
      </text>
    </comment>
    <comment ref="F121" authorId="0" shapeId="0" xr:uid="{00000000-0006-0000-1100-00002C000000}">
      <text>
        <r>
          <rPr>
            <sz val="11"/>
            <color theme="1"/>
            <rFont val="Arial"/>
            <family val="2"/>
          </rPr>
          <t>Microsoft Office User:
Budget initial 58500</t>
        </r>
      </text>
    </comment>
    <comment ref="B125" authorId="0" shapeId="0" xr:uid="{00000000-0006-0000-1100-00002D000000}">
      <text>
        <r>
          <rPr>
            <sz val="11"/>
            <color theme="1"/>
            <rFont val="Arial"/>
            <family val="2"/>
          </rPr>
          <t>SheldèneFranccisque:
ancien numero:
Produit 1,        
Activité 1.6.1</t>
        </r>
      </text>
    </comment>
    <comment ref="B130" authorId="0" shapeId="0" xr:uid="{00000000-0006-0000-1100-00002E000000}">
      <text>
        <r>
          <rPr>
            <sz val="11"/>
            <color theme="1"/>
            <rFont val="Arial"/>
            <family val="2"/>
          </rPr>
          <t xml:space="preserve">SheldèneFranccisque:
ancien numero: 
Produit 1,        
Activité 1.4 </t>
        </r>
      </text>
    </comment>
    <comment ref="F132" authorId="0" shapeId="0" xr:uid="{00000000-0006-0000-1100-00002F000000}">
      <text>
        <r>
          <rPr>
            <sz val="11"/>
            <color theme="1"/>
            <rFont val="Arial"/>
            <family val="2"/>
          </rPr>
          <t>Microsoft Office User:
Budget: 75,000</t>
        </r>
      </text>
    </comment>
    <comment ref="B133" authorId="0" shapeId="0" xr:uid="{00000000-0006-0000-1100-000030000000}">
      <text>
        <r>
          <rPr>
            <sz val="11"/>
            <color theme="1"/>
            <rFont val="Arial"/>
            <family val="2"/>
          </rPr>
          <t xml:space="preserve">SheldèneFranccisque:
ancien numero: 
Produit 1,        
Activité 1.4 </t>
        </r>
      </text>
    </comment>
    <comment ref="B138" authorId="0" shapeId="0" xr:uid="{00000000-0006-0000-1100-000031000000}">
      <text>
        <r>
          <rPr>
            <sz val="11"/>
            <color theme="1"/>
            <rFont val="Arial"/>
            <family val="2"/>
          </rPr>
          <t>SheldèneFranccisque:
ancien numero:
Produit 1,        
Activité 1.6.1</t>
        </r>
      </text>
    </comment>
    <comment ref="F138" authorId="0" shapeId="0" xr:uid="{00000000-0006-0000-1100-000032000000}">
      <text>
        <r>
          <rPr>
            <sz val="11"/>
            <color theme="1"/>
            <rFont val="Arial"/>
            <family val="2"/>
          </rPr>
          <t>Microsoft Office User:
Buget initial: 72000</t>
        </r>
      </text>
    </comment>
    <comment ref="F139" authorId="0" shapeId="0" xr:uid="{00000000-0006-0000-1100-000033000000}">
      <text>
        <r>
          <rPr>
            <sz val="11"/>
            <color theme="1"/>
            <rFont val="Arial"/>
            <family val="2"/>
          </rPr>
          <t>Microsoft Office User:
Budget initial annuel: 54,000</t>
        </r>
      </text>
    </comment>
    <comment ref="D142" authorId="0" shapeId="0" xr:uid="{00000000-0006-0000-1100-000034000000}">
      <text>
        <r>
          <rPr>
            <sz val="11"/>
            <color theme="1"/>
            <rFont val="Arial"/>
            <family val="2"/>
          </rPr>
          <t>Lila Mallory:
Justification de SED doit être fournie avant le début du process. Étant donné que ce procesus doit commence en octobre veuillez bien soumettre la justification détaillée.</t>
        </r>
      </text>
    </comment>
    <comment ref="F142" authorId="0" shapeId="0" xr:uid="{00000000-0006-0000-1100-000035000000}">
      <text>
        <r>
          <rPr>
            <sz val="11"/>
            <color theme="1"/>
            <rFont val="Arial"/>
            <family val="2"/>
          </rPr>
          <t>Microsoft Office User:
Budget: 20,000</t>
        </r>
      </text>
    </comment>
    <comment ref="F155" authorId="0" shapeId="0" xr:uid="{00000000-0006-0000-1100-000036000000}">
      <text>
        <r>
          <rPr>
            <sz val="11"/>
            <color theme="1"/>
            <rFont val="Arial"/>
            <family val="2"/>
          </rPr>
          <t>Microsoft Office User:
Budget initial: 24,000</t>
        </r>
      </text>
    </comment>
    <comment ref="B160" authorId="0" shapeId="0" xr:uid="{00000000-0006-0000-1100-000037000000}">
      <text>
        <r>
          <rPr>
            <sz val="11"/>
            <color theme="1"/>
            <rFont val="Arial"/>
            <family val="2"/>
          </rPr>
          <t>SheldèneFranccisque:
ancien numero:     Produit 10,           Activité 10.2.7</t>
        </r>
      </text>
    </comment>
    <comment ref="B161" authorId="0" shapeId="0" xr:uid="{00000000-0006-0000-1100-000038000000}">
      <text>
        <r>
          <rPr>
            <sz val="11"/>
            <color theme="1"/>
            <rFont val="Arial"/>
            <family val="2"/>
          </rPr>
          <t>SheldèneFranccisque:
ancien numero:         Produit 11,           Activité 11.1.4</t>
        </r>
      </text>
    </comment>
    <comment ref="F161" authorId="0" shapeId="0" xr:uid="{00000000-0006-0000-1100-000039000000}">
      <text>
        <r>
          <rPr>
            <sz val="11"/>
            <color theme="1"/>
            <rFont val="Arial"/>
            <family val="2"/>
          </rPr>
          <t>Microsoft Office User:
Budget initial: 2,000</t>
        </r>
      </text>
    </comment>
    <comment ref="F163" authorId="0" shapeId="0" xr:uid="{00000000-0006-0000-1100-00003A000000}">
      <text>
        <r>
          <rPr>
            <sz val="11"/>
            <color theme="1"/>
            <rFont val="Arial"/>
            <family val="2"/>
          </rPr>
          <t>Microsoft Office User:
Budget:33,000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D10" authorId="0" shapeId="0" xr:uid="{00000000-0006-0000-1600-000001000000}">
      <text>
        <r>
          <rPr>
            <sz val="11"/>
            <color theme="1"/>
            <rFont val="Arial"/>
            <family val="2"/>
          </rPr>
          <t xml:space="preserve">
Select one type of risk from the list below</t>
        </r>
      </text>
    </comment>
    <comment ref="E31" authorId="0" shapeId="0" xr:uid="{00000000-0006-0000-1600-000002000000}">
      <text>
        <r>
          <rPr>
            <sz val="11"/>
            <color theme="1"/>
            <rFont val="Arial"/>
            <family val="2"/>
          </rPr>
          <t>Inter-American Development Bank:
Risk identified under HA-L1074, that have disappeared under HA-L1082</t>
        </r>
      </text>
    </comment>
    <comment ref="E51" authorId="0" shapeId="0" xr:uid="{00000000-0006-0000-1600-000003000000}">
      <text>
        <r>
          <rPr>
            <sz val="11"/>
            <color theme="1"/>
            <rFont val="Arial"/>
            <family val="2"/>
          </rPr>
          <t>Inter-American Development Bank:
Risk identified under HA-L1074, that have disappeared under HA-L1082</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C26" authorId="0" shapeId="0" xr:uid="{00000000-0006-0000-1700-000001000000}">
      <text>
        <r>
          <rPr>
            <sz val="11"/>
            <color theme="1"/>
            <rFont val="Arial"/>
            <family val="2"/>
          </rPr>
          <t>IADB:
added by EC</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I10" authorId="0" shapeId="0" xr:uid="{00000000-0006-0000-1800-000001000000}">
      <text>
        <r>
          <rPr>
            <sz val="11"/>
            <color theme="1"/>
            <rFont val="Arial"/>
            <family val="2"/>
          </rPr>
          <t xml:space="preserve">Describe how the activity is going to be carried out to mitigate a risk.  For example: hiring a consultant for ex-post review </t>
        </r>
      </text>
    </comment>
    <comment ref="O10" authorId="0" shapeId="0" xr:uid="{00000000-0006-0000-1800-000002000000}">
      <text>
        <r>
          <rPr>
            <sz val="11"/>
            <color theme="1"/>
            <rFont val="Arial"/>
            <family val="2"/>
          </rPr>
          <t>Describe how the mitigation action performed will be verified.  The compliance indicator should allow the measurement of the effectiveness of the mitigation action. For example:  ex-post review report by consultant, discussed and accepted by the Client and the Bank.</t>
        </r>
      </text>
    </comment>
  </commentList>
</comments>
</file>

<file path=xl/sharedStrings.xml><?xml version="1.0" encoding="utf-8"?>
<sst xmlns="http://schemas.openxmlformats.org/spreadsheetml/2006/main" count="5584" uniqueCount="1239">
  <si>
    <t>Pays</t>
  </si>
  <si>
    <t>HAITI</t>
  </si>
  <si>
    <t>International Competitive Bidding</t>
  </si>
  <si>
    <t>Works</t>
  </si>
  <si>
    <t>National System</t>
  </si>
  <si>
    <t>Draft</t>
  </si>
  <si>
    <t>Numéro d'opération</t>
  </si>
  <si>
    <t>HA-L1133</t>
  </si>
  <si>
    <t>National Competitive Bidding</t>
  </si>
  <si>
    <t>Goods</t>
  </si>
  <si>
    <t>Ex-ante</t>
  </si>
  <si>
    <t>Under Review</t>
  </si>
  <si>
    <t>Numéro d'approbation</t>
  </si>
  <si>
    <t xml:space="preserve">4882/GR-HA    </t>
  </si>
  <si>
    <t>Non-Consulting Services</t>
  </si>
  <si>
    <t>Ex-post</t>
  </si>
  <si>
    <t>Modified</t>
  </si>
  <si>
    <t>Agence d'exécution</t>
  </si>
  <si>
    <t>CENTRE DE FACILITATION DES INVESTISSEMENTS (CFI)</t>
  </si>
  <si>
    <t>International Competitive Bidding with Prequalification</t>
  </si>
  <si>
    <t>Consulting Firms</t>
  </si>
  <si>
    <t>Expected</t>
  </si>
  <si>
    <t>Plan de couverture</t>
  </si>
  <si>
    <t>janvier 2022- décembre 2022</t>
  </si>
  <si>
    <t>National Competitive Bidding with Prequalification</t>
  </si>
  <si>
    <t>Individual Consultants</t>
  </si>
  <si>
    <t>Process Ongoing</t>
  </si>
  <si>
    <t>Total des travaux</t>
  </si>
  <si>
    <t>Evaluation of Bids/Proposals</t>
  </si>
  <si>
    <t>Total des Biens et services</t>
  </si>
  <si>
    <t>Shopping/ Request for Quotations by Open Invitation</t>
  </si>
  <si>
    <t>Rejection of Bids</t>
  </si>
  <si>
    <t>Total des Services de conseil</t>
  </si>
  <si>
    <t>Shopping/Request for minimum 3 Quotations</t>
  </si>
  <si>
    <t>Unsuccessful Process</t>
  </si>
  <si>
    <t>Audit externe</t>
  </si>
  <si>
    <t>Contract Under Execution</t>
  </si>
  <si>
    <t>Systèmes nationaux</t>
  </si>
  <si>
    <t xml:space="preserve">Limited Bidding </t>
  </si>
  <si>
    <t>Contract Finished</t>
  </si>
  <si>
    <t>Version</t>
  </si>
  <si>
    <t>Juillet 2022</t>
  </si>
  <si>
    <t>Contrats Terminated</t>
  </si>
  <si>
    <r>
      <t xml:space="preserve">Ref: </t>
    </r>
    <r>
      <rPr>
        <b/>
        <sz val="11"/>
        <color rgb="FFFF0000"/>
        <rFont val="Calibri"/>
        <family val="2"/>
        <scheme val="minor"/>
      </rPr>
      <t>*</t>
    </r>
    <r>
      <rPr>
        <b/>
        <sz val="11"/>
        <color theme="0"/>
        <rFont val="Calibri"/>
        <family val="2"/>
        <scheme val="minor"/>
      </rPr>
      <t xml:space="preserve"> Champs obligatoires.</t>
    </r>
  </si>
  <si>
    <t>Appel d'Offre- Single Stages two envelopes with Prequalification</t>
  </si>
  <si>
    <t>Cancelled</t>
  </si>
  <si>
    <t>Procurement Ineligible</t>
  </si>
  <si>
    <t>TRAVAUX, BIENS ET SERVICES</t>
  </si>
  <si>
    <t>Appel d'Offre- Single Stages two envelopes</t>
  </si>
  <si>
    <t xml:space="preserve">Procurement Complete </t>
  </si>
  <si>
    <t>Direct Contracting</t>
  </si>
  <si>
    <t>AON-AOI</t>
  </si>
  <si>
    <t>Données Courantes</t>
  </si>
  <si>
    <t>Financement</t>
  </si>
  <si>
    <t>Jalons</t>
  </si>
  <si>
    <t>Passation de marchés</t>
  </si>
  <si>
    <t>Force Account</t>
  </si>
  <si>
    <t>Numéros des marchés</t>
  </si>
  <si>
    <t>Nom du processus de passation de marchés *</t>
  </si>
  <si>
    <t>Description</t>
  </si>
  <si>
    <t xml:space="preserve"> Montant estimatif (USD) *</t>
  </si>
  <si>
    <t>Montant réel  (USD)</t>
  </si>
  <si>
    <t>% Coût-BID *</t>
  </si>
  <si>
    <t>% Contrepartie locale *</t>
  </si>
  <si>
    <t>% Co-financement*</t>
  </si>
  <si>
    <t>Composante *</t>
  </si>
  <si>
    <t>Produit *</t>
  </si>
  <si>
    <t>Publication d'avis spécifique de Passation de Marchés</t>
  </si>
  <si>
    <t>Ouverture des offres</t>
  </si>
  <si>
    <t>Rapport d'évaluation</t>
  </si>
  <si>
    <t>Publication de l'attribution du marché</t>
  </si>
  <si>
    <t>Signature du contrat</t>
  </si>
  <si>
    <t>Type de marché *</t>
  </si>
  <si>
    <t>Méthode de passation de marché *</t>
  </si>
  <si>
    <t>Type de supervision *</t>
  </si>
  <si>
    <t>Statut *</t>
  </si>
  <si>
    <t>Lots</t>
  </si>
  <si>
    <t>BAFO</t>
  </si>
  <si>
    <t>Bien/Services conseils
(Neuf/Loué/Usé)</t>
  </si>
  <si>
    <t>Date prévue*</t>
  </si>
  <si>
    <t>Date effective</t>
  </si>
  <si>
    <t>Date prévue *</t>
  </si>
  <si>
    <t>AOI/4882-CFI/2022-S-001</t>
  </si>
  <si>
    <r>
      <t xml:space="preserve">Sélection d'un fournisseur pour le développement de matériel et d'actions de </t>
    </r>
    <r>
      <rPr>
        <b/>
        <sz val="11"/>
        <rFont val="Times New Roman"/>
        <family val="1"/>
      </rPr>
      <t xml:space="preserve">communication </t>
    </r>
    <r>
      <rPr>
        <sz val="11"/>
        <rFont val="Times New Roman"/>
        <family val="1"/>
      </rPr>
      <t>visant à réaliser la promotion des investissements et améliorer l’image du pays</t>
    </r>
  </si>
  <si>
    <r>
      <t xml:space="preserve">Contrat à </t>
    </r>
    <r>
      <rPr>
        <b/>
        <sz val="11"/>
        <rFont val="Times New Roman"/>
        <family val="1"/>
      </rPr>
      <t>bon de commande (accord-cadre)</t>
    </r>
    <r>
      <rPr>
        <sz val="11"/>
        <rFont val="Times New Roman"/>
        <family val="1"/>
      </rPr>
      <t xml:space="preserve"> conclu pour une période initial de 1 an  à compter de sa notification;  Nombre de période de reconduction sur base de performance fixée à 1, durée de chaque période de reconduction de 1 an, et durée maximale du contrat toutes périodes confondues, de 2 ans. </t>
    </r>
  </si>
  <si>
    <t>Activités 1.2.1.1.1+1.2.1.1.3+1.2.1.1.4</t>
  </si>
  <si>
    <t>Aout 2022</t>
  </si>
  <si>
    <t>Septembre 2022</t>
  </si>
  <si>
    <t>Octobre 2022</t>
  </si>
  <si>
    <t>Novembre 2022</t>
  </si>
  <si>
    <t>Décembre 2022</t>
  </si>
  <si>
    <t>AOI/4882-CFI/2022-S-002</t>
  </si>
  <si>
    <r>
      <t>Sélection d'un fournisseur (</t>
    </r>
    <r>
      <rPr>
        <b/>
        <sz val="11"/>
        <rFont val="Times New Roman"/>
        <family val="1"/>
      </rPr>
      <t>agence évènementielle)</t>
    </r>
    <r>
      <rPr>
        <sz val="11"/>
        <rFont val="Times New Roman"/>
        <family val="1"/>
      </rPr>
      <t xml:space="preserve"> responsable de la gestion,  l’organisation et la coordination des évènements du CFI </t>
    </r>
  </si>
  <si>
    <r>
      <t xml:space="preserve">Contrat à </t>
    </r>
    <r>
      <rPr>
        <b/>
        <sz val="11"/>
        <rFont val="Times New Roman"/>
        <family val="1"/>
      </rPr>
      <t xml:space="preserve">bon de commande (accord cadre) </t>
    </r>
    <r>
      <rPr>
        <sz val="11"/>
        <rFont val="Times New Roman"/>
        <family val="1"/>
      </rPr>
      <t xml:space="preserve">conclu pour une période initiale de 1 an  à compter de sa notification/signature. Nombre de période de reconduction sur base de performance fixée à 1. Durée de chaque période de reconduction de 1 an et durée maximale du contrat toutes périodes confondues, de 2 ans. </t>
    </r>
  </si>
  <si>
    <t xml:space="preserve">Activité 1.1.1.3+1.1.1.4+ 1.2.1.1.2+1.2.1.1.3 + 1.2.2.2.6.2.1.5 </t>
  </si>
  <si>
    <t>AOI/4882-CFI/2022-S-003</t>
  </si>
  <si>
    <r>
      <t>Sélection d'un fournisseur pour assurer la logistique des voyages du CFI (</t>
    </r>
    <r>
      <rPr>
        <b/>
        <sz val="11"/>
        <rFont val="Times New Roman"/>
        <family val="1"/>
      </rPr>
      <t>agence de voyage</t>
    </r>
    <r>
      <rPr>
        <sz val="11"/>
        <rFont val="Times New Roman"/>
        <family val="1"/>
      </rPr>
      <t>)</t>
    </r>
  </si>
  <si>
    <r>
      <t xml:space="preserve">Contrat à </t>
    </r>
    <r>
      <rPr>
        <b/>
        <sz val="11"/>
        <rFont val="Times New Roman"/>
        <family val="1"/>
      </rPr>
      <t xml:space="preserve">bon de commande (accord cadre) </t>
    </r>
    <r>
      <rPr>
        <sz val="11"/>
        <rFont val="Times New Roman"/>
        <family val="1"/>
      </rPr>
      <t xml:space="preserve">conclu pour une période initial de 1 an  à compter de sa notification;  Nombre de période de reconduction sur base de performance fixée à 1, durée de chaque période de reconduction de 1 an, et durée maximale du contrat toutes périodes confondues, de 2 ans. </t>
    </r>
  </si>
  <si>
    <t xml:space="preserve">Activité 1.1.1.3+1.1.1.4+1.2.1.1.1 +1.2.1.1.2+1.2.1.1.3+1.2.2.2.6.2.1.5          </t>
  </si>
  <si>
    <t>Février 2023</t>
  </si>
  <si>
    <t>AOI/AON avec PREQUALIFICATION</t>
  </si>
  <si>
    <t>Passation de Marchés</t>
  </si>
  <si>
    <t>Publication d'avis spécifique de Passation de Marchés - Inv. à la préqualification</t>
  </si>
  <si>
    <t>Ouverture des offres des préqualifiés</t>
  </si>
  <si>
    <t>Rapport d'évaluation des préqualifiés</t>
  </si>
  <si>
    <t>Lancement de l'Appel d'Offre</t>
  </si>
  <si>
    <t>Ouverture des dossiers d'Appel d'offres</t>
  </si>
  <si>
    <t>Comparaison de prix/Par invitation ouverte &amp; Comparaison de prix avec un minimum de 3 proformas</t>
  </si>
  <si>
    <t>Rapport d'évaluation et recommandation d'attribution</t>
  </si>
  <si>
    <t>Contrat signé (bon de commande)</t>
  </si>
  <si>
    <t>CP/4882-CFI/2020-B-002</t>
  </si>
  <si>
    <t>Acquisition d’un véhicule fermé tout terrain (SUV) pour le bureau nord - Montant $45,000.00</t>
  </si>
  <si>
    <t>CP</t>
  </si>
  <si>
    <t xml:space="preserve">Activité 1.2.2.2.6.1.4 </t>
  </si>
  <si>
    <t>Mars 2022</t>
  </si>
  <si>
    <t>Juin 2022</t>
  </si>
  <si>
    <t>neuf</t>
  </si>
  <si>
    <t>CP/4882-CFI/2022-B-003</t>
  </si>
  <si>
    <t>Acquisition de materiels et equipements pour le bureau du nord (2 lots)</t>
  </si>
  <si>
    <t>Activité 1.2.2.2.6.1.8</t>
  </si>
  <si>
    <t>CP/4882-CFI/2022-S-004</t>
  </si>
  <si>
    <t>Réalisation de services d'aménagement d'un espace de travail pour le bureau du Nord</t>
  </si>
  <si>
    <t>Activite 1.2.2.2.6.1.7</t>
  </si>
  <si>
    <t>CP/4882-CFI/2022-B-004</t>
  </si>
  <si>
    <t>Acquisition d’un véhicule fermé tout terrain (SUV) pour le bureau nord (relance - TTC)</t>
  </si>
  <si>
    <t>CP/4882-CFI/2022-B-005</t>
  </si>
  <si>
    <t xml:space="preserve">Acquisition de panneaux solaires </t>
  </si>
  <si>
    <t>Activité 1.1.3.2</t>
  </si>
  <si>
    <t>Appel d'offre Restreinte</t>
  </si>
  <si>
    <t>Invitation aux soumissionnaires</t>
  </si>
  <si>
    <t>Publication d'attribution du marché</t>
  </si>
  <si>
    <t>Appel d'Offre- Une seule étape avec Prequalification</t>
  </si>
  <si>
    <t>Evaluation finale et négociation du marché.</t>
  </si>
  <si>
    <t xml:space="preserve">Appel d'Offre - Une seule étape à deux Enveloppes </t>
  </si>
  <si>
    <t xml:space="preserve">Publication d'avis spécifique de Passation de Marchés </t>
  </si>
  <si>
    <t>Evaluation Finale et négotiation du marché</t>
  </si>
  <si>
    <t>Entente Directe</t>
  </si>
  <si>
    <t>Requete de l'Entente Directe</t>
  </si>
  <si>
    <t>Notification d'attribution</t>
  </si>
  <si>
    <t xml:space="preserve"> En régie</t>
  </si>
  <si>
    <t>Justification du Force Account</t>
  </si>
  <si>
    <t>Quality and Cost Based Selection</t>
  </si>
  <si>
    <t>Individual Consultant Selection (3CV)</t>
  </si>
  <si>
    <t>CABINETS DE CONSEIL</t>
  </si>
  <si>
    <t>Least Cost Selection</t>
  </si>
  <si>
    <t>Individual Consultant Open Invitation</t>
  </si>
  <si>
    <t>Selection Under a Fixed Budget</t>
  </si>
  <si>
    <t>Sélection Basée sur la Qualité et le coût (SFQC) /Sélection au Moindre Coût (SMC) /Sélection Dans le Cadre d'un Budget Fixe (SFQC/ SMC/SCBD)</t>
  </si>
  <si>
    <t>Selection Based on the Consultants Qualification</t>
  </si>
  <si>
    <t>Single-Source Selection of Firms</t>
  </si>
  <si>
    <r>
      <t xml:space="preserve">Nom du processus de passation de marchés </t>
    </r>
    <r>
      <rPr>
        <sz val="12"/>
        <color rgb="FFFF0000"/>
        <rFont val="Georgia"/>
        <family val="1"/>
      </rPr>
      <t>*</t>
    </r>
  </si>
  <si>
    <r>
      <t xml:space="preserve"> Montant estimatif (USD) </t>
    </r>
    <r>
      <rPr>
        <sz val="11"/>
        <color rgb="FFFF0000"/>
        <rFont val="Georgia"/>
        <family val="1"/>
      </rPr>
      <t>*</t>
    </r>
  </si>
  <si>
    <r>
      <t xml:space="preserve">% Coût-BID </t>
    </r>
    <r>
      <rPr>
        <sz val="12"/>
        <color rgb="FFFF0000"/>
        <rFont val="Calibri"/>
        <family val="2"/>
        <scheme val="minor"/>
      </rPr>
      <t>*</t>
    </r>
  </si>
  <si>
    <r>
      <t xml:space="preserve">% Contrepartie locale </t>
    </r>
    <r>
      <rPr>
        <sz val="12"/>
        <color rgb="FFFF0000"/>
        <rFont val="Calibri"/>
        <family val="2"/>
        <scheme val="minor"/>
      </rPr>
      <t>*</t>
    </r>
  </si>
  <si>
    <r>
      <t>% Co-financement</t>
    </r>
    <r>
      <rPr>
        <sz val="12"/>
        <color rgb="FFFF0000"/>
        <rFont val="Calibri"/>
        <family val="2"/>
        <scheme val="minor"/>
      </rPr>
      <t>*</t>
    </r>
  </si>
  <si>
    <r>
      <t xml:space="preserve">Composante </t>
    </r>
    <r>
      <rPr>
        <sz val="12"/>
        <color rgb="FFFF0000"/>
        <rFont val="Calibri"/>
        <family val="2"/>
        <scheme val="minor"/>
      </rPr>
      <t>*</t>
    </r>
  </si>
  <si>
    <t>Publication de l'avis d'Appel à Manifestion d'Intéret</t>
  </si>
  <si>
    <t>Demande de propositions</t>
  </si>
  <si>
    <t>Ouverture des propositions techniques</t>
  </si>
  <si>
    <t>Rapport d'Evaluation des propositions tecniques</t>
  </si>
  <si>
    <t>Ouverture des propositions financieres</t>
  </si>
  <si>
    <t>Rapport d'Evaluation Finale et PV de Négociation du marché</t>
  </si>
  <si>
    <t>Notification d'Attribution</t>
  </si>
  <si>
    <r>
      <t xml:space="preserve">Type de marché </t>
    </r>
    <r>
      <rPr>
        <sz val="12"/>
        <color rgb="FFFF0000"/>
        <rFont val="Calibri"/>
        <family val="2"/>
        <scheme val="minor"/>
      </rPr>
      <t>*</t>
    </r>
  </si>
  <si>
    <r>
      <t xml:space="preserve">Méthode de passation de marché </t>
    </r>
    <r>
      <rPr>
        <sz val="12"/>
        <color rgb="FFFF0000"/>
        <rFont val="Calibri"/>
        <family val="2"/>
        <scheme val="minor"/>
      </rPr>
      <t>*</t>
    </r>
  </si>
  <si>
    <r>
      <t xml:space="preserve">Type de supervision </t>
    </r>
    <r>
      <rPr>
        <sz val="12"/>
        <color rgb="FFFF0000"/>
        <rFont val="Calibri"/>
        <family val="2"/>
        <scheme val="minor"/>
      </rPr>
      <t>*</t>
    </r>
  </si>
  <si>
    <r>
      <t xml:space="preserve">Statut </t>
    </r>
    <r>
      <rPr>
        <sz val="12"/>
        <color rgb="FFFF0000"/>
        <rFont val="Calibri"/>
        <family val="2"/>
        <scheme val="minor"/>
      </rPr>
      <t>*</t>
    </r>
  </si>
  <si>
    <t>Single-Source Selection of Individual Consultant</t>
  </si>
  <si>
    <t>Quality Based Selection</t>
  </si>
  <si>
    <r>
      <t>Date prévue</t>
    </r>
    <r>
      <rPr>
        <b/>
        <sz val="11"/>
        <color rgb="FFFF0000"/>
        <rFont val="Georgia"/>
        <family val="1"/>
      </rPr>
      <t>*</t>
    </r>
  </si>
  <si>
    <r>
      <t xml:space="preserve">Date prévue </t>
    </r>
    <r>
      <rPr>
        <b/>
        <sz val="11"/>
        <color rgb="FFFF0000"/>
        <rFont val="Georgia"/>
        <family val="1"/>
      </rPr>
      <t>*</t>
    </r>
  </si>
  <si>
    <r>
      <t xml:space="preserve">Date prévue </t>
    </r>
    <r>
      <rPr>
        <b/>
        <sz val="11"/>
        <color rgb="FFFF0000"/>
        <rFont val="Calibri"/>
        <family val="2"/>
        <scheme val="minor"/>
      </rPr>
      <t>*</t>
    </r>
  </si>
  <si>
    <t xml:space="preserve">SFQC/4882-CFI/2020-CF-001  </t>
  </si>
  <si>
    <r>
      <t>Sélection d’une firme d'Assistance Technique Internationale (</t>
    </r>
    <r>
      <rPr>
        <b/>
        <sz val="11"/>
        <rFont val="Georgia"/>
        <family val="1"/>
      </rPr>
      <t>ATI</t>
    </r>
    <r>
      <rPr>
        <sz val="11"/>
        <rFont val="Georgia"/>
        <family val="1"/>
      </rPr>
      <t xml:space="preserve">) pour accompagner le CFI dans son processus de devenir une agence de promotion des investissements de standart international et dans le développement d’un programme de lead generation. </t>
    </r>
  </si>
  <si>
    <t>Long contrat sur la durée du projet avec Evaluation de performance annuelle de l'équipe technique du consultant mis sur le projet</t>
  </si>
  <si>
    <t>Activité 1.1.2.1 + 1.1.2.2</t>
  </si>
  <si>
    <t>Mars 2021</t>
  </si>
  <si>
    <t>28 Juil 2021</t>
  </si>
  <si>
    <t>Oct. 2021</t>
  </si>
  <si>
    <t>Décembre 2021</t>
  </si>
  <si>
    <t>Janvier 2022</t>
  </si>
  <si>
    <t>30 mars 2022</t>
  </si>
  <si>
    <t>SFQC/4882-CFI/2020-CF-005</t>
  </si>
  <si>
    <t>Sélection d’un Consultant en vue de l'Assistance Technique au CFI pour la mise en oeuvre et la gestion de la qualité du Guichet Unique d'Investissement (GUI) Hybride</t>
  </si>
  <si>
    <t>SFQC</t>
  </si>
  <si>
    <t>Activité 1.2.1.2.4.1</t>
  </si>
  <si>
    <t>Juin 022</t>
  </si>
  <si>
    <t>Juin  2022</t>
  </si>
  <si>
    <t>SFQC/4882-CFI/2022-CF-022</t>
  </si>
  <si>
    <r>
      <t xml:space="preserve">Sélection d'une firme pour l'appui technique au CFI dans le cadre de la mise en oeuvre du Programme  Haiti Service Providers </t>
    </r>
    <r>
      <rPr>
        <b/>
        <sz val="11"/>
        <rFont val="Georgia"/>
        <family val="1"/>
      </rPr>
      <t xml:space="preserve">"HSP" (phase 2) </t>
    </r>
  </si>
  <si>
    <t>activité 1.2.2.1</t>
  </si>
  <si>
    <t xml:space="preserve">Novembre 2022 </t>
  </si>
  <si>
    <t>Janvier 2023</t>
  </si>
  <si>
    <t>Mars 2023</t>
  </si>
  <si>
    <t>SFQC/4882-CFI/2022-CF-027</t>
  </si>
  <si>
    <r>
      <t>Sélection d'une firme pour l'appui technique au CFI dans le cadre de la mise en oeuvre dU Programme de Développement de Fournisseurs (</t>
    </r>
    <r>
      <rPr>
        <b/>
        <sz val="11"/>
        <rFont val="Georgia"/>
        <family val="1"/>
      </rPr>
      <t>PDF</t>
    </r>
    <r>
      <rPr>
        <sz val="11"/>
        <rFont val="Georgia"/>
        <family val="1"/>
      </rPr>
      <t>)</t>
    </r>
  </si>
  <si>
    <t>Juin 2023</t>
  </si>
  <si>
    <t>Aout 2023</t>
  </si>
  <si>
    <t xml:space="preserve">Octobre 2023 </t>
  </si>
  <si>
    <t xml:space="preserve">Novembre 2023 </t>
  </si>
  <si>
    <t xml:space="preserve">Décembre 2023 </t>
  </si>
  <si>
    <t>Janvier 2024</t>
  </si>
  <si>
    <t>SFQC/4882-CFI/2022-CF-004</t>
  </si>
  <si>
    <t>Sélection d'une firme pour la conception et l'implémentation du logiciel (software) pour le Guichet Unique d'Investissement (GUI) hybride</t>
  </si>
  <si>
    <t xml:space="preserve">Activité 1.2.1.2.4.2 </t>
  </si>
  <si>
    <t>Avril 2023</t>
  </si>
  <si>
    <t>Mai 2023</t>
  </si>
  <si>
    <t>Sélection Basée sur la Qualité (SFQ)</t>
  </si>
  <si>
    <t>Evaluation Finale et Négociation du marché</t>
  </si>
  <si>
    <t>Sélection basée sur les Qualifications des Consultants (QC)</t>
  </si>
  <si>
    <t>Demande de proposition</t>
  </si>
  <si>
    <t>QC/4882-CFI/2022-CF-007</t>
  </si>
  <si>
    <r>
      <t>Sélection d’une firme (école spécialisée) pour une formation (</t>
    </r>
    <r>
      <rPr>
        <b/>
        <sz val="11"/>
        <rFont val="Georgia"/>
        <family val="1"/>
      </rPr>
      <t>softskill et technique</t>
    </r>
    <r>
      <rPr>
        <sz val="11"/>
        <rFont val="Georgia"/>
        <family val="1"/>
      </rPr>
      <t xml:space="preserve">) des cadres du CFI </t>
    </r>
  </si>
  <si>
    <t>QC</t>
  </si>
  <si>
    <t>Activités 1.1.1.3 / 1.1.1.4</t>
  </si>
  <si>
    <t>Octobre  2022</t>
  </si>
  <si>
    <t>QC/4882-CFI/2022-CF-010</t>
  </si>
  <si>
    <r>
      <t xml:space="preserve">Sélection d’une firme pour le développement d’une base de données de </t>
    </r>
    <r>
      <rPr>
        <b/>
        <sz val="11"/>
        <rFont val="Georgia"/>
        <family val="1"/>
      </rPr>
      <t>bureau/entrepôt disponibles</t>
    </r>
    <r>
      <rPr>
        <sz val="11"/>
        <rFont val="Georgia"/>
        <family val="1"/>
      </rPr>
      <t xml:space="preserve"> en Haïti qui sera accessible depuis le site web du CFI.</t>
    </r>
  </si>
  <si>
    <t xml:space="preserve"> Activité 1.2.1.2.1 </t>
  </si>
  <si>
    <t>QC/4882-CFI/2022-CF-013</t>
  </si>
  <si>
    <t>Sélection d’une firme pour la réalisation d'une Etude pour évaluer le potentiel des investissements touristiques dans le nord</t>
  </si>
  <si>
    <t>Activité 1.2.2.2.6.2.2.3.3</t>
  </si>
  <si>
    <t>QC/4882-CFI/2022-CF-014</t>
  </si>
  <si>
    <r>
      <t xml:space="preserve">Sélection d'une firme pour la refonte et la mise à jour du </t>
    </r>
    <r>
      <rPr>
        <b/>
        <sz val="11"/>
        <rFont val="Georgia"/>
        <family val="1"/>
      </rPr>
      <t>site web du CFI</t>
    </r>
  </si>
  <si>
    <t>Activité 1.1.3.1</t>
  </si>
  <si>
    <t>QC/4882-CFI/2022-CF-024</t>
  </si>
  <si>
    <r>
      <t xml:space="preserve">Sélection d’une firme pour la réalisation d'une étude diagnostic et prospective sur la </t>
    </r>
    <r>
      <rPr>
        <b/>
        <sz val="11"/>
        <rFont val="Georgia"/>
        <family val="1"/>
      </rPr>
      <t xml:space="preserve">chaine de valeur de cinq filières </t>
    </r>
    <r>
      <rPr>
        <sz val="11"/>
        <rFont val="Georgia"/>
        <family val="1"/>
      </rPr>
      <t>(CCMHO)</t>
    </r>
  </si>
  <si>
    <t>Activité 1.2.1.1.5</t>
  </si>
  <si>
    <t>QC/4882-CFI/2022-CF-025</t>
  </si>
  <si>
    <r>
      <t>Sélection d’un Consultant pour la réalisation d'une étude d'identification des opportunités de l'</t>
    </r>
    <r>
      <rPr>
        <b/>
        <sz val="11"/>
        <rFont val="Georgia"/>
        <family val="1"/>
      </rPr>
      <t>offre exportable</t>
    </r>
    <r>
      <rPr>
        <sz val="11"/>
        <rFont val="Georgia"/>
        <family val="1"/>
      </rPr>
      <t xml:space="preserve"> en Haiti par une analyse sur les importations</t>
    </r>
  </si>
  <si>
    <t>QC/4882-CFI/2022-CF-026</t>
  </si>
  <si>
    <t>ACTIVITE  "GTCA"</t>
  </si>
  <si>
    <t>Activite 1.2.1.2.3</t>
  </si>
  <si>
    <t>Sélection par entente directe (SED) de firmes/ Sélection par entente directe (SED) consultants individuels</t>
  </si>
  <si>
    <t>Demande de proposition par entente directe</t>
  </si>
  <si>
    <t>Firmes</t>
  </si>
  <si>
    <t>SED/4882-CFI/2022-CF-003</t>
  </si>
  <si>
    <r>
      <t xml:space="preserve">Signature d’un contrat entre le CFI et </t>
    </r>
    <r>
      <rPr>
        <b/>
        <sz val="11"/>
        <rFont val="Georgia"/>
        <family val="1"/>
      </rPr>
      <t xml:space="preserve">Connect Americas </t>
    </r>
    <r>
      <rPr>
        <sz val="11"/>
        <rFont val="Georgia"/>
        <family val="1"/>
      </rPr>
      <t>pour la réalisation d’enquêtes à travers la plateforme ConnectAmericas sur les potentiels clients des entreprises haïtiennes et également la réalistion d’un cours sur le commerce électronique</t>
    </r>
  </si>
  <si>
    <t>Connect Americas / Justification ED: GN2350-15 clause 3.11(d) lorsqu’une seule société est qualifiée ou a une experience présentant une valeur exceptionnelle pour la mission.)</t>
  </si>
  <si>
    <t xml:space="preserve">activité 1.2.3.3.1 + 1.2.3.3.2 + 1.2.3.3.3 </t>
  </si>
  <si>
    <t>SED/4882-CFI/2022-CF-020</t>
  </si>
  <si>
    <r>
      <t xml:space="preserve">Signature d'un contrat entre le CFI et la </t>
    </r>
    <r>
      <rPr>
        <b/>
        <sz val="11"/>
        <rFont val="Georgia"/>
        <family val="1"/>
      </rPr>
      <t xml:space="preserve">CCIH </t>
    </r>
    <r>
      <rPr>
        <sz val="11"/>
        <rFont val="Georgia"/>
        <family val="1"/>
      </rPr>
      <t>pour accompagner le CFI dans la mise en oeuvre du programme d'initiation à l'exportation des entreprises haïtiennes exportatrices identifiées dans “le catalogue de produits exportables" et aussi d’initier aux potentiels exportateurs</t>
    </r>
  </si>
  <si>
    <t>CCIH / Justification ED: GN2350-15 clause 3.11(a) pour des taches qui représentent la continuité naturelle d'activités antérieures effectuées par la société - (déjà validé dans le document de projet)</t>
  </si>
  <si>
    <t>Activité 1.2.3.2.6</t>
  </si>
  <si>
    <t>SED/4882-CFI/2020-CF-015</t>
  </si>
  <si>
    <r>
      <t xml:space="preserve">Contrat avec la firme </t>
    </r>
    <r>
      <rPr>
        <b/>
        <sz val="11"/>
        <rFont val="Georgia"/>
        <family val="1"/>
      </rPr>
      <t>Knoema</t>
    </r>
    <r>
      <rPr>
        <sz val="11"/>
        <rFont val="Georgia"/>
        <family val="1"/>
      </rPr>
      <t xml:space="preserve"> pour la mise à jour du site </t>
    </r>
    <r>
      <rPr>
        <b/>
        <sz val="11"/>
        <rFont val="Georgia"/>
        <family val="1"/>
      </rPr>
      <t>Open data</t>
    </r>
  </si>
  <si>
    <t>Knoema Corporation  /Justification ED: GN2350-15  clause 3.11 alinéa (d)  : expérience présentant une valeur exceptionnelle pour la mission ( assure l'hébergement du site)</t>
  </si>
  <si>
    <t>Avril 2022</t>
  </si>
  <si>
    <t>SED/4882-CFI/2022-CF-021</t>
  </si>
  <si>
    <t>Contrat avec WAVTEQ pour la mise à jour du Costumer Relationship Management (CRM)</t>
  </si>
  <si>
    <t>Justification ED: GN2350-15  clause 3.11 (c) les missions dont la valeur totale ne depasse pas $100M</t>
  </si>
  <si>
    <t xml:space="preserve"> </t>
  </si>
  <si>
    <t>Consultant Individuel</t>
  </si>
  <si>
    <t>SED/4882-CFI/2021-CI-032</t>
  </si>
  <si>
    <t xml:space="preserve">Contrat avec la spécialiste en passation de marchés pour supporter le CFI dans ses processus PM (S. Francisque) </t>
  </si>
  <si>
    <t>Activité 1.1.1.6</t>
  </si>
  <si>
    <t>Dec. 2021</t>
  </si>
  <si>
    <t>Sélection des consultants individuels (3CV)/ Invitation ouverte aux consultants individuels</t>
  </si>
  <si>
    <r>
      <t xml:space="preserve">Type de marché </t>
    </r>
    <r>
      <rPr>
        <sz val="12"/>
        <color rgb="FFFF0000"/>
        <rFont val="Georgia"/>
        <family val="1"/>
      </rPr>
      <t>*</t>
    </r>
  </si>
  <si>
    <t>QCIN/4882-CFI/2022-CI-001</t>
  </si>
  <si>
    <t>Sélection d’un attaché aux opérations pour le  bureau nord du CFI</t>
  </si>
  <si>
    <t>QCIN</t>
  </si>
  <si>
    <t xml:space="preserve">activités 1.2.2.2.6.1.2 </t>
  </si>
  <si>
    <t>QCIN/4882-CFI/2022-CI-002</t>
  </si>
  <si>
    <t>Sélection d’un Officier de promotion pour le  bureau nord du CFI</t>
  </si>
  <si>
    <t>QCIN/4882-CFI/2022-CI-003</t>
  </si>
  <si>
    <t>Sélection d’un Officier de promotion pour le  bureau nord du CFI (2e)</t>
  </si>
  <si>
    <t>QCIN/4882-CFI/20202-CI-004</t>
  </si>
  <si>
    <t>Sélection d’un chauffeur pour le bureau Nord du CFI</t>
  </si>
  <si>
    <t>activités 1.2.2.2.6.1.3</t>
  </si>
  <si>
    <t>QCIN/4882-CFI/2022-CI-005</t>
  </si>
  <si>
    <t>Sélection d'un personnel de soutien (femme de ménage) pour le bureau du nord</t>
  </si>
  <si>
    <t>activité 1.2.2.2.6.1.9</t>
  </si>
  <si>
    <t>QCIN/4882-CFI/2022-CI-006</t>
  </si>
  <si>
    <t>Sélection d'un personnel de soutien (gardien-coursier) pour le bureau du nord</t>
  </si>
  <si>
    <t>QCIN/4882-CFI/2021-CI-027</t>
  </si>
  <si>
    <t>Sélection d’un  directeur du service d’Image Pays, marketing et études en soutien aux activités d’investissement et d’exportation entrepris par le CFI</t>
  </si>
  <si>
    <t>activité 1.1.1.1</t>
  </si>
  <si>
    <t>Sept. 2021</t>
  </si>
  <si>
    <t>Février 2022</t>
  </si>
  <si>
    <t>QCIN/4882-CFI/2021-CI-UE-12</t>
  </si>
  <si>
    <t>Sélection d'un spécialiste en passation de marchés pour les activités du projet</t>
  </si>
  <si>
    <t>activité 2.3</t>
  </si>
  <si>
    <t>Fevrier 2022</t>
  </si>
  <si>
    <t>QCIN/4882-CFI/2021-CI-031</t>
  </si>
  <si>
    <t xml:space="preserve">Recrutement d'un Consultant pour supporter techniquement la direction de promotion des investissements particulièrement dans la promotion et liaison avec le secteur manufacturier/textile. </t>
  </si>
  <si>
    <t>1.2.2.2.1.4</t>
  </si>
  <si>
    <t>Sélection d'un officier de promotion pour le secteur manufacture légère</t>
  </si>
  <si>
    <t>activité 1.1.1.2</t>
  </si>
  <si>
    <t>QCIN/4882-CFI/2022-CI-007</t>
  </si>
  <si>
    <t>Sélection d'un officier de promotion pour le secteur Agro Industriel</t>
  </si>
  <si>
    <t>Septembre 2023</t>
  </si>
  <si>
    <t>External Audit</t>
  </si>
  <si>
    <t>CABINETS DE CONSEIL - AUDIT EXTERNE</t>
  </si>
  <si>
    <t>Sélection basée sur la qualité et les coûts/Sélection au moindre coût</t>
  </si>
  <si>
    <r>
      <t xml:space="preserve">Nom du processus de passation de marchés </t>
    </r>
    <r>
      <rPr>
        <sz val="12"/>
        <color rgb="FFFF0000"/>
        <rFont val="Calibri"/>
        <family val="2"/>
        <scheme val="minor"/>
      </rPr>
      <t>*</t>
    </r>
  </si>
  <si>
    <r>
      <t xml:space="preserve"> Montant estimatif (USD) </t>
    </r>
    <r>
      <rPr>
        <sz val="12"/>
        <color rgb="FFFF0000"/>
        <rFont val="Calibri"/>
        <family val="2"/>
        <scheme val="minor"/>
      </rPr>
      <t>*</t>
    </r>
  </si>
  <si>
    <r>
      <t>Produit</t>
    </r>
    <r>
      <rPr>
        <sz val="12"/>
        <color rgb="FFFF0000"/>
        <rFont val="Calibri"/>
        <family val="2"/>
        <scheme val="minor"/>
      </rPr>
      <t>*</t>
    </r>
  </si>
  <si>
    <t>Rapport d'Evaluation des propositions techniques</t>
  </si>
  <si>
    <r>
      <t>Date prévue</t>
    </r>
    <r>
      <rPr>
        <b/>
        <sz val="11"/>
        <color rgb="FFFF0000"/>
        <rFont val="Calibri"/>
        <family val="2"/>
        <scheme val="minor"/>
      </rPr>
      <t>*</t>
    </r>
  </si>
  <si>
    <t>SFQC/4882-CFI/2019-CF-012</t>
  </si>
  <si>
    <t>Recrutement d’une firme locale pour auditer les activités du projet (2019-2020/ 2020-2021)</t>
  </si>
  <si>
    <t xml:space="preserve">activité 2.7 </t>
  </si>
  <si>
    <t>15 oct. 2021</t>
  </si>
  <si>
    <t>13 janvier 2022</t>
  </si>
  <si>
    <t>Février 2021</t>
  </si>
  <si>
    <t>Sélection sur la base des qualifications des consultants</t>
  </si>
  <si>
    <r>
      <t xml:space="preserve">Produit </t>
    </r>
    <r>
      <rPr>
        <sz val="12"/>
        <color rgb="FFFF0000"/>
        <rFont val="Calibri"/>
        <family val="2"/>
        <scheme val="minor"/>
      </rPr>
      <t>*</t>
    </r>
  </si>
  <si>
    <t>Sélection des firmes par une source unique</t>
  </si>
  <si>
    <t>Demande de sélection d'une source unique</t>
  </si>
  <si>
    <t>Sélection par entente directe (SED) de firmes</t>
  </si>
  <si>
    <r>
      <t xml:space="preserve">% Coût-BID </t>
    </r>
    <r>
      <rPr>
        <sz val="12"/>
        <color rgb="FFFF0000"/>
        <rFont val="Georgia"/>
        <family val="1"/>
      </rPr>
      <t>*</t>
    </r>
  </si>
  <si>
    <r>
      <t xml:space="preserve">% Contrepartie locale </t>
    </r>
    <r>
      <rPr>
        <sz val="12"/>
        <color rgb="FFFF0000"/>
        <rFont val="Georgia"/>
        <family val="1"/>
      </rPr>
      <t>*</t>
    </r>
  </si>
  <si>
    <r>
      <t>% Co-financement</t>
    </r>
    <r>
      <rPr>
        <sz val="12"/>
        <color rgb="FFFF0000"/>
        <rFont val="Georgia"/>
        <family val="1"/>
      </rPr>
      <t>*</t>
    </r>
  </si>
  <si>
    <r>
      <t xml:space="preserve">Composante </t>
    </r>
    <r>
      <rPr>
        <sz val="12"/>
        <color rgb="FFFF0000"/>
        <rFont val="Georgia"/>
        <family val="1"/>
      </rPr>
      <t>*</t>
    </r>
  </si>
  <si>
    <r>
      <t xml:space="preserve">Méthode de passation de marché </t>
    </r>
    <r>
      <rPr>
        <sz val="12"/>
        <color rgb="FFFF0000"/>
        <rFont val="Georgia"/>
        <family val="1"/>
      </rPr>
      <t>*</t>
    </r>
  </si>
  <si>
    <r>
      <t xml:space="preserve">Type de supervision </t>
    </r>
    <r>
      <rPr>
        <sz val="12"/>
        <color rgb="FFFF0000"/>
        <rFont val="Georgia"/>
        <family val="1"/>
      </rPr>
      <t>*</t>
    </r>
  </si>
  <si>
    <r>
      <t xml:space="preserve">Statut </t>
    </r>
    <r>
      <rPr>
        <sz val="12"/>
        <color rgb="FFFF0000"/>
        <rFont val="Georgia"/>
        <family val="1"/>
      </rPr>
      <t>*</t>
    </r>
  </si>
  <si>
    <t>SED/4882-CFI/2022-CF-023</t>
  </si>
  <si>
    <t>Vérification des états financiers (audit) des activités du projet pour l'exercice fiscal 2021-2022</t>
  </si>
  <si>
    <t>EXPERT CONSEILS / Justification ED: GN2350-15  clause 3.11 (a) pour des taches qui représentent la continuité naturelle d'activités antérieures effectuées par le Cabinet</t>
  </si>
  <si>
    <t>Unité d'exécution</t>
  </si>
  <si>
    <t>Centre de Facilitation des Investissements (Cfi)</t>
  </si>
  <si>
    <t>Numéro programme</t>
  </si>
  <si>
    <t>2879/GR-HA Development du Secteur Prive via la promotion de l'investissement  (HA-L1078)</t>
  </si>
  <si>
    <t xml:space="preserve">CHRONOGRAMME </t>
  </si>
  <si>
    <t>Date de préparation</t>
  </si>
  <si>
    <t>Janvier 2018</t>
  </si>
  <si>
    <t>Libellé</t>
  </si>
  <si>
    <t>Janvier</t>
  </si>
  <si>
    <t>Fevrier</t>
  </si>
  <si>
    <t>Mars</t>
  </si>
  <si>
    <t>Avril</t>
  </si>
  <si>
    <t>Mai</t>
  </si>
  <si>
    <t>Juin</t>
  </si>
  <si>
    <t>Juillet</t>
  </si>
  <si>
    <t>Aout</t>
  </si>
  <si>
    <t>Septembre</t>
  </si>
  <si>
    <t xml:space="preserve">Octobre </t>
  </si>
  <si>
    <t xml:space="preserve">Novembre </t>
  </si>
  <si>
    <t>Decembre</t>
  </si>
  <si>
    <t>Produits et Activités de l'Investissement</t>
  </si>
  <si>
    <t>Composante 1. Promotion de l'Investissement</t>
  </si>
  <si>
    <t>a. Sous-Composante A: Developpement des capacités du CFI</t>
  </si>
  <si>
    <t>a.1. Assistance technique et formation pour la modernisation du CFI</t>
  </si>
  <si>
    <t>Produit 1</t>
  </si>
  <si>
    <t>Le plan stratégique et le plan d’affaires du CFI élaborés (Mise en place et mise en oeuvre de la réingénierie Institutionnelle du CFI)</t>
  </si>
  <si>
    <t>#ERROR!</t>
  </si>
  <si>
    <t>Produit 2</t>
  </si>
  <si>
    <t>Système CRM version basic pour le suivi des demandes des investisseurs installé</t>
  </si>
  <si>
    <t>Activité 2.1</t>
  </si>
  <si>
    <t>Raport diagnostique pour la selection d'un logiciel CRM basique pour le CFI élaboré</t>
  </si>
  <si>
    <t>Activité 2.2</t>
  </si>
  <si>
    <t>Logiciel CRM basique pour la préparation de rapports de performance installé</t>
  </si>
  <si>
    <t>Produit 3</t>
  </si>
  <si>
    <t>Nouveau Cadre Legal pour renforcer la capacité du CFI élaboré</t>
  </si>
  <si>
    <t>Activité 3.1</t>
  </si>
  <si>
    <t>Diagnostic comparatif sur les API's au niveau international et du cadre legal et institutionnel national pour améliorer le positionnement administratif du CFI effectué</t>
  </si>
  <si>
    <t>Activité 3.2</t>
  </si>
  <si>
    <t>Le texte juridique pour la nouvelle structure du CFI qui se base sur les recommandations des analyses comparatives(benchmarking) et légales élaboré</t>
  </si>
  <si>
    <t>Produit 4</t>
  </si>
  <si>
    <t>Les fonctionnaires et membres du Secteur Privé formés</t>
  </si>
  <si>
    <t>Sous-Produit 4.1</t>
  </si>
  <si>
    <t>La formation basé sur les meilleures pratiques des API's réalisé</t>
  </si>
  <si>
    <t>Activité 4.1.1</t>
  </si>
  <si>
    <t>Visite d'echange en Coree avec KOTRA réalisée(Logistique et Billets d'avion)</t>
  </si>
  <si>
    <t>Activité 4.1.2</t>
  </si>
  <si>
    <t>Visite d'échange  avec l'agence de promotion des investissements de la République Dominicaine (CEI-RD) pour la sélection du logiciel CRM réalisée(Logistique)</t>
  </si>
  <si>
    <t>Activité 4.1.3</t>
  </si>
  <si>
    <t>Visites d'echange a determiner realisées</t>
  </si>
  <si>
    <t>Sous-Produit 4.2</t>
  </si>
  <si>
    <t>Seanses de formation realises</t>
  </si>
  <si>
    <t>a.2. Système de Technologie de l'Information pour donner l'ensemble des moyens techniques au CFI pour lui permettre d'accompagner les investisseurs potentiels de manière efficace</t>
  </si>
  <si>
    <t>Produit 5</t>
  </si>
  <si>
    <t>Systeme CRM version avancée pour le suivi des demandes des investisseurs installé (incluant la comptabilisation des emplois potentiels pour les femmes)</t>
  </si>
  <si>
    <t>Activité 5.1</t>
  </si>
  <si>
    <r>
      <rPr>
        <i/>
        <sz val="10"/>
        <color rgb="FF000000"/>
        <rFont val="Calibri"/>
        <family val="2"/>
      </rPr>
      <t>T</t>
    </r>
    <r>
      <rPr>
        <i/>
        <sz val="10"/>
        <color rgb="FF000000"/>
        <rFont val="Calibri"/>
        <family val="2"/>
      </rPr>
      <t>ermes de reference</t>
    </r>
    <r>
      <rPr>
        <i/>
        <sz val="10"/>
        <color rgb="FF000000"/>
        <rFont val="Calibri"/>
        <family val="2"/>
      </rPr>
      <t xml:space="preserve"> </t>
    </r>
    <r>
      <rPr>
        <i/>
        <sz val="10"/>
        <color rgb="FF000000"/>
        <rFont val="Calibri"/>
        <family val="2"/>
      </rPr>
      <t>pour l'acquisition et l'installation du</t>
    </r>
    <r>
      <rPr>
        <i/>
        <sz val="10"/>
        <color rgb="FF000000"/>
        <rFont val="Calibri"/>
        <family val="2"/>
      </rPr>
      <t xml:space="preserve"> logiciel CRM definitif pour le CFI</t>
    </r>
    <r>
      <rPr>
        <i/>
        <sz val="10"/>
        <color rgb="FF000000"/>
        <rFont val="Calibri"/>
        <family val="2"/>
      </rPr>
      <t xml:space="preserve"> définis</t>
    </r>
  </si>
  <si>
    <t>Produit 6</t>
  </si>
  <si>
    <t>Les équipements et outils technologiques  pour donner au CFI les moyens  d'accompagner les investisseurs potentiels de manière efficace sont installés</t>
  </si>
  <si>
    <t>Activité 6.1</t>
  </si>
  <si>
    <t>Equipements informatiques et technologiques pour supporter l'activité courante du CFI achetés et installés</t>
  </si>
  <si>
    <t>Sous-Activite 6.1.1</t>
  </si>
  <si>
    <t>Serveur informatique avec ses accessoires installés</t>
  </si>
  <si>
    <t>Sous-Activite 6.1.2</t>
  </si>
  <si>
    <t>Equipements pour le réseau informatique du CFI installés</t>
  </si>
  <si>
    <t>Sous-Activite 6.1.3</t>
  </si>
  <si>
    <t>Equipements de video-conférence et leurs accessoires installés</t>
  </si>
  <si>
    <t>Sous-Activite 6.1.4</t>
  </si>
  <si>
    <t>Equipements de Téléphone avec IP installés</t>
  </si>
  <si>
    <t>Sous-Activite 6.1.5</t>
  </si>
  <si>
    <t>Ordinateurs et autres périphériques installés</t>
  </si>
  <si>
    <t>Activite 6.2</t>
  </si>
  <si>
    <t>Frais récurrents d'entretien des équipements realisés</t>
  </si>
  <si>
    <t>Activité 6.3</t>
  </si>
  <si>
    <t>Équipements d'appui pour supporter l'activité courante du CFI acquis et installés</t>
  </si>
  <si>
    <t>Sous-Activite 6.3.1</t>
  </si>
  <si>
    <t>Photocopieuses de grande capacité acquis</t>
  </si>
  <si>
    <t>Sous-Activite 6.3.2</t>
  </si>
  <si>
    <t>Imprimantes et de consommables acquis</t>
  </si>
  <si>
    <t>Sous-Activite 6.3.3</t>
  </si>
  <si>
    <t>Système d'alimentation électrique sans coupure (UPS) acquis</t>
  </si>
  <si>
    <t>Sous-Activite 6.3.4</t>
  </si>
  <si>
    <t>Hardware et logiciels bureautiques(antivirus et offices)  acquis</t>
  </si>
  <si>
    <t>Sous-Activite 6.3.5</t>
  </si>
  <si>
    <t>Systeme de camera surveillance (systeme avec 5 cameras) acquis et installé</t>
  </si>
  <si>
    <t>Sous-Activite 6.3.6</t>
  </si>
  <si>
    <t>Generatrice pour le nouvel immeuble du CFI acquis</t>
  </si>
  <si>
    <t>Sous-Activite 6.3.7</t>
  </si>
  <si>
    <t>Réseau et cablage électrique modifié</t>
  </si>
  <si>
    <t>Sous-Activite 6.3.8</t>
  </si>
  <si>
    <t>materiels et fournitures de bureau pour le systeme d'archivage du CFI</t>
  </si>
  <si>
    <t>Activité 6.4</t>
  </si>
  <si>
    <t xml:space="preserve">Equipements et accessoires videos </t>
  </si>
  <si>
    <t xml:space="preserve">a.3. Mécanismes de consultation public-privé pour mettre en place la coordination inter-institutionnelle nécessaire </t>
  </si>
  <si>
    <t>Produit 7</t>
  </si>
  <si>
    <t>La politique de coordination inter-institutionnelle avec l'UGPPP pour canaliser les efforts du GOH en matiere de partenariats public-privé (PPP) conçue</t>
  </si>
  <si>
    <t>Activité 7.1</t>
  </si>
  <si>
    <r>
      <rPr>
        <i/>
        <sz val="10"/>
        <color rgb="FF000000"/>
        <rFont val="Calibri"/>
        <family val="2"/>
      </rPr>
      <t>Dialogue pour r</t>
    </r>
    <r>
      <rPr>
        <sz val="10"/>
        <color rgb="FF000000"/>
        <rFont val="Calibri"/>
        <family val="2"/>
      </rPr>
      <t>é</t>
    </r>
    <r>
      <rPr>
        <i/>
        <sz val="10"/>
        <color rgb="FF000000"/>
        <rFont val="Calibri"/>
        <family val="2"/>
      </rPr>
      <t>aliser un diagnostique partagé qui permettra d'</t>
    </r>
    <r>
      <rPr>
        <sz val="10"/>
        <color rgb="FF000000"/>
        <rFont val="Calibri"/>
        <family val="2"/>
      </rPr>
      <t>é</t>
    </r>
    <r>
      <rPr>
        <i/>
        <sz val="10"/>
        <color rgb="FF000000"/>
        <rFont val="Calibri"/>
        <family val="2"/>
      </rPr>
      <t>tablir les mécanismes de coordination inter-institutionelle avec la UCGPPP pour canaliser les efforts du GoH en mati</t>
    </r>
    <r>
      <rPr>
        <sz val="10"/>
        <color rgb="FF000000"/>
        <rFont val="Calibri"/>
        <family val="2"/>
      </rPr>
      <t>è</t>
    </r>
    <r>
      <rPr>
        <i/>
        <sz val="10"/>
        <color rgb="FF000000"/>
        <rFont val="Calibri"/>
        <family val="2"/>
      </rPr>
      <t>re de PPP</t>
    </r>
    <r>
      <rPr>
        <i/>
        <sz val="10"/>
        <color rgb="FF000000"/>
        <rFont val="Calibri"/>
        <family val="2"/>
      </rPr>
      <t xml:space="preserve"> réalisé</t>
    </r>
  </si>
  <si>
    <t>Activité 7.2</t>
  </si>
  <si>
    <t xml:space="preserve">Mise en oeuvre d'un mecanisme de coordination entre le CFI et l'UCGPPP pour la coordination inter-institutionnelle des projets en mode PPP </t>
  </si>
  <si>
    <t>Produit 8</t>
  </si>
  <si>
    <t>Politique de coordination inter institutionnelle avec le sedteur prive Haitien (associations professionnelles) developpé</t>
  </si>
  <si>
    <t>b. Renforcement et Promotion de l'Image de marque du pays</t>
  </si>
  <si>
    <t>b.1. Campagne de Promotion de l'Image de Marque du Pays pour la mise en place et mise en oeuvre d'une stategie de promotion des investissements</t>
  </si>
  <si>
    <t>Produit 9</t>
  </si>
  <si>
    <t>Stratégie du GOH pour la promotion du pays en vue de l'attraction des investissements directs étrangers elaboré et apliqué</t>
  </si>
  <si>
    <t>Produit 10</t>
  </si>
  <si>
    <t>Le plan de communication interne et externe du CFI et ses outils élaboré</t>
  </si>
  <si>
    <t>b.2. Facilitation de la Promotion des Investissements au Niveau International</t>
  </si>
  <si>
    <t>Produit 11</t>
  </si>
  <si>
    <t>Le Guide des Investissements face aux potentiels investisseurs étrangers rédigé</t>
  </si>
  <si>
    <t>Activité 11.1</t>
  </si>
  <si>
    <t>Guide 2014/2015 pour les investisseurs élaboré</t>
  </si>
  <si>
    <t>Sous-Activite 11.1.1</t>
  </si>
  <si>
    <t>Coordonnateur pour le projet de Guide 2014/2015 recruté</t>
  </si>
  <si>
    <t>Sous-Activite 11.1.2</t>
  </si>
  <si>
    <t>Designer graphique du Guide 2014/2015 recruté</t>
  </si>
  <si>
    <t>Sous-Activite 11.1.3</t>
  </si>
  <si>
    <t>Impression du Guide 2014/2015 réalisée</t>
  </si>
  <si>
    <t>Activité 11.2</t>
  </si>
  <si>
    <r>
      <rPr>
        <i/>
        <sz val="10"/>
        <color theme="1"/>
        <rFont val="Calibri"/>
        <family val="2"/>
      </rPr>
      <t>Guide 2014/2015 par canaux specialis</t>
    </r>
    <r>
      <rPr>
        <sz val="10"/>
        <color theme="1"/>
        <rFont val="Calibri"/>
        <family val="2"/>
      </rPr>
      <t>é</t>
    </r>
    <r>
      <rPr>
        <i/>
        <sz val="10"/>
        <color theme="1"/>
        <rFont val="Calibri"/>
        <family val="2"/>
      </rPr>
      <t>s pour s'adresser aux potentiels investisseurs revisé et promotioné</t>
    </r>
  </si>
  <si>
    <t>Activité 11.3</t>
  </si>
  <si>
    <t>Mise à jour du guide de l'investissement réalisée (edition 2016)</t>
  </si>
  <si>
    <t>Produit 12</t>
  </si>
  <si>
    <t>Mise en oeuvre d'un nouveau catalogue de services pour le renforcement du département de Facilitation du CFI réalisée</t>
  </si>
  <si>
    <t>Produit 13</t>
  </si>
  <si>
    <t>Actions et outils pour renforcer le département du Service pour la PROMOTION des INVESTISSEMENTS au CFI fourni (avec la comptabilisation des emplois potentiels pour les femmes)</t>
  </si>
  <si>
    <t>Sous-Produit 13.1</t>
  </si>
  <si>
    <t>Materiels de promotion élaborés</t>
  </si>
  <si>
    <t>Activité 13.1.1</t>
  </si>
  <si>
    <t>Brochures et autres materiels de promotion pour les missions a realiser par le CFI</t>
  </si>
  <si>
    <t>Activité 13.1.2</t>
  </si>
  <si>
    <t>Elaboration de la strategie de communication pour la participation a Korea-Lac et autres evenements promotionnels realises par le CFI (video de promotion, story telling, etc.)</t>
  </si>
  <si>
    <t>Sous-Produit 13.2</t>
  </si>
  <si>
    <t>Evenement de promotion du "ConnectAmericas" (en Haití et à l'Exteriure)
realisé</t>
  </si>
  <si>
    <t>Activité 13.2.1</t>
  </si>
  <si>
    <t>Evenement de lancement de Connect Americas en Haiti  realisé (logistique et support technique)</t>
  </si>
  <si>
    <t>Activité 13.2.2</t>
  </si>
  <si>
    <t>Evenement de promotion  à L'Etranger avec support de Connect Americas realisé</t>
  </si>
  <si>
    <t>Sous-Produit 13.3</t>
  </si>
  <si>
    <t>Evenements d'atraction des investissements realisé</t>
  </si>
  <si>
    <t>Activité 13.3.1</t>
  </si>
  <si>
    <t>Forum international sur les investissements en Haiti réalisé</t>
  </si>
  <si>
    <t>Sous-Activite 13.3.1.1</t>
  </si>
  <si>
    <t>Support technique pour l'organisation du Forum des investissements de 2015 incluant l'activite de lead generation fourni (ESP)</t>
  </si>
  <si>
    <t>Activité 13.3.2</t>
  </si>
  <si>
    <t>logistique pour la realisation d'evenements d'attraction des investissements en Haiti pour le secteur textile (AAPN)</t>
  </si>
  <si>
    <t>Evenement pour la promotion des investissements dans le secteur "BPO" réalisé (logistique, impression de materiels, traduction)</t>
  </si>
  <si>
    <t>Sous-Produit 13.4</t>
  </si>
  <si>
    <t>Missions commerciales a L'Etranger realisées</t>
  </si>
  <si>
    <t>Sous-Produit 13.5</t>
  </si>
  <si>
    <t>Participation a des evenements commerciaux internationaux en 2015 realisé</t>
  </si>
  <si>
    <t>Sous-Activité 13.5.1</t>
  </si>
  <si>
    <t>Participation du CFI au Salon IAOP en Arizona pour la promotion des investissements dans le secteur BPO realisee</t>
  </si>
  <si>
    <t>Sous-Activité 13.5.2</t>
  </si>
  <si>
    <t>Participation du CFI au Salon Apparel Sourcing (Paris) pour la promotion des investissements dans le secteur textile-habillement</t>
  </si>
  <si>
    <t>Sous-Activité 13.5.3</t>
  </si>
  <si>
    <t>Particpationdu CFI a une mission d'exploration en Coree du Sud dans le cadre du sommet KOREA- LAC Business Summit</t>
  </si>
  <si>
    <t>Sous-Activité 13.5.4</t>
  </si>
  <si>
    <t>participation du CFI au salon IHI a Berlin pour la promotion des investissements dans le secteur du tourisme realisee</t>
  </si>
  <si>
    <t>Sous-Activité 13.5.5</t>
  </si>
  <si>
    <t>Participation a la conference HRA Business Investment Expo &amp; Conference a Washington</t>
  </si>
  <si>
    <t>c. Plaidoyer pour les politiques de Promotion des Investisements et support d'intelligence informative</t>
  </si>
  <si>
    <t>Produit  14</t>
  </si>
  <si>
    <t>Etudes de marché des secteurs stratégiques (BPO, agro-industrie, textiles) pour favoriser l'attraction des investissements réalisées</t>
  </si>
  <si>
    <t>Produit  15</t>
  </si>
  <si>
    <t xml:space="preserve"> "Lead generation programs" orientés vers les marchés (pays) pour l'attraction des investissements réalisés (avec la comptabilisation des emplois potentiels pour les femmes)</t>
  </si>
  <si>
    <t>Produit  16</t>
  </si>
  <si>
    <t>Etudes effectuées pour le département d'Etudes du CFI en support et/ou sur demande des autres services du CFI visant l'attraction des investissements réalisées  (avec la comptabilisation des emplois potentiels pour les femmes)</t>
  </si>
  <si>
    <t xml:space="preserve">C.Administratiojn du projet </t>
  </si>
  <si>
    <t xml:space="preserve">Administration et autres </t>
  </si>
  <si>
    <t xml:space="preserve">Recrutement d'un specialiste en passation de marche </t>
  </si>
  <si>
    <t>Recrutement d'un specialiste finance</t>
  </si>
  <si>
    <t>Publication</t>
  </si>
  <si>
    <t xml:space="preserve">Autre depenses Administratives </t>
  </si>
  <si>
    <t>Agence d'Exécution</t>
  </si>
  <si>
    <t>CENTRE DE FACILITATION DES INVESTISSEMENTS</t>
  </si>
  <si>
    <t>Unité d'Exécution</t>
  </si>
  <si>
    <t>Numéro et nom du programme</t>
  </si>
  <si>
    <t xml:space="preserve">Date de préparation </t>
  </si>
  <si>
    <t>septembre 2028</t>
  </si>
  <si>
    <t>Période couverte par le PPM</t>
  </si>
  <si>
    <t>BIENS ET SERVICES CONNEXES (B)</t>
  </si>
  <si>
    <t>Numéro de référence du marché (1)</t>
  </si>
  <si>
    <t>Composante et Activité</t>
  </si>
  <si>
    <t>Description du marché</t>
  </si>
  <si>
    <t>Méthode de de passation de marché (2)</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</si>
  <si>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</si>
  <si>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</si>
  <si>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</si>
  <si>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</si>
  <si>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</si>
  <si>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Coût estimatif (USD):</t>
  </si>
  <si>
    <t xml:space="preserve"> % BID:</t>
  </si>
  <si>
    <t>% Contrepartie:</t>
  </si>
  <si>
    <t xml:space="preserve">Publication de l'avis spécifique (Biens - Travaux- SNC) ou de l'Appel à Manifestation d'intérêt  (Firmes) </t>
  </si>
  <si>
    <t>Date de signature du contrat</t>
  </si>
  <si>
    <t>CP/2879-CFI/2016-B-001</t>
  </si>
  <si>
    <t>Composante I, Activité 61.2; 6.1.5; 6.2; 6.3.1;6.3.2;6.3.4 et 6.4</t>
  </si>
  <si>
    <t>Acquisition d'equipements informatiques et équipements de bureau (par lot)</t>
  </si>
  <si>
    <t>EX-ante</t>
  </si>
  <si>
    <t>octobre 2016</t>
  </si>
  <si>
    <t>adjugé</t>
  </si>
  <si>
    <t>CP/2879-CFI/2014-B-001</t>
  </si>
  <si>
    <t>Composante I,        Activité 6.1, 6.2, 6.3.1, 6.3.2, 6.3.3 et 6.3.4</t>
  </si>
  <si>
    <t>août 2014</t>
  </si>
  <si>
    <t>septembre 2014</t>
  </si>
  <si>
    <t>Par lot</t>
  </si>
  <si>
    <t>clôturé</t>
  </si>
  <si>
    <t>CP/2879-CFI/2014-B-002</t>
  </si>
  <si>
    <r>
      <rPr>
        <sz val="9"/>
        <color theme="1"/>
        <rFont val="Calibri"/>
        <family val="2"/>
      </rPr>
      <t>Composante I,        Activit</t>
    </r>
    <r>
      <rPr>
        <sz val="9"/>
        <color rgb="FF000000"/>
        <rFont val="Calibri"/>
        <family val="2"/>
      </rPr>
      <t>é 6.3.6</t>
    </r>
  </si>
  <si>
    <r>
      <rPr>
        <sz val="9"/>
        <color theme="1"/>
        <rFont val="Calibri"/>
        <family val="2"/>
      </rPr>
      <t>Acquisition d'une G</t>
    </r>
    <r>
      <rPr>
        <sz val="9"/>
        <color rgb="FF000000"/>
        <rFont val="Calibri"/>
        <family val="2"/>
      </rPr>
      <t>énératrice pour le nouveau local du CFI</t>
    </r>
  </si>
  <si>
    <t>juillet 2014</t>
  </si>
  <si>
    <t>CP/2879-CFI/2015-B-005</t>
  </si>
  <si>
    <t>Composante I,        Activité 6.4</t>
  </si>
  <si>
    <t>Acquisition d'equipements et d'accessoires mulitimedia (video)</t>
  </si>
  <si>
    <t>juillet 2015</t>
  </si>
  <si>
    <t>août 2015</t>
  </si>
  <si>
    <t>SED/2879-CFI/2017-B-001</t>
  </si>
  <si>
    <t>ComposanteI,Activité 6.5</t>
  </si>
  <si>
    <t>Acquisition d'equipement informatique (25 tablettes)</t>
  </si>
  <si>
    <t>SED</t>
  </si>
  <si>
    <t>juillet 2017</t>
  </si>
  <si>
    <t xml:space="preserve">Digicel / l’article 3.6 alinéa (b) et (c ) du GN-2349-9 - Surtab pour etude et plan SIM et Internet </t>
  </si>
  <si>
    <t>CP/2879-CFI/2015-B-004</t>
  </si>
  <si>
    <t>Composante I,        Activité 6.3.8</t>
  </si>
  <si>
    <t>Acquisition de matériels et de fournitures de bureau pour le système d'archivage du CFI</t>
  </si>
  <si>
    <t>annule</t>
  </si>
  <si>
    <t>CP/2879-CFI/2014-B-003</t>
  </si>
  <si>
    <t>Composante I,        Activité 6.3.5</t>
  </si>
  <si>
    <t>Acquisition et installation d'un système de caméra surveillance            ( système avec 5 caméras)</t>
  </si>
  <si>
    <t>octobre 2014</t>
  </si>
  <si>
    <t>TOTAL</t>
  </si>
  <si>
    <t>TRAVAUX (T)</t>
  </si>
  <si>
    <t>Publication de l'avis spécifique (Biens - Travaux- SNC) ou de l'Appel à Manifestation d'intérêt (Firmes )</t>
  </si>
  <si>
    <t>CP/2879-CFI/2014-T-001</t>
  </si>
  <si>
    <t>Composante I,        Activité 6.3.7</t>
  </si>
  <si>
    <r>
      <rPr>
        <sz val="9"/>
        <color theme="1"/>
        <rFont val="Calibri"/>
        <family val="2"/>
      </rPr>
      <t>Recrutement d'une entreprise pour effectuer la modification du réseau et c</t>
    </r>
    <r>
      <rPr>
        <sz val="9"/>
        <color rgb="FF000000"/>
        <rFont val="Calibri"/>
        <family val="2"/>
      </rPr>
      <t>âblage électrique des bureaux du CFI</t>
    </r>
  </si>
  <si>
    <t xml:space="preserve">    Marché repris dans la categorie"Services autres que consultations". budget: 30,000 USD      </t>
  </si>
  <si>
    <t xml:space="preserve">annulé           </t>
  </si>
  <si>
    <t>CP/2879-CFI/2015-T-001</t>
  </si>
  <si>
    <t>Composante I,        Activité 6.3.9</t>
  </si>
  <si>
    <t>Rercrutement d'une entreprise pour effectuer des travaux d'amenagement d'un espace pour l'Archivage des documents au CFI</t>
  </si>
  <si>
    <t>avril 2015</t>
  </si>
  <si>
    <t>mai 2015</t>
  </si>
  <si>
    <t>Le CFI a decidé de financer ce marche avec ses propres fonds. Budget: 15,000 USD</t>
  </si>
  <si>
    <t xml:space="preserve">annulé  </t>
  </si>
  <si>
    <t>SERVICES NON CONSULTATIFS (S)</t>
  </si>
  <si>
    <t xml:space="preserve">Publication de l'avis spécifique (Biens - Travaux- SNC) ou de l'Appel à Manifestation d'intérêt   (Firmes </t>
  </si>
  <si>
    <t>Contract Signature</t>
  </si>
  <si>
    <t>SED/2879-CFI/2014-S-001</t>
  </si>
  <si>
    <t xml:space="preserve">Composante I,      Activité 10.2.4, 13.1.5.2 et 13.2.4 </t>
  </si>
  <si>
    <t>Recrutement d'une entreprise responsable de la Logistique pour la réalisation d'évenements promotionnels du CFI et le support aux delegations d'investisseurs venant de l'etranger</t>
  </si>
  <si>
    <t>Palm events / (3.10 (b))- GN-2349-9 budget : 240,000 USD  Ce marché concernait le Forum des investisseurs prévu au début de 2015 et qui a été annulé.</t>
  </si>
  <si>
    <t xml:space="preserve">annulé             </t>
  </si>
  <si>
    <t>SED/2879-CFI/2014-S-002</t>
  </si>
  <si>
    <t>Composante I,        Activité 9.1</t>
  </si>
  <si>
    <t>Mise en oeuvre d'un protocole d'accord avec l'ADIH pour supporter a l'initiative du secteur privé pour le développement des exportations de produits textiles via le renouvellement et l'extension de la loi HOPE</t>
  </si>
  <si>
    <t>ADIH</t>
  </si>
  <si>
    <t>en cours</t>
  </si>
  <si>
    <t>AOI/2879-CFI/2016-S-001</t>
  </si>
  <si>
    <t xml:space="preserve">Composante I,  Activites 4.2.3; 4.2.4; 7.1;7.2; 8.1; 8.2; 9.2; 13.2.2; 13.3.1 et ; 13.5.6 16.4 </t>
  </si>
  <si>
    <t>Recrutement d'une firme responsable de la gestion et de l'organisation des évènements du CFI</t>
  </si>
  <si>
    <t>AOI</t>
  </si>
  <si>
    <t>contrat cadre à bon de commande</t>
  </si>
  <si>
    <t>CP/2879-CFI/2014-S-003</t>
  </si>
  <si>
    <t>Composante I,      Activité 10.2.2, 13.1.4.2</t>
  </si>
  <si>
    <t xml:space="preserve">Recrutement d'une firme responsable des services d'impression de materiel promotionnel-fournisseurs locals </t>
  </si>
  <si>
    <t xml:space="preserve"> La direction du CFI a decidé d'engager une firme avec ses fonds propres. Budget: 55,000 USD</t>
  </si>
  <si>
    <t>CP/2879-CFI/2014-S-006</t>
  </si>
  <si>
    <t>Composante I,       Activité 11.1.2</t>
  </si>
  <si>
    <t>Achat de Service d'impression du Guide des Investissements</t>
  </si>
  <si>
    <t>La direction du CFI a choisi une nouvelle stratégie d'impression du Guide á moindre coût en raison de l'annulation du forum des investissements. budget: 50,000 USD</t>
  </si>
  <si>
    <t>CP/2879-CFI/2016-S-002</t>
  </si>
  <si>
    <t>Composante I, Activite 4.2.3; 9.2; 13.2.2 et 13.3.1</t>
  </si>
  <si>
    <t>Recrutement d'une firme pour assurer la logistique des voyages du CFI (agence de voyage)</t>
  </si>
  <si>
    <t>Juillet 2016</t>
  </si>
  <si>
    <t xml:space="preserve">clôturé </t>
  </si>
  <si>
    <t>CP/2879-CFI/2014-S-002</t>
  </si>
  <si>
    <t>Composante I,      Activités 4.4.2 et 13.1.4.4</t>
  </si>
  <si>
    <t>Logistique pour la participation des représentants du CFI a des évènements commerciaux internationaux (agence de voyage).</t>
  </si>
  <si>
    <t>plusieurs evenements</t>
  </si>
  <si>
    <t>CP/2879-CFI/2016-S-003</t>
  </si>
  <si>
    <t>Composante I, Activité 10.3; 10.5</t>
  </si>
  <si>
    <t>Recrutement d'une entreprise pour fournir des services de traduction et d'interpretariat pour le CFI</t>
  </si>
  <si>
    <t>CP/2879-CFI/2014-S-004</t>
  </si>
  <si>
    <t>Recrutement d'une firme responsible de la modification du réseau et câblage électrique des bureaux du CFI</t>
  </si>
  <si>
    <t>CP/2879-CFI/2015-S-012</t>
  </si>
  <si>
    <t>Composante I</t>
  </si>
  <si>
    <t>Recrutement d'une entreprise responsable de la logistique pour l'organisation de 3 ateliers de formation pour la delegation de Coree</t>
  </si>
  <si>
    <t>mars 2015</t>
  </si>
  <si>
    <t>CP/2879-CFI/2014-S-010</t>
  </si>
  <si>
    <t>Composante I, Sub/Activité 11.1.2</t>
  </si>
  <si>
    <t>Achat de service d'Impression et  de Publication du Guide 2014</t>
  </si>
  <si>
    <t>décembre 2014</t>
  </si>
  <si>
    <t>janvier 2015</t>
  </si>
  <si>
    <t>nouvelle stratégie d'impression du Guide.  Ce marché a été fusionné avec plusieurs autres dans la catégorie des travaux effectués sous le contrat du consultant individuel "Xavier Casademunt, SED/2879-CFI/2015-CI-01"  budget: 20,000 USD</t>
  </si>
  <si>
    <t>CP/2879-CFI/2014-S-005</t>
  </si>
  <si>
    <t>Composante I,      Activité 13.1.4.3</t>
  </si>
  <si>
    <t>Achat de Service d'impression de materiel promotionel - Fournisseurs etrangers</t>
  </si>
  <si>
    <t>n/a</t>
  </si>
  <si>
    <t>plusieurs contrats  nouvelle stratégie d'impression des matériels en raison des problèmes de la bonne constitution des dossiers des fournisseurs étrangers budget: 15,000 USD</t>
  </si>
  <si>
    <t>SED/2879-CFI/2015-S-016</t>
  </si>
  <si>
    <t>Composante I, Activité 9.3</t>
  </si>
  <si>
    <t>Recrutement d'une entreprise pour assurer la logistique pour l'organisation d'un evenement de promotion intule"BPO Sector Global Launch"</t>
  </si>
  <si>
    <t>novembre 2015</t>
  </si>
  <si>
    <t>decembre 2015</t>
  </si>
  <si>
    <t>Turgeau Development S.A</t>
  </si>
  <si>
    <t>CP/2879-CFI/2015-S-014</t>
  </si>
  <si>
    <t xml:space="preserve">Composante I,            Activité 4.1.2          </t>
  </si>
  <si>
    <t>Recrutement d'une entreprise responsable de la logistique pour 2 ateliers de réflexion  du meilleur choix de CRM pour CFI</t>
  </si>
  <si>
    <t>SED/2879-CFI/2017-S-001</t>
  </si>
  <si>
    <t>Composante I, Activite 9.6</t>
  </si>
  <si>
    <t>Recrutement d'une firme pour faire une video sur l'image pays</t>
  </si>
  <si>
    <t>fevrier 2018</t>
  </si>
  <si>
    <t>mars 2018</t>
  </si>
  <si>
    <t>Muska-Group / (3.10 (c ))-GN-2349-9 et 3.10 (d) GN-2350-9 (c'est un marché de montant tres faible et présente une expérience d’un intérêt exceptionnel pour la mission considérée)</t>
  </si>
  <si>
    <t>CPS-001-2879/GR-HA-012814</t>
  </si>
  <si>
    <t>Composante I,      Activité 13.3.2</t>
  </si>
  <si>
    <t>Logistique pour les activités de promotion en support aux délégations d'investisseurs du textile  venant de l'étranger</t>
  </si>
  <si>
    <t>janvier 2014</t>
  </si>
  <si>
    <t>CP/2879-CFI/2015-S-011</t>
  </si>
  <si>
    <t xml:space="preserve">Composante I,        Activité 4.2.1        </t>
  </si>
  <si>
    <t>Recrutement d'une entreprise responsable de la Logistique pour un  atelier de promotion des investissements entre Haiti et le Bresil</t>
  </si>
  <si>
    <t>SED/2879-CFI/2015-S-013</t>
  </si>
  <si>
    <t>Composante I,      Activité 13.5.3</t>
  </si>
  <si>
    <r>
      <rPr>
        <sz val="9"/>
        <color theme="1"/>
        <rFont val="Calibri"/>
        <family val="2"/>
      </rPr>
      <t>Recrutement d'une firme pour assurer le transport et service d'interpr</t>
    </r>
    <r>
      <rPr>
        <sz val="9"/>
        <color rgb="FF000000"/>
        <rFont val="Calibri"/>
        <family val="2"/>
      </rPr>
      <t xml:space="preserve">ète pour la delagation du CFI en Coree </t>
    </r>
  </si>
  <si>
    <t xml:space="preserve">  Hanatour / (3.10 (c))- GN-2349-9</t>
  </si>
  <si>
    <t>SED/2879-CFI/2015-S-015</t>
  </si>
  <si>
    <t xml:space="preserve">Composante I,          Activité 13.5.3 </t>
  </si>
  <si>
    <t>Achat des services de décoration d'un stand d'exposition pour supporter la participation du CFI a la conférence en Corée</t>
  </si>
  <si>
    <t>Intercom Convention Services / (3.10 (c))- GN-2349-9</t>
  </si>
  <si>
    <t>CP/2879-CFI/2014-S-09</t>
  </si>
  <si>
    <t>Composante I,         Activité 13.5.4</t>
  </si>
  <si>
    <t>Logistique pour la participation des représentants du CFI a des évènements commerciaux internationaux (Call Center - Las Vegas, USA)</t>
  </si>
  <si>
    <t>juin 2014</t>
  </si>
  <si>
    <t>CP/2879-CFI/2015-S-017</t>
  </si>
  <si>
    <t>Service d'impression pour atelier de promotion intule"BPO Sector Global Launch"</t>
  </si>
  <si>
    <t xml:space="preserve">BUREAUX DE SERVICES-CONSEILS    (CF)                                                                                                                                            </t>
  </si>
  <si>
    <t xml:space="preserve">Publication de l'avis spécifique (Biens - Travaux- SNC) ou de l'Appel à Manifestation d'intérêt   (Firmes) </t>
  </si>
  <si>
    <t>SFQC/2879-CFI/2014-CF-002</t>
  </si>
  <si>
    <t>Composante I,     Activité 14.1.2</t>
  </si>
  <si>
    <t xml:space="preserve">Recrutement d'une firme pour l'Elaboration d'une étude  pour la filière stratégique agro-industrielle </t>
  </si>
  <si>
    <t>novembre 2014</t>
  </si>
  <si>
    <t>modifié pour être inclus dans le contrat du consulant X. Casademunt. budget: 350,000 USD</t>
  </si>
  <si>
    <t xml:space="preserve">annulé       </t>
  </si>
  <si>
    <t>SFQC/2879-CFI/2014-CF-019</t>
  </si>
  <si>
    <t>Composante I,     Activité 14.3.2</t>
  </si>
  <si>
    <t xml:space="preserve">Recrutement d'une firme pour l'Elaboration d'une étude  pour la filière stratégique  Manufactures Textiles </t>
  </si>
  <si>
    <t>nouvelle planification de la direction. Le marché est reporté pour une date indéterminée. budget: 350,000 USD</t>
  </si>
  <si>
    <t xml:space="preserve">annulé         </t>
  </si>
  <si>
    <t>SFQC/2879-CFI/2014-CF-005</t>
  </si>
  <si>
    <t>Composante I;      Activité 16.3</t>
  </si>
  <si>
    <t xml:space="preserve">Recrutement d'une firme pour le Design et l'élaboration d'un baromètre 2015 </t>
  </si>
  <si>
    <t>La direction a décidé de réaliser cette étude en 2 étapes.  Une firme sera recrutée après une évaluation préliminaire de la situation.  budget: 350,000 USD</t>
  </si>
  <si>
    <t xml:space="preserve">annulé              </t>
  </si>
  <si>
    <t>SED/2879-CFI/2016-CF-003</t>
  </si>
  <si>
    <t>Composante I, Activite 12.6</t>
  </si>
  <si>
    <t>Recrutement d'une firme pour la mise sur pied du portail unique d'enregistrement des Investisseurs</t>
  </si>
  <si>
    <t>novembre 2016</t>
  </si>
  <si>
    <t>annulé</t>
  </si>
  <si>
    <t>SFQ/2879-CFI/2017-CF-003</t>
  </si>
  <si>
    <t>Composante I, Activité 10.5; 14.2; 14.3; 14.5; 15.2 et 15.3</t>
  </si>
  <si>
    <t>Recrutement d'une firme pour l'élaboration d'une étude pour la definition des politiques aux filieres strategiques et filieres porteuses en Haiti et l'elaboration de strategie lead generation</t>
  </si>
  <si>
    <t>mars 2017</t>
  </si>
  <si>
    <t>mai 2017</t>
  </si>
  <si>
    <t>ICA/ 3.10 (d) GN-2350-9 (la seule à posséder les qualifications voulues ou présente une expérience d’un intérêt exceptionnel pour la mission considérée)</t>
  </si>
  <si>
    <t>SED/2879-CFI/2017-CF-007</t>
  </si>
  <si>
    <t>Composante I, Activite 2.1;3.1; 3.2; 5.1; et 12.4</t>
  </si>
  <si>
    <t>Recrutement d'une firme pour faire le Diagnostic comparatif sur les API's au niveau international et du cadre legal et institutionnel national+ texte juridique pour la nouvelle structure du CFI qui se base sur les recommandations des analyses comparatives(benchmarking) et légales+Developpement du logiciel CRM definitif + elaboration du service tapis rouge</t>
  </si>
  <si>
    <t>fevrier 2017</t>
  </si>
  <si>
    <t>WAVTEQ/ 3.10 (d) GN-2350-9 (la seule à posséder les qualifications voulues ou présente une expérience d’un intérêt exceptionnel pour la mission considérée)</t>
  </si>
  <si>
    <t>SED/2879-CFI/2017-CF-015</t>
  </si>
  <si>
    <t>Composante I, Activite 8.4</t>
  </si>
  <si>
    <t xml:space="preserve">Recrutement d'une firme pour appui a l Implementation de  la restructuration du CFI et l'accompagnement pour la nouvelle startegie de CFI et de supporter le   resultat du FCI </t>
  </si>
  <si>
    <t>Mars 2018</t>
  </si>
  <si>
    <t xml:space="preserve">Wavteq / 3.10 (d) GN-2350-9 la seule à posséder les qualifications voulues ou présente une expérience d’un intérêt exceptionnel </t>
  </si>
  <si>
    <t>SED/2879-CFI/2017-CF-002</t>
  </si>
  <si>
    <t>Composante I, Activité 14.4</t>
  </si>
  <si>
    <t>Recrutement d'une firme pour faire une etude de developpement du Secteur BPO en Haiti</t>
  </si>
  <si>
    <t>janvier 2017</t>
  </si>
  <si>
    <t>AVASANT /   3.10 (a) et (d) GN-2350-9 (c'est une mission qui est le prolongement naturel d’activités menées par le Consultant concerné + la seule à posséder les qualifications voulues ou présente une expérience d’un intérêt exceptionnel pour la mission considérée)</t>
  </si>
  <si>
    <t>SED/2879-CFI/2017/CF-016</t>
  </si>
  <si>
    <t>Composant I,Activité 9.5</t>
  </si>
  <si>
    <t xml:space="preserve">Recrutement d'une firme pour le Developpement d'une strategie de marque forte pour Haiti </t>
  </si>
  <si>
    <t>septembre 2017</t>
  </si>
  <si>
    <t>octobre 2017</t>
  </si>
  <si>
    <t xml:space="preserve">  Futurebrand / 3.10 (d) GN-2350-9 la seule à posséder les qualifications voulues ou présente une expérience d’un intérêt exceptionnel pour Elaboration d'un diagnostique sur la marque pays</t>
  </si>
  <si>
    <t>SED/2879-CFI/2014-CF-004</t>
  </si>
  <si>
    <t xml:space="preserve">Composante I,            Activité 14.1.2 </t>
  </si>
  <si>
    <t>Recrutement d'une firme pour l'Accompagnement Internationl pour L'élaboration d'une étude  pour la filière BPO</t>
  </si>
  <si>
    <t>julliet 2014</t>
  </si>
  <si>
    <t xml:space="preserve">   AVASANT / 3.10 (a) et (d) GN-2350-9</t>
  </si>
  <si>
    <t>SED/2879-CFI/2017-CF-012</t>
  </si>
  <si>
    <t>Composante I,Activité 12.2</t>
  </si>
  <si>
    <t xml:space="preserve">Recrutement d'une firme pour  faire un portail des fournisseurs de services Haïtien (FSP). </t>
  </si>
  <si>
    <t>aout 2017</t>
  </si>
  <si>
    <t>WAVTEQ/ 3.10 (d) GN-2350-9 (la seule à posséder les qualifications voulues ou présente une expérience d’un intérêt exceptionnel pour la creation de portail web .</t>
  </si>
  <si>
    <t>SED/2879-CFI/2014-CF-008</t>
  </si>
  <si>
    <t>Composante I  Activite 12.2</t>
  </si>
  <si>
    <t>Recrutement d'une firme pour l'Elaboration d'une base de donnees de fourniseurs locaux  visant à l'enchainement productif</t>
  </si>
  <si>
    <t>PNUD /               3.10 (a) et (d) GN-2350-9</t>
  </si>
  <si>
    <t>SED/2879-CFI/2016-CF-001</t>
  </si>
  <si>
    <t>Composante I;      Activité 16.1</t>
  </si>
  <si>
    <t>Recrutement d'une firme pour concevoir et mettre en oeuvre un système de base de données économiques en ligne pouvant supporter les activités de promotion et d'investissements du CFI (Open Data )</t>
  </si>
  <si>
    <t>Decembre 2015</t>
  </si>
  <si>
    <t>janvier 2016</t>
  </si>
  <si>
    <t>KNOEMA / 3.10 (d) GN-2350-9 (la firme sélectionnée pour ce marché « présente une expérience d’un intérêt exceptionnel pour la mission considérée » )</t>
  </si>
  <si>
    <t>SED/2879-CFI/2017-CF-006</t>
  </si>
  <si>
    <t>Recrutement d'une firme pour l'elaboration d'un diagnostic sur la marque pays</t>
  </si>
  <si>
    <t>Fevrier 2018</t>
  </si>
  <si>
    <t>OSTOSOLA / 3.10 (d) GN-2350-9 (la seule à posséder les qualifications voulues ou présente une expérience d’un intérêt exceptionnel pour la mission considérée)</t>
  </si>
  <si>
    <t>SED/2879-CFI/2017-CF-009</t>
  </si>
  <si>
    <t xml:space="preserve">Composante I, Activite 12.1 </t>
  </si>
  <si>
    <t>Recrutement d'une firme pour faire une Etude diagnostique comparative sur les one-stop-shop pour donner des recommandations</t>
  </si>
  <si>
    <t>novembre 2017</t>
  </si>
  <si>
    <t>SGS/ 3.10 (d) GN-2350-9 (la seule à posséder les qualifications voulues ou présente une expérience d’un intérêt exceptionnel pour la mission considérée)</t>
  </si>
  <si>
    <t>SED/2879-CFI/2017-CF-014</t>
  </si>
  <si>
    <t>Composante I, Activite 14.7</t>
  </si>
  <si>
    <t>Signature d'un Protocole d'accord entre le CFI et Unigestion Holding (Digicel)</t>
  </si>
  <si>
    <t>Digicel/ 3.10 alinéa (d) du GN-2350-9 : L’entreprise présente une expérience d’un intérêt exceptionnel pour la mission considérée.</t>
  </si>
  <si>
    <t>SED/2879-CFI/2014-CF-007</t>
  </si>
  <si>
    <t>Composante I, Activité  13.2.3</t>
  </si>
  <si>
    <t>Secrétariat technique , mise en place et mise en ouevre  de la stratégie de comunication et de coordination du Forum 2014  et 2015 du CFI à réaliser en Haiti</t>
  </si>
  <si>
    <t xml:space="preserve"> ICR /                  3.10 (d) GN-2350-9          marché annulé en raison de l'annulation des forum 2014-2015 budget: 200,000 USD</t>
  </si>
  <si>
    <t xml:space="preserve">annulé        </t>
  </si>
  <si>
    <t>SFQC/2879-CFI/2014-CF-006</t>
  </si>
  <si>
    <t xml:space="preserve">Composante I,        Activité 3.1; 3.2 et 3.3 </t>
  </si>
  <si>
    <t>Recrutement d'une firme pour faire le Diagnostique légal pour faire l'inventaire du cadre légal qui touche les compentences desirées dans la nouvelle "LOI" du CFI et Elaboration d'un projet de LOI et ses arrêtés d'application</t>
  </si>
  <si>
    <t xml:space="preserve">marché annulé en raison du changement de stratégie qui a été confirmée par un amendement de l'accord de don. Budget: 235,000 USD </t>
  </si>
  <si>
    <t>SFQC/2879-CFI/2015-CF-002</t>
  </si>
  <si>
    <t xml:space="preserve">Composante I,           Activité 3.1   </t>
  </si>
  <si>
    <t>Recrutement d'une firme pour faire le Diagnostic comparatif sur les API's au niveau international et du cadre legal et institutionnel national pour améliorer le positionnement administratif du CFI</t>
  </si>
  <si>
    <t>SFQC/2879-CFI/2014-CF-009</t>
  </si>
  <si>
    <t>Composante I, Activité 9.1 et  10.1</t>
  </si>
  <si>
    <t>Conception et définition d'une stratégie du Goh pour la promotion du pays et l'attraction des investisements directs extrangers et Définition d'un plan de communication interne et externe du CFI qui doit supporter la stratégie actuelle et 2014-2017 du CFI</t>
  </si>
  <si>
    <t>nouvelle stratégie de la direction en rapport á la communication budget: 180,000 USD</t>
  </si>
  <si>
    <t>SED/2879-CFI/2014-CF-010</t>
  </si>
  <si>
    <t>Composante I,        Activité 1.9</t>
  </si>
  <si>
    <t>Recrutement d'une firme pour l'elaboration d'un Manuel de Procedures et logiciel de correspondance et agenda du CFI</t>
  </si>
  <si>
    <t xml:space="preserve">PNUD /                 3.10 (d) GN-2350-9        marché annulé en raison de nouvelle stratégie de la direction </t>
  </si>
  <si>
    <t xml:space="preserve">annulé            </t>
  </si>
  <si>
    <t>SED/2879-CFI/2017-CF-017</t>
  </si>
  <si>
    <t>Composante I, Activite 14.6</t>
  </si>
  <si>
    <t>Recrutement d'une firme pour la Mise en place d'un programme d'intelligent numerique en Haiti -BPO</t>
  </si>
  <si>
    <t>SED/2879-CFI/2017/CF-013</t>
  </si>
  <si>
    <t>Composante I, Activite12.5</t>
  </si>
  <si>
    <t xml:space="preserve">Recrutement d'une Firme  Pour l'Elaboration et conception d'un portail Web de Catolgue de produit Exportable Haitiens </t>
  </si>
  <si>
    <t>MoonshoT GLOBAL, LLC  3.10 (d) GN-2350-9 la seule à posséder les qualifications voulues ou présente une expérience d’un intérêt exceptionnel pour déveloper et la vulgariser un catalogue d’offre des produits exportables manufacturés haïtiens sur les marchés ciblés</t>
  </si>
  <si>
    <t>SED/2879-CFI/2017-CF-020</t>
  </si>
  <si>
    <t>Composant I, Activité 3.4</t>
  </si>
  <si>
    <t>Recrutement d'une firme pour l'Elaboration de cadre legal et reglementaire</t>
  </si>
  <si>
    <t>Decembre 2017</t>
  </si>
  <si>
    <t>EKWA CONSULTING/3.10 (d) GN-2350-9 la seule à posséder les qualifications voulues ou présente une expérience d’un intérêt exceptionnel   vu qu'il a deja collaborer avec le MEF dans  l'elaboration de cadre legal et reglementaire</t>
  </si>
  <si>
    <t>SED/2879-CFI/2015-CF-003</t>
  </si>
  <si>
    <t>Composante I,         Activité 13.1.2</t>
  </si>
  <si>
    <t>Recrutement d'un firme pour la mise en place et mise en oeuvre de la stratégie de communication événementiel (mission d'exploration en Corée du Sud, lancement du Guide, etc.)</t>
  </si>
  <si>
    <t>Asesores de Comunicación Pública /          3.10 (d) GN-2350-9</t>
  </si>
  <si>
    <t>SFQ/2879-CFI/2015-CF-001</t>
  </si>
  <si>
    <t>Composante I, Activite 3.1; 3.2</t>
  </si>
  <si>
    <t>Recrutement d'une fime pour faire le diagnostique legal et l'inventaire du cadre legal qui touche les competences desirees dans un nouveau cadre legal du CFI</t>
  </si>
  <si>
    <t>SFQ</t>
  </si>
  <si>
    <t>juin 2015</t>
  </si>
  <si>
    <t xml:space="preserve"> nouvelle stratégie de la direction budget: 85,000 USD</t>
  </si>
  <si>
    <t>SED/2879-CFI/2017-CF-011</t>
  </si>
  <si>
    <t>Composante I, Activité 9.4</t>
  </si>
  <si>
    <t>Protocole d'accord entre le CFI et ADIH</t>
  </si>
  <si>
    <t>14 juillet 2017</t>
  </si>
  <si>
    <t>ASSOCIATION DES INDUSTRIE HAITIENNE(ADIH) / 3.10 (d) GN-2350-9 la seule à posséder les qualifications voulues ou présente une expérience d’un intérêt exceptionnel  vu qu'elle a deja fait se plaidoyer qui a abouti a une prolongation de la loi</t>
  </si>
  <si>
    <t>SED/2879-CFI/2014-CF-013</t>
  </si>
  <si>
    <t>Composante I,      Activité 11.2</t>
  </si>
  <si>
    <t>Recrutment d'une firme pour effectuer La revision et la mise en place de la Promotion du Guide 2014 par canaux spécialisés pour s'adresser aux potentiels investisseurs</t>
  </si>
  <si>
    <t>Columbia Center for Sustainable Investments (CCSI) / 3.10 (b) et (d) GN-2350-9</t>
  </si>
  <si>
    <t>SED/2879-CFI/2014-CF-012</t>
  </si>
  <si>
    <t>Commposante I;                Activités 1.8, 11.3 et 13.2.5</t>
  </si>
  <si>
    <t>Recrutement d'une firme responsable de la Systematisation des experiences</t>
  </si>
  <si>
    <t xml:space="preserve">PNUD /               3.10 (d) GN-2350-9       marché annulé en raison des problèmes de définition des activités demandant la systematisation des expériences </t>
  </si>
  <si>
    <t>QC/2879-CFI/2015-CF-017</t>
  </si>
  <si>
    <t>Composante I,       Activité 16.1</t>
  </si>
  <si>
    <t>Recrutement d'une firme experte pour la Mise sur pied  des sytemes de base de données économiques pouvant supporter les activités de promotion et d'investissements du CFI (Open Data )</t>
  </si>
  <si>
    <t xml:space="preserve">QC </t>
  </si>
  <si>
    <t>octobre 2015</t>
  </si>
  <si>
    <t xml:space="preserve">marché annulé en raison du changement de stratégie. Le recrutement sera fait avec un consultant individuel. Budget: 25,000 USD </t>
  </si>
  <si>
    <t>SFQC/2879-CFI/2016-CF-006</t>
  </si>
  <si>
    <t>Composante I,      Activité 10.7</t>
  </si>
  <si>
    <t>Recrutement d'une firme pour faire une etude diagnostique comparative sur les one-stop-shop pour donner des recommandations au CFI</t>
  </si>
  <si>
    <t>Decembre 2016</t>
  </si>
  <si>
    <t>SFQ/2879-CFI/2017-CF-008</t>
  </si>
  <si>
    <t>Composante I, Activité 15.2 et 15.3</t>
  </si>
  <si>
    <t>Recrutement d'une firme pour lead generation USA et Lead Generation Asie</t>
  </si>
  <si>
    <t>SFQC/2879-CFI/2016-CF-007</t>
  </si>
  <si>
    <t>Composante I, Activité 13.3.1</t>
  </si>
  <si>
    <t>Recrutement d'une firme pour la coordination du forum 2017</t>
  </si>
  <si>
    <t>SED/2879-CFI/2017-CF-005</t>
  </si>
  <si>
    <t>Compossante I Activité 1.1; 1.2 et 15.1</t>
  </si>
  <si>
    <t>Recrutement d'une firme pour accompagner le CFI dans l'elaboration du plan strategique et pour servir comme  "Lead Generation"Brésil</t>
  </si>
  <si>
    <t>TECMAIS / 5.4 (a) GN-2350.9 (continuité de service dont l'expert principal possede les competences techniques et a deja effectue un travail similaires pour le CFI)</t>
  </si>
  <si>
    <t>QC/2879-CFI/2016-CF-004</t>
  </si>
  <si>
    <t>Composante I, Activité 16.3</t>
  </si>
  <si>
    <t>Recrutement d'une firme pour éffectuer le Baromètre du Climat des Investissements en Haiti qu’inclura aussi statistiques sensibles aux questions de genre et seront ventilées par sexe</t>
  </si>
  <si>
    <t>juin 2017</t>
  </si>
  <si>
    <t>SED/2879-CFI/2017-CF-010</t>
  </si>
  <si>
    <t>Composante I, Activité 15.6</t>
  </si>
  <si>
    <t xml:space="preserve">Protocole d'accord entre le CFI et HRA pour une Etude de la Diaspora </t>
  </si>
  <si>
    <t>avril 2017</t>
  </si>
  <si>
    <t>HRA/ 3.10 (d) GN-2350-9 (la seule à posséder les qualifications voulues ou présente une expérience d’un intérêt exceptionnel pour la mission considérée)</t>
  </si>
  <si>
    <t>SED/2879-CFI/2017-CF-001</t>
  </si>
  <si>
    <t>Composante I, Activite 15.4</t>
  </si>
  <si>
    <t>Recrutement Lead generation de la Diaspora pour le developpement d'un fond des investisseurs (reseuax investisseurs )( feuille de route /diagnostic pour developper reseaux investisseurs)</t>
  </si>
  <si>
    <t>TIBIDABO VENTURES CONSULTANTS, S.L / 3.10 (c ) et (d) GN-2350-9 (C’est un montant très faible + la seule à posséder les qualifications voulues ou présente une expérience d’un intérêt exceptionnel pour la mission considérée)</t>
  </si>
  <si>
    <t>SED/2879-CFI/2017-CF-021</t>
  </si>
  <si>
    <t>Composante I, Activite 16.6</t>
  </si>
  <si>
    <t>Recrutement d'une firme pour l'elaboration d'un rapport conseil pour l'utilisation de la convention international d'arbitrage</t>
  </si>
  <si>
    <t>Decembre 2017/janvier 2018</t>
  </si>
  <si>
    <t xml:space="preserve">Winston $ Strawn LLP / 3.10 (d) GN-2350-9 la seule à posséder les qualifications voulues ou présente une expérience d’un intérêt exceptionnel </t>
  </si>
  <si>
    <t>SED/2879-CFI/2017-CF-004</t>
  </si>
  <si>
    <t xml:space="preserve">Composante I           Activité 10.2      </t>
  </si>
  <si>
    <t xml:space="preserve">Recrutement d'une firme pour la mise à jour du site web et formation du personnel </t>
  </si>
  <si>
    <t>MOONSHOT GLOBAL, LLC  3.10 (a) GN-2350-9 (c'est une mission qui est le prolongement naturel d’activités menées par le Consultant concerné)</t>
  </si>
  <si>
    <t>SED/2879-CFI/2016-CF-005</t>
  </si>
  <si>
    <t>Composante I, Activite 4.2.2</t>
  </si>
  <si>
    <t>Signature d'un Protocole d'accord entre le CFI et la CCIH</t>
  </si>
  <si>
    <t>decembre 2016</t>
  </si>
  <si>
    <t>CCIH/3.10 (d) GN-2350-9 (la seule à posséder les qualifications voulues ou présente une expérience d’un intérêt exceptionnel pour faire la coordination entre les acteurs.</t>
  </si>
  <si>
    <t>SED/2879-CFI/20178-CF-001</t>
  </si>
  <si>
    <t>Composante I, Activite 4.2.3</t>
  </si>
  <si>
    <t>Recrutement d'une firme la mise a jour de site web avec integration de nouvelles fonctionalites et formation du personnel du CFI</t>
  </si>
  <si>
    <t>septembre 2018</t>
  </si>
  <si>
    <t>MOONSHOT GLOBAL, LLC  3.10 (a) GN-2350-9 (c'est une mission qui est le prolongement naturel d’activités menées par le Consultant concerné- c'est une reconduction du premier contrat avec petit ajout dans les TDR)</t>
  </si>
  <si>
    <t>en attente</t>
  </si>
  <si>
    <t>SED/2879-CFI/2014-CF-001</t>
  </si>
  <si>
    <t>Composante I, Activité 12.1, 12.2 et 13.2</t>
  </si>
  <si>
    <t xml:space="preserve">Recrutement d'une firme pour le Design du one-stop-shop et Acompagnement tecnique du Forum 2014  et Forum 2015 du CFI à réaliser en Haití </t>
  </si>
  <si>
    <t xml:space="preserve">  ES Partners / 3.10 (a) et (d) GN-2350-9</t>
  </si>
  <si>
    <t>SED/2879-CFI/2017-CF-018</t>
  </si>
  <si>
    <t>Signature d'un protocole d'accord entre CFI et la Firme BANJ pour la FORMATION de 1000 JEUNES en BPO</t>
  </si>
  <si>
    <t xml:space="preserve">BANJ/ 3.10 (d) GN-2350-9 la seule à posséder les qualifications voulues ou présente une expérience d’un intérêt exceptionnel </t>
  </si>
  <si>
    <t>SED/2879-CFI/2016-CF-008</t>
  </si>
  <si>
    <t>Composante I, Activité 1.5</t>
  </si>
  <si>
    <t>Recrutement d'une firme pour  la mise sur pied du systeme d'archivage physique et électronique au CFI</t>
  </si>
  <si>
    <t>Juin 2016</t>
  </si>
  <si>
    <t>CARIBEAN CONTACT CENTER S.A / 3.10 (C) et (d) GN-2350-9 (montant tres faible et seule disponible ayant les competences techniques voulues)</t>
  </si>
  <si>
    <t>SED/2879-CFI/2016-CF-002</t>
  </si>
  <si>
    <t xml:space="preserve">Composante I, Activité </t>
  </si>
  <si>
    <t>Signature d'un Protocole d'accord entre le CFI et Avasant Foundation</t>
  </si>
  <si>
    <t>mai 2016</t>
  </si>
  <si>
    <t>AVASANT FOUNDATION /3.10  (d) GN-2350-9 ( seule disponible ayant les competences techniques voulues)</t>
  </si>
  <si>
    <t>QC/2879-CFI/2015-CF-003</t>
  </si>
  <si>
    <t>Composante I,      Activité 10.1</t>
  </si>
  <si>
    <t>Recrutement d'une firme spécialisée en communications/marketing pour mettre en oeuvre le plan de communication interne/externe du CFI, incluant la mise a jour du site internet et le manuel d'image corporative du CFI</t>
  </si>
  <si>
    <t>QC/2879-CFI/2015-CF-005</t>
  </si>
  <si>
    <t>Composante I,      Activité 16.1</t>
  </si>
  <si>
    <t>Recrutement d'une firme de consultation pour faire le diagnostic preliminaire pour etudier la viabiliite d'un projet de Open Data</t>
  </si>
  <si>
    <t>septembre 2015</t>
  </si>
  <si>
    <t>KNOEMA / 3.10 (c) et (d) GN-2350-9</t>
  </si>
  <si>
    <t>QC/2879-CFI/2015-CF-006</t>
  </si>
  <si>
    <t>Composante I,      Activité 10.3</t>
  </si>
  <si>
    <t>Recrutement d'une firme pour Accompagner une délégation Haitienne au salon Call Center Week de Las Vegas et L'élaboration du Plan d'action pour le développement de la fiiere stratégie BPO</t>
  </si>
  <si>
    <t>AVASANT /   3.10 (b) et (d) GN-2350-9</t>
  </si>
  <si>
    <t>QC/2879-CFI/2015-CF-007</t>
  </si>
  <si>
    <t>Composante I,      Activité 10.4</t>
  </si>
  <si>
    <t>Recrutement d'une firme pour effectuer la Traduction et l'Edition de langue pour le Guide 2014</t>
  </si>
  <si>
    <t>janvier  2015</t>
  </si>
  <si>
    <t>nouvelle stratégie de traduction et d'édition du Guide.  Ce marché a été fusionné avec plusieurs autres dans la catégorie des travaux effectués sous le contrat du consultant individuel "Xavier Casademunt, SED/2879-CFI/2015-CI-01"   budget: 10000 USD</t>
  </si>
  <si>
    <t>QC/2879-CFI/2015-CF-008</t>
  </si>
  <si>
    <t>Composante I,      Activité 10.5</t>
  </si>
  <si>
    <t>Recrutement d'une firme pour effectuer la Conception graphique du Guide 2014</t>
  </si>
  <si>
    <t>nouvelle stratégie dr conception graphique du Guide.  Ce marché a été fusionné avec plusieurs autres dans la catégorie des travaux effectués sous le contrat du consultant individuel "Xavier Casademunt, SED/2879-CFI/2015-CI-01"   budget: 10,000 USD</t>
  </si>
  <si>
    <t xml:space="preserve">annulé          </t>
  </si>
  <si>
    <t>SED/2879-CFI/2016-CF-009</t>
  </si>
  <si>
    <t>Composante I, Activite 8.3</t>
  </si>
  <si>
    <t>Signature d'un Protocole d'accord entre  le CFI et le CCEFH pour permettre l'elaboration d'un diagnostic et d'un plan strategique et d'affaires pouvant ameliorer la promotion d'investissement en Haiti</t>
  </si>
  <si>
    <t xml:space="preserve">CONSULTANTS INDIVIDUELS         (CI)                                                                                                                                                              </t>
  </si>
  <si>
    <t>Date d'aprobation des TDR et de la grille d'évaluation</t>
  </si>
  <si>
    <t>Date de siganture du contrat</t>
  </si>
  <si>
    <t>SED/2879-CFI/2015-CI-01</t>
  </si>
  <si>
    <t xml:space="preserve">Composante I,                Activité 11.1.3, 12.5, 13.1, 13.4.1 et 16.2 </t>
  </si>
  <si>
    <r>
      <rPr>
        <sz val="9"/>
        <color theme="1"/>
        <rFont val="Calibri"/>
        <family val="2"/>
      </rPr>
      <t>Recrutement d’un consultant pour assistance technique, etude agro (mission Cor</t>
    </r>
    <r>
      <rPr>
        <sz val="9"/>
        <color rgb="FF000000"/>
        <rFont val="Calibri"/>
        <family val="2"/>
      </rPr>
      <t>ée) et la mise en place d’un système d’attraction des investisseurs ainsi que l’édition, traduction et impression du Guide des Investissements et autres outils promotionnels.</t>
    </r>
  </si>
  <si>
    <t>Javier Sanchez Casademunt / 5.4 (d) GN-2350-9</t>
  </si>
  <si>
    <t>SED/2879-CFI/2015-CI-02</t>
  </si>
  <si>
    <t>Composante I,                Activité 10.4, 12.3 et 13.2.1</t>
  </si>
  <si>
    <t xml:space="preserve">Recrutement d'un consultant responsable de l'elaboration et mise en œuvre d’un manuel de protocole évènementiel pour les évènements de promotion du centre de Facilitation des Investissements </t>
  </si>
  <si>
    <t>Johanne Buteau / 5.4 (b) et (d) GN-2350-9</t>
  </si>
  <si>
    <t>SED-2879/GR-HA-CI100314</t>
  </si>
  <si>
    <t>Composante I,        Activité 1.1</t>
  </si>
  <si>
    <t>Recrutement d'un consultant responsible de l'elaboration des Plan stratégique 2014 - 2017  et plan operationel pour encadrer la réorganisation et le rebranding du CFI</t>
  </si>
  <si>
    <t>avril 2014</t>
  </si>
  <si>
    <t>mai 2014</t>
  </si>
  <si>
    <t>Adolfo Taylhardat / 5.4 (a) et (d) GN-2350-9</t>
  </si>
  <si>
    <t>SED/2879-CFI/2014-CI-03</t>
  </si>
  <si>
    <t>Recrutement d'un consultant pour la mise à jour du site web et formation du personnel du CFI (contenu et logiciel)</t>
  </si>
  <si>
    <t>aout 2014</t>
  </si>
  <si>
    <t>Septembre 2014</t>
  </si>
  <si>
    <t>Francisco J. Alvarez Roca / 5.4 (a) et (b) GN-2350-9</t>
  </si>
  <si>
    <t>SED/2879-CFI/2014-CI-02</t>
  </si>
  <si>
    <t>Composante I,       Activité 13.2.1</t>
  </si>
  <si>
    <t>Recrutement d'une coordonatrice pour le Forum 2014 et 2015</t>
  </si>
  <si>
    <t>Terry Powell / 5.4  (d) GN-2350-9 marché annulé en raison de l'objection de la BID au recrutement du consultant budget: 77,000 USD</t>
  </si>
  <si>
    <t>SED/2879-CFI/2016-CI-10</t>
  </si>
  <si>
    <t xml:space="preserve">Composante I,           Activité 1.4              </t>
  </si>
  <si>
    <t>Recrutement d'un Coordonateur de projet au CFI</t>
  </si>
  <si>
    <t>Dider Jean / 5.4 (d) GN-2350-9 (continuite des activite anterieures du contractant)</t>
  </si>
  <si>
    <t>SED/2879-CFI/2017-CI-02</t>
  </si>
  <si>
    <t>Recrutement d'un consultant responsable pour faire le diagnostique du secteur entrepreunarial</t>
  </si>
  <si>
    <t>Carlos Puig Esteve / 5.4 (d) (continuite de service et le seul disponible ayant les competences techniques  et l'experience similaires à ce poste)</t>
  </si>
  <si>
    <t>SED/2879-CFI/2014-CI-01</t>
  </si>
  <si>
    <t>Gregor Avril / 5.4 (d)(continuation des activités antérieures du consultant)</t>
  </si>
  <si>
    <t>QCNI/2879-CFI/2013-CI-01</t>
  </si>
  <si>
    <t>QCNI</t>
  </si>
  <si>
    <t>novembre 2013</t>
  </si>
  <si>
    <t>QCNI/2879-CFI/2014-CI-07</t>
  </si>
  <si>
    <t>Composante I,        Activité 1.3.2</t>
  </si>
  <si>
    <t>Recrutement d'un consultant en communications au CFI (Responsable technique de l'unite de communication pour la mise en oeuvre du plan de communication du CFI)</t>
  </si>
  <si>
    <t>aout 2016</t>
  </si>
  <si>
    <t>SED/2879-CFI/2016-CI-09</t>
  </si>
  <si>
    <t>Composante I, Activité 1.3.4</t>
  </si>
  <si>
    <t>Recrutement d'un directeu- adjoint des Etudes et informations economiques et commerciales</t>
  </si>
  <si>
    <t>Wilbens Siguineau / 5.4 (d) GN-2350-9 (continuation des activités antérieures du contractant pour lesquelles il était choisi après appel à la concurrence)</t>
  </si>
  <si>
    <t>SED/2879-CFI/2017-CI-05</t>
  </si>
  <si>
    <t>Composante I, Activite 1.3.6</t>
  </si>
  <si>
    <t>Bertrovna Bourdeau G. / 5.4 (d) GN-2350-9 (continuation des activités antérieures du contractant pour lesquelles il était choisi après appel à la concurrence)</t>
  </si>
  <si>
    <t>SED/2879-CFI/2017-CI-09</t>
  </si>
  <si>
    <t>Composante I, Activite 1.3.2</t>
  </si>
  <si>
    <t>Recrutement d'un responsable de la direction des etudes</t>
  </si>
  <si>
    <t>SED/2879-CFI/2016-CI-01</t>
  </si>
  <si>
    <t>fevrier 2016</t>
  </si>
  <si>
    <t>Didier Jean / 5.4 (d) GN-2350-9 (Le consultant est le seul á posseder les qualifications voulues)</t>
  </si>
  <si>
    <t>QCNI/22879-CFI/2016-CI-05</t>
  </si>
  <si>
    <t>Compossante I Activité 1.1; 1.2</t>
  </si>
  <si>
    <t>Recrutement d'un consultant pour l'elaboration du plan strategique et du plan d'affaires revises du CFI</t>
  </si>
  <si>
    <t>Fevrier 2017</t>
  </si>
  <si>
    <t>SED/2879-CFI/2014-CI-04</t>
  </si>
  <si>
    <t>Composante I,        Activité 1.6.2</t>
  </si>
  <si>
    <t>Recrutement d'un Chef d'opérations au CFI</t>
  </si>
  <si>
    <t>Didier Jean / 5.4 (d) GN-2350-9/  budget: 60,000 USD
Ce marché a reçu la non objection de la banque. Cependant on a du  annuler en raison de la non signature du contrat par le consultant Didier Jean.</t>
  </si>
  <si>
    <t xml:space="preserve"> annulé      </t>
  </si>
  <si>
    <t>QCNI/2879-CFI/2014-CI-08</t>
  </si>
  <si>
    <t>Composante I,        Activité 1.6.5</t>
  </si>
  <si>
    <t>Recrutement d'un consultant en promotion au CFI</t>
  </si>
  <si>
    <t>marché annulé du fait que le CFI a decidé de financer ce poste avec ses propres fonds. Budget: 57,600 USD</t>
  </si>
  <si>
    <t>QCNI/2879-CFI/2014-CI-05</t>
  </si>
  <si>
    <t>Composante I,         Activité 1.3.1</t>
  </si>
  <si>
    <t>Recrutement d'un responsable senior pour le departement Etudes et Recherches</t>
  </si>
  <si>
    <t>aout 2015</t>
  </si>
  <si>
    <t>Ce poste est passe sur le budget  national en raison du caractere permanent du poste. Budget:60,000 USD</t>
  </si>
  <si>
    <t>QCNI/2879-CFI/2015-CI-04</t>
  </si>
  <si>
    <t xml:space="preserve">Composante I,            Activité 1.6     </t>
  </si>
  <si>
    <t>Recrutement d'un adjoint a la DG qui fournira un support aux directions techniques du CFI</t>
  </si>
  <si>
    <t>QCNI/2879-CFI/2016-CI-06</t>
  </si>
  <si>
    <t>Composante I, Activité 1.3.2</t>
  </si>
  <si>
    <t>Recrutement d'un expert principal pour le departement de facilitation</t>
  </si>
  <si>
    <t>QCNI/2870-CFI/2017-CI-01</t>
  </si>
  <si>
    <t>Recrutement du specialiste responsible de la mise en place du nouveau service d'enchainement productif</t>
  </si>
  <si>
    <t>SED/2879-CFI/2014-CI-10</t>
  </si>
  <si>
    <t xml:space="preserve">Composante I,            Activité 1.2              </t>
  </si>
  <si>
    <t>Recrutement d'un consultant responsable de l'élaboration d'un manuel de procedures administratives et la mise en oeuvre de l'ensemble des procedures du CFI</t>
  </si>
  <si>
    <t>février 2015</t>
  </si>
  <si>
    <t>Budget de la republique - Budget 50,000 USD</t>
  </si>
  <si>
    <t>QCNI/2879-CFI/2014-CI-09</t>
  </si>
  <si>
    <t>Composante I,        Activité 1.10</t>
  </si>
  <si>
    <t>Recrutement d'un consultant spécialisé en passation de marchés pour former le personnel du CFI</t>
  </si>
  <si>
    <t>marché annulé en raison de la non necessité du poste  budget: 50,000 USD</t>
  </si>
  <si>
    <t>SED/2879-CFI/2015-CI-05</t>
  </si>
  <si>
    <t>Recrutement d'un consultant pour faire le diagnostic preliminaire pour etudier la viabiliite d'un projet de Open Data</t>
  </si>
  <si>
    <t xml:space="preserve">Vladimir Eskin / 5.4 (d) GN-2350-9 / budget: 25,000,000 USD marché annulé en raison de changement dans la nature du marché. Cemarché a ete repris dans la categorie firme de consultantion.  </t>
  </si>
  <si>
    <t>SED/2879-CFI/2015-CI-11</t>
  </si>
  <si>
    <t>Composante I,   Activite 13.1.8</t>
  </si>
  <si>
    <t>Recrutement d'un consultant pour l'accompagnement technique pour le secteur textile dans le cadre de la mission d'exploration en Coree du Sud</t>
  </si>
  <si>
    <t>Mark D'Sa /5.4 (b) GN-2350-9/           budget: 15,000 USD
le consultant a finalement fait le choix d'effectuer le travail sur base "pro bono". Donc, il n'était plus nécessaire d'avoir un contrat.</t>
  </si>
  <si>
    <t xml:space="preserve">annulé </t>
  </si>
  <si>
    <t>SED/2879-CFI/2017-CI-12</t>
  </si>
  <si>
    <t>Composante I, Activite 1.3.7</t>
  </si>
  <si>
    <t>Gregor Avril / 5.4 (d) (continuation des activités antérieures du consultant)</t>
  </si>
  <si>
    <t>QCNI/2879-CFI/2016-CI-03</t>
  </si>
  <si>
    <t>Recrutement d'un directeur- adjoint des Etudes et informations economiques et commerciales</t>
  </si>
  <si>
    <t>mars 2016</t>
  </si>
  <si>
    <t>QCNI/2879-CFI/2015-CI-03</t>
  </si>
  <si>
    <r>
      <rPr>
        <sz val="9"/>
        <color theme="1"/>
        <rFont val="Calibri"/>
        <family val="2"/>
      </rPr>
      <t>Recrutement d'un sp</t>
    </r>
    <r>
      <rPr>
        <sz val="9"/>
        <color rgb="FF000000"/>
        <rFont val="Calibri"/>
        <family val="2"/>
      </rPr>
      <t>écialiste en interpretariat pour la traduction en Français et en Espagnol du site web réalisé</t>
    </r>
  </si>
  <si>
    <t>Janvier 2016</t>
  </si>
  <si>
    <t>marché annulé à cause de chagement de stratégie d'achat. Ce marché a été reporté dans la section "services autres que consultations". Budget: 20,000 USD (juin 2016)</t>
  </si>
  <si>
    <t>SED/2879-CFI/2016-CI-04</t>
  </si>
  <si>
    <t>Recrutement d'un consultant specialiste pour accompagner le CFI dans l'elaboration du plan strategique et pour servir comme  "Lead Generation"Brésil</t>
  </si>
  <si>
    <t xml:space="preserve"> EX-ante </t>
  </si>
  <si>
    <t>Xavier S. Casademunt / 5.4 (a) et (d) GN-2350.9 (continuite de service et le seul disponible ayant les competences techniques  et l'experience similaires à ce poste)</t>
  </si>
  <si>
    <t>annule (mettre dans firme)</t>
  </si>
  <si>
    <t>SED/2879-CFI/2016-CI-07</t>
  </si>
  <si>
    <t>Composante I, Activité 11.3</t>
  </si>
  <si>
    <t>Recrutement d'un consultant pour la mise a jour du guide investisseurs 2017</t>
  </si>
  <si>
    <t>Ben Kett /  5.4  (d) GN-2350.9 (De part son implication dans la redaction du Guide de l'investissement 2014, le consultant est le seul a posseder les competences techniques  et l'experience similaires voulues)</t>
  </si>
  <si>
    <t>QCNI/2879-CFI/2016-CI-02</t>
  </si>
  <si>
    <t xml:space="preserve">Recrutement d'un consultant pour la mise à jour du site web et formation du personnel </t>
  </si>
  <si>
    <t>QCNI/2879-CFI/2015-CI-14</t>
  </si>
  <si>
    <t>Composante I,        Activité 1.5</t>
  </si>
  <si>
    <t>Recrutement d'un expert en archivage pour monter et gérer un syteme d'archivage pour le CFI</t>
  </si>
  <si>
    <t>Ex-poste</t>
  </si>
  <si>
    <t>marche infructeux. Nouvelle strategie, annule et mis dans la categorie de firmes de consultations budget 19200</t>
  </si>
  <si>
    <t>SED/2879-CFI/2017-CI-06</t>
  </si>
  <si>
    <t>Composante I, Activite 10.6</t>
  </si>
  <si>
    <t>Recrutement d'un responsable de la direction de promotion</t>
  </si>
  <si>
    <t>decembre 2017</t>
  </si>
  <si>
    <t>Anne Isabelle Bonifassi// 5.4 (b) et (d) GN-2350-9 (mission de courte duree - 4mois/ et le consultant est qualifie et disponible)</t>
  </si>
  <si>
    <t>QCNI/2879-CFI/2017-CI-08</t>
  </si>
  <si>
    <t xml:space="preserve">Recrutement d'un consultant pour la Constitution d'une banque de photos pour le CFI-realse </t>
  </si>
  <si>
    <t>Juillet 2017</t>
  </si>
  <si>
    <t>QCNI/2879-CFI/2017-CI-05</t>
  </si>
  <si>
    <t>Composante I, Activité 1.6</t>
  </si>
  <si>
    <t>Recrutement d'un Consultant pour mettre appui au developpement web et systeme informatique du CFI</t>
  </si>
  <si>
    <t>Dorceus Valjery Welinghton / 5.4 (b ) GN-2350-9 (Du fait que le montant du marche est tres faible. De plus, c'est un marche de courte duree)</t>
  </si>
  <si>
    <t>SED/2879-CFI/2017-CI-04</t>
  </si>
  <si>
    <t>Composante I, Activite 1.7</t>
  </si>
  <si>
    <t xml:space="preserve">Recrutement d'un Consultant pour l'appui au developpement de la base de donnees agricoles </t>
  </si>
  <si>
    <t>Juin 2017</t>
  </si>
  <si>
    <t>Cleeford Pavilus/ 5.4 (a) GN-2350-9 (continuation des activités antérieures du contractant)</t>
  </si>
  <si>
    <t>SED/2879-CFI/2018-CI-01</t>
  </si>
  <si>
    <t>Composante I, Activite 1.3.12</t>
  </si>
  <si>
    <t xml:space="preserve">Recrutement d'un officier de promotion expert du secteur textile </t>
  </si>
  <si>
    <t>Gina Coles / 5.4 (b) GN-2350-9 pour la mission don’t la duree ne depasse pas les 6 mois</t>
  </si>
  <si>
    <t>Composante I           Activité 10.4</t>
  </si>
  <si>
    <t>Recrutement d'un consultant pour la gestion de l'activité B2B au lancement du Guide des Investissements</t>
  </si>
  <si>
    <t>Alexandre Viard / 5.4 (b) GN-2350-9</t>
  </si>
  <si>
    <t>QCNI/2879-CFI/2017-CI-03</t>
  </si>
  <si>
    <t>Composante I, Activité 1.3.5</t>
  </si>
  <si>
    <t>Recrutement d'un specialiste junior en passation de marchés</t>
  </si>
  <si>
    <t>SED/2879-CFI/2017-CI-11</t>
  </si>
  <si>
    <t>Composante I, Activite 1.3.5</t>
  </si>
  <si>
    <t>Recrutement d'un specialiste junior en passation des marches</t>
  </si>
  <si>
    <t>Barbara Michel / 5.4 (d) GN-2350-9 (continuation des activités antérieures du contractant pour lesquelles il était choisi après appel à la concurrence)</t>
  </si>
  <si>
    <t>QCNI/2879-CFI/2015-CI-05</t>
  </si>
  <si>
    <t>Composante I           Activité 10.5</t>
  </si>
  <si>
    <t>Recrutement d'un consultant pour l'Elaboration du manuel d'image corporative du CFI</t>
  </si>
  <si>
    <t xml:space="preserve"> nouvelle straté gie de la direction.  Cette mission sera assignée au futur responsable de l'Unité de Communication. budget: 10,000 USD</t>
  </si>
  <si>
    <t>QCNI/2879-CFI/2018-CI-02</t>
  </si>
  <si>
    <t>composante I, activite 1.3.11</t>
  </si>
  <si>
    <t>Recrutement d'un officier de Promotion</t>
  </si>
  <si>
    <t>SED/2879-CFI/2014-CI-06</t>
  </si>
  <si>
    <t>Composante I,      Activité 11.1.1</t>
  </si>
  <si>
    <t>Recrutement d'un coordonateur pour le projet de guide 2014</t>
  </si>
  <si>
    <t>Juillet 2014</t>
  </si>
  <si>
    <t xml:space="preserve">Philippe Saint-Cyr / 5.4 (d) GN-2350-9 -Ce contrat a été suspendu puis cloturé suite à sa suspension par le fait que le CFI n'était pas satisfait du travail fourni par le consultant.  </t>
  </si>
  <si>
    <t>SED/2879-CFI/2017-CI-15</t>
  </si>
  <si>
    <t>Composante I, Activite 1.3.8</t>
  </si>
  <si>
    <t>Recrutement d'un consultant pour etude et proposition pour le dev. de marque pays et realisation d'evenement connexe:</t>
  </si>
  <si>
    <t>Nathalie Lamauthe-Brisson G. / 5.4 .2 (b) GN-2350-9 pour la mission dont la duree ne depasse pas les 6 mois (appui technique dans le cadre du contrat de la firme de Furturebrand )</t>
  </si>
  <si>
    <t>SED/2879-CFI/2017-CI-17</t>
  </si>
  <si>
    <t>Composante I, Activite 1.3.9</t>
  </si>
  <si>
    <t>Recrutement d'un consultant pour etude et proposition pour le dev. de marque pays et realisation d'evenement connexeprofil sociologique de l'haitien et l'haitienne</t>
  </si>
  <si>
    <t>Sabine Lila Carmelle Lamour G. / 5.4 .2 (b) GN-2350-9 pour la mission don’t la duree ne depasse pas les 6 mois (appui technique dans le cadre du contrat de la firme de Furturebrand )</t>
  </si>
  <si>
    <t>SED/2879-CFI/2017-CI-16</t>
  </si>
  <si>
    <t>Composante I, Activite 1.3.10</t>
  </si>
  <si>
    <t>Recrutement d'un consultant pour appui la compagnie furturebrand dans le dev. d'úne marque pays pour haiti</t>
  </si>
  <si>
    <t>Dominique Fombrun G. / 5.4 .2 (b) GN-2350-9 pour la mission dont la duree ne depasse pas les 6 mois (appui technique dans le cadre du contrat de la firme de Furturebrand )</t>
  </si>
  <si>
    <t>QCNI/2879-CFI/2015-CI-06</t>
  </si>
  <si>
    <t>Composante I           Activité 10.6</t>
  </si>
  <si>
    <t>Recrutement d'un consultant Interprete pour l'atelier de promotion intule"BPO Sector Global Launch"</t>
  </si>
  <si>
    <t>QCNI/2879-CFI/2015-CI-08</t>
  </si>
  <si>
    <t>Composante I           Activité 10.8</t>
  </si>
  <si>
    <t>Recrutement d'un consultant Interprete pour l'atelier de promotion des investissements entre Haiti et le Bresil</t>
  </si>
  <si>
    <t>Marie-Louise Roy / 5.4 (a) GN-2350-9</t>
  </si>
  <si>
    <t>QCNI/2879-CFI/2015-CI-07</t>
  </si>
  <si>
    <t>Composante I           Activité 10.7</t>
  </si>
  <si>
    <t>Recrutement d'un consultant pour effectuer le Design graphique du guide 2014</t>
  </si>
  <si>
    <t xml:space="preserve">Josué Estinvil / 5.4 (b) GN-2350-9. Ce contrat a été suspendu puis cloturé suite à sa suspension par le fait que le CFI n'était pas satisfait du travail fourni par le consultant.  </t>
  </si>
  <si>
    <t>QCNI/2879-CFI/2016-CI-08</t>
  </si>
  <si>
    <t>Composante I, Activité 1.2</t>
  </si>
  <si>
    <t>Recrutement d'un consultant pour l'elaboration d'un plan de renforcement des capacites de l'adminstration et de l'unite d'execution du projet</t>
  </si>
  <si>
    <t>QCNI/2879-CFI/2017-CI-07</t>
  </si>
  <si>
    <t>Recrutement d'un chef des operations au CFI</t>
  </si>
  <si>
    <t>DÉPENSES OPÉRATIONNELLES  (DO)</t>
  </si>
  <si>
    <t>Process Number:</t>
  </si>
  <si>
    <t>Date de lancememt du marché</t>
  </si>
  <si>
    <t>Dider Jean / 5.4 (a) GN-2350-9 (continuite des activite anterieures du contractant)</t>
  </si>
  <si>
    <t>SED/2879-CFI/2016-CI-11</t>
  </si>
  <si>
    <t>Composante I, 31</t>
  </si>
  <si>
    <t>Recrutement d'un specialiste financier junior pour la composante I du projet</t>
  </si>
  <si>
    <t>Stanley Thermo / 5.4 (a) GN-2350.9 (continuite des activites anterieures du consultant).</t>
  </si>
  <si>
    <t>SED/2879-CFI/2016-CI-12</t>
  </si>
  <si>
    <t>Composante I, 30</t>
  </si>
  <si>
    <t>Recrutement d'une specialiste junior en passation des marches</t>
  </si>
  <si>
    <t>Sheldene S. Francisque / 5.4 (a) GN-2350.9 (continuite des activites anterieures du consultant).</t>
  </si>
  <si>
    <t>SED/2879-CFI/2017-CI-13</t>
  </si>
  <si>
    <t>SED/2879-CFI/2017-CI-14</t>
  </si>
  <si>
    <t>SED/2879-CFI/2014-CI-</t>
  </si>
  <si>
    <t>septembre 2015/septembre 2016</t>
  </si>
  <si>
    <t>octobre 2015/octobre 2016</t>
  </si>
  <si>
    <t>SED/2879-CFI/2015-CI-15</t>
  </si>
  <si>
    <t>SED/2879-CFI/2015-CI-16</t>
  </si>
  <si>
    <t>QCNI/2879-CFI/2013-CI-02</t>
  </si>
  <si>
    <t>QCNI/2879-CFI/2013-CI-16</t>
  </si>
  <si>
    <t>CP/2879-CFI/2015-B-01</t>
  </si>
  <si>
    <t>Composante I, 33</t>
  </si>
  <si>
    <t>Achat d'equipemenst et materiels informatiques/bureau pour l'unite d'execution</t>
  </si>
  <si>
    <t>CP/2879-CFI/2018-B-01</t>
  </si>
  <si>
    <t>Achat d'equipemenst et materiels informatiques/bureau pour une meilleure connection et fonctionnement entre DG et l'Unite</t>
  </si>
  <si>
    <t>SED/2879-CFI/2018-CI-04</t>
  </si>
  <si>
    <t>octobre 2018</t>
  </si>
  <si>
    <t>SED/2879-CFI/2018-CI-05</t>
  </si>
  <si>
    <t>otobre 2018</t>
  </si>
  <si>
    <t>SED/2879-CFI/2018-CI-03</t>
  </si>
  <si>
    <r>
      <rPr>
        <b/>
        <sz val="9"/>
        <color theme="1"/>
        <rFont val="Calibri"/>
        <family val="2"/>
      </rPr>
      <t xml:space="preserve">(1) LE NUMERO DE REFERENCE </t>
    </r>
    <r>
      <rPr>
        <sz val="9"/>
        <color theme="1"/>
        <rFont val="Calibri"/>
        <family val="2"/>
      </rPr>
      <t xml:space="preserve"> doit inclure les informations suivantes : Le numéro de l'opération; l'unité d'exécution; le type de marché (B, T, S, CF, CI,DO); la méthode de sélection; la séquence; l'année. </t>
    </r>
  </si>
  <si>
    <r>
      <rPr>
        <b/>
        <sz val="9"/>
        <color theme="1"/>
        <rFont val="Calibri"/>
        <family val="2"/>
      </rPr>
      <t>(2) METHODE DE PDM</t>
    </r>
    <r>
      <rPr>
        <sz val="9"/>
        <color theme="1"/>
        <rFont val="Calibri"/>
        <family val="2"/>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</si>
  <si>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9"/>
        <color theme="1"/>
        <rFont val="Calibri"/>
        <family val="2"/>
      </rPr>
      <t>(3) ENTENTE DIRECTE</t>
    </r>
    <r>
      <rPr>
        <sz val="9"/>
        <color theme="1"/>
        <rFont val="Calibri"/>
        <family val="2"/>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</si>
  <si>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9"/>
        <color theme="1"/>
        <rFont val="Calibri"/>
        <family val="2"/>
      </rPr>
      <t>(4) STATUT</t>
    </r>
    <r>
      <rPr>
        <sz val="9"/>
        <color theme="1"/>
        <rFont val="Calibri"/>
        <family val="2"/>
      </rPr>
      <t>: En attente - Processus pas encore commencé ; En cours - Processus de passation des marchés en cours ; Adjugé non-objection de la Banque obtenue pour l'adjudication ; Annulé - Processus annulé ; Clôturé - Contrat dûment exécuté - dernier paiement exécuté</t>
    </r>
  </si>
  <si>
    <t>Tableau d'Engagement</t>
  </si>
  <si>
    <t>Requete de Décaissements</t>
  </si>
  <si>
    <t>Nom du Programme:</t>
  </si>
  <si>
    <t>Numero du Programme:</t>
  </si>
  <si>
    <t>Date de dernier decaissement:</t>
  </si>
  <si>
    <t>Date de non objection</t>
  </si>
  <si>
    <t>Consultant / Firme d'Exécution</t>
  </si>
  <si>
    <t>DESCRIPTION</t>
  </si>
  <si>
    <t>PRISME</t>
  </si>
  <si>
    <t>Non-objection No. Lettre</t>
  </si>
  <si>
    <t>Contrat</t>
  </si>
  <si>
    <t xml:space="preserve">Montant Engagé </t>
  </si>
  <si>
    <t>Montant Décaissé à Date</t>
  </si>
  <si>
    <t>Montant Disponible Contrat</t>
  </si>
  <si>
    <t>Categories Budgetaire</t>
  </si>
  <si>
    <t xml:space="preserve">Balance Dispoinble sur la Catégorie Budgétaire </t>
  </si>
  <si>
    <t>No. Requete de Décaissement ____</t>
  </si>
  <si>
    <t>Date Debut</t>
  </si>
  <si>
    <t>Date Fin</t>
  </si>
  <si>
    <t>HTG</t>
  </si>
  <si>
    <t>Montant USD Equiv.</t>
  </si>
  <si>
    <t>Montant de Garantie</t>
  </si>
  <si>
    <t>Date d'Expiration de la Garantie</t>
  </si>
  <si>
    <t>Depenses presentées ventillées par 
Categories Budgetaires</t>
  </si>
  <si>
    <t xml:space="preserve">Catégorie 1.00 </t>
  </si>
  <si>
    <t xml:space="preserve">Catégorie 2.00 - </t>
  </si>
  <si>
    <t xml:space="preserve">Catégorie 3.00- </t>
  </si>
  <si>
    <t>Category 4.00   CONTINGENCIES</t>
  </si>
  <si>
    <t>Montant du Fonds de Roulement / Advance</t>
  </si>
  <si>
    <t>GRAND TOTAL</t>
  </si>
  <si>
    <t>Nom du Programme</t>
  </si>
  <si>
    <t>Developpement du Secteur Prive via la Promotion de l'Investissement</t>
  </si>
  <si>
    <t>HA-L1078</t>
  </si>
  <si>
    <t>MAI 2019</t>
  </si>
  <si>
    <t>Période</t>
  </si>
  <si>
    <t>Solde initial des fonds disponibles (Fonds BID)</t>
  </si>
  <si>
    <t>Total des dépenses de la période par catégories budgétaires :</t>
  </si>
  <si>
    <t xml:space="preserve">Le Plan strategique et le plan d'affaires elabores (Mise en place et mise en oeuvre de la réingénierie Institutionnelle du CFI) </t>
  </si>
  <si>
    <t>b. Renforcement et promotion de l'image de marque du pays</t>
  </si>
  <si>
    <t xml:space="preserve">Montant fonds totaux reçus </t>
  </si>
  <si>
    <t>Décaissement d' Avance de Fonds</t>
  </si>
  <si>
    <t>Remboursement de paiement effectués</t>
  </si>
  <si>
    <t>Paiement direct au fournisseur</t>
  </si>
  <si>
    <t>Solde final fonds disponibles</t>
  </si>
  <si>
    <t>2879/GR-HA</t>
  </si>
  <si>
    <t xml:space="preserve">  </t>
  </si>
  <si>
    <t>Les feuilles 7.a, 7.b et 7.c correspondent au format obligatoire pour l'identification, la qualification et la mitigation des risques</t>
  </si>
  <si>
    <t>Le premier plan de gestion des risques figure dans le document de projet approuvé au moment de la phase de design</t>
  </si>
  <si>
    <t>Le plan de gestion des risques doit, comme les autres plans (d'activité, de passation des marchés, de trésorerie…) être actualisé chaque année</t>
  </si>
  <si>
    <t>RISKS AND PROBABILITY FACTORS</t>
  </si>
  <si>
    <t>Nº</t>
  </si>
  <si>
    <t>Project/ Component/ Product</t>
  </si>
  <si>
    <t>Type of Risk</t>
  </si>
  <si>
    <t>Risk</t>
  </si>
  <si>
    <t>Impact</t>
  </si>
  <si>
    <t>Probability Factor</t>
  </si>
  <si>
    <t>1</t>
  </si>
  <si>
    <t>Development</t>
  </si>
  <si>
    <t>Public Management and Governance</t>
  </si>
  <si>
    <t>Macroeconomic and Fiscal Sustainability</t>
  </si>
  <si>
    <t>Environmental and Social Sustainability</t>
  </si>
  <si>
    <t>Reputation</t>
  </si>
  <si>
    <t>Monitoring and Accountability</t>
  </si>
  <si>
    <t>Fiduciary</t>
  </si>
  <si>
    <t>2</t>
  </si>
  <si>
    <t>3</t>
  </si>
  <si>
    <t>4</t>
  </si>
  <si>
    <t>5</t>
  </si>
  <si>
    <t>6</t>
  </si>
  <si>
    <t>7</t>
  </si>
  <si>
    <t>8</t>
  </si>
  <si>
    <t>9</t>
  </si>
  <si>
    <t>10</t>
  </si>
  <si>
    <t>12</t>
  </si>
  <si>
    <t>11</t>
  </si>
  <si>
    <t>13</t>
  </si>
  <si>
    <t>14</t>
  </si>
  <si>
    <t>15</t>
  </si>
  <si>
    <t>16</t>
  </si>
  <si>
    <t>INTER-AMERICAN DEVELOPMENT BANK</t>
  </si>
  <si>
    <t>PROJECT RISK MANAGEMENT</t>
  </si>
  <si>
    <r>
      <rPr>
        <b/>
        <sz val="10"/>
        <color rgb="FFFFFFFF"/>
        <rFont val="Arial"/>
        <family val="2"/>
      </rPr>
      <t xml:space="preserve">Risk Rating </t>
    </r>
    <r>
      <rPr>
        <b/>
        <sz val="8"/>
        <color rgb="FFFFFFFF"/>
        <rFont val="Arial"/>
        <family val="2"/>
      </rPr>
      <t xml:space="preserve">  </t>
    </r>
    <r>
      <rPr>
        <b/>
        <sz val="6"/>
        <color rgb="FFFFFFFF"/>
        <rFont val="Arial"/>
        <family val="2"/>
      </rPr>
      <t>(Probability x Impact)</t>
    </r>
  </si>
  <si>
    <t>Risk Classification</t>
  </si>
  <si>
    <t>Value</t>
  </si>
  <si>
    <t>Level</t>
  </si>
  <si>
    <t>High</t>
  </si>
  <si>
    <t>Medium</t>
  </si>
  <si>
    <t>Low</t>
  </si>
  <si>
    <t>RISK ASSESSMENT MATRIX</t>
  </si>
  <si>
    <t>Probability</t>
  </si>
  <si>
    <t>Project/ Component / Product</t>
  </si>
  <si>
    <t>RISK MITIGATION MATRIX</t>
  </si>
  <si>
    <t>Activity</t>
  </si>
  <si>
    <t>How will the activity be carried out?</t>
  </si>
  <si>
    <t>Budget</t>
  </si>
  <si>
    <r>
      <rPr>
        <b/>
        <sz val="10"/>
        <color theme="1"/>
        <rFont val="Arial Narrow"/>
        <family val="2"/>
      </rPr>
      <t xml:space="preserve">Start Date </t>
    </r>
    <r>
      <rPr>
        <b/>
        <sz val="8"/>
        <color theme="1"/>
        <rFont val="Arial Narrow"/>
        <family val="2"/>
      </rPr>
      <t>(Month/Day /Year)</t>
    </r>
  </si>
  <si>
    <r>
      <rPr>
        <b/>
        <sz val="10"/>
        <color theme="1"/>
        <rFont val="Arial Narrow"/>
        <family val="2"/>
      </rPr>
      <t xml:space="preserve">End Date </t>
    </r>
    <r>
      <rPr>
        <b/>
        <sz val="8"/>
        <color theme="1"/>
        <rFont val="Arial Narrow"/>
        <family val="2"/>
      </rPr>
      <t>(Month/Day/Year)</t>
    </r>
  </si>
  <si>
    <t>Responsible Party</t>
  </si>
  <si>
    <t>Compliance Indicator</t>
  </si>
  <si>
    <r>
      <rPr>
        <b/>
        <sz val="10"/>
        <color theme="1"/>
        <rFont val="Arial Narrow"/>
        <family val="2"/>
      </rPr>
      <t>Monitoring Date</t>
    </r>
    <r>
      <rPr>
        <b/>
        <sz val="8"/>
        <color theme="1"/>
        <rFont val="Arial Narrow"/>
        <family val="2"/>
      </rPr>
      <t xml:space="preserve"> (Month/Day/Year)</t>
    </r>
  </si>
  <si>
    <t>Name</t>
  </si>
  <si>
    <t>Institution</t>
  </si>
  <si>
    <t>Executing Agency</t>
  </si>
  <si>
    <t>IDB</t>
  </si>
  <si>
    <t>Cette 9e feuille contient le plan d'entretien des infrastructures et équipements financés par le Programme (obligation contractuelle, souvent non respectée). Il s'agit du format obligatoire de la BID</t>
  </si>
  <si>
    <t>Le plan d'entretien doit, comme les autres plans (d'activité, de passation des marchés, de trésorerie…) être actualisé chaque année</t>
  </si>
  <si>
    <t>Le plan et le rapport d'entretien partagent un seul et unique format</t>
  </si>
  <si>
    <t>Description du bien / de l’infrastructure</t>
  </si>
  <si>
    <t>Date d’achat / de réception définitive</t>
  </si>
  <si>
    <t>Montant total du bien/de l’infrastructure</t>
  </si>
  <si>
    <t>Code d’inventaire (pour les biens uniquement)</t>
  </si>
  <si>
    <t>Localisation</t>
  </si>
  <si>
    <t>Récipiendaire/ Gestionnaire (si autre que l’agence d’exécution) – préciser si contrat ou autre document de cession, de délegation de gestion… a été signé</t>
  </si>
  <si>
    <t>Etat actuel (neuf, TBE, BE, état moyen, dégradé, hors d’usage, ne sait pas)</t>
  </si>
  <si>
    <t>Activités de contrôle technique, entretien, réparation réalisées au cours de la période de reporting (quoi, date, coût)</t>
  </si>
  <si>
    <t>Activités de contrôle technique, entretien, réparation prévues au cours du prochain semestre / de l'année</t>
  </si>
  <si>
    <t>Commentaires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</si>
</sst>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409]* #,##0.00_ ;_-[$$-409]* \-#,##0.00\ ;_-[$$-409]* &quot;-&quot;??_ ;_-@_ "/>
    <numFmt numFmtId="165" formatCode="[$-409]mmm\-yy"/>
    <numFmt numFmtId="166" formatCode="_ * #,##0.00_ ;_ * \-#,##0.00_ ;_ * &quot;-&quot;??_ ;_ @_ "/>
    <numFmt numFmtId="167" formatCode="d/m/yyyy"/>
    <numFmt numFmtId="168" formatCode="[$-409]d\-mmm\-yy"/>
    <numFmt numFmtId="169" formatCode="mm/dd/yy;@"/>
    <numFmt numFmtId="170" formatCode="_ * #,##0.00_)\ _H_T_G_ ;_ * \(#,##0.00\)\ _H_T_G_ ;_ * &quot;-&quot;??_)\ _H_T_G_ ;_ @_ "/>
  </numFmts>
  <fonts count="126">
    <font>
      <sz val="11"/>
      <color theme="1"/>
      <name val="Arial"/>
    </font>
    <font>
      <b/>
      <sz val="18"/>
      <color rgb="FFFF0000"/>
      <name val="Calibri"/>
      <family val="2"/>
    </font>
    <font>
      <sz val="11"/>
      <name val="Arial"/>
      <family val="2"/>
    </font>
    <font>
      <sz val="10"/>
      <color theme="1"/>
      <name val="Calibri"/>
      <family val="2"/>
    </font>
    <font>
      <b/>
      <sz val="10"/>
      <color theme="1"/>
      <name val="Calibri"/>
      <family val="2"/>
    </font>
    <font>
      <b/>
      <sz val="10"/>
      <color rgb="FFFF0000"/>
      <name val="Calibri"/>
      <family val="2"/>
    </font>
    <font>
      <b/>
      <sz val="10"/>
      <color theme="0"/>
      <name val="Calibri"/>
      <family val="2"/>
    </font>
    <font>
      <sz val="10"/>
      <color rgb="FF000000"/>
      <name val="Calibri"/>
      <family val="2"/>
    </font>
    <font>
      <b/>
      <sz val="10"/>
      <color theme="0"/>
      <name val="Arial"/>
      <family val="2"/>
    </font>
    <font>
      <b/>
      <sz val="10"/>
      <color rgb="FFFFFFFF"/>
      <name val="Arial"/>
      <family val="2"/>
    </font>
    <font>
      <b/>
      <sz val="10"/>
      <color theme="1"/>
      <name val="Arial"/>
      <family val="2"/>
    </font>
    <font>
      <b/>
      <sz val="10"/>
      <color rgb="FF000000"/>
      <name val="Arial"/>
      <family val="2"/>
    </font>
    <font>
      <i/>
      <sz val="10"/>
      <color theme="1"/>
      <name val="Arial"/>
      <family val="2"/>
    </font>
    <font>
      <sz val="10"/>
      <color theme="1"/>
      <name val="Arial"/>
      <family val="2"/>
    </font>
    <font>
      <sz val="10"/>
      <color rgb="FF000000"/>
      <name val="Arial"/>
      <family val="2"/>
    </font>
    <font>
      <i/>
      <sz val="10"/>
      <color theme="1"/>
      <name val="Calibri"/>
      <family val="2"/>
    </font>
    <font>
      <sz val="10"/>
      <color theme="0"/>
      <name val="Calibri"/>
      <family val="2"/>
    </font>
    <font>
      <b/>
      <sz val="10"/>
      <color rgb="FFFFFFFF"/>
      <name val="Calibri"/>
      <family val="2"/>
    </font>
    <font>
      <sz val="9"/>
      <color theme="1"/>
      <name val="Calibri"/>
      <family val="2"/>
    </font>
    <font>
      <b/>
      <i/>
      <sz val="10"/>
      <color theme="1"/>
      <name val="Calibri"/>
      <family val="2"/>
    </font>
    <font>
      <sz val="11"/>
      <color theme="1"/>
      <name val="Times New Roman"/>
      <family val="1"/>
    </font>
    <font>
      <b/>
      <sz val="11"/>
      <color theme="1"/>
      <name val="Times New Roman"/>
      <family val="1"/>
    </font>
    <font>
      <b/>
      <sz val="11"/>
      <color theme="1"/>
      <name val="Calibri"/>
      <family val="2"/>
    </font>
    <font>
      <sz val="11"/>
      <color theme="1"/>
      <name val="Calibri"/>
      <family val="2"/>
    </font>
    <font>
      <b/>
      <sz val="9"/>
      <color theme="1"/>
      <name val="Calibri"/>
      <family val="2"/>
    </font>
    <font>
      <b/>
      <sz val="9"/>
      <color theme="0"/>
      <name val="Calibri"/>
      <family val="2"/>
    </font>
    <font>
      <sz val="9"/>
      <color rgb="FF000000"/>
      <name val="Calibri"/>
      <family val="2"/>
    </font>
    <font>
      <i/>
      <sz val="10"/>
      <color rgb="FF000000"/>
      <name val="Calibri"/>
      <family val="2"/>
    </font>
    <font>
      <sz val="10"/>
      <color theme="1"/>
      <name val="Arial Narrow"/>
      <family val="2"/>
    </font>
    <font>
      <b/>
      <sz val="9"/>
      <color theme="1"/>
      <name val="Arial Narrow"/>
      <family val="2"/>
    </font>
    <font>
      <sz val="10"/>
      <color rgb="FFFF0000"/>
      <name val="Arial"/>
      <family val="2"/>
    </font>
    <font>
      <b/>
      <sz val="16"/>
      <color theme="1"/>
      <name val="Arial"/>
      <family val="2"/>
    </font>
    <font>
      <b/>
      <sz val="12"/>
      <color theme="1"/>
      <name val="Arial"/>
      <family val="2"/>
    </font>
    <font>
      <b/>
      <sz val="8"/>
      <color rgb="FFFFFFFF"/>
      <name val="Arial"/>
      <family val="2"/>
    </font>
    <font>
      <b/>
      <sz val="10"/>
      <color rgb="FF0000D4"/>
      <name val="Arial"/>
      <family val="2"/>
    </font>
    <font>
      <b/>
      <sz val="14"/>
      <color theme="1"/>
      <name val="Arial"/>
      <family val="2"/>
    </font>
    <font>
      <b/>
      <sz val="8"/>
      <color theme="1"/>
      <name val="Arial"/>
      <family val="2"/>
    </font>
    <font>
      <sz val="10"/>
      <color rgb="FFDD0806"/>
      <name val="Arial"/>
      <family val="2"/>
    </font>
    <font>
      <b/>
      <sz val="10"/>
      <color rgb="FFFFFFFF"/>
      <name val="Arial Narrow"/>
      <family val="2"/>
    </font>
    <font>
      <b/>
      <sz val="10"/>
      <color theme="1"/>
      <name val="Arial Narrow"/>
      <family val="2"/>
    </font>
    <font>
      <b/>
      <sz val="10"/>
      <color rgb="FF0000D4"/>
      <name val="Arial Narrow"/>
      <family val="2"/>
    </font>
    <font>
      <sz val="10"/>
      <color rgb="FFFF0000"/>
      <name val="Arial Narrow"/>
      <family val="2"/>
    </font>
    <font>
      <i/>
      <sz val="10"/>
      <color theme="1"/>
      <name val="Arial Narrow"/>
      <family val="2"/>
    </font>
    <font>
      <sz val="11"/>
      <color rgb="FF000000"/>
      <name val="Calibri"/>
      <family val="2"/>
    </font>
    <font>
      <b/>
      <sz val="12"/>
      <color rgb="FF3366FF"/>
      <name val="Times New Roman"/>
      <family val="1"/>
    </font>
    <font>
      <sz val="11"/>
      <color theme="1"/>
      <name val="Arial Narrow"/>
      <family val="2"/>
    </font>
    <font>
      <b/>
      <sz val="11"/>
      <color rgb="FF3366FF"/>
      <name val="Arial Narrow"/>
      <family val="2"/>
    </font>
    <font>
      <sz val="12"/>
      <color theme="1"/>
      <name val="Times New Roman"/>
      <family val="1"/>
    </font>
    <font>
      <b/>
      <sz val="12"/>
      <color rgb="FF000000"/>
      <name val="Times New Roman"/>
      <family val="1"/>
    </font>
    <font>
      <sz val="12"/>
      <color rgb="FF0000D4"/>
      <name val="Times New Roman"/>
      <family val="1"/>
    </font>
    <font>
      <b/>
      <sz val="12"/>
      <color theme="1"/>
      <name val="Times New Roman"/>
      <family val="1"/>
    </font>
    <font>
      <b/>
      <sz val="10"/>
      <color theme="1"/>
      <name val="Times New Roman"/>
      <family val="1"/>
    </font>
    <font>
      <b/>
      <sz val="10"/>
      <color rgb="FF0000D4"/>
      <name val="Times New Roman"/>
      <family val="1"/>
    </font>
    <font>
      <b/>
      <sz val="12"/>
      <color rgb="FF0000D4"/>
      <name val="Times New Roman"/>
      <family val="1"/>
    </font>
    <font>
      <b/>
      <sz val="11"/>
      <color rgb="FF0000D4"/>
      <name val="Times New Roman"/>
      <family val="1"/>
    </font>
    <font>
      <sz val="10"/>
      <color rgb="FF0000D4"/>
      <name val="Times New Roman"/>
      <family val="1"/>
    </font>
    <font>
      <sz val="11"/>
      <color rgb="FF0000D4"/>
      <name val="Times New Roman"/>
      <family val="1"/>
    </font>
    <font>
      <sz val="11"/>
      <color rgb="FF0000D4"/>
      <name val="Arial"/>
      <family val="2"/>
    </font>
    <font>
      <sz val="12"/>
      <color rgb="FF339966"/>
      <name val="Times New Roman"/>
      <family val="1"/>
    </font>
    <font>
      <b/>
      <i/>
      <sz val="10"/>
      <color rgb="FF0000D4"/>
      <name val="Times New Roman"/>
      <family val="1"/>
    </font>
    <font>
      <b/>
      <i/>
      <sz val="12"/>
      <color rgb="FF0000D4"/>
      <name val="Times New Roman"/>
      <family val="1"/>
    </font>
    <font>
      <b/>
      <u/>
      <sz val="12"/>
      <color rgb="FF0000D4"/>
      <name val="Times New Roman"/>
      <family val="1"/>
    </font>
    <font>
      <sz val="12"/>
      <color rgb="FF4600A5"/>
      <name val="Times New Roman"/>
      <family val="1"/>
    </font>
    <font>
      <b/>
      <sz val="12"/>
      <color rgb="FF4600A5"/>
      <name val="Times New Roman"/>
      <family val="1"/>
    </font>
    <font>
      <b/>
      <sz val="10"/>
      <color rgb="FF4600A5"/>
      <name val="Times New Roman"/>
      <family val="1"/>
    </font>
    <font>
      <b/>
      <sz val="11"/>
      <color rgb="FF4600A5"/>
      <name val="Times New Roman"/>
      <family val="1"/>
    </font>
    <font>
      <b/>
      <sz val="11"/>
      <color theme="0"/>
      <name val="Calibri"/>
      <family val="2"/>
    </font>
    <font>
      <b/>
      <sz val="10"/>
      <color rgb="FF000000"/>
      <name val="Calibri"/>
      <family val="2"/>
    </font>
    <font>
      <i/>
      <u/>
      <sz val="10"/>
      <color rgb="FF000000"/>
      <name val="Calibri"/>
      <family val="2"/>
    </font>
    <font>
      <b/>
      <i/>
      <sz val="10"/>
      <color rgb="FF000000"/>
      <name val="Calibri"/>
      <family val="2"/>
    </font>
    <font>
      <i/>
      <sz val="9"/>
      <color theme="1"/>
      <name val="Calibri"/>
      <family val="2"/>
    </font>
    <font>
      <b/>
      <sz val="9"/>
      <color rgb="FFFF0000"/>
      <name val="Calibri"/>
      <family val="2"/>
    </font>
    <font>
      <b/>
      <sz val="9"/>
      <color rgb="FFFFFFFF"/>
      <name val="Calibri"/>
      <family val="2"/>
    </font>
    <font>
      <sz val="9"/>
      <color rgb="FFFFFFFF"/>
      <name val="Calibri"/>
      <family val="2"/>
    </font>
    <font>
      <sz val="9"/>
      <color rgb="FFFF0000"/>
      <name val="Calibri"/>
      <family val="2"/>
    </font>
    <font>
      <i/>
      <u/>
      <sz val="10"/>
      <color theme="1"/>
      <name val="Arial"/>
      <family val="2"/>
    </font>
    <font>
      <b/>
      <i/>
      <sz val="9"/>
      <color theme="1"/>
      <name val="Calibri"/>
      <family val="2"/>
    </font>
    <font>
      <b/>
      <sz val="9"/>
      <color rgb="FF000000"/>
      <name val="Calibri"/>
      <family val="2"/>
    </font>
    <font>
      <b/>
      <i/>
      <sz val="8"/>
      <color theme="1"/>
      <name val="Calibri"/>
      <family val="2"/>
    </font>
    <font>
      <i/>
      <sz val="8"/>
      <color theme="1"/>
      <name val="Calibri"/>
      <family val="2"/>
    </font>
    <font>
      <b/>
      <sz val="6"/>
      <color rgb="FFFFFFFF"/>
      <name val="Arial"/>
      <family val="2"/>
    </font>
    <font>
      <b/>
      <sz val="8"/>
      <color theme="1"/>
      <name val="Arial Narrow"/>
      <family val="2"/>
    </font>
    <font>
      <sz val="8"/>
      <name val="Arial"/>
      <family val="2"/>
    </font>
    <font>
      <sz val="11"/>
      <color theme="1"/>
      <name val="Arial"/>
      <family val="2"/>
    </font>
    <font>
      <sz val="11"/>
      <color theme="1"/>
      <name val="Arial"/>
      <family val="2"/>
    </font>
    <font>
      <b/>
      <sz val="11"/>
      <color theme="0"/>
      <name val="Calibri"/>
      <family val="2"/>
      <scheme val="minor"/>
    </font>
    <font>
      <b/>
      <sz val="11"/>
      <color theme="1"/>
      <name val="Calibri"/>
      <family val="2"/>
      <scheme val="minor"/>
    </font>
    <font>
      <sz val="11"/>
      <color theme="0"/>
      <name val="Calibri"/>
      <family val="2"/>
      <scheme val="minor"/>
    </font>
    <font>
      <b/>
      <sz val="11"/>
      <color theme="0"/>
      <name val="Times New Roman"/>
      <family val="1"/>
    </font>
    <font>
      <b/>
      <sz val="11"/>
      <color rgb="FF000000"/>
      <name val="Calibri"/>
      <family val="2"/>
    </font>
    <font>
      <b/>
      <sz val="11"/>
      <color rgb="FFFF0000"/>
      <name val="Calibri"/>
      <family val="2"/>
      <scheme val="minor"/>
    </font>
    <font>
      <b/>
      <sz val="36"/>
      <color theme="1"/>
      <name val="Times New Roman"/>
      <family val="1"/>
    </font>
    <font>
      <sz val="11"/>
      <color rgb="FFFF0000"/>
      <name val="Times New Roman"/>
      <family val="1"/>
    </font>
    <font>
      <b/>
      <sz val="22"/>
      <name val="Times New Roman"/>
      <family val="1"/>
    </font>
    <font>
      <sz val="11"/>
      <color theme="0"/>
      <name val="Times New Roman"/>
      <family val="1"/>
    </font>
    <font>
      <sz val="11"/>
      <name val="Calibri"/>
      <family val="2"/>
      <scheme val="minor"/>
    </font>
    <font>
      <sz val="11"/>
      <name val="Times New Roman"/>
      <family val="1"/>
    </font>
    <font>
      <b/>
      <sz val="24"/>
      <color theme="1"/>
      <name val="Times New Roman"/>
      <family val="1"/>
    </font>
    <font>
      <b/>
      <sz val="11"/>
      <name val="Times New Roman"/>
      <family val="1"/>
    </font>
    <font>
      <b/>
      <sz val="24"/>
      <name val="Times New Roman"/>
      <family val="1"/>
    </font>
    <font>
      <b/>
      <sz val="26"/>
      <name val="Times New Roman"/>
      <family val="1"/>
    </font>
    <font>
      <b/>
      <sz val="28"/>
      <name val="Times New Roman"/>
      <family val="1"/>
    </font>
    <font>
      <sz val="10"/>
      <name val="Arial"/>
      <family val="2"/>
    </font>
    <font>
      <b/>
      <sz val="48"/>
      <color theme="1"/>
      <name val="Calibri"/>
      <family val="2"/>
      <scheme val="minor"/>
    </font>
    <font>
      <b/>
      <sz val="24"/>
      <color theme="1"/>
      <name val="Calibri"/>
      <family val="2"/>
      <scheme val="minor"/>
    </font>
    <font>
      <b/>
      <sz val="18"/>
      <color theme="0"/>
      <name val="Calibri"/>
      <family val="2"/>
      <scheme val="minor"/>
    </font>
    <font>
      <sz val="12"/>
      <color theme="0"/>
      <name val="Calibri"/>
      <family val="2"/>
      <scheme val="minor"/>
    </font>
    <font>
      <sz val="12"/>
      <color rgb="FFFF0000"/>
      <name val="Calibri"/>
      <family val="2"/>
      <scheme val="minor"/>
    </font>
    <font>
      <b/>
      <sz val="12"/>
      <name val="Calibri"/>
      <family val="2"/>
      <scheme val="minor"/>
    </font>
    <font>
      <b/>
      <sz val="11"/>
      <color rgb="FFFF0000"/>
      <name val="Times New Roman"/>
      <family val="1"/>
    </font>
    <font>
      <sz val="11"/>
      <color rgb="FFFF0000"/>
      <name val="Arial"/>
      <family val="2"/>
    </font>
    <font>
      <sz val="11"/>
      <color theme="1"/>
      <name val="Georgia"/>
      <family val="1"/>
    </font>
    <font>
      <sz val="12"/>
      <color theme="0"/>
      <name val="Georgia"/>
      <family val="1"/>
    </font>
    <font>
      <sz val="12"/>
      <color rgb="FFFF0000"/>
      <name val="Georgia"/>
      <family val="1"/>
    </font>
    <font>
      <sz val="12"/>
      <color theme="0"/>
      <name val="Times New Roman"/>
      <family val="1"/>
    </font>
    <font>
      <sz val="11"/>
      <name val="Georgia"/>
      <family val="1"/>
    </font>
    <font>
      <b/>
      <sz val="11"/>
      <name val="Georgia"/>
      <family val="1"/>
    </font>
    <font>
      <sz val="11"/>
      <color rgb="FFFF0000"/>
      <name val="Georgia"/>
      <family val="1"/>
    </font>
    <font>
      <sz val="11"/>
      <color theme="0"/>
      <name val="Georgia"/>
      <family val="1"/>
    </font>
    <font>
      <b/>
      <sz val="12"/>
      <name val="Georgia"/>
      <family val="1"/>
    </font>
    <font>
      <b/>
      <sz val="11"/>
      <color theme="1"/>
      <name val="Georgia"/>
      <family val="1"/>
    </font>
    <font>
      <b/>
      <sz val="11"/>
      <color rgb="FFFF0000"/>
      <name val="Georgia"/>
      <family val="1"/>
    </font>
    <font>
      <b/>
      <sz val="18"/>
      <color theme="0"/>
      <name val="Georgia"/>
      <family val="1"/>
    </font>
    <font>
      <sz val="12"/>
      <name val="Calibri"/>
      <family val="2"/>
      <scheme val="minor"/>
    </font>
    <font>
      <sz val="12"/>
      <name val="Georgia"/>
      <family val="1"/>
    </font>
    <font>
      <b/>
      <sz val="11"/>
      <name val="Calibri"/>
      <family val="2"/>
      <scheme val="minor"/>
    </font>
  </fonts>
  <fills count="47">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D8D8D8"/>
        <bgColor rgb="FFD8D8D8"/>
      </patternFill>
    </fill>
    <fill>
      <patternFill patternType="solid">
        <fgColor rgb="FF95B3D7"/>
        <bgColor rgb="FF95B3D7"/>
      </patternFill>
    </fill>
    <fill>
      <patternFill patternType="solid">
        <fgColor rgb="FF366092"/>
        <bgColor rgb="FF366092"/>
      </patternFill>
    </fill>
    <fill>
      <patternFill patternType="solid">
        <fgColor rgb="FF953734"/>
        <bgColor rgb="FF953734"/>
      </patternFill>
    </fill>
    <fill>
      <patternFill patternType="solid">
        <fgColor rgb="FFD99594"/>
        <bgColor rgb="FFD99594"/>
      </patternFill>
    </fill>
    <fill>
      <patternFill patternType="solid">
        <fgColor rgb="FFDA9694"/>
        <bgColor rgb="FFDA9694"/>
      </patternFill>
    </fill>
    <fill>
      <patternFill patternType="solid">
        <fgColor rgb="FFFBD4B4"/>
        <bgColor rgb="FFFBD4B4"/>
      </patternFill>
    </fill>
    <fill>
      <patternFill patternType="solid">
        <fgColor rgb="FFDBE5F1"/>
        <bgColor rgb="FFDBE5F1"/>
      </patternFill>
    </fill>
    <fill>
      <patternFill patternType="solid">
        <fgColor rgb="FFDCE6F1"/>
        <bgColor rgb="FFDCE6F1"/>
      </patternFill>
    </fill>
    <fill>
      <patternFill patternType="solid">
        <fgColor rgb="FF92D050"/>
        <bgColor rgb="FF92D050"/>
      </patternFill>
    </fill>
    <fill>
      <patternFill patternType="solid">
        <fgColor rgb="FF3366FF"/>
        <bgColor rgb="FF3366FF"/>
      </patternFill>
    </fill>
    <fill>
      <patternFill patternType="solid">
        <fgColor rgb="FF0066FF"/>
        <bgColor rgb="FF0066FF"/>
      </patternFill>
    </fill>
    <fill>
      <patternFill patternType="solid">
        <fgColor rgb="FF000099"/>
        <bgColor rgb="FF000099"/>
      </patternFill>
    </fill>
    <fill>
      <patternFill patternType="solid">
        <fgColor rgb="FF003399"/>
        <bgColor rgb="FF003399"/>
      </patternFill>
    </fill>
    <fill>
      <patternFill patternType="solid">
        <fgColor rgb="FF001E74"/>
        <bgColor rgb="FF001E74"/>
      </patternFill>
    </fill>
    <fill>
      <patternFill patternType="solid">
        <fgColor rgb="FF99CCFF"/>
        <bgColor rgb="FF99CCFF"/>
      </patternFill>
    </fill>
    <fill>
      <patternFill patternType="solid">
        <fgColor rgb="FF000090"/>
        <bgColor rgb="FF000090"/>
      </patternFill>
    </fill>
    <fill>
      <patternFill patternType="solid">
        <fgColor rgb="FF333399"/>
        <bgColor rgb="FF333399"/>
      </patternFill>
    </fill>
    <fill>
      <patternFill patternType="solid">
        <fgColor rgb="FFDD0806"/>
        <bgColor rgb="FFDD0806"/>
      </patternFill>
    </fill>
    <fill>
      <patternFill patternType="solid">
        <fgColor rgb="FFFCF305"/>
        <bgColor rgb="FFFCF305"/>
      </patternFill>
    </fill>
    <fill>
      <patternFill patternType="solid">
        <fgColor rgb="FF1FB714"/>
        <bgColor rgb="FF1FB714"/>
      </patternFill>
    </fill>
    <fill>
      <patternFill patternType="solid">
        <fgColor rgb="FF969696"/>
        <bgColor rgb="FF969696"/>
      </patternFill>
    </fill>
    <fill>
      <patternFill patternType="solid">
        <fgColor rgb="FF00B050"/>
        <bgColor rgb="FF00B050"/>
      </patternFill>
    </fill>
    <fill>
      <patternFill patternType="solid">
        <fgColor rgb="FF8DB3E2"/>
        <bgColor rgb="FF8DB3E2"/>
      </patternFill>
    </fill>
    <fill>
      <patternFill patternType="solid">
        <fgColor rgb="FF808080"/>
        <bgColor rgb="FF808080"/>
      </patternFill>
    </fill>
    <fill>
      <patternFill patternType="solid">
        <fgColor rgb="FFFF99CC"/>
        <bgColor rgb="FFFF99CC"/>
      </patternFill>
    </fill>
    <fill>
      <patternFill patternType="solid">
        <fgColor rgb="FFC00000"/>
        <bgColor rgb="FFC00000"/>
      </patternFill>
    </fill>
    <fill>
      <patternFill patternType="solid">
        <fgColor rgb="FF548DD4"/>
        <bgColor rgb="FF548DD4"/>
      </patternFill>
    </fill>
    <fill>
      <patternFill patternType="solid">
        <fgColor theme="6"/>
        <bgColor theme="6"/>
      </patternFill>
    </fill>
    <fill>
      <patternFill patternType="solid">
        <fgColor rgb="FFF2DBDB"/>
        <bgColor rgb="FFF2DBDB"/>
      </patternFill>
    </fill>
    <fill>
      <patternFill patternType="solid">
        <fgColor rgb="FFF2DCDB"/>
        <bgColor rgb="FFF2DCDB"/>
      </patternFill>
    </fill>
    <fill>
      <patternFill patternType="solid">
        <fgColor rgb="FFFABF8F"/>
        <bgColor rgb="FFFABF8F"/>
      </patternFill>
    </fill>
    <fill>
      <patternFill patternType="solid">
        <fgColor rgb="FF7F7F7F"/>
        <bgColor rgb="FF7F7F7F"/>
      </patternFill>
    </fill>
    <fill>
      <patternFill patternType="solid">
        <fgColor rgb="FFE5B8B7"/>
        <bgColor rgb="FFE5B8B7"/>
      </patternFill>
    </fill>
    <fill>
      <patternFill patternType="solid">
        <fgColor rgb="FFA5A5A5"/>
        <bgColor rgb="FFA5A5A5"/>
      </patternFill>
    </fill>
    <fill>
      <patternFill patternType="solid">
        <fgColor rgb="FF060EA6"/>
        <bgColor rgb="FF060EA6"/>
      </patternFill>
    </fill>
    <fill>
      <patternFill patternType="solid">
        <fgColor rgb="FF16365C"/>
        <bgColor rgb="FF000000"/>
      </patternFill>
    </fill>
    <fill>
      <patternFill patternType="solid">
        <fgColor rgb="FFBFBFBF"/>
        <bgColor rgb="FF000000"/>
      </patternFill>
    </fill>
    <fill>
      <patternFill patternType="solid">
        <fgColor theme="7" tint="0.39997558519241921"/>
        <bgColor indexed="64"/>
      </patternFill>
    </fill>
    <fill>
      <patternFill patternType="solid">
        <fgColor rgb="FF000080"/>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0.14999847407452621"/>
        <bgColor indexed="64"/>
      </patternFill>
    </fill>
  </fills>
  <borders count="9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right/>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medium">
        <color rgb="FF000000"/>
      </left>
      <right/>
      <top/>
      <bottom style="medium">
        <color rgb="FF000000"/>
      </bottom>
      <diagonal/>
    </border>
    <border>
      <left/>
      <right/>
      <top/>
      <bottom style="medium">
        <color rgb="FF000000"/>
      </bottom>
      <diagonal/>
    </border>
    <border>
      <left style="medium">
        <color rgb="FFBFBFBF"/>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style="thin">
        <color rgb="FFBFBFBF"/>
      </left>
      <right style="thin">
        <color rgb="FFBFBFBF"/>
      </right>
      <top/>
      <bottom style="thin">
        <color rgb="FFBFBFBF"/>
      </bottom>
      <diagonal/>
    </border>
    <border>
      <left/>
      <right style="thick">
        <color rgb="FFA5A5A5"/>
      </right>
      <top/>
      <bottom style="double">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bottom style="medium">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thin">
        <color rgb="FF000000"/>
      </top>
      <bottom/>
      <diagonal/>
    </border>
    <border>
      <left style="thin">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diagonal/>
    </border>
    <border>
      <left style="thin">
        <color rgb="FF000000"/>
      </left>
      <right style="thin">
        <color rgb="FF000000"/>
      </right>
      <top/>
      <bottom style="hair">
        <color rgb="FF000000"/>
      </bottom>
      <diagonal/>
    </border>
    <border>
      <left style="thin">
        <color rgb="FF000000"/>
      </left>
      <right/>
      <top style="hair">
        <color rgb="FF000000"/>
      </top>
      <bottom style="hair">
        <color rgb="FF000000"/>
      </bottom>
      <diagonal/>
    </border>
    <border>
      <left/>
      <right/>
      <top/>
      <bottom style="hair">
        <color rgb="FF000000"/>
      </bottom>
      <diagonal/>
    </border>
    <border>
      <left/>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style="medium">
        <color rgb="FFBFBFBF"/>
      </left>
      <right/>
      <top/>
      <bottom style="medium">
        <color rgb="FFBFBFBF"/>
      </bottom>
      <diagonal/>
    </border>
    <border>
      <left style="medium">
        <color rgb="FFBFBFBF"/>
      </left>
      <right/>
      <top style="medium">
        <color rgb="FFBFBFBF"/>
      </top>
      <bottom style="medium">
        <color rgb="FFBFBFBF"/>
      </bottom>
      <diagonal/>
    </border>
    <border>
      <left/>
      <right style="medium">
        <color rgb="FFBFBFBF"/>
      </right>
      <top style="medium">
        <color rgb="FFBFBFBF"/>
      </top>
      <bottom/>
      <diagonal/>
    </border>
    <border>
      <left style="medium">
        <color rgb="FFBFBFBF"/>
      </left>
      <right style="medium">
        <color rgb="FFBFBFBF"/>
      </right>
      <top style="medium">
        <color rgb="FFBFBFBF"/>
      </top>
      <bottom/>
      <diagonal/>
    </border>
    <border>
      <left style="medium">
        <color rgb="FFBFBFBF"/>
      </left>
      <right/>
      <top style="medium">
        <color rgb="FFBFBFBF"/>
      </top>
      <bottom/>
      <diagonal/>
    </border>
    <border>
      <left style="medium">
        <color rgb="FFBFBFBF"/>
      </left>
      <right style="medium">
        <color rgb="FFBFBFBF"/>
      </right>
      <top/>
      <bottom/>
      <diagonal/>
    </border>
    <border>
      <left/>
      <right style="thin">
        <color rgb="FF000000"/>
      </right>
      <top style="thin">
        <color rgb="FF000000"/>
      </top>
      <bottom/>
      <diagonal/>
    </border>
    <border>
      <left/>
      <right style="medium">
        <color rgb="FFBFBFBF"/>
      </right>
      <top/>
      <bottom/>
      <diagonal/>
    </border>
    <border>
      <left/>
      <right/>
      <top/>
      <bottom style="double">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D3D3D3"/>
      </left>
      <right style="thin">
        <color rgb="FFD3D3D3"/>
      </right>
      <top style="thin">
        <color rgb="FFD3D3D3"/>
      </top>
      <bottom style="thin">
        <color rgb="FFD3D3D3"/>
      </bottom>
      <diagonal/>
    </border>
    <border>
      <left style="thin">
        <color indexed="64"/>
      </left>
      <right/>
      <top style="thin">
        <color indexed="64"/>
      </top>
      <bottom style="thin">
        <color indexed="64"/>
      </bottom>
      <diagonal/>
    </border>
    <border>
      <left style="thin">
        <color auto="1"/>
      </left>
      <right style="thin">
        <color auto="1"/>
      </right>
      <top/>
      <bottom style="thin">
        <color auto="1"/>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theme="0"/>
      </left>
      <right style="thin">
        <color theme="0"/>
      </right>
      <top style="thin">
        <color theme="0"/>
      </top>
      <bottom/>
      <diagonal/>
    </border>
    <border>
      <left style="thin">
        <color theme="0"/>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indexed="64"/>
      </top>
      <bottom style="thin">
        <color indexed="64"/>
      </bottom>
      <diagonal/>
    </border>
  </borders>
  <cellStyleXfs count="5">
    <xf numFmtId="0" fontId="0" fillId="0" borderId="0"/>
    <xf numFmtId="43" fontId="84" fillId="0" borderId="0" applyFont="0" applyFill="0" applyBorder="0" applyAlignment="0" applyProtection="0"/>
    <xf numFmtId="44" fontId="84" fillId="0" borderId="0" applyFont="0" applyFill="0" applyBorder="0" applyAlignment="0" applyProtection="0"/>
    <xf numFmtId="0" fontId="102" fillId="0" borderId="42"/>
    <xf numFmtId="0" fontId="102" fillId="0" borderId="42"/>
  </cellStyleXfs>
  <cellXfs count="1069">
    <xf numFmtId="0" fontId="0" fillId="0" borderId="0" xfId="0"/>
    <xf numFmtId="0" fontId="1" fillId="0" borderId="0" xfId="0" applyFont="1"/>
    <xf numFmtId="0" fontId="3" fillId="0" borderId="0" xfId="0" applyFont="1"/>
    <xf numFmtId="44" fontId="3" fillId="0" borderId="0" xfId="0" applyNumberFormat="1" applyFont="1"/>
    <xf numFmtId="0" fontId="3" fillId="0" borderId="0" xfId="0" applyFont="1" applyAlignment="1">
      <alignment horizontal="center" wrapText="1"/>
    </xf>
    <xf numFmtId="0" fontId="4" fillId="0" borderId="1" xfId="0" applyFont="1" applyBorder="1" applyAlignment="1">
      <alignment horizontal="center" vertical="center" wrapText="1"/>
    </xf>
    <xf numFmtId="44" fontId="3" fillId="0" borderId="1" xfId="0" applyNumberFormat="1" applyFont="1" applyBorder="1" applyAlignment="1">
      <alignment horizontal="center" vertical="center" wrapText="1"/>
    </xf>
    <xf numFmtId="44" fontId="4" fillId="0" borderId="1" xfId="0" applyNumberFormat="1" applyFont="1" applyBorder="1" applyAlignment="1">
      <alignment horizontal="center" vertical="center" wrapText="1"/>
    </xf>
    <xf numFmtId="44" fontId="3" fillId="0" borderId="1" xfId="0" applyNumberFormat="1" applyFont="1" applyBorder="1"/>
    <xf numFmtId="44" fontId="4" fillId="8" borderId="1" xfId="0" applyNumberFormat="1" applyFont="1" applyFill="1" applyBorder="1" applyAlignment="1">
      <alignment horizontal="center" vertical="center"/>
    </xf>
    <xf numFmtId="44" fontId="4" fillId="0" borderId="1" xfId="0" applyNumberFormat="1" applyFont="1" applyBorder="1" applyAlignment="1">
      <alignment horizontal="center" vertical="center"/>
    </xf>
    <xf numFmtId="44" fontId="3" fillId="0" borderId="1" xfId="0" applyNumberFormat="1" applyFont="1" applyBorder="1" applyAlignment="1">
      <alignment horizontal="center"/>
    </xf>
    <xf numFmtId="44" fontId="3"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44" fontId="3" fillId="3" borderId="1" xfId="0" applyNumberFormat="1" applyFont="1" applyFill="1" applyBorder="1" applyAlignment="1">
      <alignment horizontal="center" vertical="center"/>
    </xf>
    <xf numFmtId="0" fontId="15" fillId="3" borderId="1" xfId="0" applyFont="1" applyFill="1" applyBorder="1" applyAlignment="1">
      <alignment horizontal="center" vertical="center" wrapText="1"/>
    </xf>
    <xf numFmtId="44" fontId="4" fillId="4" borderId="1" xfId="0" applyNumberFormat="1" applyFont="1" applyFill="1" applyBorder="1" applyAlignment="1">
      <alignment horizontal="center" vertical="center" wrapText="1"/>
    </xf>
    <xf numFmtId="44" fontId="4" fillId="10" borderId="1" xfId="0" applyNumberFormat="1" applyFont="1" applyFill="1" applyBorder="1" applyAlignment="1">
      <alignment horizontal="center" vertical="center"/>
    </xf>
    <xf numFmtId="0" fontId="3" fillId="11" borderId="1" xfId="0" applyFont="1" applyFill="1" applyBorder="1" applyAlignment="1">
      <alignment horizontal="center" vertical="center" wrapText="1"/>
    </xf>
    <xf numFmtId="44" fontId="6" fillId="7" borderId="1" xfId="0" applyNumberFormat="1" applyFont="1" applyFill="1" applyBorder="1" applyAlignment="1">
      <alignment horizontal="center" vertical="center"/>
    </xf>
    <xf numFmtId="0" fontId="3" fillId="0" borderId="0" xfId="0" applyFont="1" applyAlignment="1">
      <alignment vertical="center"/>
    </xf>
    <xf numFmtId="0" fontId="13" fillId="0" borderId="1" xfId="0" applyFont="1" applyBorder="1" applyAlignment="1">
      <alignment horizontal="center" vertical="center" wrapText="1"/>
    </xf>
    <xf numFmtId="0" fontId="18" fillId="3" borderId="1" xfId="0" applyFont="1" applyFill="1" applyBorder="1" applyAlignment="1">
      <alignment horizontal="left" vertical="center" wrapText="1"/>
    </xf>
    <xf numFmtId="44" fontId="4" fillId="0" borderId="6" xfId="0" applyNumberFormat="1" applyFont="1" applyBorder="1" applyAlignment="1">
      <alignment horizontal="center" vertical="center"/>
    </xf>
    <xf numFmtId="44" fontId="3" fillId="0" borderId="6" xfId="0" applyNumberFormat="1" applyFont="1" applyBorder="1" applyAlignment="1">
      <alignment horizontal="center" vertical="center"/>
    </xf>
    <xf numFmtId="0" fontId="3" fillId="0" borderId="1" xfId="0" applyFont="1" applyBorder="1"/>
    <xf numFmtId="44" fontId="3" fillId="0" borderId="1" xfId="0" applyNumberFormat="1" applyFont="1" applyBorder="1" applyAlignment="1">
      <alignment vertical="center"/>
    </xf>
    <xf numFmtId="0" fontId="4" fillId="0" borderId="0" xfId="0" applyFont="1"/>
    <xf numFmtId="44" fontId="3" fillId="0" borderId="0" xfId="0" applyNumberFormat="1" applyFont="1" applyAlignment="1">
      <alignment vertical="center"/>
    </xf>
    <xf numFmtId="0" fontId="4" fillId="0" borderId="0" xfId="0" applyFont="1" applyAlignment="1">
      <alignment horizontal="right" vertical="center"/>
    </xf>
    <xf numFmtId="0" fontId="14" fillId="0" borderId="1" xfId="0" applyFont="1" applyBorder="1" applyAlignment="1">
      <alignment vertical="center" wrapText="1"/>
    </xf>
    <xf numFmtId="0" fontId="13" fillId="0" borderId="1" xfId="0" applyFont="1" applyBorder="1" applyAlignment="1">
      <alignment horizontal="left" vertical="center" wrapText="1"/>
    </xf>
    <xf numFmtId="0" fontId="3" fillId="2" borderId="1" xfId="0" applyFont="1" applyFill="1" applyBorder="1" applyAlignment="1">
      <alignment horizontal="left"/>
    </xf>
    <xf numFmtId="0" fontId="3" fillId="2" borderId="1" xfId="0" applyFont="1" applyFill="1" applyBorder="1"/>
    <xf numFmtId="0" fontId="22" fillId="0" borderId="0" xfId="0" applyFont="1" applyAlignment="1">
      <alignment vertical="center"/>
    </xf>
    <xf numFmtId="0" fontId="3" fillId="17" borderId="20" xfId="0" applyFont="1" applyFill="1" applyBorder="1"/>
    <xf numFmtId="0" fontId="6" fillId="16" borderId="20" xfId="0" applyFont="1" applyFill="1" applyBorder="1" applyAlignment="1">
      <alignment horizontal="right" vertical="top" wrapText="1"/>
    </xf>
    <xf numFmtId="0" fontId="3" fillId="0" borderId="20" xfId="0" applyFont="1" applyBorder="1"/>
    <xf numFmtId="0" fontId="3" fillId="17" borderId="22" xfId="0" applyFont="1" applyFill="1" applyBorder="1"/>
    <xf numFmtId="0" fontId="6" fillId="16" borderId="23" xfId="0" applyFont="1" applyFill="1" applyBorder="1" applyAlignment="1">
      <alignment horizontal="left"/>
    </xf>
    <xf numFmtId="0" fontId="10" fillId="0" borderId="0" xfId="0" applyFont="1" applyAlignment="1">
      <alignment horizontal="center"/>
    </xf>
    <xf numFmtId="0" fontId="10" fillId="0" borderId="0" xfId="0" applyFont="1"/>
    <xf numFmtId="0" fontId="6" fillId="16" borderId="20" xfId="0" applyFont="1" applyFill="1" applyBorder="1" applyAlignment="1">
      <alignment vertical="top" wrapText="1"/>
    </xf>
    <xf numFmtId="0" fontId="8" fillId="20" borderId="7" xfId="0" applyFont="1" applyFill="1" applyBorder="1" applyAlignment="1">
      <alignment horizontal="center" vertical="center" wrapText="1"/>
    </xf>
    <xf numFmtId="0" fontId="8" fillId="20" borderId="26" xfId="0" applyFont="1" applyFill="1" applyBorder="1" applyAlignment="1">
      <alignment horizontal="center" vertical="center" wrapText="1"/>
    </xf>
    <xf numFmtId="0" fontId="8" fillId="20" borderId="27" xfId="0" applyFont="1" applyFill="1" applyBorder="1" applyAlignment="1">
      <alignment horizontal="center" vertical="center" wrapText="1"/>
    </xf>
    <xf numFmtId="0" fontId="13" fillId="2" borderId="32" xfId="0" applyFont="1" applyFill="1" applyBorder="1" applyAlignment="1">
      <alignment horizontal="left" vertical="top" wrapText="1"/>
    </xf>
    <xf numFmtId="0" fontId="13" fillId="2" borderId="3" xfId="0" applyFont="1" applyFill="1" applyBorder="1" applyAlignment="1">
      <alignment horizontal="left" vertical="top" wrapText="1"/>
    </xf>
    <xf numFmtId="0" fontId="13" fillId="2" borderId="33" xfId="0" applyFont="1" applyFill="1" applyBorder="1" applyAlignment="1">
      <alignment horizontal="left" vertical="top" wrapText="1"/>
    </xf>
    <xf numFmtId="0" fontId="13" fillId="0" borderId="35" xfId="0" applyFont="1" applyBorder="1" applyAlignment="1">
      <alignment horizontal="left" vertical="top" wrapText="1"/>
    </xf>
    <xf numFmtId="0" fontId="13" fillId="0" borderId="33" xfId="0" applyFont="1" applyBorder="1" applyAlignment="1">
      <alignment horizontal="left" vertical="top" wrapText="1"/>
    </xf>
    <xf numFmtId="0" fontId="13" fillId="0" borderId="36" xfId="0" applyFont="1" applyBorder="1" applyAlignment="1">
      <alignment horizontal="left" vertical="top" wrapText="1"/>
    </xf>
    <xf numFmtId="0" fontId="13" fillId="0" borderId="32" xfId="0" applyFont="1" applyBorder="1" applyAlignment="1">
      <alignment horizontal="left" vertical="top" wrapText="1"/>
    </xf>
    <xf numFmtId="0" fontId="13" fillId="0" borderId="3" xfId="0" applyFont="1" applyBorder="1" applyAlignment="1">
      <alignment horizontal="left" vertical="top" wrapText="1"/>
    </xf>
    <xf numFmtId="0" fontId="33" fillId="21" borderId="1" xfId="0" applyFont="1" applyFill="1" applyBorder="1" applyAlignment="1">
      <alignment horizontal="center"/>
    </xf>
    <xf numFmtId="0" fontId="10" fillId="0" borderId="1" xfId="0" applyFont="1" applyBorder="1" applyAlignment="1">
      <alignment horizontal="center"/>
    </xf>
    <xf numFmtId="0" fontId="10" fillId="2" borderId="1" xfId="0" applyFont="1" applyFill="1" applyBorder="1" applyAlignment="1">
      <alignment horizontal="center"/>
    </xf>
    <xf numFmtId="0" fontId="9" fillId="22" borderId="1" xfId="0" applyFont="1" applyFill="1" applyBorder="1" applyAlignment="1">
      <alignment horizontal="center"/>
    </xf>
    <xf numFmtId="0" fontId="34" fillId="23" borderId="1" xfId="0" applyFont="1" applyFill="1" applyBorder="1" applyAlignment="1">
      <alignment horizontal="center"/>
    </xf>
    <xf numFmtId="0" fontId="34" fillId="24" borderId="1" xfId="0" applyFont="1" applyFill="1" applyBorder="1" applyAlignment="1">
      <alignment horizontal="center"/>
    </xf>
    <xf numFmtId="0" fontId="9" fillId="21" borderId="41" xfId="0" applyFont="1" applyFill="1" applyBorder="1" applyAlignment="1">
      <alignment horizontal="center" vertical="center"/>
    </xf>
    <xf numFmtId="0" fontId="9" fillId="21" borderId="32" xfId="0" applyFont="1" applyFill="1" applyBorder="1" applyAlignment="1">
      <alignment horizontal="center" vertical="center"/>
    </xf>
    <xf numFmtId="0" fontId="13" fillId="2" borderId="43" xfId="0" applyFont="1" applyFill="1" applyBorder="1" applyAlignment="1">
      <alignment horizontal="left" vertical="top"/>
    </xf>
    <xf numFmtId="0" fontId="13" fillId="2" borderId="16" xfId="0" applyFont="1" applyFill="1" applyBorder="1" applyAlignment="1">
      <alignment horizontal="center" vertical="center"/>
    </xf>
    <xf numFmtId="0" fontId="13" fillId="2" borderId="16" xfId="0" applyFont="1" applyFill="1" applyBorder="1" applyAlignment="1">
      <alignment horizontal="center" vertical="center" wrapText="1"/>
    </xf>
    <xf numFmtId="0" fontId="10" fillId="2" borderId="16" xfId="0" applyFont="1" applyFill="1" applyBorder="1" applyAlignment="1">
      <alignment horizontal="center" vertical="center"/>
    </xf>
    <xf numFmtId="0" fontId="10" fillId="24" borderId="1" xfId="0" applyFont="1" applyFill="1" applyBorder="1" applyAlignment="1">
      <alignment horizontal="center" vertical="center"/>
    </xf>
    <xf numFmtId="0" fontId="13" fillId="2" borderId="13" xfId="0" applyFont="1" applyFill="1" applyBorder="1" applyAlignment="1">
      <alignment horizontal="left" vertical="top"/>
    </xf>
    <xf numFmtId="0" fontId="13" fillId="2" borderId="1" xfId="0" applyFont="1" applyFill="1" applyBorder="1" applyAlignment="1">
      <alignment horizontal="center" vertical="center"/>
    </xf>
    <xf numFmtId="0" fontId="13" fillId="2" borderId="1" xfId="0" applyFont="1" applyFill="1" applyBorder="1" applyAlignment="1">
      <alignment horizontal="center" vertical="center" wrapText="1"/>
    </xf>
    <xf numFmtId="0" fontId="13" fillId="0" borderId="1" xfId="0" applyFont="1" applyBorder="1" applyAlignment="1">
      <alignment horizontal="center" vertical="center"/>
    </xf>
    <xf numFmtId="0" fontId="13" fillId="0" borderId="0" xfId="0" applyFont="1" applyAlignment="1">
      <alignment wrapText="1"/>
    </xf>
    <xf numFmtId="0" fontId="38" fillId="21" borderId="1" xfId="0" applyFont="1" applyFill="1" applyBorder="1" applyAlignment="1">
      <alignment horizontal="center" vertical="center" wrapText="1"/>
    </xf>
    <xf numFmtId="0" fontId="39" fillId="25" borderId="1" xfId="0" applyFont="1" applyFill="1" applyBorder="1" applyAlignment="1">
      <alignment horizontal="center" vertical="center" wrapText="1"/>
    </xf>
    <xf numFmtId="0" fontId="28" fillId="25" borderId="1" xfId="0" applyFont="1" applyFill="1" applyBorder="1" applyAlignment="1">
      <alignment horizontal="center" vertical="center" wrapText="1"/>
    </xf>
    <xf numFmtId="0" fontId="28" fillId="25" borderId="33" xfId="0" applyFont="1" applyFill="1" applyBorder="1" applyAlignment="1">
      <alignment horizontal="center" vertical="center" wrapText="1"/>
    </xf>
    <xf numFmtId="0" fontId="28" fillId="2" borderId="16" xfId="0" applyFont="1" applyFill="1" applyBorder="1" applyAlignment="1">
      <alignment horizontal="left" vertical="top" wrapText="1"/>
    </xf>
    <xf numFmtId="167" fontId="28" fillId="2" borderId="16" xfId="0" applyNumberFormat="1" applyFont="1" applyFill="1" applyBorder="1" applyAlignment="1">
      <alignment horizontal="center" vertical="top" wrapText="1"/>
    </xf>
    <xf numFmtId="167" fontId="28" fillId="2" borderId="16" xfId="0" applyNumberFormat="1" applyFont="1" applyFill="1" applyBorder="1" applyAlignment="1">
      <alignment horizontal="left" vertical="top" wrapText="1"/>
    </xf>
    <xf numFmtId="0" fontId="28" fillId="2" borderId="1" xfId="0" applyFont="1" applyFill="1" applyBorder="1" applyAlignment="1">
      <alignment horizontal="left" vertical="top" wrapText="1"/>
    </xf>
    <xf numFmtId="167" fontId="28" fillId="2" borderId="1" xfId="0" applyNumberFormat="1" applyFont="1" applyFill="1" applyBorder="1" applyAlignment="1">
      <alignment horizontal="left" vertical="top" wrapText="1"/>
    </xf>
    <xf numFmtId="0" fontId="28" fillId="2" borderId="1" xfId="0" applyFont="1" applyFill="1" applyBorder="1" applyAlignment="1">
      <alignment horizontal="center" vertical="top" wrapText="1"/>
    </xf>
    <xf numFmtId="0" fontId="28" fillId="2" borderId="1" xfId="0" applyFont="1" applyFill="1" applyBorder="1" applyAlignment="1">
      <alignment vertical="top" wrapText="1"/>
    </xf>
    <xf numFmtId="167" fontId="41" fillId="2" borderId="33" xfId="0" applyNumberFormat="1" applyFont="1" applyFill="1" applyBorder="1" applyAlignment="1">
      <alignment horizontal="left" vertical="top" wrapText="1"/>
    </xf>
    <xf numFmtId="3" fontId="41" fillId="2" borderId="1" xfId="0" applyNumberFormat="1" applyFont="1" applyFill="1" applyBorder="1" applyAlignment="1">
      <alignment horizontal="left" vertical="top" wrapText="1"/>
    </xf>
    <xf numFmtId="167" fontId="28" fillId="2" borderId="1" xfId="0" applyNumberFormat="1" applyFont="1" applyFill="1" applyBorder="1" applyAlignment="1">
      <alignment horizontal="center" vertical="top" wrapText="1"/>
    </xf>
    <xf numFmtId="167" fontId="28" fillId="2" borderId="1" xfId="0" applyNumberFormat="1" applyFont="1" applyFill="1" applyBorder="1" applyAlignment="1">
      <alignment vertical="top" wrapText="1"/>
    </xf>
    <xf numFmtId="0" fontId="42" fillId="2" borderId="1" xfId="0" applyFont="1" applyFill="1" applyBorder="1" applyAlignment="1">
      <alignment vertical="top" wrapText="1"/>
    </xf>
    <xf numFmtId="0" fontId="41" fillId="2" borderId="1" xfId="0" applyFont="1" applyFill="1" applyBorder="1" applyAlignment="1">
      <alignment vertical="top" wrapText="1"/>
    </xf>
    <xf numFmtId="0" fontId="41" fillId="2" borderId="1" xfId="0" applyFont="1" applyFill="1" applyBorder="1" applyAlignment="1">
      <alignment horizontal="center" vertical="top" wrapText="1"/>
    </xf>
    <xf numFmtId="167" fontId="28" fillId="2" borderId="33" xfId="0" applyNumberFormat="1" applyFont="1" applyFill="1" applyBorder="1" applyAlignment="1">
      <alignment horizontal="left" vertical="top" wrapText="1"/>
    </xf>
    <xf numFmtId="0" fontId="43" fillId="0" borderId="0" xfId="0" applyFont="1"/>
    <xf numFmtId="0" fontId="11" fillId="0" borderId="1" xfId="0" applyFont="1" applyBorder="1" applyAlignment="1">
      <alignment vertical="center" wrapText="1"/>
    </xf>
    <xf numFmtId="39" fontId="45" fillId="0" borderId="0" xfId="0" applyNumberFormat="1" applyFont="1"/>
    <xf numFmtId="15" fontId="47" fillId="0" borderId="0" xfId="0" applyNumberFormat="1" applyFont="1"/>
    <xf numFmtId="39" fontId="47" fillId="0" borderId="0" xfId="0" applyNumberFormat="1" applyFont="1"/>
    <xf numFmtId="15" fontId="47" fillId="0" borderId="0" xfId="0" applyNumberFormat="1" applyFont="1" applyAlignment="1">
      <alignment horizontal="center"/>
    </xf>
    <xf numFmtId="43" fontId="47" fillId="0" borderId="0" xfId="0" applyNumberFormat="1" applyFont="1" applyAlignment="1">
      <alignment horizontal="center"/>
    </xf>
    <xf numFmtId="39" fontId="48" fillId="0" borderId="0" xfId="0" applyNumberFormat="1" applyFont="1"/>
    <xf numFmtId="39" fontId="39" fillId="0" borderId="0" xfId="0" applyNumberFormat="1" applyFont="1"/>
    <xf numFmtId="39" fontId="28" fillId="0" borderId="0" xfId="0" applyNumberFormat="1" applyFont="1"/>
    <xf numFmtId="15" fontId="50" fillId="0" borderId="0" xfId="0" applyNumberFormat="1" applyFont="1"/>
    <xf numFmtId="39" fontId="51" fillId="0" borderId="54" xfId="0" applyNumberFormat="1" applyFont="1" applyBorder="1" applyAlignment="1">
      <alignment horizontal="center" wrapText="1"/>
    </xf>
    <xf numFmtId="39" fontId="51" fillId="0" borderId="0" xfId="0" applyNumberFormat="1" applyFont="1"/>
    <xf numFmtId="37" fontId="51" fillId="0" borderId="1" xfId="0" applyNumberFormat="1" applyFont="1" applyBorder="1" applyAlignment="1">
      <alignment horizontal="center"/>
    </xf>
    <xf numFmtId="15" fontId="51" fillId="0" borderId="55" xfId="0" applyNumberFormat="1" applyFont="1" applyBorder="1" applyAlignment="1">
      <alignment horizontal="center" wrapText="1"/>
    </xf>
    <xf numFmtId="43" fontId="51" fillId="0" borderId="55" xfId="0" applyNumberFormat="1" applyFont="1" applyBorder="1" applyAlignment="1">
      <alignment horizontal="center" wrapText="1"/>
    </xf>
    <xf numFmtId="39" fontId="51" fillId="0" borderId="55" xfId="0" applyNumberFormat="1" applyFont="1" applyBorder="1" applyAlignment="1">
      <alignment horizontal="center" wrapText="1"/>
    </xf>
    <xf numFmtId="37" fontId="51" fillId="2" borderId="1" xfId="0" applyNumberFormat="1" applyFont="1" applyFill="1" applyBorder="1" applyAlignment="1">
      <alignment horizontal="center" wrapText="1"/>
    </xf>
    <xf numFmtId="37" fontId="51" fillId="2" borderId="1" xfId="0" applyNumberFormat="1" applyFont="1" applyFill="1" applyBorder="1" applyAlignment="1">
      <alignment horizontal="center"/>
    </xf>
    <xf numFmtId="15" fontId="53" fillId="27" borderId="55" xfId="0" applyNumberFormat="1" applyFont="1" applyFill="1" applyBorder="1" applyAlignment="1">
      <alignment horizontal="left"/>
    </xf>
    <xf numFmtId="39" fontId="53" fillId="27" borderId="55" xfId="0" applyNumberFormat="1" applyFont="1" applyFill="1" applyBorder="1"/>
    <xf numFmtId="15" fontId="53" fillId="27" borderId="55" xfId="0" applyNumberFormat="1" applyFont="1" applyFill="1" applyBorder="1" applyAlignment="1">
      <alignment horizontal="center"/>
    </xf>
    <xf numFmtId="39" fontId="52" fillId="0" borderId="0" xfId="0" applyNumberFormat="1" applyFont="1"/>
    <xf numFmtId="39" fontId="54" fillId="27" borderId="1" xfId="0" applyNumberFormat="1" applyFont="1" applyFill="1" applyBorder="1"/>
    <xf numFmtId="39" fontId="52" fillId="27" borderId="1" xfId="0" applyNumberFormat="1" applyFont="1" applyFill="1" applyBorder="1"/>
    <xf numFmtId="15" fontId="49" fillId="0" borderId="55" xfId="0" applyNumberFormat="1" applyFont="1" applyBorder="1" applyAlignment="1">
      <alignment horizontal="center"/>
    </xf>
    <xf numFmtId="39" fontId="49" fillId="0" borderId="55" xfId="0" applyNumberFormat="1" applyFont="1" applyBorder="1" applyAlignment="1">
      <alignment wrapText="1"/>
    </xf>
    <xf numFmtId="39" fontId="49" fillId="0" borderId="55" xfId="0" applyNumberFormat="1" applyFont="1" applyBorder="1"/>
    <xf numFmtId="39" fontId="49" fillId="0" borderId="55" xfId="0" applyNumberFormat="1" applyFont="1" applyBorder="1" applyAlignment="1">
      <alignment horizontal="center"/>
    </xf>
    <xf numFmtId="43" fontId="49" fillId="0" borderId="55" xfId="0" applyNumberFormat="1" applyFont="1" applyBorder="1" applyAlignment="1">
      <alignment horizontal="center"/>
    </xf>
    <xf numFmtId="39" fontId="49" fillId="2" borderId="55" xfId="0" applyNumberFormat="1" applyFont="1" applyFill="1" applyBorder="1"/>
    <xf numFmtId="39" fontId="49" fillId="28" borderId="55" xfId="0" applyNumberFormat="1" applyFont="1" applyFill="1" applyBorder="1"/>
    <xf numFmtId="39" fontId="55" fillId="0" borderId="0" xfId="0" applyNumberFormat="1" applyFont="1"/>
    <xf numFmtId="39" fontId="56" fillId="2" borderId="1" xfId="0" applyNumberFormat="1" applyFont="1" applyFill="1" applyBorder="1"/>
    <xf numFmtId="39" fontId="55" fillId="2" borderId="1" xfId="0" applyNumberFormat="1" applyFont="1" applyFill="1" applyBorder="1"/>
    <xf numFmtId="39" fontId="52" fillId="2" borderId="1" xfId="0" applyNumberFormat="1" applyFont="1" applyFill="1" applyBorder="1"/>
    <xf numFmtId="0" fontId="49" fillId="0" borderId="0" xfId="0" applyFont="1" applyAlignment="1">
      <alignment horizontal="center"/>
    </xf>
    <xf numFmtId="39" fontId="49" fillId="0" borderId="55" xfId="0" applyNumberFormat="1" applyFont="1" applyBorder="1" applyAlignment="1">
      <alignment horizontal="center" wrapText="1"/>
    </xf>
    <xf numFmtId="15" fontId="49" fillId="0" borderId="55" xfId="0" applyNumberFormat="1" applyFont="1" applyBorder="1" applyAlignment="1">
      <alignment wrapText="1"/>
    </xf>
    <xf numFmtId="15" fontId="49" fillId="2" borderId="55" xfId="0" applyNumberFormat="1" applyFont="1" applyFill="1" applyBorder="1" applyAlignment="1">
      <alignment horizontal="center"/>
    </xf>
    <xf numFmtId="0" fontId="0" fillId="0" borderId="1" xfId="0" applyBorder="1"/>
    <xf numFmtId="15" fontId="53" fillId="2" borderId="55" xfId="0" applyNumberFormat="1" applyFont="1" applyFill="1" applyBorder="1" applyAlignment="1">
      <alignment horizontal="center"/>
    </xf>
    <xf numFmtId="43" fontId="49" fillId="2" borderId="55" xfId="0" applyNumberFormat="1" applyFont="1" applyFill="1" applyBorder="1" applyAlignment="1">
      <alignment horizontal="center"/>
    </xf>
    <xf numFmtId="39" fontId="53" fillId="28" borderId="55" xfId="0" applyNumberFormat="1" applyFont="1" applyFill="1" applyBorder="1"/>
    <xf numFmtId="39" fontId="49" fillId="2" borderId="55" xfId="0" applyNumberFormat="1" applyFont="1" applyFill="1" applyBorder="1" applyAlignment="1">
      <alignment wrapText="1"/>
    </xf>
    <xf numFmtId="39" fontId="49" fillId="2" borderId="55" xfId="0" applyNumberFormat="1" applyFont="1" applyFill="1" applyBorder="1" applyAlignment="1">
      <alignment horizontal="center"/>
    </xf>
    <xf numFmtId="39" fontId="49" fillId="2" borderId="55" xfId="0" applyNumberFormat="1" applyFont="1" applyFill="1" applyBorder="1" applyAlignment="1">
      <alignment horizontal="center" wrapText="1"/>
    </xf>
    <xf numFmtId="15" fontId="49" fillId="0" borderId="55" xfId="0" applyNumberFormat="1" applyFont="1" applyBorder="1" applyAlignment="1">
      <alignment horizontal="left"/>
    </xf>
    <xf numFmtId="15" fontId="49" fillId="0" borderId="55" xfId="0" applyNumberFormat="1" applyFont="1" applyBorder="1"/>
    <xf numFmtId="39" fontId="53" fillId="27" borderId="55" xfId="0" applyNumberFormat="1" applyFont="1" applyFill="1" applyBorder="1" applyAlignment="1">
      <alignment horizontal="center"/>
    </xf>
    <xf numFmtId="39" fontId="54" fillId="2" borderId="1" xfId="0" applyNumberFormat="1" applyFont="1" applyFill="1" applyBorder="1"/>
    <xf numFmtId="15" fontId="49" fillId="2" borderId="57" xfId="0" applyNumberFormat="1" applyFont="1" applyFill="1" applyBorder="1" applyAlignment="1">
      <alignment horizontal="center"/>
    </xf>
    <xf numFmtId="15" fontId="49" fillId="2" borderId="57" xfId="0" applyNumberFormat="1" applyFont="1" applyFill="1" applyBorder="1" applyAlignment="1">
      <alignment vertical="center" wrapText="1"/>
    </xf>
    <xf numFmtId="0" fontId="57" fillId="0" borderId="1" xfId="0" applyFont="1" applyBorder="1"/>
    <xf numFmtId="0" fontId="49" fillId="0" borderId="58" xfId="0" applyFont="1" applyBorder="1"/>
    <xf numFmtId="0" fontId="49" fillId="0" borderId="55" xfId="0" applyFont="1" applyBorder="1"/>
    <xf numFmtId="168" fontId="49" fillId="2" borderId="55" xfId="0" applyNumberFormat="1" applyFont="1" applyFill="1" applyBorder="1" applyAlignment="1">
      <alignment horizontal="center"/>
    </xf>
    <xf numFmtId="15" fontId="58" fillId="2" borderId="57" xfId="0" applyNumberFormat="1" applyFont="1" applyFill="1" applyBorder="1" applyAlignment="1">
      <alignment horizontal="center" vertical="center" wrapText="1"/>
    </xf>
    <xf numFmtId="39" fontId="58" fillId="2" borderId="57" xfId="0" applyNumberFormat="1" applyFont="1" applyFill="1" applyBorder="1" applyAlignment="1">
      <alignment horizontal="left"/>
    </xf>
    <xf numFmtId="39" fontId="58" fillId="2" borderId="55" xfId="0" applyNumberFormat="1" applyFont="1" applyFill="1" applyBorder="1" applyAlignment="1">
      <alignment horizontal="left"/>
    </xf>
    <xf numFmtId="39" fontId="49" fillId="2" borderId="55" xfId="0" applyNumberFormat="1" applyFont="1" applyFill="1" applyBorder="1" applyAlignment="1">
      <alignment horizontal="left"/>
    </xf>
    <xf numFmtId="15" fontId="49" fillId="2" borderId="55" xfId="0" applyNumberFormat="1" applyFont="1" applyFill="1" applyBorder="1" applyAlignment="1">
      <alignment horizontal="center" wrapText="1"/>
    </xf>
    <xf numFmtId="15" fontId="49" fillId="0" borderId="55" xfId="0" applyNumberFormat="1" applyFont="1" applyBorder="1" applyAlignment="1">
      <alignment vertical="center" wrapText="1"/>
    </xf>
    <xf numFmtId="39" fontId="49" fillId="2" borderId="55" xfId="0" applyNumberFormat="1" applyFont="1" applyFill="1" applyBorder="1" applyAlignment="1">
      <alignment horizontal="left" wrapText="1"/>
    </xf>
    <xf numFmtId="39" fontId="59" fillId="0" borderId="0" xfId="0" applyNumberFormat="1" applyFont="1"/>
    <xf numFmtId="15" fontId="53" fillId="0" borderId="55" xfId="0" applyNumberFormat="1" applyFont="1" applyBorder="1" applyAlignment="1">
      <alignment horizontal="center"/>
    </xf>
    <xf numFmtId="39" fontId="53" fillId="0" borderId="55" xfId="0" applyNumberFormat="1" applyFont="1" applyBorder="1" applyAlignment="1">
      <alignment horizontal="center"/>
    </xf>
    <xf numFmtId="39" fontId="60" fillId="0" borderId="55" xfId="0" applyNumberFormat="1" applyFont="1" applyBorder="1" applyAlignment="1">
      <alignment horizontal="center" wrapText="1"/>
    </xf>
    <xf numFmtId="15" fontId="60" fillId="0" borderId="55" xfId="0" applyNumberFormat="1" applyFont="1" applyBorder="1" applyAlignment="1">
      <alignment horizontal="center"/>
    </xf>
    <xf numFmtId="43" fontId="60" fillId="0" borderId="55" xfId="0" applyNumberFormat="1" applyFont="1" applyBorder="1" applyAlignment="1">
      <alignment horizontal="center"/>
    </xf>
    <xf numFmtId="39" fontId="53" fillId="0" borderId="55" xfId="0" applyNumberFormat="1" applyFont="1" applyBorder="1"/>
    <xf numFmtId="39" fontId="56" fillId="27" borderId="1" xfId="0" applyNumberFormat="1" applyFont="1" applyFill="1" applyBorder="1"/>
    <xf numFmtId="39" fontId="55" fillId="27" borderId="1" xfId="0" applyNumberFormat="1" applyFont="1" applyFill="1" applyBorder="1"/>
    <xf numFmtId="39" fontId="49" fillId="0" borderId="55" xfId="0" applyNumberFormat="1" applyFont="1" applyBorder="1" applyAlignment="1">
      <alignment horizontal="right"/>
    </xf>
    <xf numFmtId="37" fontId="49" fillId="0" borderId="55" xfId="0" applyNumberFormat="1" applyFont="1" applyBorder="1" applyAlignment="1">
      <alignment horizontal="center"/>
    </xf>
    <xf numFmtId="15" fontId="61" fillId="0" borderId="55" xfId="0" applyNumberFormat="1" applyFont="1" applyBorder="1" applyAlignment="1">
      <alignment horizontal="left"/>
    </xf>
    <xf numFmtId="15" fontId="62" fillId="0" borderId="55" xfId="0" applyNumberFormat="1" applyFont="1" applyBorder="1" applyAlignment="1">
      <alignment horizontal="left"/>
    </xf>
    <xf numFmtId="39" fontId="62" fillId="0" borderId="55" xfId="0" applyNumberFormat="1" applyFont="1" applyBorder="1" applyAlignment="1">
      <alignment horizontal="left"/>
    </xf>
    <xf numFmtId="39" fontId="62" fillId="0" borderId="55" xfId="0" applyNumberFormat="1" applyFont="1" applyBorder="1"/>
    <xf numFmtId="37" fontId="62" fillId="0" borderId="55" xfId="0" applyNumberFormat="1" applyFont="1" applyBorder="1" applyAlignment="1">
      <alignment horizontal="center"/>
    </xf>
    <xf numFmtId="15" fontId="62" fillId="0" borderId="55" xfId="0" applyNumberFormat="1" applyFont="1" applyBorder="1" applyAlignment="1">
      <alignment horizontal="center"/>
    </xf>
    <xf numFmtId="43" fontId="62" fillId="0" borderId="55" xfId="0" applyNumberFormat="1" applyFont="1" applyBorder="1" applyAlignment="1">
      <alignment horizontal="center"/>
    </xf>
    <xf numFmtId="39" fontId="63" fillId="28" borderId="55" xfId="0" applyNumberFormat="1" applyFont="1" applyFill="1" applyBorder="1"/>
    <xf numFmtId="39" fontId="64" fillId="0" borderId="0" xfId="0" applyNumberFormat="1" applyFont="1"/>
    <xf numFmtId="39" fontId="65" fillId="2" borderId="1" xfId="0" applyNumberFormat="1" applyFont="1" applyFill="1" applyBorder="1"/>
    <xf numFmtId="39" fontId="64" fillId="2" borderId="1" xfId="0" applyNumberFormat="1" applyFont="1" applyFill="1" applyBorder="1"/>
    <xf numFmtId="39" fontId="64" fillId="0" borderId="59" xfId="0" applyNumberFormat="1" applyFont="1" applyBorder="1"/>
    <xf numFmtId="39" fontId="64" fillId="0" borderId="60" xfId="0" applyNumberFormat="1" applyFont="1" applyBorder="1"/>
    <xf numFmtId="15" fontId="53" fillId="29" borderId="55" xfId="0" applyNumberFormat="1" applyFont="1" applyFill="1" applyBorder="1" applyAlignment="1">
      <alignment horizontal="left"/>
    </xf>
    <xf numFmtId="39" fontId="53" fillId="29" borderId="55" xfId="0" applyNumberFormat="1" applyFont="1" applyFill="1" applyBorder="1"/>
    <xf numFmtId="39" fontId="53" fillId="29" borderId="55" xfId="0" applyNumberFormat="1" applyFont="1" applyFill="1" applyBorder="1" applyAlignment="1">
      <alignment horizontal="center"/>
    </xf>
    <xf numFmtId="15" fontId="53" fillId="29" borderId="55" xfId="0" applyNumberFormat="1" applyFont="1" applyFill="1" applyBorder="1" applyAlignment="1">
      <alignment horizontal="center"/>
    </xf>
    <xf numFmtId="39" fontId="54" fillId="29" borderId="1" xfId="0" applyNumberFormat="1" applyFont="1" applyFill="1" applyBorder="1"/>
    <xf numFmtId="39" fontId="56" fillId="29" borderId="1" xfId="0" applyNumberFormat="1" applyFont="1" applyFill="1" applyBorder="1"/>
    <xf numFmtId="39" fontId="55" fillId="29" borderId="1" xfId="0" applyNumberFormat="1" applyFont="1" applyFill="1" applyBorder="1"/>
    <xf numFmtId="0" fontId="49" fillId="0" borderId="55" xfId="0" applyFont="1" applyBorder="1" applyAlignment="1">
      <alignment horizontal="left" vertical="center" wrapText="1"/>
    </xf>
    <xf numFmtId="0" fontId="49" fillId="0" borderId="55" xfId="0" applyFont="1" applyBorder="1" applyAlignment="1">
      <alignment wrapText="1"/>
    </xf>
    <xf numFmtId="0" fontId="49" fillId="0" borderId="55" xfId="0" applyFont="1" applyBorder="1" applyAlignment="1">
      <alignment horizontal="center"/>
    </xf>
    <xf numFmtId="39" fontId="49" fillId="2" borderId="55" xfId="0" applyNumberFormat="1" applyFont="1" applyFill="1" applyBorder="1" applyAlignment="1">
      <alignment horizontal="right"/>
    </xf>
    <xf numFmtId="0" fontId="49" fillId="0" borderId="55" xfId="0" applyFont="1" applyBorder="1" applyAlignment="1">
      <alignment horizontal="left" wrapText="1"/>
    </xf>
    <xf numFmtId="15" fontId="53" fillId="0" borderId="55" xfId="0" applyNumberFormat="1" applyFont="1" applyBorder="1" applyAlignment="1">
      <alignment horizontal="left"/>
    </xf>
    <xf numFmtId="39" fontId="62" fillId="0" borderId="55" xfId="0" applyNumberFormat="1" applyFont="1" applyBorder="1" applyAlignment="1">
      <alignment wrapText="1"/>
    </xf>
    <xf numFmtId="39" fontId="49" fillId="29" borderId="55" xfId="0" applyNumberFormat="1" applyFont="1" applyFill="1" applyBorder="1" applyAlignment="1">
      <alignment wrapText="1"/>
    </xf>
    <xf numFmtId="39" fontId="49" fillId="29" borderId="55" xfId="0" applyNumberFormat="1" applyFont="1" applyFill="1" applyBorder="1"/>
    <xf numFmtId="39" fontId="49" fillId="29" borderId="55" xfId="0" applyNumberFormat="1" applyFont="1" applyFill="1" applyBorder="1" applyAlignment="1">
      <alignment horizontal="center"/>
    </xf>
    <xf numFmtId="15" fontId="49" fillId="29" borderId="55" xfId="0" applyNumberFormat="1" applyFont="1" applyFill="1" applyBorder="1" applyAlignment="1">
      <alignment horizontal="center"/>
    </xf>
    <xf numFmtId="39" fontId="52" fillId="29" borderId="1" xfId="0" applyNumberFormat="1" applyFont="1" applyFill="1" applyBorder="1"/>
    <xf numFmtId="39" fontId="49" fillId="0" borderId="62" xfId="0" applyNumberFormat="1" applyFont="1" applyBorder="1" applyAlignment="1">
      <alignment wrapText="1"/>
    </xf>
    <xf numFmtId="39" fontId="49" fillId="0" borderId="62" xfId="0" applyNumberFormat="1" applyFont="1" applyBorder="1"/>
    <xf numFmtId="39" fontId="49" fillId="0" borderId="62" xfId="0" applyNumberFormat="1" applyFont="1" applyBorder="1" applyAlignment="1">
      <alignment horizontal="center"/>
    </xf>
    <xf numFmtId="15" fontId="49" fillId="0" borderId="62" xfId="0" applyNumberFormat="1" applyFont="1" applyBorder="1" applyAlignment="1">
      <alignment horizontal="center"/>
    </xf>
    <xf numFmtId="43" fontId="49" fillId="0" borderId="62" xfId="0" applyNumberFormat="1" applyFont="1" applyBorder="1" applyAlignment="1">
      <alignment horizontal="center"/>
    </xf>
    <xf numFmtId="39" fontId="49" fillId="2" borderId="62" xfId="0" applyNumberFormat="1" applyFont="1" applyFill="1" applyBorder="1"/>
    <xf numFmtId="39" fontId="49" fillId="28" borderId="62" xfId="0" applyNumberFormat="1" applyFont="1" applyFill="1" applyBorder="1"/>
    <xf numFmtId="39" fontId="53" fillId="28" borderId="62" xfId="0" applyNumberFormat="1" applyFont="1" applyFill="1" applyBorder="1"/>
    <xf numFmtId="15" fontId="50" fillId="0" borderId="62" xfId="0" applyNumberFormat="1" applyFont="1" applyBorder="1"/>
    <xf numFmtId="39" fontId="50" fillId="0" borderId="62" xfId="0" applyNumberFormat="1" applyFont="1" applyBorder="1" applyAlignment="1">
      <alignment horizontal="center"/>
    </xf>
    <xf numFmtId="0" fontId="13" fillId="0" borderId="0" xfId="0" applyFont="1"/>
    <xf numFmtId="39" fontId="13" fillId="0" borderId="0" xfId="0" applyNumberFormat="1" applyFont="1"/>
    <xf numFmtId="44" fontId="3" fillId="6" borderId="1" xfId="0" applyNumberFormat="1" applyFont="1" applyFill="1" applyBorder="1" applyAlignment="1">
      <alignment horizontal="center" vertical="center" wrapText="1"/>
    </xf>
    <xf numFmtId="44" fontId="6" fillId="30" borderId="1" xfId="0" applyNumberFormat="1" applyFont="1" applyFill="1" applyBorder="1" applyAlignment="1">
      <alignment vertical="center"/>
    </xf>
    <xf numFmtId="44" fontId="6" fillId="5" borderId="1" xfId="0" applyNumberFormat="1" applyFont="1" applyFill="1" applyBorder="1" applyAlignment="1">
      <alignment vertical="center"/>
    </xf>
    <xf numFmtId="44" fontId="6" fillId="27" borderId="1" xfId="0" applyNumberFormat="1" applyFont="1" applyFill="1" applyBorder="1" applyAlignment="1">
      <alignment vertical="center"/>
    </xf>
    <xf numFmtId="44" fontId="6" fillId="7" borderId="1" xfId="0" applyNumberFormat="1" applyFont="1" applyFill="1" applyBorder="1"/>
    <xf numFmtId="0" fontId="67" fillId="9" borderId="1" xfId="0" applyFont="1" applyFill="1" applyBorder="1" applyAlignment="1">
      <alignment horizontal="center" vertical="center"/>
    </xf>
    <xf numFmtId="0" fontId="67" fillId="9" borderId="2" xfId="0" applyFont="1" applyFill="1" applyBorder="1" applyAlignment="1">
      <alignment horizontal="center" vertical="center" wrapText="1"/>
    </xf>
    <xf numFmtId="0" fontId="27" fillId="11" borderId="1" xfId="0" applyFont="1" applyFill="1" applyBorder="1" applyAlignment="1">
      <alignment horizontal="center" vertical="center" wrapText="1"/>
    </xf>
    <xf numFmtId="0" fontId="27" fillId="11" borderId="1" xfId="0" applyFont="1" applyFill="1" applyBorder="1" applyAlignment="1">
      <alignment horizontal="center" vertical="center"/>
    </xf>
    <xf numFmtId="0" fontId="27" fillId="33" borderId="1" xfId="0" applyFont="1" applyFill="1" applyBorder="1" applyAlignment="1">
      <alignment horizontal="center" vertical="center" wrapText="1"/>
    </xf>
    <xf numFmtId="0" fontId="15" fillId="33" borderId="2" xfId="0" applyFont="1" applyFill="1" applyBorder="1" applyAlignment="1">
      <alignment horizontal="center" vertical="center" wrapText="1"/>
    </xf>
    <xf numFmtId="0" fontId="27" fillId="11" borderId="2" xfId="0" applyFont="1" applyFill="1" applyBorder="1" applyAlignment="1">
      <alignment horizontal="center" vertical="center" wrapText="1"/>
    </xf>
    <xf numFmtId="0" fontId="22" fillId="8" borderId="1" xfId="0" applyFont="1" applyFill="1" applyBorder="1" applyAlignment="1">
      <alignment horizontal="center" vertical="center"/>
    </xf>
    <xf numFmtId="0" fontId="22" fillId="8" borderId="2" xfId="0" applyFont="1" applyFill="1" applyBorder="1" applyAlignment="1">
      <alignment horizontal="center" vertical="center" wrapText="1"/>
    </xf>
    <xf numFmtId="44" fontId="22" fillId="8" borderId="1" xfId="0" applyNumberFormat="1" applyFont="1" applyFill="1" applyBorder="1" applyAlignment="1">
      <alignment horizontal="center" vertical="center"/>
    </xf>
    <xf numFmtId="0" fontId="15" fillId="11" borderId="1" xfId="0" applyFont="1" applyFill="1" applyBorder="1" applyAlignment="1">
      <alignment horizontal="center" vertical="center"/>
    </xf>
    <xf numFmtId="0" fontId="15" fillId="11" borderId="1" xfId="0" applyFont="1" applyFill="1" applyBorder="1" applyAlignment="1">
      <alignment horizontal="center" vertical="center" wrapText="1"/>
    </xf>
    <xf numFmtId="0" fontId="15" fillId="11" borderId="2" xfId="0" applyFont="1" applyFill="1" applyBorder="1" applyAlignment="1">
      <alignment horizontal="center" vertical="center" wrapText="1"/>
    </xf>
    <xf numFmtId="0" fontId="22" fillId="10" borderId="1" xfId="0" applyFont="1" applyFill="1" applyBorder="1" applyAlignment="1">
      <alignment horizontal="center" vertical="center" wrapText="1"/>
    </xf>
    <xf numFmtId="0" fontId="4" fillId="10" borderId="2" xfId="0" applyFont="1" applyFill="1" applyBorder="1" applyAlignment="1">
      <alignment horizontal="center" vertical="center" wrapText="1"/>
    </xf>
    <xf numFmtId="44" fontId="22" fillId="10" borderId="1" xfId="0" applyNumberFormat="1" applyFont="1" applyFill="1" applyBorder="1" applyAlignment="1">
      <alignment horizontal="center" vertical="center"/>
    </xf>
    <xf numFmtId="44" fontId="3" fillId="10" borderId="1" xfId="0" applyNumberFormat="1" applyFont="1" applyFill="1" applyBorder="1" applyAlignment="1">
      <alignment horizontal="center" vertical="center"/>
    </xf>
    <xf numFmtId="0" fontId="27" fillId="11" borderId="10" xfId="0" applyFont="1" applyFill="1" applyBorder="1" applyAlignment="1">
      <alignment horizontal="center" vertical="center" wrapText="1"/>
    </xf>
    <xf numFmtId="0" fontId="68" fillId="11" borderId="10" xfId="0" applyFont="1" applyFill="1" applyBorder="1" applyAlignment="1">
      <alignment horizontal="center" vertical="center" wrapText="1"/>
    </xf>
    <xf numFmtId="0" fontId="67" fillId="8" borderId="4" xfId="0" applyFont="1" applyFill="1" applyBorder="1" applyAlignment="1">
      <alignment horizontal="center" vertical="center" wrapText="1"/>
    </xf>
    <xf numFmtId="0" fontId="67" fillId="8" borderId="1" xfId="0" applyFont="1" applyFill="1" applyBorder="1" applyAlignment="1">
      <alignment horizontal="center" vertical="center"/>
    </xf>
    <xf numFmtId="0" fontId="67" fillId="8" borderId="2" xfId="0" applyFont="1" applyFill="1" applyBorder="1" applyAlignment="1">
      <alignment horizontal="center" vertical="center" wrapText="1"/>
    </xf>
    <xf numFmtId="0" fontId="27" fillId="12" borderId="1" xfId="0" applyFont="1" applyFill="1" applyBorder="1" applyAlignment="1">
      <alignment horizontal="center" vertical="center"/>
    </xf>
    <xf numFmtId="0" fontId="27" fillId="34" borderId="1" xfId="0" applyFont="1" applyFill="1" applyBorder="1" applyAlignment="1">
      <alignment horizontal="center" vertical="center"/>
    </xf>
    <xf numFmtId="0" fontId="27" fillId="34" borderId="10" xfId="0" applyFont="1" applyFill="1" applyBorder="1" applyAlignment="1">
      <alignment horizontal="center" vertical="center" wrapText="1"/>
    </xf>
    <xf numFmtId="0" fontId="27" fillId="33" borderId="1" xfId="0" applyFont="1" applyFill="1" applyBorder="1" applyAlignment="1">
      <alignment horizontal="center" vertical="center"/>
    </xf>
    <xf numFmtId="0" fontId="27" fillId="33" borderId="10" xfId="0" applyFont="1" applyFill="1" applyBorder="1" applyAlignment="1">
      <alignment horizontal="center" vertical="center" wrapText="1"/>
    </xf>
    <xf numFmtId="44" fontId="16" fillId="0" borderId="1" xfId="0" applyNumberFormat="1" applyFont="1" applyBorder="1" applyAlignment="1">
      <alignment horizontal="center" vertical="center"/>
    </xf>
    <xf numFmtId="0" fontId="27" fillId="12" borderId="2" xfId="0" applyFont="1" applyFill="1" applyBorder="1" applyAlignment="1">
      <alignment horizontal="center" vertical="center" wrapText="1"/>
    </xf>
    <xf numFmtId="0" fontId="27" fillId="34" borderId="1" xfId="0" applyFont="1" applyFill="1" applyBorder="1" applyAlignment="1">
      <alignment horizontal="center" vertical="center" wrapText="1"/>
    </xf>
    <xf numFmtId="44" fontId="3" fillId="32" borderId="1" xfId="0" applyNumberFormat="1" applyFont="1" applyFill="1" applyBorder="1" applyAlignment="1">
      <alignment horizontal="center" vertical="center"/>
    </xf>
    <xf numFmtId="0" fontId="67" fillId="8" borderId="1" xfId="0" applyFont="1" applyFill="1" applyBorder="1" applyAlignment="1">
      <alignment horizontal="center" vertical="center" wrapText="1"/>
    </xf>
    <xf numFmtId="44" fontId="6" fillId="31" borderId="1" xfId="0" applyNumberFormat="1" applyFont="1" applyFill="1" applyBorder="1" applyAlignment="1">
      <alignment horizontal="center" vertical="center"/>
    </xf>
    <xf numFmtId="0" fontId="4" fillId="8" borderId="2" xfId="0" applyFont="1" applyFill="1" applyBorder="1" applyAlignment="1">
      <alignment horizontal="center" vertical="center" wrapText="1"/>
    </xf>
    <xf numFmtId="0" fontId="15" fillId="11" borderId="4" xfId="0" applyFont="1" applyFill="1" applyBorder="1" applyAlignment="1">
      <alignment horizontal="center" vertical="center" wrapText="1"/>
    </xf>
    <xf numFmtId="0" fontId="15" fillId="12" borderId="10" xfId="0" applyFont="1" applyFill="1" applyBorder="1" applyAlignment="1">
      <alignment horizontal="center" vertical="center" wrapText="1"/>
    </xf>
    <xf numFmtId="0" fontId="15" fillId="33" borderId="10" xfId="0" applyFont="1" applyFill="1" applyBorder="1" applyAlignment="1">
      <alignment horizontal="center" vertical="center" wrapText="1"/>
    </xf>
    <xf numFmtId="0" fontId="15" fillId="33" borderId="1" xfId="0" applyFont="1" applyFill="1" applyBorder="1" applyAlignment="1">
      <alignment horizontal="center" vertical="center"/>
    </xf>
    <xf numFmtId="0" fontId="27" fillId="12" borderId="1" xfId="0" applyFont="1" applyFill="1" applyBorder="1" applyAlignment="1">
      <alignment horizontal="center" vertical="center" wrapText="1"/>
    </xf>
    <xf numFmtId="0" fontId="15" fillId="11" borderId="10" xfId="0" applyFont="1" applyFill="1" applyBorder="1" applyAlignment="1">
      <alignment horizontal="center" vertical="center" wrapText="1"/>
    </xf>
    <xf numFmtId="44" fontId="22" fillId="8" borderId="1" xfId="0" applyNumberFormat="1" applyFont="1" applyFill="1" applyBorder="1" applyAlignment="1">
      <alignment horizontal="center" vertical="center" wrapText="1"/>
    </xf>
    <xf numFmtId="0" fontId="19" fillId="10" borderId="2" xfId="0" applyFont="1" applyFill="1" applyBorder="1" applyAlignment="1">
      <alignment horizontal="center" vertical="center" wrapText="1"/>
    </xf>
    <xf numFmtId="0" fontId="23" fillId="11" borderId="1" xfId="0" applyFont="1" applyFill="1" applyBorder="1" applyAlignment="1">
      <alignment horizontal="center" vertical="center"/>
    </xf>
    <xf numFmtId="0" fontId="3" fillId="11" borderId="2" xfId="0" applyFont="1" applyFill="1" applyBorder="1" applyAlignment="1">
      <alignment horizontal="center" vertical="center" wrapText="1"/>
    </xf>
    <xf numFmtId="0" fontId="69" fillId="10" borderId="2" xfId="0" applyFont="1" applyFill="1" applyBorder="1" applyAlignment="1">
      <alignment horizontal="center" vertical="center" wrapText="1"/>
    </xf>
    <xf numFmtId="0" fontId="23" fillId="33" borderId="1" xfId="0" applyFont="1" applyFill="1" applyBorder="1" applyAlignment="1">
      <alignment horizontal="center" vertical="center"/>
    </xf>
    <xf numFmtId="0" fontId="22" fillId="10" borderId="1" xfId="0" applyFont="1" applyFill="1" applyBorder="1" applyAlignment="1">
      <alignment horizontal="center" vertical="center"/>
    </xf>
    <xf numFmtId="44" fontId="3" fillId="8" borderId="1" xfId="0" applyNumberFormat="1" applyFont="1" applyFill="1" applyBorder="1" applyAlignment="1">
      <alignment horizontal="center" vertical="center"/>
    </xf>
    <xf numFmtId="0" fontId="27" fillId="34" borderId="2" xfId="0" applyFont="1" applyFill="1" applyBorder="1" applyAlignment="1">
      <alignment horizontal="center" vertical="center" wrapText="1"/>
    </xf>
    <xf numFmtId="44" fontId="4" fillId="0" borderId="1" xfId="0" applyNumberFormat="1" applyFont="1" applyBorder="1" applyAlignment="1">
      <alignment vertical="center"/>
    </xf>
    <xf numFmtId="44" fontId="3" fillId="32" borderId="4" xfId="0" applyNumberFormat="1" applyFont="1" applyFill="1" applyBorder="1" applyAlignment="1">
      <alignment horizontal="center" vertical="center"/>
    </xf>
    <xf numFmtId="0" fontId="17" fillId="31" borderId="2" xfId="0" applyFont="1" applyFill="1" applyBorder="1" applyAlignment="1">
      <alignment vertical="center"/>
    </xf>
    <xf numFmtId="0" fontId="17" fillId="31" borderId="4" xfId="0" applyFont="1" applyFill="1" applyBorder="1" applyAlignment="1">
      <alignment horizontal="center" vertical="center"/>
    </xf>
    <xf numFmtId="0" fontId="18" fillId="0" borderId="0" xfId="0" applyFont="1" applyAlignment="1">
      <alignment horizontal="left"/>
    </xf>
    <xf numFmtId="0" fontId="18" fillId="0" borderId="0" xfId="0" applyFont="1"/>
    <xf numFmtId="0" fontId="24" fillId="13" borderId="1" xfId="0" applyFont="1" applyFill="1" applyBorder="1" applyAlignment="1">
      <alignment wrapText="1"/>
    </xf>
    <xf numFmtId="0" fontId="70" fillId="13" borderId="2" xfId="0" applyFont="1" applyFill="1" applyBorder="1" applyAlignment="1">
      <alignment wrapText="1"/>
    </xf>
    <xf numFmtId="0" fontId="70" fillId="13" borderId="10" xfId="0" applyFont="1" applyFill="1" applyBorder="1" applyAlignment="1">
      <alignment wrapText="1"/>
    </xf>
    <xf numFmtId="0" fontId="70" fillId="13" borderId="4" xfId="0" applyFont="1" applyFill="1" applyBorder="1" applyAlignment="1">
      <alignment wrapText="1"/>
    </xf>
    <xf numFmtId="0" fontId="18" fillId="0" borderId="0" xfId="0" applyFont="1" applyAlignment="1">
      <alignment wrapText="1"/>
    </xf>
    <xf numFmtId="0" fontId="18" fillId="0" borderId="0" xfId="0" applyFont="1" applyAlignment="1">
      <alignment horizontal="center" wrapText="1"/>
    </xf>
    <xf numFmtId="0" fontId="18" fillId="0" borderId="1" xfId="0" applyFont="1" applyBorder="1" applyAlignment="1">
      <alignment wrapText="1"/>
    </xf>
    <xf numFmtId="0" fontId="18" fillId="13" borderId="2" xfId="0" applyFont="1" applyFill="1" applyBorder="1" applyAlignment="1">
      <alignment wrapText="1"/>
    </xf>
    <xf numFmtId="0" fontId="18" fillId="13" borderId="10" xfId="0" applyFont="1" applyFill="1" applyBorder="1" applyAlignment="1">
      <alignment wrapText="1"/>
    </xf>
    <xf numFmtId="0" fontId="18" fillId="13" borderId="4" xfId="0" applyFont="1" applyFill="1" applyBorder="1" applyAlignment="1">
      <alignment wrapText="1"/>
    </xf>
    <xf numFmtId="17" fontId="18" fillId="13" borderId="2" xfId="0" applyNumberFormat="1" applyFont="1" applyFill="1" applyBorder="1" applyAlignment="1">
      <alignment wrapText="1"/>
    </xf>
    <xf numFmtId="0" fontId="18" fillId="0" borderId="0" xfId="0" applyFont="1" applyAlignment="1">
      <alignment horizontal="center"/>
    </xf>
    <xf numFmtId="0" fontId="18" fillId="0" borderId="1" xfId="0" applyFont="1" applyBorder="1"/>
    <xf numFmtId="0" fontId="18" fillId="15" borderId="1" xfId="0" applyFont="1" applyFill="1" applyBorder="1"/>
    <xf numFmtId="0" fontId="73" fillId="14" borderId="1" xfId="0" applyFont="1" applyFill="1" applyBorder="1" applyAlignment="1">
      <alignment horizontal="center" vertical="center" wrapText="1"/>
    </xf>
    <xf numFmtId="0" fontId="18" fillId="3" borderId="4" xfId="0" applyFont="1" applyFill="1" applyBorder="1" applyAlignment="1">
      <alignment horizontal="left" vertical="center"/>
    </xf>
    <xf numFmtId="0" fontId="18" fillId="3" borderId="1" xfId="0" applyFont="1" applyFill="1" applyBorder="1" applyAlignment="1">
      <alignment horizontal="center" vertical="center" wrapText="1"/>
    </xf>
    <xf numFmtId="0" fontId="18" fillId="3" borderId="1" xfId="0" applyFont="1" applyFill="1" applyBorder="1" applyAlignment="1">
      <alignment vertical="center"/>
    </xf>
    <xf numFmtId="9" fontId="18" fillId="3" borderId="1" xfId="0" applyNumberFormat="1" applyFont="1" applyFill="1" applyBorder="1" applyAlignment="1">
      <alignment horizontal="center" vertical="center" wrapText="1"/>
    </xf>
    <xf numFmtId="164" fontId="18" fillId="3" borderId="1" xfId="0" applyNumberFormat="1" applyFont="1" applyFill="1" applyBorder="1" applyAlignment="1">
      <alignment horizontal="right" vertical="center" wrapText="1"/>
    </xf>
    <xf numFmtId="9" fontId="18" fillId="3" borderId="1" xfId="0" applyNumberFormat="1" applyFont="1" applyFill="1" applyBorder="1" applyAlignment="1">
      <alignment horizontal="center" vertical="center"/>
    </xf>
    <xf numFmtId="9" fontId="18" fillId="3" borderId="2" xfId="0" applyNumberFormat="1" applyFont="1" applyFill="1" applyBorder="1" applyAlignment="1">
      <alignment horizontal="center" vertical="center" wrapText="1"/>
    </xf>
    <xf numFmtId="17" fontId="18" fillId="3" borderId="15" xfId="0" applyNumberFormat="1" applyFont="1" applyFill="1" applyBorder="1" applyAlignment="1">
      <alignment horizontal="center" vertical="center"/>
    </xf>
    <xf numFmtId="0" fontId="24" fillId="3" borderId="2" xfId="0" applyFont="1" applyFill="1" applyBorder="1" applyAlignment="1">
      <alignment horizontal="center" vertical="center" wrapText="1"/>
    </xf>
    <xf numFmtId="0" fontId="18" fillId="35" borderId="1" xfId="0" applyFont="1" applyFill="1" applyBorder="1" applyAlignment="1">
      <alignment horizontal="left" vertical="center" wrapText="1"/>
    </xf>
    <xf numFmtId="0" fontId="18" fillId="35" borderId="1" xfId="0" applyFont="1" applyFill="1" applyBorder="1" applyAlignment="1">
      <alignment horizontal="center" vertical="center" wrapText="1"/>
    </xf>
    <xf numFmtId="0" fontId="18" fillId="35" borderId="16" xfId="0" applyFont="1" applyFill="1" applyBorder="1" applyAlignment="1">
      <alignment vertical="center"/>
    </xf>
    <xf numFmtId="0" fontId="18" fillId="35" borderId="16" xfId="0" applyFont="1" applyFill="1" applyBorder="1" applyAlignment="1">
      <alignment horizontal="center" vertical="center"/>
    </xf>
    <xf numFmtId="44" fontId="18" fillId="35" borderId="1" xfId="0" applyNumberFormat="1" applyFont="1" applyFill="1" applyBorder="1" applyAlignment="1">
      <alignment horizontal="center" vertical="center" wrapText="1"/>
    </xf>
    <xf numFmtId="9" fontId="18" fillId="35" borderId="16" xfId="0" applyNumberFormat="1" applyFont="1" applyFill="1" applyBorder="1" applyAlignment="1">
      <alignment horizontal="center" vertical="center"/>
    </xf>
    <xf numFmtId="9" fontId="18" fillId="35" borderId="1" xfId="0" applyNumberFormat="1" applyFont="1" applyFill="1" applyBorder="1" applyAlignment="1">
      <alignment horizontal="center" vertical="center" wrapText="1"/>
    </xf>
    <xf numFmtId="0" fontId="18" fillId="35" borderId="2" xfId="0" applyFont="1" applyFill="1" applyBorder="1" applyAlignment="1">
      <alignment horizontal="center" vertical="center" wrapText="1"/>
    </xf>
    <xf numFmtId="0" fontId="18" fillId="35" borderId="1" xfId="0" applyFont="1" applyFill="1" applyBorder="1" applyAlignment="1">
      <alignment horizontal="left" vertical="center"/>
    </xf>
    <xf numFmtId="0" fontId="18" fillId="35" borderId="16" xfId="0" applyFont="1" applyFill="1" applyBorder="1" applyAlignment="1">
      <alignment horizontal="center" vertical="center" wrapText="1"/>
    </xf>
    <xf numFmtId="44" fontId="18" fillId="35" borderId="16" xfId="0" applyNumberFormat="1" applyFont="1" applyFill="1" applyBorder="1" applyAlignment="1">
      <alignment horizontal="center" vertical="center" wrapText="1"/>
    </xf>
    <xf numFmtId="0" fontId="18" fillId="35" borderId="1" xfId="0" applyFont="1" applyFill="1" applyBorder="1" applyAlignment="1">
      <alignment horizontal="center" vertical="center"/>
    </xf>
    <xf numFmtId="0" fontId="18" fillId="35" borderId="2" xfId="0" applyFont="1" applyFill="1" applyBorder="1" applyAlignment="1">
      <alignment vertical="center" wrapText="1"/>
    </xf>
    <xf numFmtId="0" fontId="18" fillId="35" borderId="1" xfId="0" applyFont="1" applyFill="1" applyBorder="1" applyAlignment="1">
      <alignment vertical="center"/>
    </xf>
    <xf numFmtId="9" fontId="18" fillId="35" borderId="1" xfId="0" applyNumberFormat="1" applyFont="1" applyFill="1" applyBorder="1" applyAlignment="1">
      <alignment horizontal="center" vertical="center"/>
    </xf>
    <xf numFmtId="0" fontId="18" fillId="35" borderId="4" xfId="0" applyFont="1" applyFill="1" applyBorder="1" applyAlignment="1">
      <alignment horizontal="left" vertical="center"/>
    </xf>
    <xf numFmtId="0" fontId="18" fillId="35" borderId="2" xfId="0" applyFont="1" applyFill="1" applyBorder="1" applyAlignment="1">
      <alignment horizontal="center" vertical="center"/>
    </xf>
    <xf numFmtId="0" fontId="18" fillId="36" borderId="1" xfId="0" applyFont="1" applyFill="1" applyBorder="1" applyAlignment="1">
      <alignment horizontal="left" vertical="center"/>
    </xf>
    <xf numFmtId="0" fontId="18" fillId="36" borderId="1" xfId="0" applyFont="1" applyFill="1" applyBorder="1" applyAlignment="1">
      <alignment horizontal="center" vertical="center" wrapText="1"/>
    </xf>
    <xf numFmtId="0" fontId="18" fillId="36" borderId="1" xfId="0" applyFont="1" applyFill="1" applyBorder="1" applyAlignment="1">
      <alignment vertical="center"/>
    </xf>
    <xf numFmtId="0" fontId="18" fillId="36" borderId="16" xfId="0" applyFont="1" applyFill="1" applyBorder="1" applyAlignment="1">
      <alignment horizontal="center" vertical="center"/>
    </xf>
    <xf numFmtId="44" fontId="18" fillId="36" borderId="1" xfId="0" applyNumberFormat="1" applyFont="1" applyFill="1" applyBorder="1" applyAlignment="1">
      <alignment horizontal="right" vertical="center" wrapText="1"/>
    </xf>
    <xf numFmtId="9" fontId="18" fillId="36" borderId="16" xfId="0" applyNumberFormat="1" applyFont="1" applyFill="1" applyBorder="1" applyAlignment="1">
      <alignment horizontal="center" vertical="center"/>
    </xf>
    <xf numFmtId="9" fontId="18" fillId="36" borderId="1" xfId="0" applyNumberFormat="1" applyFont="1" applyFill="1" applyBorder="1" applyAlignment="1">
      <alignment horizontal="center" vertical="center" wrapText="1"/>
    </xf>
    <xf numFmtId="17" fontId="18" fillId="36" borderId="1" xfId="0" applyNumberFormat="1" applyFont="1" applyFill="1" applyBorder="1" applyAlignment="1">
      <alignment horizontal="center" vertical="center"/>
    </xf>
    <xf numFmtId="17" fontId="18" fillId="36" borderId="2" xfId="0" applyNumberFormat="1" applyFont="1" applyFill="1" applyBorder="1" applyAlignment="1">
      <alignment horizontal="center" vertical="center"/>
    </xf>
    <xf numFmtId="0" fontId="18" fillId="36" borderId="2" xfId="0" applyFont="1" applyFill="1" applyBorder="1" applyAlignment="1">
      <alignment vertical="center" wrapText="1"/>
    </xf>
    <xf numFmtId="0" fontId="24" fillId="4" borderId="2" xfId="0" applyFont="1" applyFill="1" applyBorder="1" applyAlignment="1">
      <alignment horizontal="left" vertical="center" wrapText="1"/>
    </xf>
    <xf numFmtId="0" fontId="18" fillId="4" borderId="10" xfId="0" applyFont="1" applyFill="1" applyBorder="1" applyAlignment="1">
      <alignment vertical="center" wrapText="1"/>
    </xf>
    <xf numFmtId="44" fontId="24" fillId="4" borderId="1" xfId="0" applyNumberFormat="1" applyFont="1" applyFill="1" applyBorder="1" applyAlignment="1">
      <alignment horizontal="right" vertical="center" wrapText="1"/>
    </xf>
    <xf numFmtId="0" fontId="18" fillId="4" borderId="10" xfId="0" applyFont="1" applyFill="1" applyBorder="1" applyAlignment="1">
      <alignment horizontal="center" vertical="center" wrapText="1"/>
    </xf>
    <xf numFmtId="0" fontId="18" fillId="4" borderId="1" xfId="0" applyFont="1" applyFill="1" applyBorder="1" applyAlignment="1">
      <alignment vertical="center" wrapText="1"/>
    </xf>
    <xf numFmtId="0" fontId="18" fillId="36" borderId="1" xfId="0" applyFont="1" applyFill="1" applyBorder="1" applyAlignment="1">
      <alignment horizontal="left" vertical="center" wrapText="1"/>
    </xf>
    <xf numFmtId="0" fontId="18" fillId="36" borderId="1" xfId="0" applyFont="1" applyFill="1" applyBorder="1" applyAlignment="1">
      <alignment vertical="center" wrapText="1"/>
    </xf>
    <xf numFmtId="0" fontId="18" fillId="36" borderId="2" xfId="0" applyFont="1" applyFill="1" applyBorder="1" applyAlignment="1">
      <alignment horizontal="center" vertical="center" wrapText="1"/>
    </xf>
    <xf numFmtId="0" fontId="18" fillId="36" borderId="1" xfId="0" applyFont="1" applyFill="1" applyBorder="1" applyAlignment="1">
      <alignment horizontal="center" vertical="center"/>
    </xf>
    <xf numFmtId="9" fontId="18" fillId="36" borderId="1" xfId="0" applyNumberFormat="1" applyFont="1" applyFill="1" applyBorder="1" applyAlignment="1">
      <alignment horizontal="center" vertical="center"/>
    </xf>
    <xf numFmtId="0" fontId="18" fillId="0" borderId="13" xfId="0" applyFont="1" applyBorder="1" applyAlignment="1">
      <alignment horizontal="lef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0" fontId="24" fillId="4" borderId="2" xfId="0" applyFont="1" applyFill="1" applyBorder="1" applyAlignment="1">
      <alignment horizontal="left"/>
    </xf>
    <xf numFmtId="0" fontId="24" fillId="4" borderId="10" xfId="0" applyFont="1" applyFill="1" applyBorder="1"/>
    <xf numFmtId="0" fontId="24" fillId="4" borderId="10" xfId="0" applyFont="1" applyFill="1" applyBorder="1" applyAlignment="1">
      <alignment horizontal="center"/>
    </xf>
    <xf numFmtId="0" fontId="24" fillId="4" borderId="1" xfId="0" applyFont="1" applyFill="1" applyBorder="1"/>
    <xf numFmtId="44" fontId="18" fillId="36" borderId="1" xfId="0" applyNumberFormat="1" applyFont="1" applyFill="1" applyBorder="1" applyAlignment="1">
      <alignment horizontal="center" vertical="center" wrapText="1"/>
    </xf>
    <xf numFmtId="0" fontId="18" fillId="3" borderId="1" xfId="0" applyFont="1" applyFill="1" applyBorder="1" applyAlignment="1">
      <alignment horizontal="center" vertical="center"/>
    </xf>
    <xf numFmtId="44" fontId="18" fillId="3" borderId="1" xfId="0" applyNumberFormat="1" applyFont="1" applyFill="1" applyBorder="1" applyAlignment="1">
      <alignment horizontal="right" vertical="center"/>
    </xf>
    <xf numFmtId="17" fontId="18" fillId="3" borderId="1" xfId="0" applyNumberFormat="1" applyFont="1" applyFill="1" applyBorder="1" applyAlignment="1">
      <alignment horizontal="center" vertical="center"/>
    </xf>
    <xf numFmtId="0" fontId="18" fillId="3" borderId="2" xfId="0" applyFont="1" applyFill="1" applyBorder="1" applyAlignment="1">
      <alignment horizontal="center" vertical="center"/>
    </xf>
    <xf numFmtId="44" fontId="74" fillId="36" borderId="1" xfId="0" applyNumberFormat="1" applyFont="1" applyFill="1" applyBorder="1" applyAlignment="1">
      <alignment horizontal="center" vertical="center" wrapText="1"/>
    </xf>
    <xf numFmtId="0" fontId="18" fillId="35" borderId="1" xfId="0" applyFont="1" applyFill="1" applyBorder="1" applyAlignment="1">
      <alignment vertical="center" wrapText="1"/>
    </xf>
    <xf numFmtId="44" fontId="18" fillId="35" borderId="1" xfId="0" applyNumberFormat="1" applyFont="1" applyFill="1" applyBorder="1" applyAlignment="1">
      <alignment horizontal="right" vertical="center" wrapText="1"/>
    </xf>
    <xf numFmtId="17" fontId="18" fillId="35" borderId="2" xfId="0" applyNumberFormat="1" applyFont="1" applyFill="1" applyBorder="1" applyAlignment="1">
      <alignment horizontal="center" vertical="center" wrapText="1"/>
    </xf>
    <xf numFmtId="0" fontId="18" fillId="35" borderId="2" xfId="0" applyFont="1" applyFill="1" applyBorder="1" applyAlignment="1">
      <alignment horizontal="center"/>
    </xf>
    <xf numFmtId="164" fontId="18" fillId="35" borderId="1" xfId="0" applyNumberFormat="1" applyFont="1" applyFill="1" applyBorder="1" applyAlignment="1">
      <alignment horizontal="right" vertical="center" wrapText="1"/>
    </xf>
    <xf numFmtId="17" fontId="18" fillId="35" borderId="1" xfId="0" applyNumberFormat="1" applyFont="1" applyFill="1" applyBorder="1" applyAlignment="1">
      <alignment horizontal="center" vertical="center" wrapText="1"/>
    </xf>
    <xf numFmtId="17" fontId="18" fillId="35" borderId="1" xfId="0" applyNumberFormat="1" applyFont="1" applyFill="1" applyBorder="1" applyAlignment="1">
      <alignment horizontal="center" vertical="center"/>
    </xf>
    <xf numFmtId="0" fontId="18" fillId="3" borderId="1" xfId="0" applyFont="1" applyFill="1" applyBorder="1" applyAlignment="1">
      <alignment horizontal="left" vertical="center"/>
    </xf>
    <xf numFmtId="0" fontId="18" fillId="3" borderId="1" xfId="0" applyFont="1" applyFill="1" applyBorder="1" applyAlignment="1">
      <alignment vertical="center" wrapText="1"/>
    </xf>
    <xf numFmtId="44" fontId="18" fillId="3" borderId="1" xfId="0" applyNumberFormat="1"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5" borderId="63" xfId="0" applyFont="1" applyFill="1" applyBorder="1" applyAlignment="1">
      <alignment horizontal="left" vertical="center"/>
    </xf>
    <xf numFmtId="0" fontId="18" fillId="35" borderId="63" xfId="0" applyFont="1" applyFill="1" applyBorder="1" applyAlignment="1">
      <alignment horizontal="center" vertical="center" wrapText="1"/>
    </xf>
    <xf numFmtId="0" fontId="18" fillId="35" borderId="63" xfId="0" applyFont="1" applyFill="1" applyBorder="1" applyAlignment="1">
      <alignment vertical="center"/>
    </xf>
    <xf numFmtId="44" fontId="18" fillId="35" borderId="63" xfId="0" applyNumberFormat="1" applyFont="1" applyFill="1" applyBorder="1" applyAlignment="1">
      <alignment horizontal="center" vertical="center" wrapText="1"/>
    </xf>
    <xf numFmtId="0" fontId="18" fillId="35" borderId="63" xfId="0" applyFont="1" applyFill="1" applyBorder="1" applyAlignment="1">
      <alignment horizontal="center" vertical="center"/>
    </xf>
    <xf numFmtId="0" fontId="18" fillId="35" borderId="64" xfId="0" applyFont="1" applyFill="1" applyBorder="1" applyAlignment="1">
      <alignment horizontal="center" vertical="center"/>
    </xf>
    <xf numFmtId="0" fontId="24" fillId="4" borderId="10" xfId="0" applyFont="1" applyFill="1" applyBorder="1" applyAlignment="1">
      <alignment vertical="center" wrapText="1"/>
    </xf>
    <xf numFmtId="44" fontId="24" fillId="4" borderId="10" xfId="0" applyNumberFormat="1" applyFont="1" applyFill="1" applyBorder="1" applyAlignment="1">
      <alignment horizontal="right" vertical="center" wrapText="1"/>
    </xf>
    <xf numFmtId="0" fontId="24" fillId="4" borderId="10" xfId="0" applyFont="1" applyFill="1" applyBorder="1" applyAlignment="1">
      <alignment horizontal="center" vertical="center" wrapText="1"/>
    </xf>
    <xf numFmtId="0" fontId="24" fillId="4" borderId="1" xfId="0" applyFont="1" applyFill="1" applyBorder="1" applyAlignment="1">
      <alignment vertical="center" wrapText="1"/>
    </xf>
    <xf numFmtId="0" fontId="18" fillId="36" borderId="2" xfId="0" applyFont="1" applyFill="1" applyBorder="1" applyAlignment="1">
      <alignment horizontal="center" vertical="top" wrapText="1"/>
    </xf>
    <xf numFmtId="164" fontId="18" fillId="36" borderId="1" xfId="0" applyNumberFormat="1" applyFont="1" applyFill="1" applyBorder="1" applyAlignment="1">
      <alignment vertical="center"/>
    </xf>
    <xf numFmtId="164" fontId="18" fillId="36" borderId="1" xfId="0" applyNumberFormat="1" applyFont="1" applyFill="1" applyBorder="1" applyAlignment="1">
      <alignment horizontal="center" vertical="center" wrapText="1"/>
    </xf>
    <xf numFmtId="164" fontId="18" fillId="36" borderId="1" xfId="0" applyNumberFormat="1" applyFont="1" applyFill="1" applyBorder="1" applyAlignment="1">
      <alignment horizontal="right" vertical="center" wrapText="1"/>
    </xf>
    <xf numFmtId="164" fontId="18" fillId="35" borderId="1" xfId="0" applyNumberFormat="1" applyFont="1" applyFill="1" applyBorder="1" applyAlignment="1">
      <alignment vertical="center" wrapText="1"/>
    </xf>
    <xf numFmtId="164" fontId="18" fillId="35" borderId="2" xfId="0" applyNumberFormat="1" applyFont="1" applyFill="1" applyBorder="1" applyAlignment="1">
      <alignment horizontal="center" vertical="center"/>
    </xf>
    <xf numFmtId="164" fontId="18" fillId="3" borderId="1" xfId="0" applyNumberFormat="1" applyFont="1" applyFill="1" applyBorder="1" applyAlignment="1">
      <alignment horizontal="center" vertical="center"/>
    </xf>
    <xf numFmtId="0" fontId="18" fillId="37" borderId="1" xfId="0" applyFont="1" applyFill="1" applyBorder="1" applyAlignment="1">
      <alignment horizontal="left" vertical="center"/>
    </xf>
    <xf numFmtId="0" fontId="18" fillId="37" borderId="1" xfId="0" applyFont="1" applyFill="1" applyBorder="1" applyAlignment="1">
      <alignment horizontal="center" vertical="center" wrapText="1"/>
    </xf>
    <xf numFmtId="44" fontId="18" fillId="37" borderId="1" xfId="0" applyNumberFormat="1" applyFont="1" applyFill="1" applyBorder="1" applyAlignment="1">
      <alignment horizontal="left" vertical="center" wrapText="1"/>
    </xf>
    <xf numFmtId="44" fontId="18" fillId="37" borderId="1" xfId="0" applyNumberFormat="1" applyFont="1" applyFill="1" applyBorder="1" applyAlignment="1">
      <alignment horizontal="left" vertical="center"/>
    </xf>
    <xf numFmtId="9" fontId="18" fillId="37" borderId="1" xfId="0" applyNumberFormat="1" applyFont="1" applyFill="1" applyBorder="1" applyAlignment="1">
      <alignment horizontal="center" vertical="center" wrapText="1"/>
    </xf>
    <xf numFmtId="44" fontId="18" fillId="37" borderId="1" xfId="0" applyNumberFormat="1" applyFont="1" applyFill="1" applyBorder="1" applyAlignment="1">
      <alignment horizontal="center" vertical="center" wrapText="1"/>
    </xf>
    <xf numFmtId="44" fontId="18" fillId="37" borderId="2" xfId="0" applyNumberFormat="1" applyFont="1" applyFill="1" applyBorder="1" applyAlignment="1">
      <alignment horizontal="left" vertical="center" wrapText="1"/>
    </xf>
    <xf numFmtId="44" fontId="18" fillId="37" borderId="1" xfId="0" applyNumberFormat="1" applyFont="1" applyFill="1" applyBorder="1" applyAlignment="1">
      <alignment horizontal="center" vertical="center"/>
    </xf>
    <xf numFmtId="0" fontId="18" fillId="37" borderId="4" xfId="0" applyFont="1" applyFill="1" applyBorder="1" applyAlignment="1">
      <alignment horizontal="left" vertical="center"/>
    </xf>
    <xf numFmtId="164" fontId="18" fillId="37" borderId="2" xfId="0" applyNumberFormat="1" applyFont="1" applyFill="1" applyBorder="1" applyAlignment="1">
      <alignment vertical="center" wrapText="1"/>
    </xf>
    <xf numFmtId="164" fontId="18" fillId="37" borderId="1" xfId="0" applyNumberFormat="1" applyFont="1" applyFill="1" applyBorder="1" applyAlignment="1">
      <alignment horizontal="center" vertical="center" wrapText="1"/>
    </xf>
    <xf numFmtId="164" fontId="18" fillId="37" borderId="2" xfId="0" applyNumberFormat="1" applyFont="1" applyFill="1" applyBorder="1" applyAlignment="1">
      <alignment horizontal="center" vertical="center"/>
    </xf>
    <xf numFmtId="9" fontId="18" fillId="37" borderId="2" xfId="0" applyNumberFormat="1" applyFont="1" applyFill="1" applyBorder="1" applyAlignment="1">
      <alignment horizontal="center" vertical="center"/>
    </xf>
    <xf numFmtId="0" fontId="18" fillId="37" borderId="1" xfId="0" applyFont="1" applyFill="1" applyBorder="1" applyAlignment="1">
      <alignment horizontal="center" vertical="center"/>
    </xf>
    <xf numFmtId="0" fontId="18" fillId="37" borderId="2" xfId="0" applyFont="1" applyFill="1" applyBorder="1" applyAlignment="1">
      <alignment horizontal="center" vertical="center" wrapText="1"/>
    </xf>
    <xf numFmtId="0" fontId="18" fillId="37" borderId="1" xfId="0" applyFont="1" applyFill="1" applyBorder="1" applyAlignment="1">
      <alignment vertical="center" wrapText="1"/>
    </xf>
    <xf numFmtId="0" fontId="18" fillId="37" borderId="16" xfId="0" applyFont="1" applyFill="1" applyBorder="1" applyAlignment="1">
      <alignment horizontal="center" vertical="center"/>
    </xf>
    <xf numFmtId="9" fontId="18" fillId="37" borderId="16" xfId="0" applyNumberFormat="1" applyFont="1" applyFill="1" applyBorder="1" applyAlignment="1">
      <alignment horizontal="center" vertical="center"/>
    </xf>
    <xf numFmtId="44" fontId="18" fillId="37" borderId="1" xfId="0" applyNumberFormat="1" applyFont="1" applyFill="1" applyBorder="1" applyAlignment="1">
      <alignment horizontal="right" vertical="center" wrapText="1"/>
    </xf>
    <xf numFmtId="0" fontId="18" fillId="36" borderId="4" xfId="0" applyFont="1" applyFill="1" applyBorder="1" applyAlignment="1">
      <alignment horizontal="left" vertical="center"/>
    </xf>
    <xf numFmtId="9" fontId="18" fillId="36" borderId="1" xfId="0" applyNumberFormat="1" applyFont="1" applyFill="1" applyBorder="1" applyAlignment="1">
      <alignment vertical="center"/>
    </xf>
    <xf numFmtId="164" fontId="18" fillId="36" borderId="2" xfId="0" applyNumberFormat="1" applyFont="1" applyFill="1" applyBorder="1" applyAlignment="1">
      <alignment horizontal="center" vertical="center" wrapText="1"/>
    </xf>
    <xf numFmtId="9" fontId="18" fillId="36" borderId="2" xfId="0" applyNumberFormat="1" applyFont="1" applyFill="1" applyBorder="1" applyAlignment="1">
      <alignment horizontal="center" vertical="center"/>
    </xf>
    <xf numFmtId="9" fontId="18" fillId="3" borderId="2" xfId="0" applyNumberFormat="1" applyFont="1" applyFill="1" applyBorder="1" applyAlignment="1">
      <alignment vertical="center"/>
    </xf>
    <xf numFmtId="164" fontId="18" fillId="3" borderId="2" xfId="0" applyNumberFormat="1" applyFont="1" applyFill="1" applyBorder="1" applyAlignment="1">
      <alignment horizontal="center" vertical="center" wrapText="1"/>
    </xf>
    <xf numFmtId="164" fontId="18" fillId="3" borderId="1" xfId="0" applyNumberFormat="1" applyFont="1" applyFill="1" applyBorder="1" applyAlignment="1">
      <alignment horizontal="center" vertical="center" wrapText="1"/>
    </xf>
    <xf numFmtId="9" fontId="18" fillId="3" borderId="2" xfId="0" applyNumberFormat="1" applyFont="1" applyFill="1" applyBorder="1" applyAlignment="1">
      <alignment horizontal="center" vertical="center"/>
    </xf>
    <xf numFmtId="44" fontId="18" fillId="35" borderId="1" xfId="0" applyNumberFormat="1" applyFont="1" applyFill="1" applyBorder="1" applyAlignment="1">
      <alignment horizontal="left" vertical="center" wrapText="1"/>
    </xf>
    <xf numFmtId="44" fontId="18" fillId="35" borderId="1" xfId="0" applyNumberFormat="1" applyFont="1" applyFill="1" applyBorder="1" applyAlignment="1">
      <alignment horizontal="left" vertical="center"/>
    </xf>
    <xf numFmtId="44" fontId="18" fillId="35" borderId="1" xfId="0" applyNumberFormat="1" applyFont="1" applyFill="1" applyBorder="1" applyAlignment="1">
      <alignment horizontal="center" vertical="center"/>
    </xf>
    <xf numFmtId="17" fontId="18" fillId="36" borderId="1" xfId="0" applyNumberFormat="1" applyFont="1" applyFill="1" applyBorder="1" applyAlignment="1">
      <alignment horizontal="center" vertical="center" wrapText="1"/>
    </xf>
    <xf numFmtId="44" fontId="18" fillId="3" borderId="1" xfId="0" applyNumberFormat="1" applyFont="1" applyFill="1" applyBorder="1" applyAlignment="1">
      <alignment horizontal="left" vertical="center" wrapText="1"/>
    </xf>
    <xf numFmtId="44" fontId="18" fillId="3" borderId="1" xfId="0" applyNumberFormat="1" applyFont="1" applyFill="1" applyBorder="1" applyAlignment="1">
      <alignment horizontal="left" vertical="center"/>
    </xf>
    <xf numFmtId="44" fontId="18" fillId="3" borderId="1" xfId="0" applyNumberFormat="1" applyFont="1" applyFill="1" applyBorder="1" applyAlignment="1">
      <alignment horizontal="center" vertical="center"/>
    </xf>
    <xf numFmtId="44" fontId="18" fillId="3" borderId="1" xfId="0" applyNumberFormat="1" applyFont="1" applyFill="1" applyBorder="1" applyAlignment="1">
      <alignment horizontal="right" vertical="center" wrapText="1"/>
    </xf>
    <xf numFmtId="44" fontId="18" fillId="3" borderId="2" xfId="0" applyNumberFormat="1" applyFont="1" applyFill="1" applyBorder="1" applyAlignment="1">
      <alignment horizontal="left" vertical="center" wrapText="1"/>
    </xf>
    <xf numFmtId="164" fontId="18" fillId="36" borderId="2" xfId="0" applyNumberFormat="1" applyFont="1" applyFill="1" applyBorder="1" applyAlignment="1">
      <alignment vertical="center"/>
    </xf>
    <xf numFmtId="164" fontId="18" fillId="36" borderId="2" xfId="0" applyNumberFormat="1" applyFont="1" applyFill="1" applyBorder="1" applyAlignment="1">
      <alignment horizontal="center" vertical="center"/>
    </xf>
    <xf numFmtId="164" fontId="18" fillId="36" borderId="1" xfId="0" applyNumberFormat="1" applyFont="1" applyFill="1" applyBorder="1" applyAlignment="1">
      <alignment horizontal="center" vertical="center"/>
    </xf>
    <xf numFmtId="0" fontId="18" fillId="36" borderId="2" xfId="0" applyFont="1" applyFill="1" applyBorder="1" applyAlignment="1">
      <alignment horizontal="center" vertical="center"/>
    </xf>
    <xf numFmtId="44" fontId="18" fillId="36" borderId="1" xfId="0" applyNumberFormat="1" applyFont="1" applyFill="1" applyBorder="1" applyAlignment="1">
      <alignment horizontal="center" vertical="center"/>
    </xf>
    <xf numFmtId="0" fontId="18" fillId="36" borderId="16" xfId="0" applyFont="1" applyFill="1" applyBorder="1" applyAlignment="1">
      <alignment vertical="center"/>
    </xf>
    <xf numFmtId="164" fontId="18" fillId="36" borderId="16" xfId="0" applyNumberFormat="1" applyFont="1" applyFill="1" applyBorder="1" applyAlignment="1">
      <alignment horizontal="center" vertical="center"/>
    </xf>
    <xf numFmtId="9" fontId="18" fillId="36" borderId="2" xfId="0" applyNumberFormat="1" applyFont="1" applyFill="1" applyBorder="1" applyAlignment="1">
      <alignment horizontal="center" vertical="center" wrapText="1"/>
    </xf>
    <xf numFmtId="17" fontId="18" fillId="36" borderId="2" xfId="0" applyNumberFormat="1" applyFont="1" applyFill="1" applyBorder="1" applyAlignment="1">
      <alignment horizontal="center" vertical="center" wrapText="1"/>
    </xf>
    <xf numFmtId="164" fontId="18" fillId="0" borderId="1" xfId="0" applyNumberFormat="1" applyFont="1" applyBorder="1" applyAlignment="1">
      <alignment vertical="center" wrapText="1"/>
    </xf>
    <xf numFmtId="9" fontId="18" fillId="0" borderId="1" xfId="0" applyNumberFormat="1" applyFont="1" applyBorder="1" applyAlignment="1">
      <alignment horizontal="center" vertical="center"/>
    </xf>
    <xf numFmtId="164" fontId="18" fillId="0" borderId="1" xfId="0" applyNumberFormat="1" applyFont="1" applyBorder="1" applyAlignment="1">
      <alignment horizontal="center" vertical="center" wrapText="1"/>
    </xf>
    <xf numFmtId="9" fontId="18" fillId="0" borderId="1" xfId="0" applyNumberFormat="1" applyFont="1" applyBorder="1" applyAlignment="1">
      <alignment horizontal="center" vertical="center" wrapText="1"/>
    </xf>
    <xf numFmtId="0" fontId="18" fillId="0" borderId="1" xfId="0" applyFont="1" applyBorder="1" applyAlignment="1">
      <alignment horizontal="center" vertical="center"/>
    </xf>
    <xf numFmtId="9" fontId="18" fillId="35" borderId="2" xfId="0" applyNumberFormat="1" applyFont="1" applyFill="1" applyBorder="1" applyAlignment="1">
      <alignment horizontal="center" vertical="center" wrapText="1"/>
    </xf>
    <xf numFmtId="0" fontId="18" fillId="35" borderId="2" xfId="0" applyFont="1" applyFill="1" applyBorder="1" applyAlignment="1">
      <alignment wrapText="1"/>
    </xf>
    <xf numFmtId="164" fontId="18" fillId="35" borderId="1" xfId="0" applyNumberFormat="1" applyFont="1" applyFill="1" applyBorder="1" applyAlignment="1">
      <alignment vertical="center"/>
    </xf>
    <xf numFmtId="164" fontId="18" fillId="35" borderId="1" xfId="0" applyNumberFormat="1" applyFont="1" applyFill="1" applyBorder="1" applyAlignment="1">
      <alignment horizontal="center" vertical="center"/>
    </xf>
    <xf numFmtId="164" fontId="18" fillId="35" borderId="1" xfId="0" applyNumberFormat="1" applyFont="1" applyFill="1" applyBorder="1" applyAlignment="1">
      <alignment horizontal="center" vertical="center" wrapText="1"/>
    </xf>
    <xf numFmtId="164" fontId="18" fillId="3" borderId="1" xfId="0" applyNumberFormat="1" applyFont="1" applyFill="1" applyBorder="1" applyAlignment="1">
      <alignment vertical="center"/>
    </xf>
    <xf numFmtId="17" fontId="18" fillId="3" borderId="1" xfId="0" applyNumberFormat="1" applyFont="1" applyFill="1" applyBorder="1" applyAlignment="1">
      <alignment horizontal="center" vertical="center" wrapText="1"/>
    </xf>
    <xf numFmtId="44" fontId="18" fillId="35" borderId="2" xfId="0" applyNumberFormat="1" applyFont="1" applyFill="1" applyBorder="1" applyAlignment="1">
      <alignment horizontal="left" vertical="center" wrapText="1"/>
    </xf>
    <xf numFmtId="0" fontId="24" fillId="4" borderId="18" xfId="0" applyFont="1" applyFill="1" applyBorder="1" applyAlignment="1">
      <alignment horizontal="left" vertical="center" wrapText="1"/>
    </xf>
    <xf numFmtId="0" fontId="24" fillId="4" borderId="19" xfId="0" applyFont="1" applyFill="1" applyBorder="1" applyAlignment="1">
      <alignment vertical="center" wrapText="1"/>
    </xf>
    <xf numFmtId="44" fontId="24" fillId="4" borderId="19" xfId="0" applyNumberFormat="1" applyFont="1" applyFill="1" applyBorder="1" applyAlignment="1">
      <alignment horizontal="right" vertical="center" wrapText="1"/>
    </xf>
    <xf numFmtId="0" fontId="24" fillId="4" borderId="19" xfId="0" applyFont="1" applyFill="1" applyBorder="1" applyAlignment="1">
      <alignment horizontal="center" vertical="center" wrapText="1"/>
    </xf>
    <xf numFmtId="0" fontId="73" fillId="14" borderId="2" xfId="0" applyFont="1" applyFill="1" applyBorder="1" applyAlignment="1">
      <alignment horizontal="center" vertical="center" wrapText="1"/>
    </xf>
    <xf numFmtId="44" fontId="18" fillId="35" borderId="2" xfId="0" applyNumberFormat="1" applyFont="1" applyFill="1" applyBorder="1" applyAlignment="1">
      <alignment horizontal="center" vertical="center"/>
    </xf>
    <xf numFmtId="9" fontId="18" fillId="35" borderId="2" xfId="0" applyNumberFormat="1" applyFont="1" applyFill="1" applyBorder="1" applyAlignment="1">
      <alignment horizontal="center" vertical="center"/>
    </xf>
    <xf numFmtId="0" fontId="70" fillId="35" borderId="2" xfId="0" applyFont="1" applyFill="1" applyBorder="1" applyAlignment="1">
      <alignment horizontal="left" vertical="center"/>
    </xf>
    <xf numFmtId="9" fontId="18" fillId="36" borderId="16" xfId="0" applyNumberFormat="1" applyFont="1" applyFill="1" applyBorder="1" applyAlignment="1">
      <alignment horizontal="center" vertical="center" wrapText="1"/>
    </xf>
    <xf numFmtId="44" fontId="18" fillId="36" borderId="1" xfId="0" applyNumberFormat="1" applyFont="1" applyFill="1" applyBorder="1" applyAlignment="1">
      <alignment vertical="center" wrapText="1"/>
    </xf>
    <xf numFmtId="164" fontId="18" fillId="36" borderId="1" xfId="0" applyNumberFormat="1" applyFont="1" applyFill="1" applyBorder="1" applyAlignment="1">
      <alignment vertical="center" wrapText="1"/>
    </xf>
    <xf numFmtId="44" fontId="18" fillId="35" borderId="1" xfId="0" applyNumberFormat="1" applyFont="1" applyFill="1" applyBorder="1" applyAlignment="1">
      <alignment horizontal="right" vertical="center"/>
    </xf>
    <xf numFmtId="0" fontId="18" fillId="36" borderId="4" xfId="0" applyFont="1" applyFill="1" applyBorder="1" applyAlignment="1">
      <alignment horizontal="left" vertical="center" wrapText="1"/>
    </xf>
    <xf numFmtId="0" fontId="18" fillId="36" borderId="2" xfId="0" applyFont="1" applyFill="1" applyBorder="1" applyAlignment="1">
      <alignment horizontal="left" vertical="center"/>
    </xf>
    <xf numFmtId="0" fontId="18" fillId="3" borderId="2" xfId="0" applyFont="1" applyFill="1" applyBorder="1" applyAlignment="1">
      <alignment vertical="center" wrapText="1"/>
    </xf>
    <xf numFmtId="17" fontId="18" fillId="35" borderId="2" xfId="0" applyNumberFormat="1" applyFont="1" applyFill="1" applyBorder="1" applyAlignment="1">
      <alignment horizontal="center" vertical="center"/>
    </xf>
    <xf numFmtId="0" fontId="18" fillId="35" borderId="2" xfId="0" applyFont="1" applyFill="1" applyBorder="1" applyAlignment="1">
      <alignment vertical="top" wrapText="1"/>
    </xf>
    <xf numFmtId="0" fontId="18" fillId="3" borderId="2" xfId="0" applyFont="1" applyFill="1" applyBorder="1" applyAlignment="1">
      <alignment horizontal="center" vertical="top" wrapText="1"/>
    </xf>
    <xf numFmtId="0" fontId="18" fillId="35" borderId="2" xfId="0" applyFont="1" applyFill="1" applyBorder="1" applyAlignment="1">
      <alignment horizontal="left" vertical="center"/>
    </xf>
    <xf numFmtId="0" fontId="18" fillId="0" borderId="0" xfId="0" applyFont="1" applyAlignment="1">
      <alignment horizontal="right"/>
    </xf>
    <xf numFmtId="44" fontId="18" fillId="0" borderId="0" xfId="0" applyNumberFormat="1" applyFont="1"/>
    <xf numFmtId="0" fontId="72" fillId="14" borderId="2" xfId="0" applyFont="1" applyFill="1" applyBorder="1" applyAlignment="1">
      <alignment horizontal="left" vertical="center" wrapText="1"/>
    </xf>
    <xf numFmtId="0" fontId="72" fillId="14" borderId="10" xfId="0" applyFont="1" applyFill="1" applyBorder="1" applyAlignment="1">
      <alignment horizontal="left" vertical="center" wrapText="1"/>
    </xf>
    <xf numFmtId="0" fontId="72" fillId="14" borderId="10" xfId="0" applyFont="1" applyFill="1" applyBorder="1" applyAlignment="1">
      <alignment vertical="center" wrapText="1"/>
    </xf>
    <xf numFmtId="0" fontId="72" fillId="14" borderId="10" xfId="0" applyFont="1" applyFill="1" applyBorder="1" applyAlignment="1">
      <alignment horizontal="right" vertical="center" wrapText="1"/>
    </xf>
    <xf numFmtId="0" fontId="72" fillId="14" borderId="10" xfId="0" applyFont="1" applyFill="1" applyBorder="1" applyAlignment="1">
      <alignment horizontal="center" vertical="center" wrapText="1"/>
    </xf>
    <xf numFmtId="0" fontId="72" fillId="14" borderId="1" xfId="0" applyFont="1" applyFill="1" applyBorder="1" applyAlignment="1">
      <alignment horizontal="left" vertical="center" wrapText="1"/>
    </xf>
    <xf numFmtId="0" fontId="18" fillId="35" borderId="2" xfId="0" applyFont="1" applyFill="1" applyBorder="1"/>
    <xf numFmtId="9" fontId="18" fillId="0" borderId="6" xfId="0" applyNumberFormat="1" applyFont="1" applyBorder="1" applyAlignment="1">
      <alignment horizontal="center" vertical="center" wrapText="1"/>
    </xf>
    <xf numFmtId="17" fontId="18" fillId="0" borderId="1" xfId="0" applyNumberFormat="1" applyFont="1" applyBorder="1" applyAlignment="1">
      <alignment horizontal="center" vertical="center" wrapText="1"/>
    </xf>
    <xf numFmtId="17" fontId="18" fillId="0" borderId="6" xfId="0" applyNumberFormat="1" applyFont="1" applyBorder="1" applyAlignment="1">
      <alignment horizontal="center" vertical="center"/>
    </xf>
    <xf numFmtId="0" fontId="18" fillId="3" borderId="2" xfId="0" applyFont="1" applyFill="1" applyBorder="1" applyAlignment="1">
      <alignment wrapText="1"/>
    </xf>
    <xf numFmtId="0" fontId="18" fillId="0" borderId="0" xfId="0" applyFont="1" applyAlignment="1">
      <alignment horizontal="center" vertical="center" wrapText="1"/>
    </xf>
    <xf numFmtId="0" fontId="18" fillId="0" borderId="6" xfId="0" applyFont="1" applyBorder="1" applyAlignment="1">
      <alignment vertical="center" wrapText="1"/>
    </xf>
    <xf numFmtId="0" fontId="18" fillId="0" borderId="6" xfId="0" applyFont="1" applyBorder="1" applyAlignment="1">
      <alignment horizontal="center" vertical="center" wrapText="1"/>
    </xf>
    <xf numFmtId="44" fontId="18" fillId="0" borderId="1" xfId="0" applyNumberFormat="1" applyFont="1" applyBorder="1" applyAlignment="1">
      <alignment horizontal="right" vertical="center" wrapText="1"/>
    </xf>
    <xf numFmtId="17" fontId="18" fillId="0" borderId="1" xfId="0" applyNumberFormat="1" applyFont="1" applyBorder="1" applyAlignment="1">
      <alignment horizontal="center" vertical="center"/>
    </xf>
    <xf numFmtId="0" fontId="18" fillId="0" borderId="17" xfId="0" applyFont="1" applyBorder="1"/>
    <xf numFmtId="0" fontId="24" fillId="13" borderId="2" xfId="0" applyFont="1" applyFill="1" applyBorder="1" applyAlignment="1">
      <alignment horizontal="left" vertical="center" wrapText="1"/>
    </xf>
    <xf numFmtId="0" fontId="72" fillId="13" borderId="10" xfId="0" applyFont="1" applyFill="1" applyBorder="1" applyAlignment="1">
      <alignment vertical="center" wrapText="1"/>
    </xf>
    <xf numFmtId="44" fontId="24" fillId="13" borderId="10" xfId="0" applyNumberFormat="1" applyFont="1" applyFill="1" applyBorder="1" applyAlignment="1">
      <alignment horizontal="right" vertical="center" wrapText="1"/>
    </xf>
    <xf numFmtId="0" fontId="72" fillId="13" borderId="10" xfId="0" applyFont="1" applyFill="1" applyBorder="1" applyAlignment="1">
      <alignment horizontal="center" vertical="center" wrapText="1"/>
    </xf>
    <xf numFmtId="0" fontId="72" fillId="13" borderId="1" xfId="0" applyFont="1" applyFill="1" applyBorder="1" applyAlignment="1">
      <alignment vertical="center" wrapText="1"/>
    </xf>
    <xf numFmtId="0" fontId="73" fillId="0" borderId="0" xfId="0" applyFont="1" applyAlignment="1">
      <alignment horizontal="center" vertical="center" wrapText="1"/>
    </xf>
    <xf numFmtId="0" fontId="18" fillId="4" borderId="2"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1" xfId="0" applyFont="1" applyFill="1" applyBorder="1" applyAlignment="1">
      <alignment horizontal="left" vertical="center" wrapText="1"/>
    </xf>
    <xf numFmtId="0" fontId="18" fillId="4" borderId="1" xfId="0" applyFont="1" applyFill="1" applyBorder="1" applyAlignment="1">
      <alignment horizontal="center" vertical="center" wrapText="1"/>
    </xf>
    <xf numFmtId="0" fontId="18" fillId="4" borderId="1" xfId="0" applyFont="1" applyFill="1" applyBorder="1"/>
    <xf numFmtId="0" fontId="18"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center" vertical="center"/>
    </xf>
    <xf numFmtId="0" fontId="18" fillId="0" borderId="1" xfId="0" applyFont="1" applyBorder="1" applyAlignment="1">
      <alignment horizontal="left" vertical="center"/>
    </xf>
    <xf numFmtId="1" fontId="22" fillId="0" borderId="1" xfId="0" applyNumberFormat="1" applyFont="1" applyBorder="1" applyAlignment="1">
      <alignment horizontal="center" vertical="center" wrapText="1"/>
    </xf>
    <xf numFmtId="44" fontId="6" fillId="0" borderId="0" xfId="0" applyNumberFormat="1" applyFont="1" applyAlignment="1">
      <alignment horizontal="center" vertical="center" wrapText="1"/>
    </xf>
    <xf numFmtId="44" fontId="5" fillId="0" borderId="0" xfId="0" applyNumberFormat="1" applyFont="1" applyAlignment="1">
      <alignment horizontal="center" vertical="center" wrapText="1"/>
    </xf>
    <xf numFmtId="0" fontId="6" fillId="16" borderId="65" xfId="0" applyFont="1" applyFill="1" applyBorder="1" applyAlignment="1">
      <alignment horizontal="center" vertical="center" wrapText="1"/>
    </xf>
    <xf numFmtId="165" fontId="6" fillId="16" borderId="16" xfId="0" applyNumberFormat="1" applyFont="1" applyFill="1" applyBorder="1" applyAlignment="1">
      <alignment horizontal="center" vertical="center" wrapText="1"/>
    </xf>
    <xf numFmtId="0" fontId="6" fillId="16" borderId="66" xfId="0" applyFont="1" applyFill="1" applyBorder="1" applyAlignment="1">
      <alignment horizontal="center" vertical="center" wrapText="1"/>
    </xf>
    <xf numFmtId="44" fontId="25" fillId="16" borderId="1" xfId="0" applyNumberFormat="1" applyFont="1" applyFill="1" applyBorder="1" applyAlignment="1">
      <alignment horizontal="center" vertical="center" wrapText="1"/>
    </xf>
    <xf numFmtId="44" fontId="25" fillId="16" borderId="16" xfId="0" applyNumberFormat="1" applyFont="1" applyFill="1" applyBorder="1" applyAlignment="1">
      <alignment horizontal="center" vertical="center" wrapText="1"/>
    </xf>
    <xf numFmtId="0" fontId="6" fillId="16" borderId="66" xfId="0" applyFont="1" applyFill="1" applyBorder="1" applyAlignment="1">
      <alignment horizontal="center" vertical="top" wrapText="1"/>
    </xf>
    <xf numFmtId="4" fontId="25" fillId="0" borderId="1" xfId="0" applyNumberFormat="1" applyFont="1" applyBorder="1" applyAlignment="1">
      <alignment horizontal="center" vertical="center" wrapText="1"/>
    </xf>
    <xf numFmtId="166" fontId="25" fillId="0" borderId="1" xfId="0" applyNumberFormat="1" applyFont="1" applyBorder="1" applyAlignment="1">
      <alignment horizontal="center" vertical="center" wrapText="1"/>
    </xf>
    <xf numFmtId="44" fontId="6" fillId="0" borderId="67" xfId="0" applyNumberFormat="1" applyFont="1" applyBorder="1" applyAlignment="1">
      <alignment horizontal="center" vertical="center" wrapText="1"/>
    </xf>
    <xf numFmtId="0" fontId="22" fillId="38" borderId="1" xfId="0" applyFont="1" applyFill="1" applyBorder="1"/>
    <xf numFmtId="0" fontId="66" fillId="38" borderId="1" xfId="0" applyFont="1" applyFill="1" applyBorder="1" applyAlignment="1">
      <alignment horizontal="left" vertical="top" wrapText="1"/>
    </xf>
    <xf numFmtId="0" fontId="4" fillId="38" borderId="1" xfId="0" applyFont="1" applyFill="1" applyBorder="1" applyAlignment="1">
      <alignment horizontal="center" vertical="top" wrapText="1"/>
    </xf>
    <xf numFmtId="44" fontId="25" fillId="38" borderId="1" xfId="0" applyNumberFormat="1" applyFont="1" applyFill="1" applyBorder="1" applyAlignment="1">
      <alignment horizontal="center" vertical="center" wrapText="1"/>
    </xf>
    <xf numFmtId="44" fontId="6" fillId="38" borderId="1" xfId="0" applyNumberFormat="1" applyFont="1" applyFill="1" applyBorder="1" applyAlignment="1">
      <alignment horizontal="center" vertical="center" wrapText="1"/>
    </xf>
    <xf numFmtId="0" fontId="4" fillId="4" borderId="1" xfId="0" applyFont="1" applyFill="1" applyBorder="1"/>
    <xf numFmtId="0" fontId="4" fillId="4" borderId="1" xfId="0" applyFont="1" applyFill="1" applyBorder="1" applyAlignment="1">
      <alignment horizontal="left" vertical="top" wrapText="1"/>
    </xf>
    <xf numFmtId="0" fontId="4" fillId="4" borderId="1" xfId="0" applyFont="1" applyFill="1" applyBorder="1" applyAlignment="1">
      <alignment horizontal="center" vertical="top" wrapText="1"/>
    </xf>
    <xf numFmtId="44" fontId="24" fillId="4" borderId="1" xfId="0" applyNumberFormat="1" applyFont="1" applyFill="1" applyBorder="1" applyAlignment="1">
      <alignment horizontal="center" vertical="center" wrapText="1"/>
    </xf>
    <xf numFmtId="0" fontId="3" fillId="17" borderId="21" xfId="0" applyFont="1" applyFill="1" applyBorder="1"/>
    <xf numFmtId="0" fontId="6" fillId="39" borderId="1" xfId="0" applyFont="1" applyFill="1" applyBorder="1" applyAlignment="1">
      <alignment vertical="center"/>
    </xf>
    <xf numFmtId="0" fontId="6" fillId="39" borderId="2" xfId="0" applyFont="1" applyFill="1" applyBorder="1" applyAlignment="1">
      <alignment horizontal="center" vertical="center" wrapText="1"/>
    </xf>
    <xf numFmtId="44" fontId="25" fillId="16" borderId="1" xfId="0" applyNumberFormat="1" applyFont="1" applyFill="1" applyBorder="1" applyAlignment="1">
      <alignment vertical="top" wrapText="1"/>
    </xf>
    <xf numFmtId="0" fontId="27" fillId="0" borderId="6" xfId="0" applyFont="1" applyBorder="1" applyAlignment="1">
      <alignment vertical="center"/>
    </xf>
    <xf numFmtId="0" fontId="27" fillId="0" borderId="17" xfId="0" applyFont="1" applyBorder="1" applyAlignment="1">
      <alignment horizontal="center" vertical="center" wrapText="1"/>
    </xf>
    <xf numFmtId="0" fontId="27" fillId="0" borderId="1" xfId="0" applyFont="1" applyBorder="1" applyAlignment="1">
      <alignment vertical="center"/>
    </xf>
    <xf numFmtId="0" fontId="27" fillId="0" borderId="1" xfId="0" applyFont="1" applyBorder="1" applyAlignment="1">
      <alignment horizontal="center" vertical="center" wrapText="1"/>
    </xf>
    <xf numFmtId="0" fontId="70" fillId="0" borderId="1" xfId="0" applyFont="1" applyBorder="1"/>
    <xf numFmtId="0" fontId="15" fillId="3" borderId="1" xfId="0" applyFont="1" applyFill="1" applyBorder="1" applyAlignment="1">
      <alignment vertical="center"/>
    </xf>
    <xf numFmtId="0" fontId="27" fillId="3" borderId="2" xfId="0" applyFont="1" applyFill="1" applyBorder="1" applyAlignment="1">
      <alignment horizontal="center" wrapText="1"/>
    </xf>
    <xf numFmtId="0" fontId="15" fillId="3" borderId="2" xfId="0" applyFont="1" applyFill="1" applyBorder="1" applyAlignment="1">
      <alignment horizontal="center" vertical="center" wrapText="1"/>
    </xf>
    <xf numFmtId="0" fontId="75" fillId="3" borderId="2" xfId="0" applyFont="1" applyFill="1" applyBorder="1" applyAlignment="1">
      <alignment horizontal="center" vertical="center" wrapText="1"/>
    </xf>
    <xf numFmtId="0" fontId="19" fillId="10" borderId="1" xfId="0" applyFont="1" applyFill="1" applyBorder="1" applyAlignment="1">
      <alignment vertical="center" wrapText="1"/>
    </xf>
    <xf numFmtId="44" fontId="24" fillId="10" borderId="1" xfId="0" applyNumberFormat="1" applyFont="1" applyFill="1" applyBorder="1" applyAlignment="1">
      <alignment vertical="top" wrapText="1"/>
    </xf>
    <xf numFmtId="0" fontId="15" fillId="3" borderId="1" xfId="0" applyFont="1" applyFill="1" applyBorder="1" applyAlignment="1">
      <alignment vertical="center" wrapText="1"/>
    </xf>
    <xf numFmtId="44" fontId="4" fillId="10" borderId="1" xfId="0" applyNumberFormat="1" applyFont="1" applyFill="1" applyBorder="1" applyAlignment="1">
      <alignment horizontal="center"/>
    </xf>
    <xf numFmtId="0" fontId="4" fillId="4" borderId="20" xfId="0" applyFont="1" applyFill="1" applyBorder="1"/>
    <xf numFmtId="44" fontId="4" fillId="4" borderId="1" xfId="0" applyNumberFormat="1" applyFont="1" applyFill="1" applyBorder="1"/>
    <xf numFmtId="0" fontId="27" fillId="3" borderId="2" xfId="0" applyFont="1" applyFill="1" applyBorder="1" applyAlignment="1">
      <alignment horizontal="center" vertical="center" wrapText="1"/>
    </xf>
    <xf numFmtId="0" fontId="6" fillId="16" borderId="68" xfId="0" applyFont="1" applyFill="1" applyBorder="1" applyAlignment="1">
      <alignment vertical="top" wrapText="1"/>
    </xf>
    <xf numFmtId="0" fontId="6" fillId="16" borderId="69" xfId="0" applyFont="1" applyFill="1" applyBorder="1" applyAlignment="1">
      <alignment horizontal="center" vertical="top" wrapText="1"/>
    </xf>
    <xf numFmtId="0" fontId="15" fillId="3" borderId="1" xfId="0" applyFont="1" applyFill="1" applyBorder="1" applyAlignment="1">
      <alignment horizontal="left" vertical="center"/>
    </xf>
    <xf numFmtId="0" fontId="24" fillId="4" borderId="66" xfId="0" applyFont="1" applyFill="1" applyBorder="1"/>
    <xf numFmtId="0" fontId="76" fillId="4" borderId="1" xfId="0" applyFont="1" applyFill="1" applyBorder="1" applyAlignment="1">
      <alignment horizontal="left" vertical="center"/>
    </xf>
    <xf numFmtId="44" fontId="77" fillId="4" borderId="1" xfId="0" applyNumberFormat="1" applyFont="1" applyFill="1" applyBorder="1" applyAlignment="1">
      <alignment vertical="top"/>
    </xf>
    <xf numFmtId="0" fontId="6" fillId="16" borderId="70" xfId="0" applyFont="1" applyFill="1" applyBorder="1" applyAlignment="1">
      <alignment vertical="top" wrapText="1"/>
    </xf>
    <xf numFmtId="0" fontId="6" fillId="16" borderId="21" xfId="0" applyFont="1" applyFill="1" applyBorder="1" applyAlignment="1">
      <alignment vertical="top" wrapText="1"/>
    </xf>
    <xf numFmtId="0" fontId="6" fillId="16" borderId="65" xfId="0" applyFont="1" applyFill="1" applyBorder="1" applyAlignment="1">
      <alignment horizontal="center" vertical="top" wrapText="1"/>
    </xf>
    <xf numFmtId="0" fontId="15" fillId="3" borderId="1" xfId="0" applyFont="1" applyFill="1" applyBorder="1" applyAlignment="1">
      <alignment horizontal="left"/>
    </xf>
    <xf numFmtId="0" fontId="15" fillId="3" borderId="2" xfId="0" applyFont="1" applyFill="1" applyBorder="1" applyAlignment="1">
      <alignment horizontal="center" wrapText="1"/>
    </xf>
    <xf numFmtId="0" fontId="19" fillId="4" borderId="1" xfId="0" applyFont="1" applyFill="1" applyBorder="1" applyAlignment="1">
      <alignment horizontal="left" vertical="center"/>
    </xf>
    <xf numFmtId="0" fontId="15" fillId="4" borderId="1" xfId="0" applyFont="1" applyFill="1" applyBorder="1" applyAlignment="1">
      <alignment horizontal="center" wrapText="1"/>
    </xf>
    <xf numFmtId="44" fontId="26" fillId="4" borderId="1" xfId="0" applyNumberFormat="1" applyFont="1" applyFill="1" applyBorder="1" applyAlignment="1">
      <alignment vertical="top" wrapText="1"/>
    </xf>
    <xf numFmtId="0" fontId="15" fillId="3" borderId="10" xfId="0" applyFont="1" applyFill="1" applyBorder="1" applyAlignment="1">
      <alignment horizontal="center" vertical="center" wrapText="1"/>
    </xf>
    <xf numFmtId="44" fontId="26" fillId="4" borderId="16" xfId="0" applyNumberFormat="1" applyFont="1" applyFill="1" applyBorder="1" applyAlignment="1">
      <alignment vertical="top" wrapText="1"/>
    </xf>
    <xf numFmtId="0" fontId="4" fillId="10" borderId="2" xfId="0" applyFont="1" applyFill="1" applyBorder="1" applyAlignment="1">
      <alignment horizontal="center" wrapText="1"/>
    </xf>
    <xf numFmtId="44" fontId="26" fillId="0" borderId="1" xfId="0" applyNumberFormat="1" applyFont="1" applyBorder="1" applyAlignment="1">
      <alignment vertical="top" wrapText="1"/>
    </xf>
    <xf numFmtId="44" fontId="3" fillId="0" borderId="71" xfId="0" applyNumberFormat="1" applyFont="1" applyBorder="1" applyAlignment="1">
      <alignment horizontal="center"/>
    </xf>
    <xf numFmtId="0" fontId="78" fillId="10" borderId="1" xfId="0" applyFont="1" applyFill="1" applyBorder="1" applyAlignment="1">
      <alignment horizontal="left" vertical="center"/>
    </xf>
    <xf numFmtId="0" fontId="79" fillId="3" borderId="1" xfId="0" applyFont="1" applyFill="1" applyBorder="1" applyAlignment="1">
      <alignment horizontal="left" vertical="center"/>
    </xf>
    <xf numFmtId="44" fontId="25" fillId="16" borderId="16" xfId="0" applyNumberFormat="1" applyFont="1" applyFill="1" applyBorder="1" applyAlignment="1">
      <alignment vertical="top" wrapText="1"/>
    </xf>
    <xf numFmtId="0" fontId="3" fillId="17" borderId="66" xfId="0" applyFont="1" applyFill="1" applyBorder="1"/>
    <xf numFmtId="0" fontId="6" fillId="16" borderId="1" xfId="0" applyFont="1" applyFill="1" applyBorder="1" applyAlignment="1">
      <alignment vertical="top" wrapText="1"/>
    </xf>
    <xf numFmtId="0" fontId="6" fillId="16" borderId="1" xfId="0" applyFont="1" applyFill="1" applyBorder="1" applyAlignment="1">
      <alignment horizontal="center" vertical="top" wrapText="1"/>
    </xf>
    <xf numFmtId="0" fontId="15" fillId="3" borderId="1" xfId="0" applyFont="1" applyFill="1" applyBorder="1" applyAlignment="1">
      <alignment horizontal="left" vertical="center" wrapText="1"/>
    </xf>
    <xf numFmtId="0" fontId="15" fillId="3" borderId="1" xfId="0" applyFont="1" applyFill="1" applyBorder="1" applyAlignment="1">
      <alignment horizontal="center" wrapText="1"/>
    </xf>
    <xf numFmtId="0" fontId="19" fillId="36" borderId="1" xfId="0" applyFont="1" applyFill="1" applyBorder="1" applyAlignment="1">
      <alignment vertical="center" wrapText="1"/>
    </xf>
    <xf numFmtId="0" fontId="19" fillId="36" borderId="1" xfId="0" applyFont="1" applyFill="1" applyBorder="1" applyAlignment="1">
      <alignment horizontal="center" vertical="center" wrapText="1"/>
    </xf>
    <xf numFmtId="44" fontId="6" fillId="36" borderId="1" xfId="0" applyNumberFormat="1" applyFont="1" applyFill="1" applyBorder="1" applyAlignment="1">
      <alignment horizontal="center"/>
    </xf>
    <xf numFmtId="44" fontId="25" fillId="36" borderId="16" xfId="0" applyNumberFormat="1" applyFont="1" applyFill="1" applyBorder="1" applyAlignment="1">
      <alignment horizontal="center" wrapText="1"/>
    </xf>
    <xf numFmtId="0" fontId="6" fillId="18" borderId="21" xfId="0" applyFont="1" applyFill="1" applyBorder="1"/>
    <xf numFmtId="0" fontId="6" fillId="18" borderId="65" xfId="0" applyFont="1" applyFill="1" applyBorder="1" applyAlignment="1">
      <alignment horizontal="center" wrapText="1"/>
    </xf>
    <xf numFmtId="44" fontId="6" fillId="18" borderId="1" xfId="0" applyNumberFormat="1" applyFont="1" applyFill="1" applyBorder="1" applyAlignment="1">
      <alignment horizontal="right" vertical="center"/>
    </xf>
    <xf numFmtId="44" fontId="6" fillId="18" borderId="16" xfId="0" applyNumberFormat="1" applyFont="1" applyFill="1" applyBorder="1" applyAlignment="1">
      <alignment horizontal="right" vertical="center"/>
    </xf>
    <xf numFmtId="44" fontId="6" fillId="18" borderId="72" xfId="0" applyNumberFormat="1" applyFont="1" applyFill="1" applyBorder="1" applyAlignment="1">
      <alignment horizontal="right" vertical="center"/>
    </xf>
    <xf numFmtId="0" fontId="6" fillId="18" borderId="68" xfId="0" applyFont="1" applyFill="1" applyBorder="1"/>
    <xf numFmtId="0" fontId="6" fillId="18" borderId="69" xfId="0" applyFont="1" applyFill="1" applyBorder="1" applyAlignment="1">
      <alignment horizontal="center" wrapText="1"/>
    </xf>
    <xf numFmtId="0" fontId="3" fillId="2" borderId="1" xfId="0" applyFont="1" applyFill="1" applyBorder="1" applyAlignment="1">
      <alignment horizontal="center" wrapText="1"/>
    </xf>
    <xf numFmtId="44" fontId="3" fillId="2" borderId="1" xfId="0" applyNumberFormat="1" applyFont="1" applyFill="1" applyBorder="1"/>
    <xf numFmtId="44" fontId="13" fillId="2" borderId="1" xfId="0" applyNumberFormat="1" applyFont="1" applyFill="1" applyBorder="1"/>
    <xf numFmtId="0" fontId="6" fillId="16" borderId="73" xfId="0" applyFont="1" applyFill="1" applyBorder="1" applyAlignment="1">
      <alignment horizontal="center" wrapText="1"/>
    </xf>
    <xf numFmtId="44" fontId="6" fillId="16" borderId="1" xfId="0" applyNumberFormat="1" applyFont="1" applyFill="1" applyBorder="1"/>
    <xf numFmtId="4" fontId="3" fillId="0" borderId="0" xfId="0" applyNumberFormat="1" applyFont="1"/>
    <xf numFmtId="44" fontId="4" fillId="36" borderId="1" xfId="0" applyNumberFormat="1" applyFont="1" applyFill="1" applyBorder="1" applyAlignment="1">
      <alignment horizontal="center"/>
    </xf>
    <xf numFmtId="0" fontId="88" fillId="40" borderId="75" xfId="0" applyFont="1" applyFill="1" applyBorder="1" applyAlignment="1">
      <alignment vertical="top" wrapText="1" readingOrder="1"/>
    </xf>
    <xf numFmtId="0" fontId="89" fillId="41" borderId="76" xfId="0" applyFont="1" applyFill="1" applyBorder="1" applyAlignment="1" applyProtection="1">
      <alignment vertical="center" wrapText="1" readingOrder="1"/>
      <protection locked="0"/>
    </xf>
    <xf numFmtId="0" fontId="87" fillId="0" borderId="0" xfId="0" applyFont="1"/>
    <xf numFmtId="0" fontId="85" fillId="40" borderId="76" xfId="0" applyFont="1" applyFill="1" applyBorder="1" applyAlignment="1">
      <alignment vertical="top" wrapText="1" readingOrder="1"/>
    </xf>
    <xf numFmtId="0" fontId="0" fillId="42" borderId="0" xfId="0" applyFill="1"/>
    <xf numFmtId="0" fontId="91" fillId="42" borderId="75" xfId="0" applyFont="1" applyFill="1" applyBorder="1"/>
    <xf numFmtId="0" fontId="0" fillId="0" borderId="0" xfId="0" applyProtection="1">
      <protection locked="0"/>
    </xf>
    <xf numFmtId="0" fontId="87" fillId="0" borderId="0" xfId="0" applyFont="1" applyProtection="1">
      <protection locked="0"/>
    </xf>
    <xf numFmtId="0" fontId="92" fillId="42" borderId="75" xfId="0" applyFont="1" applyFill="1" applyBorder="1"/>
    <xf numFmtId="0" fontId="93" fillId="42" borderId="75" xfId="0" applyFont="1" applyFill="1" applyBorder="1"/>
    <xf numFmtId="0" fontId="94" fillId="43" borderId="75" xfId="0" applyFont="1" applyFill="1" applyBorder="1" applyAlignment="1">
      <alignment horizontal="center" vertical="center" wrapText="1"/>
    </xf>
    <xf numFmtId="2" fontId="94" fillId="43" borderId="75" xfId="0" applyNumberFormat="1" applyFont="1" applyFill="1" applyBorder="1" applyAlignment="1">
      <alignment horizontal="center" vertical="center" wrapText="1"/>
    </xf>
    <xf numFmtId="0" fontId="95" fillId="0" borderId="0" xfId="0" applyFont="1"/>
    <xf numFmtId="0" fontId="20" fillId="43" borderId="75" xfId="0" applyFont="1" applyFill="1" applyBorder="1" applyAlignment="1">
      <alignment horizontal="center" vertical="center" wrapText="1"/>
    </xf>
    <xf numFmtId="2" fontId="20" fillId="43" borderId="75" xfId="0" applyNumberFormat="1" applyFont="1" applyFill="1" applyBorder="1" applyAlignment="1">
      <alignment horizontal="center" vertical="center" wrapText="1"/>
    </xf>
    <xf numFmtId="0" fontId="96" fillId="0" borderId="75" xfId="0" applyFont="1" applyBorder="1" applyAlignment="1">
      <alignment horizontal="left" vertical="center" wrapText="1"/>
    </xf>
    <xf numFmtId="0" fontId="96" fillId="0" borderId="75" xfId="0" applyFont="1" applyBorder="1" applyAlignment="1">
      <alignment horizontal="center" vertical="center" wrapText="1"/>
    </xf>
    <xf numFmtId="43" fontId="0" fillId="0" borderId="75" xfId="1" applyFont="1" applyBorder="1" applyProtection="1">
      <protection locked="0"/>
    </xf>
    <xf numFmtId="0" fontId="0" fillId="0" borderId="75" xfId="0" applyBorder="1" applyProtection="1">
      <protection locked="0"/>
    </xf>
    <xf numFmtId="0" fontId="96" fillId="0" borderId="77" xfId="0" applyFont="1" applyBorder="1" applyAlignment="1">
      <alignment horizontal="center" vertical="center" wrapText="1"/>
    </xf>
    <xf numFmtId="0" fontId="95" fillId="0" borderId="0" xfId="0" applyFont="1" applyProtection="1">
      <protection locked="0"/>
    </xf>
    <xf numFmtId="0" fontId="97" fillId="42" borderId="75" xfId="0" applyFont="1" applyFill="1" applyBorder="1"/>
    <xf numFmtId="0" fontId="92" fillId="43" borderId="75" xfId="0" applyFont="1" applyFill="1" applyBorder="1" applyAlignment="1">
      <alignment horizontal="center" vertical="center" wrapText="1"/>
    </xf>
    <xf numFmtId="2" fontId="92" fillId="43" borderId="75" xfId="0" applyNumberFormat="1" applyFont="1" applyFill="1" applyBorder="1" applyAlignment="1">
      <alignment horizontal="center" vertical="center" wrapText="1"/>
    </xf>
    <xf numFmtId="0" fontId="99" fillId="42" borderId="75" xfId="0" applyFont="1" applyFill="1" applyBorder="1"/>
    <xf numFmtId="0" fontId="94" fillId="42" borderId="75" xfId="0" applyFont="1" applyFill="1" applyBorder="1"/>
    <xf numFmtId="0" fontId="100" fillId="42" borderId="75" xfId="0" applyFont="1" applyFill="1" applyBorder="1"/>
    <xf numFmtId="2" fontId="96" fillId="43" borderId="75" xfId="0" applyNumberFormat="1" applyFont="1" applyFill="1" applyBorder="1" applyAlignment="1">
      <alignment horizontal="center" vertical="center" wrapText="1"/>
    </xf>
    <xf numFmtId="0" fontId="101" fillId="42" borderId="75" xfId="0" applyFont="1" applyFill="1" applyBorder="1"/>
    <xf numFmtId="0" fontId="96" fillId="0" borderId="75" xfId="0" applyFont="1" applyBorder="1" applyAlignment="1">
      <alignment horizontal="left" vertical="center"/>
    </xf>
    <xf numFmtId="0" fontId="103" fillId="42" borderId="0" xfId="0" applyFont="1" applyFill="1"/>
    <xf numFmtId="0" fontId="104" fillId="42" borderId="0" xfId="0" applyFont="1" applyFill="1"/>
    <xf numFmtId="0" fontId="106" fillId="43" borderId="84" xfId="0" applyFont="1" applyFill="1" applyBorder="1" applyAlignment="1">
      <alignment horizontal="center" vertical="center" wrapText="1"/>
    </xf>
    <xf numFmtId="2" fontId="106" fillId="43" borderId="84" xfId="0" applyNumberFormat="1" applyFont="1" applyFill="1" applyBorder="1" applyAlignment="1">
      <alignment horizontal="center" vertical="center" wrapText="1"/>
    </xf>
    <xf numFmtId="0" fontId="86" fillId="0" borderId="75" xfId="0" applyFont="1" applyBorder="1" applyAlignment="1">
      <alignment horizontal="center" wrapText="1"/>
    </xf>
    <xf numFmtId="0" fontId="96" fillId="0" borderId="88" xfId="0" applyFont="1" applyBorder="1" applyAlignment="1">
      <alignment horizontal="center" vertical="center" wrapText="1"/>
    </xf>
    <xf numFmtId="0" fontId="96" fillId="0" borderId="88" xfId="0" applyFont="1" applyBorder="1" applyAlignment="1">
      <alignment horizontal="left" vertical="center" wrapText="1"/>
    </xf>
    <xf numFmtId="0" fontId="0" fillId="0" borderId="75" xfId="0" applyBorder="1"/>
    <xf numFmtId="0" fontId="96" fillId="0" borderId="88" xfId="0" applyFont="1" applyBorder="1" applyAlignment="1">
      <alignment horizontal="center" vertical="center"/>
    </xf>
    <xf numFmtId="169" fontId="98" fillId="42" borderId="75" xfId="0" applyNumberFormat="1" applyFont="1" applyFill="1" applyBorder="1" applyAlignment="1">
      <alignment horizontal="center" vertical="center" wrapText="1"/>
    </xf>
    <xf numFmtId="0" fontId="0" fillId="0" borderId="0" xfId="0" applyAlignment="1">
      <alignment horizontal="center" vertical="center"/>
    </xf>
    <xf numFmtId="0" fontId="0" fillId="42" borderId="0" xfId="0" applyFill="1" applyAlignment="1">
      <alignment horizontal="center" vertical="center"/>
    </xf>
    <xf numFmtId="0" fontId="0" fillId="0" borderId="0" xfId="0" applyAlignment="1" applyProtection="1">
      <alignment horizontal="center" vertical="center"/>
      <protection locked="0"/>
    </xf>
    <xf numFmtId="0" fontId="92" fillId="42" borderId="75" xfId="0" applyFont="1" applyFill="1" applyBorder="1" applyAlignment="1">
      <alignment horizontal="center" vertical="center"/>
    </xf>
    <xf numFmtId="0" fontId="20" fillId="0" borderId="75" xfId="0" applyFont="1" applyBorder="1" applyAlignment="1">
      <alignment horizontal="center" vertical="center"/>
    </xf>
    <xf numFmtId="0" fontId="87" fillId="0" borderId="0" xfId="0" applyFont="1" applyAlignment="1">
      <alignment horizontal="center" vertical="center"/>
    </xf>
    <xf numFmtId="0" fontId="95" fillId="0" borderId="0" xfId="0" applyFont="1" applyAlignment="1">
      <alignment horizontal="center" vertical="center"/>
    </xf>
    <xf numFmtId="0" fontId="21" fillId="0" borderId="75" xfId="0" applyFont="1" applyBorder="1" applyAlignment="1">
      <alignment horizontal="center" vertical="center" wrapText="1"/>
    </xf>
    <xf numFmtId="0" fontId="0" fillId="0" borderId="75" xfId="0" applyBorder="1" applyAlignment="1" applyProtection="1">
      <alignment horizontal="center" vertical="center"/>
      <protection locked="0"/>
    </xf>
    <xf numFmtId="9" fontId="0" fillId="0" borderId="75" xfId="0" applyNumberFormat="1" applyBorder="1" applyAlignment="1" applyProtection="1">
      <alignment horizontal="center" vertical="center"/>
      <protection locked="0"/>
    </xf>
    <xf numFmtId="0" fontId="83" fillId="0" borderId="75" xfId="0" applyFont="1" applyBorder="1" applyAlignment="1" applyProtection="1">
      <alignment horizontal="center" vertical="center"/>
      <protection locked="0"/>
    </xf>
    <xf numFmtId="0" fontId="0" fillId="0" borderId="75" xfId="0" applyBorder="1" applyAlignment="1" applyProtection="1">
      <alignment horizontal="center" vertical="center" wrapText="1"/>
      <protection locked="0"/>
    </xf>
    <xf numFmtId="9" fontId="20" fillId="44" borderId="75" xfId="3" applyNumberFormat="1" applyFont="1" applyFill="1" applyBorder="1" applyAlignment="1">
      <alignment horizontal="center" vertical="center" wrapText="1"/>
    </xf>
    <xf numFmtId="9" fontId="20" fillId="0" borderId="75" xfId="0" applyNumberFormat="1" applyFont="1" applyBorder="1" applyAlignment="1" applyProtection="1">
      <alignment horizontal="center" vertical="center"/>
      <protection locked="0"/>
    </xf>
    <xf numFmtId="43" fontId="0" fillId="0" borderId="75" xfId="1" applyFont="1" applyFill="1" applyBorder="1" applyAlignment="1" applyProtection="1">
      <alignment horizontal="center" vertical="center"/>
      <protection locked="0"/>
    </xf>
    <xf numFmtId="0" fontId="94" fillId="0" borderId="75" xfId="0" applyFont="1" applyBorder="1" applyAlignment="1">
      <alignment horizontal="center" vertical="center"/>
    </xf>
    <xf numFmtId="0" fontId="98" fillId="0" borderId="75" xfId="0" applyFont="1" applyBorder="1" applyAlignment="1">
      <alignment horizontal="center" vertical="center" wrapText="1"/>
    </xf>
    <xf numFmtId="0" fontId="94" fillId="42" borderId="75" xfId="0" applyFont="1" applyFill="1" applyBorder="1" applyAlignment="1">
      <alignment horizontal="center" vertical="center"/>
    </xf>
    <xf numFmtId="0" fontId="20" fillId="0" borderId="75" xfId="0" applyFont="1" applyBorder="1" applyAlignment="1" applyProtection="1">
      <alignment horizontal="center" vertical="center"/>
      <protection locked="0"/>
    </xf>
    <xf numFmtId="0" fontId="111" fillId="0" borderId="0" xfId="0" applyFont="1" applyAlignment="1">
      <alignment vertical="center"/>
    </xf>
    <xf numFmtId="0" fontId="0" fillId="0" borderId="0" xfId="0" applyAlignment="1">
      <alignment vertical="center"/>
    </xf>
    <xf numFmtId="0" fontId="20" fillId="0" borderId="0" xfId="0" applyFont="1" applyAlignment="1">
      <alignment horizontal="center" vertical="center"/>
    </xf>
    <xf numFmtId="0" fontId="0" fillId="0" borderId="0" xfId="0" applyAlignment="1">
      <alignment horizontal="center" vertical="center" wrapText="1"/>
    </xf>
    <xf numFmtId="0" fontId="111" fillId="42" borderId="0" xfId="0" applyFont="1" applyFill="1" applyAlignment="1">
      <alignment vertical="center"/>
    </xf>
    <xf numFmtId="0" fontId="0" fillId="42" borderId="0" xfId="0" applyFill="1" applyAlignment="1">
      <alignment vertical="center"/>
    </xf>
    <xf numFmtId="0" fontId="103" fillId="42" borderId="0" xfId="0" applyFont="1" applyFill="1" applyAlignment="1">
      <alignment horizontal="center" vertical="center"/>
    </xf>
    <xf numFmtId="0" fontId="20" fillId="42" borderId="0" xfId="0" applyFont="1" applyFill="1" applyAlignment="1">
      <alignment horizontal="center" vertical="center"/>
    </xf>
    <xf numFmtId="0" fontId="0" fillId="42" borderId="0" xfId="0" applyFill="1" applyAlignment="1">
      <alignment horizontal="center" vertical="center" wrapText="1"/>
    </xf>
    <xf numFmtId="2" fontId="112" fillId="43" borderId="84" xfId="0" applyNumberFormat="1" applyFont="1" applyFill="1" applyBorder="1" applyAlignment="1">
      <alignment vertical="center" wrapText="1"/>
    </xf>
    <xf numFmtId="0" fontId="114" fillId="43" borderId="84" xfId="0" applyFont="1" applyFill="1" applyBorder="1" applyAlignment="1">
      <alignment horizontal="center" vertical="center" wrapText="1"/>
    </xf>
    <xf numFmtId="0" fontId="112" fillId="43" borderId="84" xfId="0" applyFont="1" applyFill="1" applyBorder="1" applyAlignment="1">
      <alignment vertical="center" wrapText="1"/>
    </xf>
    <xf numFmtId="0" fontId="86" fillId="0" borderId="75" xfId="0" applyFont="1" applyBorder="1" applyAlignment="1">
      <alignment horizontal="center" vertical="center" wrapText="1"/>
    </xf>
    <xf numFmtId="0" fontId="115" fillId="0" borderId="75" xfId="0" applyFont="1" applyBorder="1" applyAlignment="1">
      <alignment vertical="center" wrapText="1"/>
    </xf>
    <xf numFmtId="0" fontId="0" fillId="0" borderId="75" xfId="0" applyBorder="1" applyAlignment="1" applyProtection="1">
      <alignment vertical="center"/>
      <protection locked="0"/>
    </xf>
    <xf numFmtId="0" fontId="111" fillId="0" borderId="75" xfId="0" applyFont="1" applyBorder="1" applyAlignment="1" applyProtection="1">
      <alignment vertical="center"/>
      <protection locked="0"/>
    </xf>
    <xf numFmtId="0" fontId="0" fillId="0" borderId="0" xfId="0" applyAlignment="1" applyProtection="1">
      <alignment horizontal="center" vertical="center" wrapText="1"/>
      <protection locked="0"/>
    </xf>
    <xf numFmtId="0" fontId="110" fillId="0" borderId="75" xfId="0" applyFont="1" applyBorder="1" applyAlignment="1" applyProtection="1">
      <alignment horizontal="center" vertical="center"/>
      <protection locked="0"/>
    </xf>
    <xf numFmtId="0" fontId="0" fillId="0" borderId="0" xfId="0" applyAlignment="1" applyProtection="1">
      <alignment vertical="center"/>
      <protection locked="0"/>
    </xf>
    <xf numFmtId="0" fontId="83" fillId="0" borderId="0" xfId="0" applyFont="1" applyAlignment="1" applyProtection="1">
      <alignment horizontal="center" vertical="center"/>
      <protection locked="0"/>
    </xf>
    <xf numFmtId="0" fontId="0" fillId="0" borderId="75" xfId="0" applyBorder="1" applyAlignment="1">
      <alignment horizontal="center" vertical="center"/>
    </xf>
    <xf numFmtId="0" fontId="111" fillId="0" borderId="75" xfId="0" applyFont="1" applyBorder="1" applyAlignment="1">
      <alignment vertical="center"/>
    </xf>
    <xf numFmtId="0" fontId="86" fillId="0" borderId="88" xfId="0" applyFont="1" applyBorder="1" applyAlignment="1">
      <alignment horizontal="center" vertical="center" wrapText="1"/>
    </xf>
    <xf numFmtId="0" fontId="0" fillId="0" borderId="42" xfId="0" applyBorder="1" applyAlignment="1">
      <alignment horizontal="center" vertical="center"/>
    </xf>
    <xf numFmtId="0" fontId="0" fillId="0" borderId="42" xfId="0" applyBorder="1" applyAlignment="1">
      <alignment horizontal="center" vertical="center" wrapText="1"/>
    </xf>
    <xf numFmtId="0" fontId="0" fillId="0" borderId="42" xfId="0" applyBorder="1"/>
    <xf numFmtId="0" fontId="109" fillId="0" borderId="75" xfId="0" applyFont="1" applyBorder="1" applyAlignment="1">
      <alignment horizontal="left" vertical="center"/>
    </xf>
    <xf numFmtId="0" fontId="92" fillId="44" borderId="77" xfId="0" applyFont="1" applyFill="1" applyBorder="1" applyAlignment="1">
      <alignment horizontal="center" vertical="center" wrapText="1"/>
    </xf>
    <xf numFmtId="43" fontId="92" fillId="44" borderId="75" xfId="1" applyFont="1" applyFill="1" applyBorder="1" applyAlignment="1" applyProtection="1">
      <alignment horizontal="center" vertical="center" wrapText="1"/>
      <protection locked="0"/>
    </xf>
    <xf numFmtId="9" fontId="92" fillId="44" borderId="75" xfId="3" applyNumberFormat="1" applyFont="1" applyFill="1" applyBorder="1" applyAlignment="1">
      <alignment horizontal="center" vertical="center" wrapText="1"/>
    </xf>
    <xf numFmtId="9" fontId="92" fillId="0" borderId="75" xfId="0" applyNumberFormat="1" applyFont="1" applyBorder="1" applyAlignment="1" applyProtection="1">
      <alignment horizontal="center" vertical="center"/>
      <protection locked="0"/>
    </xf>
    <xf numFmtId="0" fontId="92" fillId="44" borderId="75" xfId="0" applyFont="1" applyFill="1" applyBorder="1" applyAlignment="1">
      <alignment horizontal="center" vertical="center" wrapText="1"/>
    </xf>
    <xf numFmtId="0" fontId="92" fillId="0" borderId="75" xfId="0" applyFont="1" applyBorder="1" applyAlignment="1" applyProtection="1">
      <alignment horizontal="center" vertical="center" wrapText="1"/>
      <protection locked="0"/>
    </xf>
    <xf numFmtId="0" fontId="92" fillId="0" borderId="75" xfId="0" applyFont="1" applyBorder="1" applyAlignment="1" applyProtection="1">
      <alignment horizontal="center" vertical="center"/>
      <protection locked="0"/>
    </xf>
    <xf numFmtId="2" fontId="118" fillId="43" borderId="84" xfId="0" applyNumberFormat="1" applyFont="1" applyFill="1" applyBorder="1" applyAlignment="1">
      <alignment horizontal="center" vertical="center" wrapText="1"/>
    </xf>
    <xf numFmtId="0" fontId="118" fillId="43" borderId="84" xfId="0" applyFont="1" applyFill="1" applyBorder="1" applyAlignment="1">
      <alignment horizontal="center" vertical="center" wrapText="1"/>
    </xf>
    <xf numFmtId="44" fontId="111" fillId="0" borderId="75" xfId="2" applyFont="1" applyFill="1" applyBorder="1" applyAlignment="1" applyProtection="1">
      <alignment vertical="center"/>
      <protection locked="0"/>
    </xf>
    <xf numFmtId="44" fontId="115" fillId="44" borderId="75" xfId="2" applyFont="1" applyFill="1" applyBorder="1" applyAlignment="1">
      <alignment horizontal="right" vertical="center" wrapText="1"/>
    </xf>
    <xf numFmtId="0" fontId="112" fillId="43" borderId="84" xfId="0" applyFont="1" applyFill="1" applyBorder="1" applyAlignment="1">
      <alignment horizontal="center" vertical="center" wrapText="1"/>
    </xf>
    <xf numFmtId="2" fontId="112" fillId="43" borderId="84" xfId="0" applyNumberFormat="1" applyFont="1" applyFill="1" applyBorder="1" applyAlignment="1">
      <alignment horizontal="center" vertical="center" wrapText="1"/>
    </xf>
    <xf numFmtId="0" fontId="111" fillId="0" borderId="0" xfId="0" applyFont="1" applyProtection="1">
      <protection locked="0"/>
    </xf>
    <xf numFmtId="0" fontId="111" fillId="0" borderId="0" xfId="0" applyFont="1" applyAlignment="1" applyProtection="1">
      <alignment horizontal="center" vertical="center"/>
      <protection locked="0"/>
    </xf>
    <xf numFmtId="0" fontId="118" fillId="0" borderId="0" xfId="0" applyFont="1" applyAlignment="1" applyProtection="1">
      <alignment horizontal="center" vertical="center"/>
      <protection locked="0"/>
    </xf>
    <xf numFmtId="43" fontId="0" fillId="0" borderId="88" xfId="1" applyFont="1" applyBorder="1" applyAlignment="1" applyProtection="1">
      <alignment horizontal="center" vertical="center"/>
      <protection locked="0"/>
    </xf>
    <xf numFmtId="0" fontId="0" fillId="0" borderId="88" xfId="0" applyBorder="1" applyAlignment="1" applyProtection="1">
      <alignment horizontal="center" vertical="center"/>
      <protection locked="0"/>
    </xf>
    <xf numFmtId="9" fontId="0" fillId="0" borderId="88" xfId="0" applyNumberFormat="1" applyBorder="1" applyAlignment="1" applyProtection="1">
      <alignment horizontal="center" vertical="center"/>
      <protection locked="0"/>
    </xf>
    <xf numFmtId="15" fontId="0" fillId="0" borderId="88" xfId="0" applyNumberFormat="1" applyBorder="1" applyAlignment="1" applyProtection="1">
      <alignment horizontal="center" vertical="center"/>
      <protection locked="0"/>
    </xf>
    <xf numFmtId="0" fontId="0" fillId="0" borderId="88" xfId="0" applyBorder="1" applyAlignment="1" applyProtection="1">
      <alignment horizontal="center" vertical="center" wrapText="1"/>
      <protection locked="0"/>
    </xf>
    <xf numFmtId="0" fontId="2" fillId="0" borderId="75" xfId="0" applyFont="1" applyBorder="1" applyAlignment="1" applyProtection="1">
      <alignment horizontal="center" vertical="center"/>
      <protection locked="0"/>
    </xf>
    <xf numFmtId="9" fontId="2" fillId="0" borderId="75" xfId="0" applyNumberFormat="1" applyFont="1" applyBorder="1" applyAlignment="1" applyProtection="1">
      <alignment horizontal="center" vertical="center"/>
      <protection locked="0"/>
    </xf>
    <xf numFmtId="0" fontId="2" fillId="0" borderId="0" xfId="0" applyFont="1" applyProtection="1">
      <protection locked="0"/>
    </xf>
    <xf numFmtId="0" fontId="111" fillId="0" borderId="75" xfId="0" applyFont="1" applyBorder="1" applyAlignment="1" applyProtection="1">
      <alignment horizontal="center" vertical="center"/>
      <protection locked="0"/>
    </xf>
    <xf numFmtId="9" fontId="111" fillId="0" borderId="75" xfId="0" applyNumberFormat="1" applyFont="1" applyBorder="1" applyAlignment="1" applyProtection="1">
      <alignment horizontal="center" vertical="center"/>
      <protection locked="0"/>
    </xf>
    <xf numFmtId="0" fontId="115" fillId="0" borderId="77" xfId="0" applyFont="1" applyBorder="1" applyAlignment="1">
      <alignment horizontal="center" vertical="center" wrapText="1"/>
    </xf>
    <xf numFmtId="0" fontId="115" fillId="0" borderId="75" xfId="0" applyFont="1" applyBorder="1" applyAlignment="1" applyProtection="1">
      <alignment horizontal="center" vertical="center" wrapText="1"/>
      <protection locked="0"/>
    </xf>
    <xf numFmtId="44" fontId="111" fillId="0" borderId="75" xfId="2" applyFont="1" applyFill="1" applyBorder="1" applyAlignment="1" applyProtection="1">
      <alignment horizontal="center" vertical="center"/>
      <protection locked="0"/>
    </xf>
    <xf numFmtId="0" fontId="111" fillId="0" borderId="75" xfId="0" applyFont="1" applyBorder="1" applyAlignment="1" applyProtection="1">
      <alignment horizontal="center" vertical="center" wrapText="1"/>
      <protection locked="0"/>
    </xf>
    <xf numFmtId="0" fontId="115" fillId="44" borderId="75" xfId="0" applyFont="1" applyFill="1" applyBorder="1" applyAlignment="1">
      <alignment horizontal="center" vertical="center" wrapText="1"/>
    </xf>
    <xf numFmtId="0" fontId="115" fillId="0" borderId="77" xfId="0" applyFont="1" applyBorder="1" applyAlignment="1">
      <alignment vertical="center" wrapText="1"/>
    </xf>
    <xf numFmtId="0" fontId="115" fillId="44" borderId="77" xfId="0" applyFont="1" applyFill="1" applyBorder="1" applyAlignment="1">
      <alignment vertical="center" wrapText="1"/>
    </xf>
    <xf numFmtId="0" fontId="115" fillId="0" borderId="89" xfId="0" applyFont="1" applyBorder="1" applyAlignment="1">
      <alignment vertical="center" wrapText="1"/>
    </xf>
    <xf numFmtId="44" fontId="111" fillId="0" borderId="87" xfId="2" applyFont="1" applyBorder="1" applyAlignment="1" applyProtection="1">
      <alignment vertical="center"/>
      <protection locked="0"/>
    </xf>
    <xf numFmtId="0" fontId="111" fillId="0" borderId="87" xfId="0" applyFont="1" applyBorder="1" applyAlignment="1" applyProtection="1">
      <alignment horizontal="center" vertical="center"/>
      <protection locked="0"/>
    </xf>
    <xf numFmtId="0" fontId="116" fillId="0" borderId="75" xfId="0" applyFont="1" applyBorder="1" applyAlignment="1">
      <alignment horizontal="left" vertical="center" wrapText="1"/>
    </xf>
    <xf numFmtId="0" fontId="115" fillId="0" borderId="75" xfId="0" applyFont="1" applyBorder="1" applyAlignment="1">
      <alignment horizontal="center" vertical="center" wrapText="1"/>
    </xf>
    <xf numFmtId="0" fontId="115" fillId="0" borderId="0" xfId="0" applyFont="1" applyProtection="1">
      <protection locked="0"/>
    </xf>
    <xf numFmtId="0" fontId="115" fillId="44" borderId="75" xfId="0" applyFont="1" applyFill="1" applyBorder="1" applyAlignment="1">
      <alignment horizontal="left" vertical="center" wrapText="1"/>
    </xf>
    <xf numFmtId="44" fontId="115" fillId="0" borderId="78" xfId="2" applyFont="1" applyFill="1" applyBorder="1" applyAlignment="1" applyProtection="1">
      <alignment horizontal="justify" vertical="center" wrapText="1"/>
      <protection locked="0"/>
    </xf>
    <xf numFmtId="0" fontId="111" fillId="0" borderId="0" xfId="0" applyFont="1"/>
    <xf numFmtId="0" fontId="111" fillId="42" borderId="0" xfId="0" applyFont="1" applyFill="1"/>
    <xf numFmtId="0" fontId="111" fillId="0" borderId="75" xfId="0" applyFont="1" applyBorder="1" applyProtection="1">
      <protection locked="0"/>
    </xf>
    <xf numFmtId="0" fontId="115" fillId="0" borderId="75" xfId="0" applyFont="1" applyBorder="1" applyAlignment="1">
      <alignment horizontal="left" vertical="center"/>
    </xf>
    <xf numFmtId="0" fontId="115" fillId="44" borderId="75" xfId="0" applyFont="1" applyFill="1" applyBorder="1" applyAlignment="1">
      <alignment horizontal="left" vertical="center"/>
    </xf>
    <xf numFmtId="0" fontId="115" fillId="0" borderId="88" xfId="0" applyFont="1" applyBorder="1" applyAlignment="1">
      <alignment horizontal="left" vertical="center"/>
    </xf>
    <xf numFmtId="0" fontId="115" fillId="0" borderId="77" xfId="0" applyFont="1" applyBorder="1" applyAlignment="1">
      <alignment horizontal="left" vertical="center"/>
    </xf>
    <xf numFmtId="0" fontId="115" fillId="0" borderId="75" xfId="0" applyFont="1" applyBorder="1" applyAlignment="1">
      <alignment horizontal="left" vertical="center" wrapText="1"/>
    </xf>
    <xf numFmtId="0" fontId="111" fillId="0" borderId="75" xfId="0" applyFont="1" applyBorder="1"/>
    <xf numFmtId="0" fontId="115" fillId="0" borderId="77" xfId="0" applyFont="1" applyBorder="1" applyAlignment="1" applyProtection="1">
      <alignment vertical="center" wrapText="1"/>
      <protection locked="0"/>
    </xf>
    <xf numFmtId="0" fontId="111" fillId="0" borderId="0" xfId="0" applyFont="1" applyAlignment="1" applyProtection="1">
      <alignment horizontal="center" vertical="center" wrapText="1"/>
      <protection locked="0"/>
    </xf>
    <xf numFmtId="0" fontId="115" fillId="0" borderId="88" xfId="0" applyFont="1" applyBorder="1" applyAlignment="1">
      <alignment horizontal="center" vertical="center" wrapText="1"/>
    </xf>
    <xf numFmtId="0" fontId="115" fillId="44" borderId="77" xfId="0" applyFont="1" applyFill="1" applyBorder="1" applyAlignment="1">
      <alignment horizontal="center" vertical="center" wrapText="1"/>
    </xf>
    <xf numFmtId="0" fontId="115" fillId="0" borderId="75" xfId="0" applyFont="1" applyBorder="1" applyAlignment="1" applyProtection="1">
      <alignment horizontal="center" vertical="center"/>
      <protection locked="0"/>
    </xf>
    <xf numFmtId="9" fontId="115" fillId="44" borderId="75" xfId="3" applyNumberFormat="1" applyFont="1" applyFill="1" applyBorder="1" applyAlignment="1">
      <alignment horizontal="center" vertical="center" wrapText="1"/>
    </xf>
    <xf numFmtId="9" fontId="115" fillId="0" borderId="75" xfId="0" applyNumberFormat="1" applyFont="1" applyBorder="1" applyAlignment="1" applyProtection="1">
      <alignment horizontal="center" vertical="center"/>
      <protection locked="0"/>
    </xf>
    <xf numFmtId="0" fontId="115" fillId="0" borderId="78" xfId="0" applyFont="1" applyBorder="1" applyAlignment="1" applyProtection="1">
      <alignment vertical="center"/>
      <protection locked="0"/>
    </xf>
    <xf numFmtId="0" fontId="115" fillId="0" borderId="42" xfId="0" applyFont="1" applyBorder="1" applyAlignment="1" applyProtection="1">
      <alignment horizontal="center" vertical="center"/>
      <protection locked="0"/>
    </xf>
    <xf numFmtId="0" fontId="115" fillId="0" borderId="42" xfId="0" applyFont="1" applyBorder="1" applyAlignment="1" applyProtection="1">
      <alignment horizontal="center" vertical="center" wrapText="1"/>
      <protection locked="0"/>
    </xf>
    <xf numFmtId="0" fontId="115" fillId="0" borderId="42" xfId="0" applyFont="1" applyBorder="1" applyProtection="1">
      <protection locked="0"/>
    </xf>
    <xf numFmtId="0" fontId="115" fillId="0" borderId="78" xfId="0" applyFont="1" applyBorder="1" applyAlignment="1">
      <alignment horizontal="center" vertical="center" wrapText="1"/>
    </xf>
    <xf numFmtId="0" fontId="115" fillId="0" borderId="90" xfId="0" applyFont="1" applyBorder="1" applyAlignment="1">
      <alignment horizontal="center" vertical="center" wrapText="1"/>
    </xf>
    <xf numFmtId="0" fontId="117" fillId="0" borderId="75" xfId="0" applyFont="1" applyBorder="1" applyAlignment="1" applyProtection="1">
      <alignment horizontal="center" vertical="center"/>
      <protection locked="0"/>
    </xf>
    <xf numFmtId="0" fontId="115" fillId="44" borderId="77" xfId="0" applyFont="1" applyFill="1" applyBorder="1" applyAlignment="1">
      <alignment horizontal="left" vertical="center" wrapText="1"/>
    </xf>
    <xf numFmtId="0" fontId="115" fillId="45" borderId="77" xfId="0" applyFont="1" applyFill="1" applyBorder="1" applyAlignment="1">
      <alignment horizontal="left" vertical="center"/>
    </xf>
    <xf numFmtId="0" fontId="115" fillId="45" borderId="75" xfId="0" applyFont="1" applyFill="1" applyBorder="1" applyAlignment="1">
      <alignment vertical="center" wrapText="1"/>
    </xf>
    <xf numFmtId="0" fontId="115" fillId="45" borderId="90" xfId="0" applyFont="1" applyFill="1" applyBorder="1" applyAlignment="1">
      <alignment horizontal="center" vertical="center" wrapText="1"/>
    </xf>
    <xf numFmtId="44" fontId="111" fillId="45" borderId="75" xfId="2" applyFont="1" applyFill="1" applyBorder="1" applyAlignment="1" applyProtection="1">
      <alignment vertical="center"/>
      <protection locked="0"/>
    </xf>
    <xf numFmtId="0" fontId="116" fillId="45" borderId="77" xfId="0" applyFont="1" applyFill="1" applyBorder="1" applyAlignment="1">
      <alignment horizontal="left" vertical="center"/>
    </xf>
    <xf numFmtId="0" fontId="111" fillId="0" borderId="0" xfId="0" applyFont="1" applyAlignment="1">
      <alignment horizontal="center" vertical="center"/>
    </xf>
    <xf numFmtId="0" fontId="111" fillId="0" borderId="0" xfId="0" applyFont="1" applyAlignment="1">
      <alignment horizontal="center" vertical="center" wrapText="1"/>
    </xf>
    <xf numFmtId="0" fontId="111" fillId="42" borderId="0" xfId="0" applyFont="1" applyFill="1" applyAlignment="1">
      <alignment horizontal="center" vertical="center"/>
    </xf>
    <xf numFmtId="0" fontId="111" fillId="42" borderId="0" xfId="0" applyFont="1" applyFill="1" applyAlignment="1">
      <alignment horizontal="center" vertical="center" wrapText="1"/>
    </xf>
    <xf numFmtId="0" fontId="120" fillId="0" borderId="75" xfId="0" applyFont="1" applyBorder="1" applyAlignment="1">
      <alignment horizontal="center" vertical="center" wrapText="1"/>
    </xf>
    <xf numFmtId="0" fontId="120" fillId="0" borderId="88" xfId="0" applyFont="1" applyBorder="1" applyAlignment="1">
      <alignment horizontal="center" vertical="center" wrapText="1"/>
    </xf>
    <xf numFmtId="0" fontId="111" fillId="0" borderId="75" xfId="0" applyFont="1" applyBorder="1" applyAlignment="1">
      <alignment horizontal="center" vertical="center"/>
    </xf>
    <xf numFmtId="170" fontId="2" fillId="0" borderId="75" xfId="0" applyNumberFormat="1" applyFont="1" applyBorder="1" applyAlignment="1" applyProtection="1">
      <alignment horizontal="center" vertical="center"/>
      <protection locked="0"/>
    </xf>
    <xf numFmtId="0" fontId="2" fillId="0" borderId="75" xfId="0" applyFont="1" applyBorder="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0" xfId="0" applyFont="1" applyAlignment="1" applyProtection="1">
      <alignment vertical="center"/>
      <protection locked="0"/>
    </xf>
    <xf numFmtId="0" fontId="2" fillId="0" borderId="0" xfId="0" applyFont="1" applyAlignment="1" applyProtection="1">
      <alignment horizontal="center" vertical="center" wrapText="1"/>
      <protection locked="0"/>
    </xf>
    <xf numFmtId="0" fontId="123" fillId="0" borderId="42" xfId="0" applyFont="1" applyBorder="1" applyAlignment="1">
      <alignment horizontal="center" vertical="center" wrapText="1"/>
    </xf>
    <xf numFmtId="0" fontId="124" fillId="0" borderId="42" xfId="0" applyFont="1" applyBorder="1" applyAlignment="1">
      <alignment horizontal="center" vertical="center" wrapText="1"/>
    </xf>
    <xf numFmtId="0" fontId="125" fillId="0" borderId="75"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xf numFmtId="43" fontId="115" fillId="0" borderId="75" xfId="1" applyFont="1" applyBorder="1" applyAlignment="1" applyProtection="1">
      <alignment horizontal="center" vertical="center"/>
      <protection locked="0"/>
    </xf>
    <xf numFmtId="0" fontId="115" fillId="0" borderId="75" xfId="0" applyFont="1" applyBorder="1" applyAlignment="1">
      <alignment horizontal="center" vertical="center"/>
    </xf>
    <xf numFmtId="0" fontId="115" fillId="0" borderId="75" xfId="0" applyFont="1" applyBorder="1" applyAlignment="1" applyProtection="1">
      <alignment vertical="center"/>
      <protection locked="0"/>
    </xf>
    <xf numFmtId="44" fontId="120" fillId="0" borderId="75" xfId="2" applyFont="1" applyBorder="1" applyAlignment="1" applyProtection="1">
      <alignment horizontal="center" vertical="center"/>
      <protection locked="0"/>
    </xf>
    <xf numFmtId="44" fontId="115" fillId="0" borderId="87" xfId="2" applyFont="1" applyFill="1" applyBorder="1" applyAlignment="1" applyProtection="1">
      <alignment vertical="center"/>
      <protection locked="0"/>
    </xf>
    <xf numFmtId="44" fontId="111" fillId="0" borderId="87" xfId="2" applyFont="1" applyFill="1" applyBorder="1" applyAlignment="1" applyProtection="1">
      <alignment vertical="center"/>
      <protection locked="0"/>
    </xf>
    <xf numFmtId="0" fontId="12" fillId="0" borderId="1" xfId="0" applyFont="1" applyBorder="1" applyAlignment="1">
      <alignment horizontal="center" vertical="center" wrapText="1"/>
    </xf>
    <xf numFmtId="44" fontId="115" fillId="0" borderId="75" xfId="2" applyFont="1" applyFill="1" applyBorder="1" applyAlignment="1">
      <alignment horizontal="right" vertical="center" wrapText="1"/>
    </xf>
    <xf numFmtId="44" fontId="89" fillId="41" borderId="76" xfId="2" applyFont="1" applyFill="1" applyBorder="1" applyAlignment="1" applyProtection="1">
      <alignment horizontal="right" vertical="center" wrapText="1" readingOrder="1"/>
      <protection locked="0"/>
    </xf>
    <xf numFmtId="44" fontId="89" fillId="41" borderId="76" xfId="2" applyFont="1" applyFill="1" applyBorder="1" applyAlignment="1" applyProtection="1">
      <alignment horizontal="right" vertical="center" wrapText="1" readingOrder="1"/>
    </xf>
    <xf numFmtId="0" fontId="111" fillId="0" borderId="75" xfId="0" applyFont="1" applyBorder="1" applyAlignment="1" applyProtection="1">
      <alignment vertical="center" wrapText="1"/>
      <protection locked="0"/>
    </xf>
    <xf numFmtId="44" fontId="115" fillId="0" borderId="75" xfId="2" applyFont="1" applyFill="1" applyBorder="1" applyAlignment="1" applyProtection="1">
      <alignment vertical="center"/>
      <protection locked="0"/>
    </xf>
    <xf numFmtId="17" fontId="111" fillId="0" borderId="75" xfId="0" applyNumberFormat="1" applyFont="1" applyBorder="1" applyAlignment="1" applyProtection="1">
      <alignment horizontal="center" vertical="center"/>
      <protection locked="0"/>
    </xf>
    <xf numFmtId="0" fontId="120" fillId="0" borderId="75" xfId="0" applyFont="1" applyBorder="1" applyAlignment="1" applyProtection="1">
      <alignment horizontal="center" vertical="center" wrapText="1"/>
      <protection locked="0"/>
    </xf>
    <xf numFmtId="15" fontId="111" fillId="0" borderId="75" xfId="0" applyNumberFormat="1" applyFont="1" applyBorder="1" applyAlignment="1" applyProtection="1">
      <alignment horizontal="center" vertical="center"/>
      <protection locked="0"/>
    </xf>
    <xf numFmtId="15" fontId="111" fillId="0" borderId="75" xfId="0" applyNumberFormat="1" applyFont="1" applyBorder="1" applyAlignment="1" applyProtection="1">
      <alignment horizontal="center" vertical="center" wrapText="1"/>
      <protection locked="0"/>
    </xf>
    <xf numFmtId="0" fontId="83" fillId="0" borderId="88" xfId="0" applyFont="1" applyBorder="1" applyAlignment="1" applyProtection="1">
      <alignment horizontal="center" vertical="center"/>
      <protection locked="0"/>
    </xf>
    <xf numFmtId="0" fontId="111" fillId="44" borderId="75" xfId="0" applyFont="1" applyFill="1" applyBorder="1" applyAlignment="1" applyProtection="1">
      <alignment horizontal="center" vertical="center" wrapText="1"/>
      <protection locked="0"/>
    </xf>
    <xf numFmtId="44" fontId="111" fillId="46" borderId="75" xfId="2" applyFont="1" applyFill="1" applyBorder="1" applyAlignment="1" applyProtection="1">
      <alignment horizontal="center" vertical="center"/>
      <protection locked="0"/>
    </xf>
    <xf numFmtId="0" fontId="115" fillId="0" borderId="87" xfId="0" applyFont="1" applyBorder="1" applyAlignment="1" applyProtection="1">
      <alignment horizontal="center" vertical="center"/>
      <protection locked="0"/>
    </xf>
    <xf numFmtId="0" fontId="116" fillId="0" borderId="75" xfId="0" applyFont="1" applyBorder="1" applyAlignment="1" applyProtection="1">
      <alignment horizontal="center" vertical="center" wrapText="1"/>
      <protection locked="0"/>
    </xf>
    <xf numFmtId="0" fontId="73" fillId="14" borderId="6" xfId="0" applyFont="1" applyFill="1" applyBorder="1" applyAlignment="1">
      <alignment horizontal="center" vertical="center" wrapText="1"/>
    </xf>
    <xf numFmtId="169" fontId="98" fillId="42" borderId="75" xfId="0" applyNumberFormat="1" applyFont="1" applyFill="1" applyBorder="1" applyAlignment="1">
      <alignment horizontal="center" vertical="center" wrapText="1"/>
    </xf>
    <xf numFmtId="0" fontId="88" fillId="43" borderId="75" xfId="0" applyFont="1" applyFill="1" applyBorder="1" applyAlignment="1">
      <alignment horizontal="center"/>
    </xf>
    <xf numFmtId="0" fontId="88" fillId="43" borderId="75" xfId="0" applyFont="1" applyFill="1" applyBorder="1" applyAlignment="1">
      <alignment horizontal="center" vertical="center"/>
    </xf>
    <xf numFmtId="169" fontId="21" fillId="42" borderId="75" xfId="0" applyNumberFormat="1" applyFont="1" applyFill="1" applyBorder="1" applyAlignment="1">
      <alignment horizontal="center" vertical="center" wrapText="1"/>
    </xf>
    <xf numFmtId="169" fontId="119" fillId="42" borderId="75" xfId="0" applyNumberFormat="1" applyFont="1" applyFill="1" applyBorder="1" applyAlignment="1">
      <alignment horizontal="center" vertical="center" wrapText="1"/>
    </xf>
    <xf numFmtId="169" fontId="119" fillId="42" borderId="77" xfId="0" applyNumberFormat="1" applyFont="1" applyFill="1" applyBorder="1" applyAlignment="1">
      <alignment horizontal="center" vertical="center" wrapText="1"/>
    </xf>
    <xf numFmtId="169" fontId="119" fillId="42" borderId="87" xfId="0" applyNumberFormat="1" applyFont="1" applyFill="1" applyBorder="1" applyAlignment="1">
      <alignment horizontal="center" vertical="center" wrapText="1"/>
    </xf>
    <xf numFmtId="169" fontId="108" fillId="42" borderId="75" xfId="0" applyNumberFormat="1" applyFont="1" applyFill="1" applyBorder="1" applyAlignment="1">
      <alignment horizontal="center" vertical="center" wrapText="1"/>
    </xf>
    <xf numFmtId="169" fontId="108" fillId="42" borderId="77" xfId="0" applyNumberFormat="1" applyFont="1" applyFill="1" applyBorder="1" applyAlignment="1">
      <alignment horizontal="center" vertical="center" wrapText="1"/>
    </xf>
    <xf numFmtId="169" fontId="108" fillId="42" borderId="87" xfId="0" applyNumberFormat="1" applyFont="1" applyFill="1" applyBorder="1" applyAlignment="1">
      <alignment horizontal="center" vertical="center" wrapText="1"/>
    </xf>
    <xf numFmtId="0" fontId="105" fillId="43" borderId="79" xfId="0" applyFont="1" applyFill="1" applyBorder="1" applyAlignment="1">
      <alignment horizontal="center"/>
    </xf>
    <xf numFmtId="0" fontId="105" fillId="43" borderId="80" xfId="0" applyFont="1" applyFill="1" applyBorder="1" applyAlignment="1">
      <alignment horizontal="center"/>
    </xf>
    <xf numFmtId="0" fontId="105" fillId="43" borderId="81" xfId="0" applyFont="1" applyFill="1" applyBorder="1" applyAlignment="1">
      <alignment horizontal="center"/>
    </xf>
    <xf numFmtId="0" fontId="105" fillId="43" borderId="82" xfId="0" applyFont="1" applyFill="1" applyBorder="1" applyAlignment="1">
      <alignment horizontal="center" vertical="center"/>
    </xf>
    <xf numFmtId="0" fontId="105" fillId="43" borderId="83" xfId="0" applyFont="1" applyFill="1" applyBorder="1" applyAlignment="1">
      <alignment horizontal="center" vertical="center"/>
    </xf>
    <xf numFmtId="0" fontId="105" fillId="43" borderId="82" xfId="0" applyFont="1" applyFill="1" applyBorder="1" applyAlignment="1">
      <alignment horizontal="center"/>
    </xf>
    <xf numFmtId="0" fontId="105" fillId="43" borderId="83" xfId="0" applyFont="1" applyFill="1" applyBorder="1" applyAlignment="1">
      <alignment horizontal="center"/>
    </xf>
    <xf numFmtId="169" fontId="119" fillId="42" borderId="85" xfId="0" applyNumberFormat="1" applyFont="1" applyFill="1" applyBorder="1" applyAlignment="1">
      <alignment horizontal="center" vertical="center" wrapText="1"/>
    </xf>
    <xf numFmtId="169" fontId="119" fillId="42" borderId="86" xfId="0" applyNumberFormat="1" applyFont="1" applyFill="1" applyBorder="1" applyAlignment="1">
      <alignment horizontal="center" vertical="center" wrapText="1"/>
    </xf>
    <xf numFmtId="0" fontId="122" fillId="43" borderId="82" xfId="0" applyFont="1" applyFill="1" applyBorder="1" applyAlignment="1">
      <alignment horizontal="center" vertical="center"/>
    </xf>
    <xf numFmtId="0" fontId="122" fillId="43" borderId="83" xfId="0" applyFont="1" applyFill="1" applyBorder="1" applyAlignment="1">
      <alignment horizontal="center" vertical="center"/>
    </xf>
    <xf numFmtId="169" fontId="108" fillId="42" borderId="85" xfId="0" applyNumberFormat="1" applyFont="1" applyFill="1" applyBorder="1" applyAlignment="1">
      <alignment horizontal="center" vertical="center" wrapText="1"/>
    </xf>
    <xf numFmtId="169" fontId="108" fillId="42" borderId="86" xfId="0" applyNumberFormat="1" applyFont="1" applyFill="1" applyBorder="1" applyAlignment="1">
      <alignment horizontal="center" vertical="center" wrapText="1"/>
    </xf>
    <xf numFmtId="0" fontId="73" fillId="14" borderId="6" xfId="0" applyFont="1" applyFill="1" applyBorder="1" applyAlignment="1">
      <alignment horizontal="center" vertical="center" wrapText="1"/>
    </xf>
    <xf numFmtId="0" fontId="72" fillId="14" borderId="11" xfId="0" applyFont="1" applyFill="1" applyBorder="1" applyAlignment="1">
      <alignment horizontal="left" vertical="center" wrapText="1"/>
    </xf>
    <xf numFmtId="0" fontId="73" fillId="0" borderId="0" xfId="0" applyFont="1" applyAlignment="1">
      <alignment horizontal="center" vertical="center" wrapText="1"/>
    </xf>
    <xf numFmtId="0" fontId="73" fillId="0" borderId="0" xfId="0" applyFont="1" applyAlignment="1">
      <alignment horizontal="left" vertical="center" wrapText="1"/>
    </xf>
    <xf numFmtId="0" fontId="73" fillId="0" borderId="0" xfId="0" applyFont="1" applyAlignment="1">
      <alignment vertical="center" wrapText="1"/>
    </xf>
    <xf numFmtId="15" fontId="49" fillId="0" borderId="56" xfId="0" applyNumberFormat="1" applyFont="1" applyBorder="1" applyAlignment="1">
      <alignment horizontal="center"/>
    </xf>
    <xf numFmtId="15" fontId="49" fillId="0" borderId="56" xfId="0" applyNumberFormat="1" applyFont="1" applyBorder="1" applyAlignment="1">
      <alignment horizontal="left" vertical="center" wrapText="1"/>
    </xf>
    <xf numFmtId="39" fontId="51" fillId="0" borderId="6" xfId="0" applyNumberFormat="1" applyFont="1" applyBorder="1" applyAlignment="1">
      <alignment horizontal="center" wrapText="1"/>
    </xf>
    <xf numFmtId="39" fontId="52" fillId="2" borderId="6" xfId="0" applyNumberFormat="1" applyFont="1" applyFill="1" applyBorder="1" applyAlignment="1">
      <alignment horizontal="center" wrapText="1"/>
    </xf>
    <xf numFmtId="39" fontId="44" fillId="0" borderId="0" xfId="0" applyNumberFormat="1" applyFont="1" applyAlignment="1">
      <alignment horizontal="center"/>
    </xf>
    <xf numFmtId="39" fontId="46" fillId="0" borderId="0" xfId="0" applyNumberFormat="1" applyFont="1" applyAlignment="1">
      <alignment horizontal="center"/>
    </xf>
    <xf numFmtId="15" fontId="50" fillId="0" borderId="6" xfId="0" applyNumberFormat="1" applyFont="1" applyBorder="1" applyAlignment="1">
      <alignment horizontal="center" wrapText="1"/>
    </xf>
    <xf numFmtId="15" fontId="51" fillId="0" borderId="52" xfId="0" applyNumberFormat="1" applyFont="1" applyBorder="1" applyAlignment="1">
      <alignment horizontal="center" wrapText="1"/>
    </xf>
    <xf numFmtId="39" fontId="51" fillId="0" borderId="52" xfId="0" applyNumberFormat="1" applyFont="1" applyBorder="1" applyAlignment="1">
      <alignment horizontal="center" wrapText="1"/>
    </xf>
    <xf numFmtId="39" fontId="55" fillId="2" borderId="6" xfId="0" applyNumberFormat="1" applyFont="1" applyFill="1" applyBorder="1" applyAlignment="1">
      <alignment horizontal="right"/>
    </xf>
    <xf numFmtId="39" fontId="55" fillId="2" borderId="6" xfId="0" applyNumberFormat="1" applyFont="1" applyFill="1" applyBorder="1" applyAlignment="1">
      <alignment horizontal="center"/>
    </xf>
    <xf numFmtId="39" fontId="56" fillId="2" borderId="6" xfId="0" applyNumberFormat="1" applyFont="1" applyFill="1" applyBorder="1" applyAlignment="1">
      <alignment horizontal="center"/>
    </xf>
    <xf numFmtId="15" fontId="53" fillId="29" borderId="58" xfId="0" applyNumberFormat="1" applyFont="1" applyFill="1" applyBorder="1" applyAlignment="1">
      <alignment horizontal="left"/>
    </xf>
    <xf numFmtId="39" fontId="56" fillId="2" borderId="6" xfId="0" applyNumberFormat="1" applyFont="1" applyFill="1" applyBorder="1" applyAlignment="1">
      <alignment horizontal="right"/>
    </xf>
    <xf numFmtId="0" fontId="3" fillId="0" borderId="0" xfId="0" applyFont="1" applyAlignment="1">
      <alignment horizontal="center"/>
    </xf>
    <xf numFmtId="0" fontId="10" fillId="0" borderId="0" xfId="0" applyFont="1" applyAlignment="1">
      <alignment horizontal="center"/>
    </xf>
    <xf numFmtId="0" fontId="28" fillId="0" borderId="0" xfId="0" applyFont="1" applyAlignment="1">
      <alignment horizontal="left"/>
    </xf>
    <xf numFmtId="0" fontId="22" fillId="0" borderId="0" xfId="0" applyFont="1" applyAlignment="1">
      <alignment horizontal="left" vertical="center"/>
    </xf>
    <xf numFmtId="0" fontId="4" fillId="0" borderId="17" xfId="0" applyFont="1" applyBorder="1" applyAlignment="1">
      <alignment horizontal="center" vertical="center"/>
    </xf>
    <xf numFmtId="0" fontId="1" fillId="0" borderId="0" xfId="0" applyFont="1" applyAlignment="1">
      <alignment horizontal="left"/>
    </xf>
    <xf numFmtId="0" fontId="8" fillId="20" borderId="5" xfId="0" applyFont="1" applyFill="1" applyBorder="1" applyAlignment="1">
      <alignment horizontal="center" vertical="center" wrapText="1"/>
    </xf>
    <xf numFmtId="49" fontId="13" fillId="2" borderId="28" xfId="0" applyNumberFormat="1" applyFont="1" applyFill="1" applyBorder="1" applyAlignment="1">
      <alignment horizontal="center" vertical="center"/>
    </xf>
    <xf numFmtId="0" fontId="13" fillId="2" borderId="29" xfId="0" applyFont="1" applyFill="1" applyBorder="1" applyAlignment="1">
      <alignment horizontal="center" vertical="center" wrapText="1"/>
    </xf>
    <xf numFmtId="0" fontId="13" fillId="2" borderId="29" xfId="0" applyFont="1" applyFill="1" applyBorder="1" applyAlignment="1">
      <alignment horizontal="left" vertical="center" wrapText="1"/>
    </xf>
    <xf numFmtId="49" fontId="13" fillId="0" borderId="28" xfId="0" applyNumberFormat="1" applyFont="1" applyBorder="1" applyAlignment="1">
      <alignment horizontal="center" vertical="center" wrapText="1"/>
    </xf>
    <xf numFmtId="49" fontId="13" fillId="2" borderId="28" xfId="0" applyNumberFormat="1" applyFont="1" applyFill="1" applyBorder="1" applyAlignment="1">
      <alignment horizontal="center" vertical="center" wrapText="1"/>
    </xf>
    <xf numFmtId="49" fontId="13" fillId="0" borderId="6" xfId="0" applyNumberFormat="1" applyFont="1" applyBorder="1" applyAlignment="1">
      <alignment horizontal="center" vertical="center" wrapText="1"/>
    </xf>
    <xf numFmtId="0" fontId="9" fillId="21" borderId="5" xfId="0" applyFont="1" applyFill="1" applyBorder="1" applyAlignment="1">
      <alignment horizontal="center" vertical="center"/>
    </xf>
    <xf numFmtId="0" fontId="9" fillId="21" borderId="40" xfId="0" applyFont="1" applyFill="1" applyBorder="1" applyAlignment="1">
      <alignment horizontal="center"/>
    </xf>
    <xf numFmtId="0" fontId="9" fillId="21" borderId="44" xfId="0" applyFont="1" applyFill="1" applyBorder="1" applyAlignment="1">
      <alignment horizontal="left"/>
    </xf>
    <xf numFmtId="0" fontId="9" fillId="21" borderId="45" xfId="0" applyFont="1" applyFill="1" applyBorder="1" applyAlignment="1">
      <alignment horizontal="left"/>
    </xf>
    <xf numFmtId="0" fontId="10" fillId="21" borderId="28" xfId="0" applyFont="1" applyFill="1" applyBorder="1" applyAlignment="1">
      <alignment horizontal="center" vertical="center"/>
    </xf>
    <xf numFmtId="0" fontId="9" fillId="21" borderId="29" xfId="0" applyFont="1" applyFill="1" applyBorder="1" applyAlignment="1">
      <alignment horizontal="center" vertical="center" wrapText="1"/>
    </xf>
    <xf numFmtId="0" fontId="9" fillId="21" borderId="29" xfId="0" applyFont="1" applyFill="1" applyBorder="1" applyAlignment="1">
      <alignment horizontal="left" vertical="center" wrapText="1"/>
    </xf>
    <xf numFmtId="0" fontId="9" fillId="21" borderId="29" xfId="0" applyFont="1" applyFill="1" applyBorder="1" applyAlignment="1">
      <alignment horizontal="center" vertical="center"/>
    </xf>
    <xf numFmtId="0" fontId="33" fillId="21" borderId="29" xfId="0" applyFont="1" applyFill="1" applyBorder="1" applyAlignment="1">
      <alignment horizontal="center" vertical="center" wrapText="1"/>
    </xf>
    <xf numFmtId="0" fontId="39" fillId="25" borderId="49" xfId="0" applyFont="1" applyFill="1" applyBorder="1" applyAlignment="1">
      <alignment horizontal="center" vertical="center" wrapText="1"/>
    </xf>
    <xf numFmtId="0" fontId="39" fillId="25" borderId="6" xfId="0" applyFont="1" applyFill="1" applyBorder="1" applyAlignment="1">
      <alignment horizontal="center" vertical="center" wrapText="1"/>
    </xf>
    <xf numFmtId="0" fontId="38" fillId="21" borderId="28" xfId="0" applyFont="1" applyFill="1" applyBorder="1" applyAlignment="1">
      <alignment horizontal="center" vertical="center" wrapText="1"/>
    </xf>
    <xf numFmtId="0" fontId="38" fillId="21" borderId="29" xfId="0" applyFont="1" applyFill="1" applyBorder="1" applyAlignment="1">
      <alignment horizontal="center" vertical="center" textRotation="90" wrapText="1"/>
    </xf>
    <xf numFmtId="0" fontId="28" fillId="2" borderId="6" xfId="0" applyFont="1" applyFill="1" applyBorder="1" applyAlignment="1">
      <alignment horizontal="center" vertical="top" wrapText="1"/>
    </xf>
    <xf numFmtId="0" fontId="28" fillId="2" borderId="6" xfId="0" applyFont="1" applyFill="1" applyBorder="1" applyAlignment="1">
      <alignment horizontal="left" vertical="top" wrapText="1"/>
    </xf>
    <xf numFmtId="0" fontId="40" fillId="24" borderId="6" xfId="0" applyFont="1" applyFill="1" applyBorder="1" applyAlignment="1">
      <alignment horizontal="center" vertical="top" wrapText="1"/>
    </xf>
    <xf numFmtId="0" fontId="28" fillId="2" borderId="51" xfId="0" applyFont="1" applyFill="1" applyBorder="1" applyAlignment="1">
      <alignment horizontal="center" vertical="top" wrapText="1"/>
    </xf>
    <xf numFmtId="0" fontId="13" fillId="2" borderId="6" xfId="0" applyFont="1" applyFill="1" applyBorder="1" applyAlignment="1">
      <alignment horizontal="left" vertical="top" wrapText="1"/>
    </xf>
    <xf numFmtId="0" fontId="10" fillId="24" borderId="6" xfId="0" applyFont="1" applyFill="1" applyBorder="1" applyAlignment="1">
      <alignment horizontal="center" vertical="center" wrapText="1"/>
    </xf>
    <xf numFmtId="0" fontId="13" fillId="3" borderId="51" xfId="0" applyFont="1" applyFill="1" applyBorder="1" applyAlignment="1">
      <alignment horizontal="center" vertical="top" wrapText="1"/>
    </xf>
    <xf numFmtId="0" fontId="13" fillId="0" borderId="6" xfId="0" applyFont="1" applyBorder="1" applyAlignment="1">
      <alignment horizontal="center" vertical="top" wrapText="1"/>
    </xf>
    <xf numFmtId="0" fontId="13" fillId="0" borderId="6" xfId="0" applyFont="1" applyBorder="1" applyAlignment="1">
      <alignment horizontal="left" vertical="top" wrapText="1"/>
    </xf>
    <xf numFmtId="0" fontId="34" fillId="26" borderId="6" xfId="0" applyFont="1" applyFill="1" applyBorder="1" applyAlignment="1">
      <alignment horizontal="center" vertical="center" wrapText="1"/>
    </xf>
    <xf numFmtId="0" fontId="13" fillId="0" borderId="51" xfId="0" applyFont="1" applyBorder="1" applyAlignment="1">
      <alignment horizontal="center" vertical="top" wrapText="1"/>
    </xf>
    <xf numFmtId="0" fontId="34" fillId="24" borderId="6" xfId="0" applyFont="1" applyFill="1" applyBorder="1" applyAlignment="1">
      <alignment horizontal="center" vertical="center" wrapText="1"/>
    </xf>
    <xf numFmtId="0" fontId="13" fillId="2" borderId="51" xfId="0" applyFont="1" applyFill="1" applyBorder="1" applyAlignment="1">
      <alignment horizontal="center" vertical="top" wrapText="1"/>
    </xf>
    <xf numFmtId="0" fontId="13" fillId="2" borderId="6" xfId="0" applyFont="1" applyFill="1" applyBorder="1" applyAlignment="1">
      <alignment horizontal="center" vertical="top" wrapText="1"/>
    </xf>
    <xf numFmtId="0" fontId="39" fillId="24" borderId="6" xfId="0" applyFont="1" applyFill="1" applyBorder="1" applyAlignment="1">
      <alignment horizontal="center" vertical="top" wrapText="1"/>
    </xf>
    <xf numFmtId="0" fontId="4" fillId="0" borderId="2" xfId="0" applyFont="1" applyBorder="1" applyAlignment="1">
      <alignment horizontal="left" vertical="center" wrapText="1"/>
    </xf>
    <xf numFmtId="0" fontId="2" fillId="0" borderId="10" xfId="0" applyFont="1" applyBorder="1" applyAlignment="1"/>
    <xf numFmtId="0" fontId="2" fillId="0" borderId="4" xfId="0" applyFont="1" applyBorder="1" applyAlignment="1"/>
    <xf numFmtId="0" fontId="4" fillId="0" borderId="2" xfId="0" applyFont="1" applyBorder="1" applyAlignment="1">
      <alignment horizontal="left" vertical="center"/>
    </xf>
    <xf numFmtId="0" fontId="4" fillId="0" borderId="2" xfId="0" applyFont="1" applyBorder="1" applyAlignment="1">
      <alignment horizontal="center" vertical="center"/>
    </xf>
    <xf numFmtId="0" fontId="66" fillId="6" borderId="42" xfId="0" applyFont="1" applyFill="1" applyBorder="1" applyAlignment="1">
      <alignment vertical="center"/>
    </xf>
    <xf numFmtId="0" fontId="23" fillId="6" borderId="42" xfId="0" applyFont="1" applyFill="1" applyBorder="1" applyAlignment="1">
      <alignment vertical="center" wrapText="1"/>
    </xf>
    <xf numFmtId="0" fontId="66" fillId="30" borderId="42" xfId="0" applyFont="1" applyFill="1" applyBorder="1" applyAlignment="1">
      <alignment vertical="center"/>
    </xf>
    <xf numFmtId="0" fontId="66" fillId="30" borderId="42" xfId="0" applyFont="1" applyFill="1" applyBorder="1" applyAlignment="1">
      <alignment vertical="center" wrapText="1"/>
    </xf>
    <xf numFmtId="0" fontId="6" fillId="31" borderId="2" xfId="0" applyFont="1" applyFill="1" applyBorder="1" applyAlignment="1">
      <alignment horizontal="center" vertical="center"/>
    </xf>
    <xf numFmtId="0" fontId="6" fillId="7" borderId="2" xfId="0" applyFont="1" applyFill="1" applyBorder="1" applyAlignment="1">
      <alignment horizontal="center" vertical="center"/>
    </xf>
    <xf numFmtId="0" fontId="27" fillId="11" borderId="6" xfId="0" applyFont="1" applyFill="1" applyBorder="1" applyAlignment="1">
      <alignment horizontal="center" vertical="center"/>
    </xf>
    <xf numFmtId="0" fontId="27" fillId="11" borderId="17" xfId="0" applyFont="1" applyFill="1" applyBorder="1" applyAlignment="1">
      <alignment horizontal="center" vertical="center" wrapText="1"/>
    </xf>
    <xf numFmtId="44" fontId="3" fillId="32" borderId="6" xfId="0" applyNumberFormat="1" applyFont="1" applyFill="1" applyBorder="1" applyAlignment="1">
      <alignment horizontal="center" vertical="center"/>
    </xf>
    <xf numFmtId="0" fontId="17" fillId="7" borderId="2" xfId="0" applyFont="1" applyFill="1" applyBorder="1" applyAlignment="1">
      <alignment horizontal="center" vertical="center" wrapText="1"/>
    </xf>
    <xf numFmtId="0" fontId="27" fillId="12" borderId="42"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67" fillId="8" borderId="42" xfId="0" applyFont="1" applyFill="1" applyBorder="1" applyAlignment="1">
      <alignment horizontal="center" vertical="center" wrapText="1"/>
    </xf>
    <xf numFmtId="44" fontId="4" fillId="0" borderId="2" xfId="0" applyNumberFormat="1" applyFont="1" applyBorder="1" applyAlignment="1">
      <alignment horizontal="center" vertical="center"/>
    </xf>
    <xf numFmtId="0" fontId="17" fillId="31" borderId="2" xfId="0" applyFont="1" applyFill="1" applyBorder="1" applyAlignment="1">
      <alignment horizontal="center" vertical="center"/>
    </xf>
    <xf numFmtId="44" fontId="3" fillId="0" borderId="2" xfId="0" applyNumberFormat="1" applyFont="1" applyBorder="1" applyAlignment="1">
      <alignment horizontal="center" vertical="center"/>
    </xf>
    <xf numFmtId="44" fontId="4" fillId="0" borderId="2" xfId="0" applyNumberFormat="1" applyFont="1" applyBorder="1" applyAlignment="1">
      <alignment horizontal="center" vertical="center" wrapText="1"/>
    </xf>
    <xf numFmtId="44" fontId="3" fillId="0" borderId="2" xfId="0" applyNumberFormat="1" applyFont="1" applyBorder="1" applyAlignment="1">
      <alignment vertical="center"/>
    </xf>
    <xf numFmtId="44" fontId="3" fillId="0" borderId="4" xfId="0" applyNumberFormat="1" applyFont="1" applyBorder="1" applyAlignment="1">
      <alignment horizontal="center" vertical="center"/>
    </xf>
    <xf numFmtId="0" fontId="18" fillId="3" borderId="42" xfId="0" applyFont="1" applyFill="1" applyBorder="1" applyAlignment="1">
      <alignment horizontal="left" vertical="center" wrapText="1"/>
    </xf>
    <xf numFmtId="0" fontId="18" fillId="3" borderId="42" xfId="0" applyFont="1" applyFill="1" applyBorder="1" applyAlignment="1">
      <alignment horizontal="left" vertical="center"/>
    </xf>
    <xf numFmtId="0" fontId="24" fillId="3" borderId="42" xfId="0" applyFont="1" applyFill="1" applyBorder="1" applyAlignment="1">
      <alignment horizontal="left" vertical="center" wrapText="1"/>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4" xfId="0" applyFont="1" applyBorder="1" applyAlignment="1">
      <alignment vertical="center" wrapText="1"/>
    </xf>
    <xf numFmtId="0" fontId="24" fillId="3" borderId="42" xfId="0" applyFont="1" applyFill="1" applyBorder="1" applyAlignment="1">
      <alignment vertical="center" wrapText="1"/>
    </xf>
    <xf numFmtId="0" fontId="18" fillId="13" borderId="2" xfId="0" applyFont="1" applyFill="1" applyBorder="1" applyAlignment="1">
      <alignment horizontal="center"/>
    </xf>
    <xf numFmtId="0" fontId="71" fillId="3" borderId="42" xfId="0" applyFont="1" applyFill="1" applyBorder="1" applyAlignment="1">
      <alignment horizontal="left" vertical="center"/>
    </xf>
    <xf numFmtId="0" fontId="72" fillId="14" borderId="2" xfId="0" applyFont="1" applyFill="1" applyBorder="1" applyAlignment="1">
      <alignment horizontal="left" vertical="center" wrapText="1"/>
    </xf>
    <xf numFmtId="0" fontId="24" fillId="3" borderId="42" xfId="0" applyFont="1" applyFill="1" applyBorder="1" applyAlignment="1">
      <alignment horizontal="left" vertical="center"/>
    </xf>
    <xf numFmtId="0" fontId="73" fillId="14" borderId="34" xfId="0" applyFont="1" applyFill="1" applyBorder="1" applyAlignment="1">
      <alignment horizontal="left" vertical="center" wrapText="1"/>
    </xf>
    <xf numFmtId="0" fontId="73" fillId="14" borderId="63" xfId="0" applyFont="1" applyFill="1" applyBorder="1" applyAlignment="1">
      <alignment horizontal="center" vertical="center" wrapText="1"/>
    </xf>
    <xf numFmtId="0" fontId="73" fillId="14" borderId="63" xfId="0" applyFont="1" applyFill="1" applyBorder="1" applyAlignment="1">
      <alignment vertical="center" wrapText="1"/>
    </xf>
    <xf numFmtId="0" fontId="73" fillId="14" borderId="15" xfId="0" applyFont="1" applyFill="1" applyBorder="1" applyAlignment="1">
      <alignment horizontal="center" vertical="center" wrapText="1"/>
    </xf>
    <xf numFmtId="0" fontId="2" fillId="0" borderId="8" xfId="0" applyFont="1" applyBorder="1" applyAlignment="1"/>
    <xf numFmtId="0" fontId="2" fillId="0" borderId="38" xfId="0" applyFont="1" applyBorder="1" applyAlignment="1"/>
    <xf numFmtId="0" fontId="73" fillId="14" borderId="2" xfId="0" applyFont="1" applyFill="1" applyBorder="1" applyAlignment="1">
      <alignment horizontal="center" vertical="center" wrapText="1"/>
    </xf>
    <xf numFmtId="0" fontId="2" fillId="0" borderId="9" xfId="0" applyFont="1" applyBorder="1" applyAlignment="1"/>
    <xf numFmtId="0" fontId="73" fillId="14" borderId="64" xfId="0" applyFont="1" applyFill="1" applyBorder="1" applyAlignment="1">
      <alignment horizontal="center" vertical="center" wrapText="1"/>
    </xf>
    <xf numFmtId="0" fontId="2" fillId="0" borderId="43" xfId="0" applyFont="1" applyBorder="1" applyAlignment="1"/>
    <xf numFmtId="0" fontId="2" fillId="0" borderId="16" xfId="0" applyFont="1" applyBorder="1" applyAlignment="1"/>
    <xf numFmtId="0" fontId="2" fillId="0" borderId="63" xfId="0" applyFont="1" applyBorder="1" applyAlignment="1"/>
    <xf numFmtId="0" fontId="2" fillId="0" borderId="15" xfId="0" applyFont="1" applyBorder="1" applyAlignment="1"/>
    <xf numFmtId="0" fontId="24" fillId="3" borderId="42" xfId="0" applyFont="1" applyFill="1" applyBorder="1" applyAlignment="1">
      <alignment horizontal="center" vertical="center"/>
    </xf>
    <xf numFmtId="0" fontId="24" fillId="3" borderId="42" xfId="0" applyFont="1" applyFill="1" applyBorder="1" applyAlignment="1">
      <alignment horizontal="center" vertical="center" wrapText="1"/>
    </xf>
    <xf numFmtId="0" fontId="18" fillId="35" borderId="42" xfId="0" applyFont="1" applyFill="1" applyBorder="1" applyAlignment="1">
      <alignment horizontal="left" vertical="center"/>
    </xf>
    <xf numFmtId="0" fontId="2" fillId="0" borderId="12" xfId="0" applyFont="1" applyBorder="1" applyAlignment="1"/>
    <xf numFmtId="0" fontId="18" fillId="0" borderId="2" xfId="0" applyFont="1" applyBorder="1" applyAlignment="1">
      <alignment vertical="center" wrapText="1"/>
    </xf>
    <xf numFmtId="0" fontId="2" fillId="0" borderId="14" xfId="0" applyFont="1" applyBorder="1" applyAlignment="1"/>
    <xf numFmtId="0" fontId="24" fillId="35" borderId="42" xfId="0" applyFont="1" applyFill="1" applyBorder="1" applyAlignment="1">
      <alignment vertical="center" wrapText="1"/>
    </xf>
    <xf numFmtId="0" fontId="24" fillId="3" borderId="42" xfId="0" applyFont="1" applyFill="1" applyBorder="1" applyAlignment="1">
      <alignment vertical="center"/>
    </xf>
    <xf numFmtId="9" fontId="18" fillId="35" borderId="42" xfId="0" applyNumberFormat="1" applyFont="1" applyFill="1" applyBorder="1" applyAlignment="1">
      <alignment horizontal="center" vertical="center"/>
    </xf>
    <xf numFmtId="44" fontId="24" fillId="37" borderId="42" xfId="0" applyNumberFormat="1" applyFont="1" applyFill="1" applyBorder="1" applyAlignment="1">
      <alignment horizontal="left" vertical="center"/>
    </xf>
    <xf numFmtId="0" fontId="18" fillId="37" borderId="42" xfId="0" applyFont="1" applyFill="1" applyBorder="1" applyAlignment="1">
      <alignment horizontal="left"/>
    </xf>
    <xf numFmtId="0" fontId="18" fillId="37" borderId="42" xfId="0" applyFont="1" applyFill="1" applyBorder="1" applyAlignment="1">
      <alignment horizontal="left" vertical="center"/>
    </xf>
    <xf numFmtId="0" fontId="18" fillId="37" borderId="42" xfId="0" applyFont="1" applyFill="1" applyBorder="1" applyAlignment="1">
      <alignment horizontal="left" vertical="center" wrapText="1"/>
    </xf>
    <xf numFmtId="0" fontId="18" fillId="36" borderId="6" xfId="0" applyFont="1" applyFill="1" applyBorder="1" applyAlignment="1">
      <alignment horizontal="center" vertical="center"/>
    </xf>
    <xf numFmtId="0" fontId="18" fillId="36" borderId="42" xfId="0" applyFont="1" applyFill="1" applyBorder="1" applyAlignment="1">
      <alignment horizontal="left" vertical="center"/>
    </xf>
    <xf numFmtId="44" fontId="24" fillId="35" borderId="42" xfId="0" applyNumberFormat="1" applyFont="1" applyFill="1" applyBorder="1" applyAlignment="1">
      <alignment horizontal="left" vertical="center"/>
    </xf>
    <xf numFmtId="0" fontId="18" fillId="35" borderId="42" xfId="0" applyFont="1" applyFill="1" applyBorder="1" applyAlignment="1">
      <alignment horizontal="left"/>
    </xf>
    <xf numFmtId="44" fontId="24" fillId="3" borderId="42" xfId="0" applyNumberFormat="1" applyFont="1" applyFill="1" applyBorder="1" applyAlignment="1">
      <alignment horizontal="left" vertical="center"/>
    </xf>
    <xf numFmtId="0" fontId="18" fillId="3" borderId="42" xfId="0" applyFont="1" applyFill="1" applyBorder="1" applyAlignment="1">
      <alignment horizontal="left"/>
    </xf>
    <xf numFmtId="0" fontId="18" fillId="35" borderId="6" xfId="0" applyFont="1" applyFill="1" applyBorder="1" applyAlignment="1">
      <alignment horizontal="left" vertical="center"/>
    </xf>
    <xf numFmtId="0" fontId="18" fillId="35" borderId="6" xfId="0" applyFont="1" applyFill="1" applyBorder="1" applyAlignment="1">
      <alignment horizontal="center" vertical="center" wrapText="1"/>
    </xf>
    <xf numFmtId="0" fontId="18" fillId="35" borderId="6" xfId="0" applyFont="1" applyFill="1" applyBorder="1" applyAlignment="1">
      <alignment vertical="center" wrapText="1"/>
    </xf>
    <xf numFmtId="44" fontId="18" fillId="35" borderId="6" xfId="0" applyNumberFormat="1" applyFont="1" applyFill="1" applyBorder="1" applyAlignment="1">
      <alignment horizontal="right" vertical="center" wrapText="1"/>
    </xf>
    <xf numFmtId="9" fontId="18" fillId="35" borderId="6" xfId="0" applyNumberFormat="1" applyFont="1" applyFill="1" applyBorder="1" applyAlignment="1">
      <alignment horizontal="center" vertical="center" wrapText="1"/>
    </xf>
    <xf numFmtId="0" fontId="18" fillId="35" borderId="6" xfId="0" applyFont="1" applyFill="1" applyBorder="1" applyAlignment="1">
      <alignment horizontal="center" vertical="center"/>
    </xf>
    <xf numFmtId="0" fontId="18" fillId="35" borderId="17" xfId="0" applyFont="1" applyFill="1" applyBorder="1" applyAlignment="1">
      <alignment horizontal="center" vertical="center" wrapText="1"/>
    </xf>
    <xf numFmtId="0" fontId="18" fillId="35" borderId="42" xfId="0" applyFont="1" applyFill="1" applyBorder="1" applyAlignment="1">
      <alignment horizontal="left" vertical="center" wrapText="1"/>
    </xf>
    <xf numFmtId="9" fontId="18" fillId="36" borderId="42" xfId="0" applyNumberFormat="1" applyFont="1" applyFill="1" applyBorder="1" applyAlignment="1">
      <alignment horizontal="center" vertical="center"/>
    </xf>
    <xf numFmtId="0" fontId="18" fillId="0" borderId="4" xfId="0" applyFont="1" applyBorder="1" applyAlignment="1">
      <alignment horizontal="left" vertical="center"/>
    </xf>
    <xf numFmtId="0" fontId="18" fillId="0" borderId="2" xfId="0" applyFont="1" applyBorder="1" applyAlignment="1">
      <alignment horizontal="center" vertical="center" wrapText="1"/>
    </xf>
    <xf numFmtId="0" fontId="73" fillId="14" borderId="2" xfId="0" applyFont="1" applyFill="1" applyBorder="1" applyAlignment="1">
      <alignment horizontal="center" vertical="center"/>
    </xf>
    <xf numFmtId="0" fontId="18" fillId="35" borderId="42" xfId="0" applyFont="1" applyFill="1" applyBorder="1" applyAlignment="1">
      <alignment horizontal="center" vertical="center" wrapText="1"/>
    </xf>
    <xf numFmtId="0" fontId="18" fillId="35" borderId="42" xfId="0" applyFont="1" applyFill="1" applyBorder="1" applyAlignment="1">
      <alignment horizontal="center" vertical="center"/>
    </xf>
    <xf numFmtId="44" fontId="18" fillId="3" borderId="42" xfId="0" applyNumberFormat="1" applyFont="1" applyFill="1" applyBorder="1" applyAlignment="1">
      <alignment horizontal="center" vertical="center"/>
    </xf>
    <xf numFmtId="0" fontId="18" fillId="3" borderId="42" xfId="0" applyFont="1" applyFill="1" applyBorder="1"/>
    <xf numFmtId="0" fontId="18" fillId="3" borderId="6" xfId="0" applyFont="1" applyFill="1" applyBorder="1" applyAlignment="1">
      <alignment horizontal="left" vertical="center"/>
    </xf>
    <xf numFmtId="0" fontId="18" fillId="3" borderId="6" xfId="0" applyFont="1" applyFill="1" applyBorder="1" applyAlignment="1">
      <alignment horizontal="center" vertical="center" wrapText="1"/>
    </xf>
    <xf numFmtId="0" fontId="18" fillId="3" borderId="6" xfId="0" applyFont="1" applyFill="1" applyBorder="1" applyAlignment="1">
      <alignment horizontal="left" vertical="center" wrapText="1"/>
    </xf>
    <xf numFmtId="44" fontId="18" fillId="3" borderId="6" xfId="0" applyNumberFormat="1" applyFont="1" applyFill="1" applyBorder="1" applyAlignment="1">
      <alignment horizontal="center" vertical="center" wrapText="1"/>
    </xf>
    <xf numFmtId="44" fontId="18" fillId="3" borderId="6" xfId="0" applyNumberFormat="1" applyFont="1" applyFill="1" applyBorder="1" applyAlignment="1">
      <alignment horizontal="center" vertical="center"/>
    </xf>
    <xf numFmtId="9" fontId="18" fillId="3" borderId="6" xfId="0" applyNumberFormat="1" applyFont="1" applyFill="1" applyBorder="1" applyAlignment="1">
      <alignment horizontal="center" vertical="center" wrapText="1"/>
    </xf>
    <xf numFmtId="0" fontId="18" fillId="3" borderId="71" xfId="0" applyFont="1" applyFill="1" applyBorder="1" applyAlignment="1">
      <alignment horizontal="left" vertical="center"/>
    </xf>
    <xf numFmtId="0" fontId="18" fillId="3" borderId="6" xfId="0" applyFont="1" applyFill="1" applyBorder="1" applyAlignment="1">
      <alignment vertical="center" wrapText="1"/>
    </xf>
    <xf numFmtId="0" fontId="26" fillId="3" borderId="17" xfId="0" applyFont="1" applyFill="1" applyBorder="1" applyAlignment="1">
      <alignment horizontal="center" vertical="center" wrapText="1"/>
    </xf>
    <xf numFmtId="44" fontId="18" fillId="3" borderId="17" xfId="0" applyNumberFormat="1" applyFont="1" applyFill="1" applyBorder="1" applyAlignment="1">
      <alignment horizontal="center" vertical="center" wrapText="1"/>
    </xf>
    <xf numFmtId="0" fontId="18" fillId="3" borderId="17" xfId="0" applyFont="1" applyFill="1" applyBorder="1" applyAlignment="1">
      <alignment vertical="center" wrapText="1"/>
    </xf>
    <xf numFmtId="44" fontId="18" fillId="35" borderId="42" xfId="0" applyNumberFormat="1" applyFont="1" applyFill="1" applyBorder="1" applyAlignment="1">
      <alignment horizontal="center" vertical="center"/>
    </xf>
    <xf numFmtId="0" fontId="18" fillId="35" borderId="42" xfId="0" applyFont="1" applyFill="1" applyBorder="1"/>
    <xf numFmtId="0" fontId="73" fillId="14" borderId="2" xfId="0" applyFont="1" applyFill="1" applyBorder="1" applyAlignment="1">
      <alignment horizontal="right" vertical="center"/>
    </xf>
    <xf numFmtId="17" fontId="18" fillId="35" borderId="17" xfId="0" applyNumberFormat="1" applyFont="1" applyFill="1" applyBorder="1" applyAlignment="1">
      <alignment horizontal="center" vertical="center" wrapText="1"/>
    </xf>
    <xf numFmtId="17" fontId="18" fillId="35" borderId="6" xfId="0" applyNumberFormat="1" applyFont="1" applyFill="1" applyBorder="1" applyAlignment="1">
      <alignment horizontal="center" vertical="center"/>
    </xf>
    <xf numFmtId="0" fontId="18" fillId="35" borderId="17" xfId="0" applyFont="1" applyFill="1" applyBorder="1"/>
    <xf numFmtId="0" fontId="0" fillId="0" borderId="0" xfId="0" applyAlignment="1"/>
    <xf numFmtId="0" fontId="18" fillId="4" borderId="42" xfId="0" applyFont="1" applyFill="1" applyBorder="1" applyAlignment="1">
      <alignment horizontal="left" vertical="center" wrapText="1"/>
    </xf>
    <xf numFmtId="0" fontId="18" fillId="4" borderId="42" xfId="0" applyFont="1" applyFill="1" applyBorder="1" applyAlignment="1">
      <alignment vertical="center" wrapText="1"/>
    </xf>
    <xf numFmtId="0" fontId="18" fillId="4" borderId="42" xfId="0" applyFont="1" applyFill="1" applyBorder="1" applyAlignment="1">
      <alignment horizontal="center"/>
    </xf>
    <xf numFmtId="0" fontId="18" fillId="4" borderId="42" xfId="0" applyFont="1" applyFill="1" applyBorder="1"/>
    <xf numFmtId="39" fontId="49" fillId="2" borderId="42" xfId="0" applyNumberFormat="1" applyFont="1" applyFill="1" applyBorder="1"/>
    <xf numFmtId="0" fontId="2" fillId="0" borderId="53" xfId="0" applyFont="1" applyBorder="1" applyAlignment="1"/>
    <xf numFmtId="37" fontId="51" fillId="0" borderId="2" xfId="0" applyNumberFormat="1" applyFont="1" applyBorder="1" applyAlignment="1">
      <alignment horizontal="center"/>
    </xf>
    <xf numFmtId="0" fontId="2" fillId="0" borderId="57" xfId="0" applyFont="1" applyBorder="1" applyAlignment="1"/>
    <xf numFmtId="15" fontId="49" fillId="0" borderId="57" xfId="0" applyNumberFormat="1" applyFont="1" applyBorder="1" applyAlignment="1">
      <alignment horizontal="left" vertical="center" wrapText="1"/>
    </xf>
    <xf numFmtId="39" fontId="49" fillId="0" borderId="57" xfId="0" applyNumberFormat="1" applyFont="1" applyBorder="1" applyAlignment="1">
      <alignment horizontal="left" wrapText="1"/>
    </xf>
    <xf numFmtId="15" fontId="49" fillId="0" borderId="57" xfId="0" applyNumberFormat="1" applyFont="1" applyBorder="1" applyAlignment="1">
      <alignment horizontal="center" vertical="center" wrapText="1"/>
    </xf>
    <xf numFmtId="15" fontId="49" fillId="0" borderId="63" xfId="0" applyNumberFormat="1" applyFont="1" applyBorder="1" applyAlignment="1">
      <alignment vertical="center" wrapText="1"/>
    </xf>
    <xf numFmtId="0" fontId="2" fillId="0" borderId="61" xfId="0" applyFont="1" applyBorder="1" applyAlignment="1"/>
    <xf numFmtId="39" fontId="55" fillId="2" borderId="42" xfId="0" applyNumberFormat="1" applyFont="1" applyFill="1" applyBorder="1"/>
    <xf numFmtId="39" fontId="50" fillId="0" borderId="16" xfId="0" applyNumberFormat="1" applyFont="1" applyBorder="1" applyAlignment="1">
      <alignment horizontal="center"/>
    </xf>
    <xf numFmtId="39" fontId="50" fillId="0" borderId="16" xfId="0" applyNumberFormat="1" applyFont="1" applyBorder="1"/>
    <xf numFmtId="0" fontId="23" fillId="0" borderId="64" xfId="0" applyFont="1" applyBorder="1" applyAlignment="1">
      <alignment horizontal="center" vertical="center"/>
    </xf>
    <xf numFmtId="0" fontId="2" fillId="0" borderId="39" xfId="0" applyFont="1" applyBorder="1" applyAlignment="1"/>
    <xf numFmtId="0" fontId="22" fillId="0" borderId="2" xfId="0" applyFont="1" applyBorder="1" applyAlignment="1">
      <alignment horizontal="center" vertical="center" wrapText="1"/>
    </xf>
    <xf numFmtId="0" fontId="3" fillId="0" borderId="68" xfId="0" applyFont="1" applyBorder="1"/>
    <xf numFmtId="0" fontId="6" fillId="0" borderId="68" xfId="0" applyFont="1" applyBorder="1" applyAlignment="1">
      <alignment horizontal="left" vertical="top" wrapText="1"/>
    </xf>
    <xf numFmtId="0" fontId="4" fillId="0" borderId="69" xfId="0" applyFont="1" applyBorder="1" applyAlignment="1">
      <alignment horizontal="center" vertical="top" wrapText="1"/>
    </xf>
    <xf numFmtId="0" fontId="27" fillId="0" borderId="2" xfId="0" applyFont="1" applyBorder="1" applyAlignment="1">
      <alignment horizontal="center" vertical="center" wrapText="1"/>
    </xf>
    <xf numFmtId="0" fontId="27" fillId="0" borderId="2" xfId="0" applyFont="1" applyBorder="1" applyAlignment="1">
      <alignment horizontal="center" wrapText="1"/>
    </xf>
    <xf numFmtId="0" fontId="75" fillId="3" borderId="1" xfId="0" applyFont="1" applyFill="1" applyBorder="1" applyAlignment="1">
      <alignment horizontal="center" vertical="center" wrapText="1"/>
    </xf>
    <xf numFmtId="0" fontId="19" fillId="4" borderId="42" xfId="0" applyFont="1" applyFill="1" applyBorder="1" applyAlignment="1">
      <alignment horizontal="left" vertical="center" wrapText="1"/>
    </xf>
    <xf numFmtId="0" fontId="19" fillId="4" borderId="42" xfId="0" applyFont="1" applyFill="1" applyBorder="1" applyAlignment="1">
      <alignment horizontal="center" vertical="center" wrapText="1"/>
    </xf>
    <xf numFmtId="0" fontId="3" fillId="0" borderId="66" xfId="0" applyFont="1" applyBorder="1"/>
    <xf numFmtId="0" fontId="76" fillId="4" borderId="42" xfId="0" applyFont="1" applyFill="1" applyBorder="1" applyAlignment="1">
      <alignment horizontal="center" vertical="center"/>
    </xf>
    <xf numFmtId="0" fontId="19" fillId="4" borderId="42" xfId="0" applyFont="1" applyFill="1" applyBorder="1" applyAlignment="1">
      <alignment vertical="center"/>
    </xf>
    <xf numFmtId="0" fontId="15" fillId="4" borderId="42" xfId="0" applyFont="1" applyFill="1" applyBorder="1" applyAlignment="1">
      <alignment horizontal="center" vertical="center" wrapText="1"/>
    </xf>
    <xf numFmtId="0" fontId="15" fillId="3" borderId="6" xfId="0" applyFont="1" applyFill="1" applyBorder="1" applyAlignment="1">
      <alignment vertical="center"/>
    </xf>
    <xf numFmtId="0" fontId="15" fillId="3" borderId="17" xfId="0" applyFont="1" applyFill="1" applyBorder="1" applyAlignment="1">
      <alignment horizontal="center" vertical="center" wrapText="1"/>
    </xf>
    <xf numFmtId="0" fontId="4" fillId="0" borderId="66" xfId="0" applyFont="1" applyBorder="1"/>
    <xf numFmtId="0" fontId="2" fillId="0" borderId="74" xfId="0" applyFont="1" applyBorder="1" applyAlignment="1"/>
    <xf numFmtId="0" fontId="2" fillId="0" borderId="71" xfId="0" applyFont="1" applyBorder="1" applyAlignment="1"/>
    <xf numFmtId="0" fontId="13" fillId="19" borderId="42" xfId="0" applyFont="1" applyFill="1" applyBorder="1"/>
    <xf numFmtId="0" fontId="13" fillId="19" borderId="42" xfId="0" applyFont="1" applyFill="1" applyBorder="1" applyAlignment="1">
      <alignment horizontal="center"/>
    </xf>
    <xf numFmtId="0" fontId="13" fillId="19" borderId="42" xfId="0" applyFont="1" applyFill="1" applyBorder="1" applyAlignment="1">
      <alignment horizontal="center" vertical="center"/>
    </xf>
    <xf numFmtId="0" fontId="13" fillId="19" borderId="42" xfId="0" applyFont="1" applyFill="1" applyBorder="1" applyAlignment="1">
      <alignment horizontal="left"/>
    </xf>
    <xf numFmtId="0" fontId="13" fillId="2" borderId="42" xfId="0" applyFont="1" applyFill="1" applyBorder="1" applyAlignment="1">
      <alignment vertical="center"/>
    </xf>
    <xf numFmtId="0" fontId="13" fillId="2" borderId="42" xfId="0" applyFont="1" applyFill="1" applyBorder="1" applyAlignment="1">
      <alignment horizontal="center"/>
    </xf>
    <xf numFmtId="0" fontId="13" fillId="2" borderId="42" xfId="0" applyFont="1" applyFill="1" applyBorder="1" applyAlignment="1">
      <alignment horizontal="center" vertical="center"/>
    </xf>
    <xf numFmtId="0" fontId="13" fillId="2" borderId="42" xfId="0" applyFont="1" applyFill="1" applyBorder="1"/>
    <xf numFmtId="0" fontId="2" fillId="0" borderId="24" xfId="0" applyFont="1" applyBorder="1" applyAlignment="1"/>
    <xf numFmtId="0" fontId="2" fillId="0" borderId="25" xfId="0" applyFont="1" applyBorder="1" applyAlignment="1"/>
    <xf numFmtId="0" fontId="13" fillId="2" borderId="39" xfId="0" applyFont="1" applyFill="1" applyBorder="1" applyAlignment="1">
      <alignment horizontal="center" vertical="center" wrapText="1"/>
    </xf>
    <xf numFmtId="0" fontId="13" fillId="2" borderId="39" xfId="0" applyFont="1" applyFill="1" applyBorder="1" applyAlignment="1">
      <alignment horizontal="left" vertical="center" wrapText="1"/>
    </xf>
    <xf numFmtId="0" fontId="13" fillId="2" borderId="63" xfId="0" applyFont="1" applyFill="1" applyBorder="1" applyAlignment="1">
      <alignment horizontal="left" vertical="center" wrapText="1"/>
    </xf>
    <xf numFmtId="0" fontId="13" fillId="2" borderId="35" xfId="0" applyFont="1" applyFill="1" applyBorder="1" applyAlignment="1">
      <alignment horizontal="left" vertical="top" wrapText="1"/>
    </xf>
    <xf numFmtId="0" fontId="29" fillId="19" borderId="42" xfId="0" applyFont="1" applyFill="1" applyBorder="1" applyAlignment="1">
      <alignment horizontal="left"/>
    </xf>
    <xf numFmtId="0" fontId="2" fillId="0" borderId="34" xfId="0" applyFont="1" applyBorder="1" applyAlignment="1"/>
    <xf numFmtId="0" fontId="2" fillId="0" borderId="30" xfId="0" applyFont="1" applyBorder="1" applyAlignment="1"/>
    <xf numFmtId="0" fontId="2" fillId="0" borderId="31" xfId="0" applyFont="1" applyBorder="1" applyAlignment="1"/>
    <xf numFmtId="0" fontId="2" fillId="0" borderId="37" xfId="0" applyFont="1" applyBorder="1" applyAlignment="1"/>
    <xf numFmtId="0" fontId="13" fillId="2" borderId="48" xfId="0" applyFont="1" applyFill="1" applyBorder="1" applyAlignment="1">
      <alignment horizontal="center" vertical="center" wrapText="1"/>
    </xf>
    <xf numFmtId="0" fontId="13" fillId="2" borderId="48" xfId="0" applyFont="1" applyFill="1" applyBorder="1" applyAlignment="1">
      <alignment horizontal="left" vertical="center" wrapText="1"/>
    </xf>
    <xf numFmtId="0" fontId="13" fillId="2" borderId="36" xfId="0" applyFont="1" applyFill="1" applyBorder="1" applyAlignment="1">
      <alignment horizontal="left" vertical="top" wrapText="1"/>
    </xf>
    <xf numFmtId="49" fontId="13" fillId="2" borderId="34" xfId="0" applyNumberFormat="1" applyFont="1" applyFill="1" applyBorder="1" applyAlignment="1">
      <alignment horizontal="center" vertical="center" wrapText="1"/>
    </xf>
    <xf numFmtId="0" fontId="30" fillId="19" borderId="42" xfId="0" applyFont="1" applyFill="1" applyBorder="1"/>
    <xf numFmtId="0" fontId="13" fillId="0" borderId="39" xfId="0" applyFont="1" applyBorder="1" applyAlignment="1">
      <alignment horizontal="center" vertical="center" wrapText="1"/>
    </xf>
    <xf numFmtId="0" fontId="13" fillId="0" borderId="39" xfId="0" applyFont="1" applyBorder="1" applyAlignment="1">
      <alignment horizontal="left" vertical="center" wrapText="1"/>
    </xf>
    <xf numFmtId="0" fontId="13" fillId="0" borderId="63" xfId="0" applyFont="1" applyBorder="1" applyAlignment="1">
      <alignment horizontal="left" vertical="center" wrapText="1"/>
    </xf>
    <xf numFmtId="49" fontId="13" fillId="0" borderId="34" xfId="0" applyNumberFormat="1" applyFont="1" applyBorder="1" applyAlignment="1">
      <alignment horizontal="center" vertical="center" wrapText="1"/>
    </xf>
    <xf numFmtId="0" fontId="13" fillId="19" borderId="42" xfId="0" applyFont="1" applyFill="1" applyBorder="1" applyAlignment="1">
      <alignment horizontal="center" vertical="center" wrapText="1"/>
    </xf>
    <xf numFmtId="0" fontId="13" fillId="19" borderId="42" xfId="0" applyFont="1" applyFill="1" applyBorder="1" applyAlignment="1">
      <alignment horizontal="left" vertical="center"/>
    </xf>
    <xf numFmtId="0" fontId="31" fillId="2" borderId="42" xfId="0" applyFont="1" applyFill="1" applyBorder="1" applyAlignment="1">
      <alignment horizontal="center" vertical="center"/>
    </xf>
    <xf numFmtId="0" fontId="2" fillId="0" borderId="42" xfId="0" applyFont="1" applyBorder="1" applyAlignment="1"/>
    <xf numFmtId="0" fontId="31" fillId="2" borderId="42" xfId="0" applyFont="1" applyFill="1" applyBorder="1" applyAlignment="1">
      <alignment vertical="center"/>
    </xf>
    <xf numFmtId="0" fontId="32" fillId="2" borderId="42" xfId="0" applyFont="1" applyFill="1" applyBorder="1" applyAlignment="1">
      <alignment horizontal="center"/>
    </xf>
    <xf numFmtId="0" fontId="33" fillId="21" borderId="71" xfId="0" applyFont="1" applyFill="1" applyBorder="1" applyAlignment="1">
      <alignment horizontal="center" wrapText="1"/>
    </xf>
    <xf numFmtId="0" fontId="9" fillId="21" borderId="2" xfId="0" applyFont="1" applyFill="1" applyBorder="1" applyAlignment="1">
      <alignment horizontal="center"/>
    </xf>
    <xf numFmtId="0" fontId="10" fillId="2" borderId="42" xfId="0" applyFont="1" applyFill="1" applyBorder="1" applyAlignment="1">
      <alignment horizontal="center" vertical="center"/>
    </xf>
    <xf numFmtId="0" fontId="10" fillId="2" borderId="42" xfId="0" applyFont="1" applyFill="1" applyBorder="1" applyAlignment="1">
      <alignment horizontal="center" vertical="center" wrapText="1"/>
    </xf>
    <xf numFmtId="0" fontId="10" fillId="2" borderId="42" xfId="0" applyFont="1" applyFill="1" applyBorder="1" applyAlignment="1">
      <alignment horizontal="left" vertical="center"/>
    </xf>
    <xf numFmtId="0" fontId="10" fillId="2" borderId="42" xfId="0" applyFont="1" applyFill="1" applyBorder="1" applyAlignment="1">
      <alignment horizontal="left"/>
    </xf>
    <xf numFmtId="0" fontId="10" fillId="2" borderId="42" xfId="0" applyFont="1" applyFill="1" applyBorder="1" applyAlignment="1">
      <alignment horizontal="center"/>
    </xf>
    <xf numFmtId="0" fontId="13" fillId="2" borderId="42" xfId="0" applyFont="1" applyFill="1" applyBorder="1" applyAlignment="1">
      <alignment horizontal="center" vertical="center" wrapText="1"/>
    </xf>
    <xf numFmtId="0" fontId="13" fillId="2" borderId="42" xfId="0" applyFont="1" applyFill="1" applyBorder="1" applyAlignment="1">
      <alignment horizontal="left" vertical="center"/>
    </xf>
    <xf numFmtId="0" fontId="10" fillId="2" borderId="42" xfId="0" applyFont="1" applyFill="1" applyBorder="1" applyAlignment="1">
      <alignment horizontal="left" wrapText="1"/>
    </xf>
    <xf numFmtId="0" fontId="13" fillId="2" borderId="42" xfId="0" applyFont="1" applyFill="1" applyBorder="1" applyAlignment="1">
      <alignment horizontal="left"/>
    </xf>
    <xf numFmtId="0" fontId="10" fillId="2" borderId="42" xfId="0" applyFont="1" applyFill="1" applyBorder="1" applyAlignment="1">
      <alignment horizontal="center"/>
    </xf>
    <xf numFmtId="0" fontId="10" fillId="19" borderId="42" xfId="0" applyFont="1" applyFill="1" applyBorder="1" applyAlignment="1">
      <alignment horizontal="center" vertical="center"/>
    </xf>
    <xf numFmtId="0" fontId="13" fillId="0" borderId="16" xfId="0" applyFont="1" applyBorder="1" applyAlignment="1">
      <alignment horizontal="left" vertical="center" wrapText="1"/>
    </xf>
    <xf numFmtId="0" fontId="10" fillId="24" borderId="35" xfId="0" applyFont="1" applyFill="1" applyBorder="1" applyAlignment="1">
      <alignment horizontal="center" vertical="center"/>
    </xf>
    <xf numFmtId="0" fontId="13" fillId="19" borderId="42" xfId="0" applyFont="1" applyFill="1" applyBorder="1" applyAlignment="1">
      <alignment vertical="center"/>
    </xf>
    <xf numFmtId="0" fontId="2" fillId="0" borderId="45" xfId="0" applyFont="1" applyBorder="1" applyAlignment="1"/>
    <xf numFmtId="0" fontId="2" fillId="0" borderId="46" xfId="0" applyFont="1" applyBorder="1" applyAlignment="1"/>
    <xf numFmtId="0" fontId="10" fillId="19" borderId="42" xfId="0" applyFont="1" applyFill="1" applyBorder="1" applyAlignment="1">
      <alignment horizontal="center"/>
    </xf>
    <xf numFmtId="0" fontId="35" fillId="19" borderId="42" xfId="0" applyFont="1" applyFill="1" applyBorder="1" applyAlignment="1">
      <alignment horizontal="center" vertical="top"/>
    </xf>
    <xf numFmtId="0" fontId="36" fillId="19" borderId="47" xfId="0" applyFont="1" applyFill="1" applyBorder="1" applyAlignment="1">
      <alignment horizontal="left" vertical="top" wrapText="1"/>
    </xf>
    <xf numFmtId="0" fontId="2" fillId="0" borderId="47" xfId="0" applyFont="1" applyBorder="1" applyAlignment="1"/>
    <xf numFmtId="0" fontId="37" fillId="19" borderId="42" xfId="0" applyFont="1" applyFill="1" applyBorder="1" applyAlignment="1">
      <alignment horizontal="center" wrapText="1"/>
    </xf>
    <xf numFmtId="0" fontId="37" fillId="19" borderId="42" xfId="0" applyFont="1" applyFill="1" applyBorder="1" applyAlignment="1">
      <alignment wrapText="1"/>
    </xf>
    <xf numFmtId="0" fontId="37" fillId="19" borderId="42" xfId="0" applyFont="1" applyFill="1" applyBorder="1" applyAlignment="1">
      <alignment horizontal="left" wrapText="1"/>
    </xf>
    <xf numFmtId="0" fontId="37" fillId="19" borderId="42" xfId="0" applyFont="1" applyFill="1" applyBorder="1" applyAlignment="1">
      <alignment vertical="center" wrapText="1"/>
    </xf>
    <xf numFmtId="0" fontId="37" fillId="19" borderId="42" xfId="0" applyFont="1" applyFill="1" applyBorder="1" applyAlignment="1">
      <alignment horizontal="center" vertical="center" wrapText="1"/>
    </xf>
    <xf numFmtId="0" fontId="31" fillId="2" borderId="42" xfId="0" applyFont="1" applyFill="1" applyBorder="1" applyAlignment="1">
      <alignment horizontal="center" vertical="center" wrapText="1"/>
    </xf>
    <xf numFmtId="0" fontId="32" fillId="2" borderId="42" xfId="0" applyFont="1" applyFill="1" applyBorder="1" applyAlignment="1">
      <alignment horizontal="center" wrapText="1"/>
    </xf>
    <xf numFmtId="0" fontId="13" fillId="2" borderId="42" xfId="0" applyFont="1" applyFill="1" applyBorder="1" applyAlignment="1">
      <alignment horizontal="center" wrapText="1"/>
    </xf>
    <xf numFmtId="0" fontId="13" fillId="2" borderId="42" xfId="0" applyFont="1" applyFill="1" applyBorder="1" applyAlignment="1">
      <alignment wrapText="1"/>
    </xf>
    <xf numFmtId="0" fontId="13" fillId="2" borderId="42" xfId="0" applyFont="1" applyFill="1" applyBorder="1" applyAlignment="1">
      <alignment horizontal="left" wrapText="1"/>
    </xf>
    <xf numFmtId="0" fontId="10" fillId="2" borderId="42" xfId="0" applyFont="1" applyFill="1" applyBorder="1" applyAlignment="1">
      <alignment wrapText="1"/>
    </xf>
    <xf numFmtId="0" fontId="10" fillId="2" borderId="42" xfId="0" applyFont="1" applyFill="1" applyBorder="1" applyAlignment="1">
      <alignment vertical="center" wrapText="1"/>
    </xf>
    <xf numFmtId="0" fontId="13" fillId="2" borderId="42" xfId="0" applyFont="1" applyFill="1" applyBorder="1" applyAlignment="1">
      <alignment vertical="center" wrapText="1"/>
    </xf>
    <xf numFmtId="0" fontId="10" fillId="2" borderId="42" xfId="0" applyFont="1" applyFill="1" applyBorder="1" applyAlignment="1">
      <alignment horizontal="center" wrapText="1"/>
    </xf>
    <xf numFmtId="0" fontId="28" fillId="19" borderId="42" xfId="0" applyFont="1" applyFill="1" applyBorder="1"/>
    <xf numFmtId="0" fontId="38" fillId="21" borderId="48" xfId="0" applyFont="1" applyFill="1" applyBorder="1" applyAlignment="1">
      <alignment horizontal="center" vertical="center" wrapText="1"/>
    </xf>
    <xf numFmtId="0" fontId="38" fillId="21" borderId="49" xfId="0" applyFont="1" applyFill="1" applyBorder="1" applyAlignment="1">
      <alignment horizontal="center" vertical="center" wrapText="1"/>
    </xf>
    <xf numFmtId="0" fontId="2" fillId="0" borderId="48" xfId="0" applyFont="1" applyBorder="1" applyAlignment="1"/>
    <xf numFmtId="0" fontId="2" fillId="0" borderId="50" xfId="0" applyFont="1" applyBorder="1" applyAlignment="1"/>
    <xf numFmtId="0" fontId="39" fillId="25" borderId="2" xfId="0" applyFont="1" applyFill="1" applyBorder="1" applyAlignment="1">
      <alignment horizontal="center" vertical="center" wrapText="1"/>
    </xf>
    <xf numFmtId="0" fontId="28" fillId="19" borderId="42" xfId="0" applyFont="1" applyFill="1" applyBorder="1" applyAlignment="1">
      <alignment vertical="top"/>
    </xf>
    <xf numFmtId="167" fontId="28" fillId="2" borderId="35" xfId="0" applyNumberFormat="1" applyFont="1" applyFill="1" applyBorder="1" applyAlignment="1">
      <alignment horizontal="left" vertical="top" wrapText="1"/>
    </xf>
    <xf numFmtId="49" fontId="13" fillId="19" borderId="42" xfId="0" applyNumberFormat="1" applyFont="1" applyFill="1" applyBorder="1" applyAlignment="1">
      <alignment horizontal="center" wrapText="1"/>
    </xf>
    <xf numFmtId="49" fontId="13" fillId="19" borderId="42" xfId="0" applyNumberFormat="1" applyFont="1" applyFill="1" applyBorder="1" applyAlignment="1">
      <alignment wrapText="1"/>
    </xf>
    <xf numFmtId="0" fontId="13" fillId="19" borderId="42" xfId="0" applyFont="1" applyFill="1" applyBorder="1" applyAlignment="1">
      <alignment wrapText="1"/>
    </xf>
    <xf numFmtId="0" fontId="13" fillId="19" borderId="42" xfId="0" applyFont="1" applyFill="1" applyBorder="1" applyAlignment="1">
      <alignment horizontal="left" wrapText="1"/>
    </xf>
    <xf numFmtId="0" fontId="13" fillId="19" borderId="42" xfId="0" applyFont="1" applyFill="1" applyBorder="1" applyAlignment="1">
      <alignment vertical="center" wrapText="1"/>
    </xf>
    <xf numFmtId="0" fontId="13" fillId="19" borderId="42" xfId="0" applyFont="1" applyFill="1" applyBorder="1" applyAlignment="1">
      <alignment horizontal="center" wrapText="1"/>
    </xf>
  </cellXfs>
  <cellStyles count="5">
    <cellStyle name="Comma" xfId="1" builtinId="3"/>
    <cellStyle name="Currency" xfId="2" builtinId="4"/>
    <cellStyle name="Normal" xfId="0" builtinId="0"/>
    <cellStyle name="Normal 2" xfId="3" xr:uid="{F50D9799-C4EC-4DF9-AEB3-B69B4321C9A6}"/>
    <cellStyle name="Normal 2 2" xfId="4" xr:uid="{E801DEBF-F12B-40E4-BF61-5718AEC434CD}"/>
  </cellStyles>
  <dxfs count="7">
    <dxf>
      <font>
        <b/>
        <color rgb="FF0000D4"/>
      </font>
      <fill>
        <patternFill patternType="solid">
          <fgColor rgb="FF1FB714"/>
          <bgColor rgb="FF1FB714"/>
        </patternFill>
      </fill>
    </dxf>
    <dxf>
      <font>
        <b/>
        <color rgb="FF0000D4"/>
      </font>
      <fill>
        <patternFill patternType="solid">
          <fgColor rgb="FFFCF305"/>
          <bgColor rgb="FFFCF305"/>
        </patternFill>
      </fill>
    </dxf>
    <dxf>
      <font>
        <b/>
        <color rgb="FFFFFFFF"/>
      </font>
      <fill>
        <patternFill patternType="solid">
          <fgColor rgb="FFDD0806"/>
          <bgColor rgb="FFDD0806"/>
        </patternFill>
      </fill>
    </dxf>
    <dxf>
      <fill>
        <patternFill patternType="solid">
          <fgColor theme="0"/>
          <bgColor theme="0"/>
        </patternFill>
      </fill>
    </dxf>
    <dxf>
      <font>
        <b/>
        <color rgb="FF0000D4"/>
      </font>
      <fill>
        <patternFill patternType="solid">
          <fgColor rgb="FF1FB714"/>
          <bgColor rgb="FF1FB714"/>
        </patternFill>
      </fill>
    </dxf>
    <dxf>
      <font>
        <b/>
        <color rgb="FF0000D4"/>
      </font>
      <fill>
        <patternFill patternType="solid">
          <fgColor rgb="FFFCF305"/>
          <bgColor rgb="FFFCF305"/>
        </patternFill>
      </fill>
    </dxf>
    <dxf>
      <font>
        <b/>
        <color rgb="FFFFFFFF"/>
      </font>
      <fill>
        <patternFill patternType="solid">
          <fgColor rgb="FFDD0806"/>
          <bgColor rgb="FFDD080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6.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85725</xdr:colOff>
      <xdr:row>1</xdr:row>
      <xdr:rowOff>47625</xdr:rowOff>
    </xdr:from>
    <xdr:ext cx="1695450" cy="485775"/>
    <xdr:pic>
      <xdr:nvPicPr>
        <xdr:cNvPr id="2" name="image2.png">
          <a:extLst>
            <a:ext uri="{FF2B5EF4-FFF2-40B4-BE49-F238E27FC236}">
              <a16:creationId xmlns:a16="http://schemas.microsoft.com/office/drawing/2014/main" id="{00000000-0008-0000-17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9525</xdr:colOff>
      <xdr:row>0</xdr:row>
      <xdr:rowOff>152400</xdr:rowOff>
    </xdr:from>
    <xdr:ext cx="2009775" cy="476250"/>
    <xdr:pic>
      <xdr:nvPicPr>
        <xdr:cNvPr id="2" name="image2.png">
          <a:extLst>
            <a:ext uri="{FF2B5EF4-FFF2-40B4-BE49-F238E27FC236}">
              <a16:creationId xmlns:a16="http://schemas.microsoft.com/office/drawing/2014/main" id="{00000000-0008-0000-18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B46E6-1FC4-4AFE-9D0B-E1E68410FB65}">
  <dimension ref="A1:IP276"/>
  <sheetViews>
    <sheetView zoomScale="110" zoomScaleNormal="110" workbookViewId="0">
      <selection activeCell="B23" sqref="B23"/>
    </sheetView>
  </sheetViews>
  <sheetFormatPr defaultColWidth="10" defaultRowHeight="14.1"/>
  <cols>
    <col min="1" max="1" width="40.625" customWidth="1"/>
    <col min="2" max="2" width="62.125" customWidth="1"/>
    <col min="3" max="3" width="41.125" customWidth="1"/>
    <col min="4" max="4" width="17.875" style="609" customWidth="1"/>
    <col min="5" max="5" width="16.625" style="609" customWidth="1"/>
    <col min="6" max="6" width="9.625" style="609" customWidth="1"/>
    <col min="7" max="7" width="13.875" style="609" customWidth="1"/>
    <col min="8" max="8" width="16.5" style="609" customWidth="1"/>
    <col min="9" max="9" width="20.125" style="609" customWidth="1"/>
    <col min="10" max="10" width="21.125" style="609" customWidth="1"/>
    <col min="11" max="11" width="16.5" style="609" customWidth="1"/>
    <col min="12" max="12" width="12.125" style="609" customWidth="1"/>
    <col min="13" max="13" width="14.125" style="609" customWidth="1"/>
    <col min="14" max="14" width="14.625" style="609" customWidth="1"/>
    <col min="15" max="15" width="14.5" style="609" customWidth="1"/>
    <col min="16" max="16" width="15.875" style="609" customWidth="1"/>
    <col min="17" max="17" width="16.5" style="609" customWidth="1"/>
    <col min="18" max="18" width="11.625" style="609" customWidth="1"/>
    <col min="19" max="19" width="15.375" style="609" customWidth="1"/>
    <col min="20" max="20" width="20" style="609" customWidth="1"/>
    <col min="21" max="21" width="18" style="609" customWidth="1"/>
    <col min="22" max="22" width="20.125" style="609" customWidth="1"/>
    <col min="23" max="23" width="14.625" style="609" customWidth="1"/>
    <col min="24" max="24" width="14" style="609" customWidth="1"/>
    <col min="25" max="25" width="14.125" style="609" customWidth="1"/>
    <col min="26" max="26" width="13.125" style="609" customWidth="1"/>
    <col min="27" max="27" width="16.5" style="609" customWidth="1"/>
    <col min="28" max="28" width="19.625" style="609" customWidth="1"/>
    <col min="29" max="29" width="14.5" style="609" customWidth="1"/>
    <col min="30" max="30" width="10" style="609"/>
    <col min="31" max="31" width="14.375" style="609" customWidth="1"/>
    <col min="32" max="32" width="19.125" style="609" customWidth="1"/>
    <col min="33" max="33" width="15.875" style="609" customWidth="1"/>
    <col min="34" max="34" width="19.375" style="609" customWidth="1"/>
    <col min="35" max="35" width="10" style="609"/>
    <col min="36" max="36" width="10.5" style="609" customWidth="1"/>
    <col min="37" max="37" width="41.125" customWidth="1"/>
    <col min="38" max="38" width="29" customWidth="1"/>
    <col min="39" max="39" width="16.625" customWidth="1"/>
  </cols>
  <sheetData>
    <row r="1" spans="1:250" ht="14.45">
      <c r="A1" s="569" t="s">
        <v>0</v>
      </c>
      <c r="B1" s="570" t="s">
        <v>1</v>
      </c>
      <c r="AK1" s="571" t="s">
        <v>2</v>
      </c>
      <c r="AL1" s="571" t="s">
        <v>3</v>
      </c>
      <c r="AM1" s="571" t="s">
        <v>4</v>
      </c>
      <c r="AN1" s="571" t="s">
        <v>5</v>
      </c>
    </row>
    <row r="2" spans="1:250" ht="18" customHeight="1">
      <c r="A2" s="569" t="s">
        <v>6</v>
      </c>
      <c r="B2" s="570" t="s">
        <v>7</v>
      </c>
      <c r="AK2" s="571" t="s">
        <v>8</v>
      </c>
      <c r="AL2" s="571" t="s">
        <v>9</v>
      </c>
      <c r="AM2" s="571" t="s">
        <v>10</v>
      </c>
      <c r="AN2" s="571" t="s">
        <v>11</v>
      </c>
    </row>
    <row r="3" spans="1:250" ht="17.45" customHeight="1">
      <c r="A3" s="569" t="s">
        <v>12</v>
      </c>
      <c r="B3" s="570" t="s">
        <v>13</v>
      </c>
      <c r="AK3" s="571"/>
      <c r="AL3" s="571" t="s">
        <v>14</v>
      </c>
      <c r="AM3" s="571" t="s">
        <v>15</v>
      </c>
      <c r="AN3" s="571" t="s">
        <v>16</v>
      </c>
    </row>
    <row r="4" spans="1:250" ht="17.45" customHeight="1">
      <c r="A4" s="569" t="s">
        <v>17</v>
      </c>
      <c r="B4" s="570" t="s">
        <v>18</v>
      </c>
      <c r="AK4" s="571" t="s">
        <v>19</v>
      </c>
      <c r="AL4" s="571" t="s">
        <v>20</v>
      </c>
      <c r="AM4" s="571"/>
      <c r="AN4" s="571" t="s">
        <v>21</v>
      </c>
    </row>
    <row r="5" spans="1:250" ht="19.350000000000001" customHeight="1">
      <c r="A5" s="569" t="s">
        <v>22</v>
      </c>
      <c r="B5" s="570" t="s">
        <v>23</v>
      </c>
      <c r="AK5" s="571" t="s">
        <v>24</v>
      </c>
      <c r="AL5" s="571" t="s">
        <v>25</v>
      </c>
      <c r="AM5" s="571"/>
      <c r="AN5" s="571" t="s">
        <v>26</v>
      </c>
    </row>
    <row r="6" spans="1:250" ht="14.45">
      <c r="A6" s="569" t="s">
        <v>27</v>
      </c>
      <c r="B6" s="751"/>
      <c r="AK6" s="571"/>
      <c r="AL6" s="571"/>
      <c r="AM6" s="571"/>
      <c r="AN6" s="571" t="s">
        <v>28</v>
      </c>
    </row>
    <row r="7" spans="1:250" ht="19.350000000000001" customHeight="1">
      <c r="A7" s="569" t="s">
        <v>29</v>
      </c>
      <c r="B7" s="751">
        <v>1020000</v>
      </c>
      <c r="AK7" s="571" t="s">
        <v>30</v>
      </c>
      <c r="AL7" s="571"/>
      <c r="AM7" s="571"/>
      <c r="AN7" s="571" t="s">
        <v>31</v>
      </c>
    </row>
    <row r="8" spans="1:250" ht="14.1" customHeight="1">
      <c r="A8" s="569" t="s">
        <v>32</v>
      </c>
      <c r="B8" s="752">
        <v>6635750</v>
      </c>
      <c r="AK8" s="571" t="s">
        <v>33</v>
      </c>
      <c r="AL8" s="571"/>
      <c r="AM8" s="571"/>
      <c r="AN8" s="571" t="s">
        <v>34</v>
      </c>
    </row>
    <row r="9" spans="1:250" ht="18.600000000000001" customHeight="1">
      <c r="A9" s="569" t="s">
        <v>35</v>
      </c>
      <c r="B9" s="752">
        <f>35000+55000</f>
        <v>90000</v>
      </c>
      <c r="AK9" s="571"/>
      <c r="AL9" s="571"/>
      <c r="AM9" s="571"/>
      <c r="AN9" s="571" t="s">
        <v>36</v>
      </c>
    </row>
    <row r="10" spans="1:250" ht="18" customHeight="1">
      <c r="A10" s="569" t="s">
        <v>37</v>
      </c>
      <c r="B10" s="570">
        <v>0</v>
      </c>
      <c r="AK10" s="571" t="s">
        <v>38</v>
      </c>
      <c r="AL10" s="571"/>
      <c r="AM10" s="571"/>
      <c r="AN10" s="571" t="s">
        <v>39</v>
      </c>
    </row>
    <row r="11" spans="1:250" ht="14.45">
      <c r="A11" s="569" t="s">
        <v>40</v>
      </c>
      <c r="B11" s="570" t="s">
        <v>41</v>
      </c>
      <c r="AK11" s="571"/>
      <c r="AL11" s="571"/>
      <c r="AM11" s="571"/>
      <c r="AN11" s="571" t="s">
        <v>42</v>
      </c>
    </row>
    <row r="12" spans="1:250" ht="14.45">
      <c r="A12" s="572" t="s">
        <v>43</v>
      </c>
      <c r="AK12" s="571" t="s">
        <v>44</v>
      </c>
      <c r="AL12" s="571"/>
      <c r="AM12" s="571"/>
      <c r="AN12" s="571" t="s">
        <v>45</v>
      </c>
    </row>
    <row r="13" spans="1:250" ht="14.45">
      <c r="AK13" s="571"/>
      <c r="AL13" s="571"/>
      <c r="AM13" s="571"/>
      <c r="AN13" s="571" t="s">
        <v>46</v>
      </c>
    </row>
    <row r="14" spans="1:250" s="573" customFormat="1" ht="45.6">
      <c r="C14" s="574" t="s">
        <v>47</v>
      </c>
      <c r="D14" s="610"/>
      <c r="E14" s="610"/>
      <c r="F14" s="610"/>
      <c r="G14" s="610"/>
      <c r="H14" s="610"/>
      <c r="I14" s="610"/>
      <c r="J14" s="610"/>
      <c r="K14" s="610"/>
      <c r="L14" s="610"/>
      <c r="M14" s="610"/>
      <c r="N14" s="610"/>
      <c r="O14" s="610"/>
      <c r="P14" s="610"/>
      <c r="Q14" s="610"/>
      <c r="R14" s="610"/>
      <c r="S14" s="610"/>
      <c r="T14" s="610"/>
      <c r="U14" s="610"/>
      <c r="V14" s="610"/>
      <c r="W14" s="610"/>
      <c r="X14" s="610"/>
      <c r="Y14" s="610"/>
      <c r="Z14" s="610"/>
      <c r="AA14" s="610"/>
      <c r="AB14" s="610"/>
      <c r="AC14" s="610"/>
      <c r="AD14" s="610"/>
      <c r="AE14" s="610"/>
      <c r="AF14" s="610"/>
      <c r="AG14" s="610"/>
      <c r="AH14" s="610"/>
      <c r="AI14" s="610"/>
      <c r="AJ14" s="610"/>
      <c r="AK14" s="571" t="s">
        <v>48</v>
      </c>
      <c r="AL14" s="571"/>
      <c r="AM14" s="571"/>
      <c r="AN14" s="571" t="s">
        <v>49</v>
      </c>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row>
    <row r="15" spans="1:250" s="575" customFormat="1" ht="14.45">
      <c r="D15" s="611"/>
      <c r="E15" s="611"/>
      <c r="F15" s="611"/>
      <c r="G15" s="611"/>
      <c r="H15" s="611"/>
      <c r="I15" s="611"/>
      <c r="J15" s="611"/>
      <c r="K15" s="611"/>
      <c r="L15" s="611"/>
      <c r="M15" s="611"/>
      <c r="N15" s="611"/>
      <c r="O15" s="611"/>
      <c r="P15" s="611"/>
      <c r="Q15" s="611"/>
      <c r="R15" s="611"/>
      <c r="S15" s="611"/>
      <c r="T15" s="611"/>
      <c r="U15" s="611"/>
      <c r="V15" s="611"/>
      <c r="W15" s="611"/>
      <c r="X15" s="611"/>
      <c r="Y15" s="611"/>
      <c r="Z15" s="611"/>
      <c r="AA15" s="611"/>
      <c r="AB15" s="611"/>
      <c r="AC15" s="611"/>
      <c r="AD15" s="611"/>
      <c r="AE15" s="611"/>
      <c r="AF15" s="611"/>
      <c r="AG15" s="611"/>
      <c r="AH15" s="611"/>
      <c r="AI15" s="611"/>
      <c r="AJ15" s="611"/>
      <c r="AK15" s="571"/>
      <c r="AL15" s="571"/>
      <c r="AM15" s="576"/>
    </row>
    <row r="16" spans="1:250" s="575" customFormat="1" ht="14.45">
      <c r="D16" s="611"/>
      <c r="E16" s="611"/>
      <c r="F16" s="611"/>
      <c r="G16" s="611"/>
      <c r="H16" s="611"/>
      <c r="I16" s="611"/>
      <c r="J16" s="611"/>
      <c r="K16" s="611"/>
      <c r="L16" s="611"/>
      <c r="M16" s="611"/>
      <c r="N16" s="611"/>
      <c r="O16" s="611"/>
      <c r="P16" s="611"/>
      <c r="Q16" s="611"/>
      <c r="R16" s="611"/>
      <c r="S16" s="611"/>
      <c r="T16" s="611"/>
      <c r="U16" s="611"/>
      <c r="V16" s="611"/>
      <c r="W16" s="611"/>
      <c r="X16" s="611"/>
      <c r="Y16" s="611"/>
      <c r="Z16" s="611"/>
      <c r="AA16" s="611"/>
      <c r="AB16" s="611"/>
      <c r="AC16" s="611"/>
      <c r="AD16" s="611"/>
      <c r="AE16" s="611"/>
      <c r="AF16" s="611"/>
      <c r="AG16" s="611"/>
      <c r="AH16" s="611"/>
      <c r="AI16" s="611"/>
      <c r="AJ16" s="611"/>
      <c r="AK16" s="571" t="s">
        <v>50</v>
      </c>
      <c r="AL16" s="576"/>
      <c r="AM16" s="576"/>
    </row>
    <row r="17" spans="1:39" ht="27.6">
      <c r="A17" s="577"/>
      <c r="B17" s="577"/>
      <c r="C17" s="578" t="s">
        <v>51</v>
      </c>
      <c r="D17" s="612"/>
      <c r="E17" s="612"/>
      <c r="F17" s="612"/>
      <c r="G17" s="612"/>
      <c r="H17" s="612"/>
      <c r="I17" s="612"/>
      <c r="J17" s="612"/>
      <c r="K17" s="612"/>
      <c r="L17" s="612"/>
      <c r="M17" s="612"/>
      <c r="N17" s="612"/>
      <c r="O17" s="612"/>
      <c r="P17" s="612"/>
      <c r="Q17" s="612"/>
      <c r="R17" s="612"/>
      <c r="S17" s="612"/>
      <c r="T17" s="612"/>
      <c r="U17" s="612"/>
      <c r="V17" s="612"/>
      <c r="W17" s="612"/>
      <c r="X17" s="612"/>
      <c r="Y17" s="612"/>
      <c r="Z17" s="612"/>
      <c r="AA17" s="612"/>
      <c r="AK17" s="571"/>
      <c r="AL17" s="571"/>
      <c r="AM17" s="571"/>
    </row>
    <row r="18" spans="1:39" s="609" customFormat="1" ht="14.45">
      <c r="A18" s="767" t="s">
        <v>52</v>
      </c>
      <c r="B18" s="767"/>
      <c r="C18" s="767"/>
      <c r="D18" s="767" t="s">
        <v>53</v>
      </c>
      <c r="E18" s="767"/>
      <c r="F18" s="767"/>
      <c r="G18" s="767"/>
      <c r="H18" s="767"/>
      <c r="I18" s="613"/>
      <c r="J18" s="613"/>
      <c r="K18" s="767" t="s">
        <v>54</v>
      </c>
      <c r="L18" s="767"/>
      <c r="M18" s="767"/>
      <c r="N18" s="767"/>
      <c r="O18" s="767"/>
      <c r="P18" s="767"/>
      <c r="Q18" s="767"/>
      <c r="R18" s="767"/>
      <c r="S18" s="767"/>
      <c r="T18" s="767"/>
      <c r="U18" s="767" t="s">
        <v>55</v>
      </c>
      <c r="V18" s="767"/>
      <c r="W18" s="767"/>
      <c r="X18" s="767"/>
      <c r="Y18" s="767"/>
      <c r="Z18" s="767"/>
      <c r="AA18" s="767"/>
      <c r="AK18" s="614" t="s">
        <v>56</v>
      </c>
      <c r="AL18" s="614"/>
      <c r="AM18" s="614"/>
    </row>
    <row r="19" spans="1:39" s="609" customFormat="1" ht="42">
      <c r="A19" s="579" t="s">
        <v>57</v>
      </c>
      <c r="B19" s="580" t="s">
        <v>58</v>
      </c>
      <c r="C19" s="580" t="s">
        <v>59</v>
      </c>
      <c r="D19" s="580" t="s">
        <v>60</v>
      </c>
      <c r="E19" s="580" t="s">
        <v>61</v>
      </c>
      <c r="F19" s="580" t="s">
        <v>62</v>
      </c>
      <c r="G19" s="580" t="s">
        <v>63</v>
      </c>
      <c r="H19" s="580" t="s">
        <v>64</v>
      </c>
      <c r="I19" s="579" t="s">
        <v>65</v>
      </c>
      <c r="J19" s="579" t="s">
        <v>66</v>
      </c>
      <c r="K19" s="768" t="s">
        <v>67</v>
      </c>
      <c r="L19" s="768"/>
      <c r="M19" s="768" t="s">
        <v>68</v>
      </c>
      <c r="N19" s="768"/>
      <c r="O19" s="768" t="s">
        <v>69</v>
      </c>
      <c r="P19" s="768"/>
      <c r="Q19" s="768" t="s">
        <v>70</v>
      </c>
      <c r="R19" s="768"/>
      <c r="S19" s="768" t="s">
        <v>71</v>
      </c>
      <c r="T19" s="768"/>
      <c r="U19" s="580" t="s">
        <v>72</v>
      </c>
      <c r="V19" s="580" t="s">
        <v>73</v>
      </c>
      <c r="W19" s="580" t="s">
        <v>74</v>
      </c>
      <c r="X19" s="580" t="s">
        <v>75</v>
      </c>
      <c r="Y19" s="580" t="s">
        <v>76</v>
      </c>
      <c r="Z19" s="580" t="s">
        <v>77</v>
      </c>
      <c r="AA19" s="580" t="s">
        <v>78</v>
      </c>
      <c r="AK19" s="615"/>
      <c r="AL19" s="614"/>
      <c r="AM19" s="614"/>
    </row>
    <row r="20" spans="1:39" ht="17.100000000000001" customHeight="1">
      <c r="A20" s="579"/>
      <c r="B20" s="579"/>
      <c r="C20" s="579"/>
      <c r="D20" s="579"/>
      <c r="E20" s="579"/>
      <c r="F20" s="579"/>
      <c r="G20" s="579"/>
      <c r="H20" s="579"/>
      <c r="I20" s="582"/>
      <c r="J20" s="582"/>
      <c r="K20" s="616" t="s">
        <v>79</v>
      </c>
      <c r="L20" s="616" t="s">
        <v>80</v>
      </c>
      <c r="M20" s="616" t="s">
        <v>81</v>
      </c>
      <c r="N20" s="616" t="s">
        <v>80</v>
      </c>
      <c r="O20" s="616" t="s">
        <v>81</v>
      </c>
      <c r="P20" s="616" t="s">
        <v>80</v>
      </c>
      <c r="Q20" s="616" t="s">
        <v>81</v>
      </c>
      <c r="R20" s="616" t="s">
        <v>80</v>
      </c>
      <c r="S20" s="616" t="s">
        <v>81</v>
      </c>
      <c r="T20" s="616" t="s">
        <v>80</v>
      </c>
      <c r="U20" s="583"/>
      <c r="V20" s="583"/>
      <c r="W20" s="583"/>
      <c r="X20" s="583"/>
      <c r="Y20" s="583"/>
      <c r="Z20" s="583"/>
      <c r="AA20" s="583"/>
      <c r="AK20" s="581"/>
      <c r="AL20" s="571"/>
      <c r="AM20" s="571"/>
    </row>
    <row r="21" spans="1:39" s="575" customFormat="1" ht="101.1" customHeight="1">
      <c r="A21" s="584" t="s">
        <v>82</v>
      </c>
      <c r="B21" s="585" t="s">
        <v>83</v>
      </c>
      <c r="C21" s="585" t="s">
        <v>84</v>
      </c>
      <c r="D21" s="746">
        <v>475000</v>
      </c>
      <c r="E21" s="679"/>
      <c r="F21" s="680">
        <v>1</v>
      </c>
      <c r="G21" s="680">
        <v>0</v>
      </c>
      <c r="H21" s="680">
        <v>0</v>
      </c>
      <c r="I21" s="679">
        <v>1</v>
      </c>
      <c r="J21" s="681" t="s">
        <v>85</v>
      </c>
      <c r="K21" s="679" t="s">
        <v>86</v>
      </c>
      <c r="L21" s="679"/>
      <c r="M21" s="679" t="s">
        <v>87</v>
      </c>
      <c r="N21" s="679"/>
      <c r="O21" s="679" t="s">
        <v>88</v>
      </c>
      <c r="P21" s="679"/>
      <c r="Q21" s="679" t="s">
        <v>89</v>
      </c>
      <c r="R21" s="679"/>
      <c r="S21" s="679" t="s">
        <v>90</v>
      </c>
      <c r="T21" s="679"/>
      <c r="U21" s="682" t="s">
        <v>14</v>
      </c>
      <c r="V21" s="682" t="s">
        <v>2</v>
      </c>
      <c r="W21" s="679" t="s">
        <v>10</v>
      </c>
      <c r="X21" s="679" t="s">
        <v>21</v>
      </c>
      <c r="Y21" s="679"/>
      <c r="Z21" s="679"/>
      <c r="AA21" s="679"/>
      <c r="AB21" s="611"/>
      <c r="AC21" s="611"/>
      <c r="AD21" s="611"/>
      <c r="AE21" s="611"/>
      <c r="AF21" s="611"/>
      <c r="AG21" s="611"/>
      <c r="AH21" s="611"/>
      <c r="AI21" s="611"/>
      <c r="AJ21" s="611"/>
      <c r="AK21" s="589"/>
      <c r="AL21" s="576"/>
      <c r="AM21" s="576"/>
    </row>
    <row r="22" spans="1:39" s="575" customFormat="1" ht="108" customHeight="1">
      <c r="A22" s="584" t="s">
        <v>91</v>
      </c>
      <c r="B22" s="585" t="s">
        <v>92</v>
      </c>
      <c r="C22" s="585" t="s">
        <v>93</v>
      </c>
      <c r="D22" s="746">
        <f>134500+80000</f>
        <v>214500</v>
      </c>
      <c r="E22" s="679"/>
      <c r="F22" s="680">
        <v>1</v>
      </c>
      <c r="G22" s="680">
        <v>0</v>
      </c>
      <c r="H22" s="680">
        <v>0</v>
      </c>
      <c r="I22" s="679">
        <v>1</v>
      </c>
      <c r="J22" s="681" t="s">
        <v>94</v>
      </c>
      <c r="K22" s="679" t="s">
        <v>41</v>
      </c>
      <c r="L22" s="679"/>
      <c r="M22" s="679" t="s">
        <v>86</v>
      </c>
      <c r="N22" s="679"/>
      <c r="O22" s="679" t="s">
        <v>87</v>
      </c>
      <c r="P22" s="679"/>
      <c r="Q22" s="679" t="s">
        <v>88</v>
      </c>
      <c r="R22" s="679"/>
      <c r="S22" s="679" t="s">
        <v>89</v>
      </c>
      <c r="T22" s="679"/>
      <c r="U22" s="684" t="s">
        <v>14</v>
      </c>
      <c r="V22" s="682" t="s">
        <v>2</v>
      </c>
      <c r="W22" s="679" t="s">
        <v>10</v>
      </c>
      <c r="X22" s="679" t="s">
        <v>21</v>
      </c>
      <c r="Y22" s="679"/>
      <c r="Z22" s="679"/>
      <c r="AA22" s="679"/>
      <c r="AB22" s="611"/>
      <c r="AC22" s="611"/>
      <c r="AD22" s="611"/>
      <c r="AE22" s="611"/>
      <c r="AF22" s="611"/>
      <c r="AG22" s="611"/>
      <c r="AH22" s="611"/>
      <c r="AI22" s="611"/>
      <c r="AJ22" s="611"/>
      <c r="AK22" s="589"/>
      <c r="AL22" s="576"/>
      <c r="AM22" s="576"/>
    </row>
    <row r="23" spans="1:39" s="575" customFormat="1" ht="84">
      <c r="A23" s="584" t="s">
        <v>95</v>
      </c>
      <c r="B23" s="585" t="s">
        <v>96</v>
      </c>
      <c r="C23" s="585" t="s">
        <v>97</v>
      </c>
      <c r="D23" s="746">
        <v>150500</v>
      </c>
      <c r="E23" s="679"/>
      <c r="F23" s="680">
        <v>1</v>
      </c>
      <c r="G23" s="680">
        <v>0</v>
      </c>
      <c r="H23" s="680">
        <v>0</v>
      </c>
      <c r="I23" s="679">
        <v>1</v>
      </c>
      <c r="J23" s="681" t="s">
        <v>98</v>
      </c>
      <c r="K23" s="679" t="s">
        <v>87</v>
      </c>
      <c r="L23" s="679"/>
      <c r="M23" s="679" t="s">
        <v>88</v>
      </c>
      <c r="N23" s="679"/>
      <c r="O23" s="679" t="s">
        <v>89</v>
      </c>
      <c r="P23" s="679"/>
      <c r="Q23" s="679" t="s">
        <v>90</v>
      </c>
      <c r="R23" s="679"/>
      <c r="S23" s="679" t="s">
        <v>99</v>
      </c>
      <c r="T23" s="679"/>
      <c r="U23" s="684" t="s">
        <v>14</v>
      </c>
      <c r="V23" s="682" t="s">
        <v>2</v>
      </c>
      <c r="W23" s="679" t="s">
        <v>10</v>
      </c>
      <c r="X23" s="679" t="s">
        <v>21</v>
      </c>
      <c r="Y23" s="679"/>
      <c r="Z23" s="679"/>
      <c r="AA23" s="679"/>
      <c r="AB23" s="611"/>
      <c r="AC23" s="611"/>
      <c r="AD23" s="611"/>
      <c r="AE23" s="611"/>
      <c r="AF23" s="611"/>
      <c r="AG23" s="611"/>
      <c r="AH23" s="611"/>
      <c r="AI23" s="611"/>
      <c r="AJ23" s="611"/>
      <c r="AK23" s="589"/>
      <c r="AL23" s="576"/>
      <c r="AM23" s="576"/>
    </row>
    <row r="24" spans="1:39" s="575" customFormat="1" ht="23.1" customHeight="1">
      <c r="A24" s="584"/>
      <c r="B24" s="585"/>
      <c r="C24" s="585"/>
      <c r="D24" s="623"/>
      <c r="E24" s="617"/>
      <c r="F24" s="618"/>
      <c r="G24" s="618"/>
      <c r="H24" s="618"/>
      <c r="I24" s="617"/>
      <c r="J24" s="588"/>
      <c r="K24" s="619"/>
      <c r="L24" s="617"/>
      <c r="M24" s="619"/>
      <c r="N24" s="617"/>
      <c r="O24" s="619"/>
      <c r="P24" s="617"/>
      <c r="Q24" s="619"/>
      <c r="R24" s="617"/>
      <c r="S24" s="619"/>
      <c r="T24" s="617"/>
      <c r="U24" s="620"/>
      <c r="V24" s="620"/>
      <c r="W24" s="617"/>
      <c r="X24" s="617"/>
      <c r="Y24" s="617"/>
      <c r="Z24" s="617"/>
      <c r="AA24" s="617"/>
      <c r="AB24" s="611"/>
      <c r="AC24" s="611"/>
      <c r="AD24" s="611"/>
      <c r="AE24" s="611"/>
      <c r="AF24" s="611"/>
      <c r="AG24" s="611"/>
      <c r="AH24" s="611"/>
      <c r="AI24" s="611"/>
      <c r="AJ24" s="611"/>
      <c r="AK24" s="589"/>
      <c r="AL24" s="576"/>
      <c r="AM24" s="576"/>
    </row>
    <row r="25" spans="1:39" ht="30">
      <c r="A25" s="577"/>
      <c r="B25" s="577"/>
      <c r="C25" s="590" t="s">
        <v>100</v>
      </c>
      <c r="D25" s="612"/>
      <c r="E25" s="612"/>
      <c r="F25" s="612"/>
      <c r="G25" s="612"/>
      <c r="H25" s="612"/>
      <c r="I25" s="612"/>
      <c r="J25" s="612"/>
      <c r="K25" s="612"/>
      <c r="L25" s="612"/>
      <c r="M25" s="612"/>
      <c r="N25" s="612"/>
      <c r="O25" s="612"/>
      <c r="P25" s="612"/>
      <c r="Q25" s="612"/>
      <c r="R25" s="612"/>
      <c r="S25" s="612"/>
      <c r="T25" s="612"/>
      <c r="U25" s="612"/>
      <c r="V25" s="612"/>
      <c r="W25" s="612"/>
      <c r="X25" s="612"/>
      <c r="Y25" s="612"/>
      <c r="Z25" s="612"/>
      <c r="AA25" s="612"/>
      <c r="AB25" s="612"/>
      <c r="AC25" s="612"/>
      <c r="AD25" s="612"/>
      <c r="AE25" s="612"/>
      <c r="AF25" s="612"/>
      <c r="AG25" s="612"/>
      <c r="AK25" s="581"/>
      <c r="AL25" s="571"/>
      <c r="AM25" s="571"/>
    </row>
    <row r="26" spans="1:39" ht="14.45">
      <c r="A26" s="766" t="s">
        <v>52</v>
      </c>
      <c r="B26" s="766"/>
      <c r="C26" s="766"/>
      <c r="D26" s="767" t="s">
        <v>53</v>
      </c>
      <c r="E26" s="767"/>
      <c r="F26" s="767"/>
      <c r="G26" s="767"/>
      <c r="H26" s="767"/>
      <c r="I26" s="624"/>
      <c r="J26" s="624"/>
      <c r="K26" s="767" t="s">
        <v>54</v>
      </c>
      <c r="L26" s="767"/>
      <c r="M26" s="767"/>
      <c r="N26" s="767"/>
      <c r="O26" s="767"/>
      <c r="P26" s="767"/>
      <c r="Q26" s="767"/>
      <c r="R26" s="767"/>
      <c r="S26" s="767"/>
      <c r="T26" s="767"/>
      <c r="U26" s="767"/>
      <c r="V26" s="767"/>
      <c r="W26" s="767"/>
      <c r="X26" s="767"/>
      <c r="Y26" s="767"/>
      <c r="Z26" s="767"/>
      <c r="AA26" s="767" t="s">
        <v>101</v>
      </c>
      <c r="AB26" s="767"/>
      <c r="AC26" s="767"/>
      <c r="AD26" s="767"/>
      <c r="AE26" s="767"/>
      <c r="AF26" s="767"/>
      <c r="AG26" s="767"/>
      <c r="AK26" s="581"/>
      <c r="AL26" s="571"/>
      <c r="AM26" s="571"/>
    </row>
    <row r="27" spans="1:39" ht="47.1" customHeight="1">
      <c r="A27" s="579" t="s">
        <v>57</v>
      </c>
      <c r="B27" s="580" t="s">
        <v>58</v>
      </c>
      <c r="C27" s="580" t="s">
        <v>59</v>
      </c>
      <c r="D27" s="580" t="s">
        <v>60</v>
      </c>
      <c r="E27" s="580" t="s">
        <v>61</v>
      </c>
      <c r="F27" s="580" t="s">
        <v>62</v>
      </c>
      <c r="G27" s="580" t="s">
        <v>63</v>
      </c>
      <c r="H27" s="580" t="s">
        <v>64</v>
      </c>
      <c r="I27" s="579" t="s">
        <v>65</v>
      </c>
      <c r="J27" s="579" t="s">
        <v>66</v>
      </c>
      <c r="K27" s="608" t="s">
        <v>102</v>
      </c>
      <c r="L27" s="608" t="s">
        <v>102</v>
      </c>
      <c r="M27" s="608" t="s">
        <v>103</v>
      </c>
      <c r="N27" s="608" t="s">
        <v>103</v>
      </c>
      <c r="O27" s="608" t="s">
        <v>104</v>
      </c>
      <c r="P27" s="608" t="s">
        <v>104</v>
      </c>
      <c r="Q27" s="608" t="s">
        <v>105</v>
      </c>
      <c r="R27" s="608" t="s">
        <v>105</v>
      </c>
      <c r="S27" s="608" t="s">
        <v>106</v>
      </c>
      <c r="T27" s="608" t="s">
        <v>106</v>
      </c>
      <c r="U27" s="608" t="s">
        <v>69</v>
      </c>
      <c r="V27" s="608" t="s">
        <v>69</v>
      </c>
      <c r="W27" s="608" t="s">
        <v>70</v>
      </c>
      <c r="X27" s="608" t="s">
        <v>70</v>
      </c>
      <c r="Y27" s="608" t="s">
        <v>71</v>
      </c>
      <c r="Z27" s="608" t="s">
        <v>71</v>
      </c>
      <c r="AA27" s="580" t="s">
        <v>72</v>
      </c>
      <c r="AB27" s="580" t="s">
        <v>73</v>
      </c>
      <c r="AC27" s="580" t="s">
        <v>74</v>
      </c>
      <c r="AD27" s="580" t="s">
        <v>75</v>
      </c>
      <c r="AE27" s="580" t="s">
        <v>76</v>
      </c>
      <c r="AF27" s="580" t="s">
        <v>77</v>
      </c>
      <c r="AG27" s="580" t="s">
        <v>78</v>
      </c>
    </row>
    <row r="28" spans="1:39" ht="17.45" customHeight="1">
      <c r="A28" s="591"/>
      <c r="B28" s="591"/>
      <c r="C28" s="591"/>
      <c r="D28" s="591"/>
      <c r="E28" s="591"/>
      <c r="F28" s="591"/>
      <c r="G28" s="591"/>
      <c r="H28" s="591"/>
      <c r="I28" s="591"/>
      <c r="J28" s="591"/>
      <c r="K28" s="625" t="s">
        <v>79</v>
      </c>
      <c r="L28" s="625" t="s">
        <v>80</v>
      </c>
      <c r="M28" s="625" t="s">
        <v>81</v>
      </c>
      <c r="N28" s="625" t="s">
        <v>80</v>
      </c>
      <c r="O28" s="625" t="s">
        <v>81</v>
      </c>
      <c r="P28" s="625" t="s">
        <v>80</v>
      </c>
      <c r="Q28" s="625" t="s">
        <v>81</v>
      </c>
      <c r="R28" s="625" t="s">
        <v>80</v>
      </c>
      <c r="S28" s="625" t="s">
        <v>81</v>
      </c>
      <c r="T28" s="625" t="s">
        <v>80</v>
      </c>
      <c r="U28" s="625" t="s">
        <v>81</v>
      </c>
      <c r="V28" s="625" t="s">
        <v>80</v>
      </c>
      <c r="W28" s="625" t="s">
        <v>81</v>
      </c>
      <c r="X28" s="625" t="s">
        <v>80</v>
      </c>
      <c r="Y28" s="625" t="s">
        <v>81</v>
      </c>
      <c r="Z28" s="625" t="s">
        <v>80</v>
      </c>
      <c r="AA28" s="592"/>
      <c r="AB28" s="592"/>
      <c r="AC28" s="592"/>
      <c r="AD28" s="592"/>
      <c r="AE28" s="592"/>
      <c r="AF28" s="592"/>
      <c r="AG28" s="592"/>
    </row>
    <row r="29" spans="1:39" s="575" customFormat="1">
      <c r="A29" s="584"/>
      <c r="B29" s="587"/>
      <c r="C29" s="585"/>
      <c r="D29" s="617"/>
      <c r="E29" s="617"/>
      <c r="F29" s="618"/>
      <c r="G29" s="618"/>
      <c r="H29" s="618"/>
      <c r="I29" s="617"/>
      <c r="J29" s="585"/>
      <c r="K29" s="617"/>
      <c r="L29" s="617"/>
      <c r="M29" s="617"/>
      <c r="N29" s="617"/>
      <c r="O29" s="617"/>
      <c r="P29" s="617"/>
      <c r="Q29" s="617"/>
      <c r="R29" s="617"/>
      <c r="S29" s="617"/>
      <c r="T29" s="617"/>
      <c r="U29" s="617"/>
      <c r="V29" s="617"/>
      <c r="W29" s="617"/>
      <c r="X29" s="617"/>
      <c r="Y29" s="617"/>
      <c r="Z29" s="617"/>
      <c r="AA29" s="617"/>
      <c r="AB29" s="617"/>
      <c r="AC29" s="617"/>
      <c r="AD29" s="617"/>
      <c r="AE29" s="617"/>
      <c r="AF29" s="617"/>
      <c r="AG29" s="617"/>
      <c r="AH29" s="611"/>
      <c r="AI29" s="611"/>
      <c r="AJ29" s="611"/>
    </row>
    <row r="30" spans="1:39" s="575" customFormat="1">
      <c r="A30" s="584"/>
      <c r="B30" s="587"/>
      <c r="C30" s="585"/>
      <c r="D30" s="617"/>
      <c r="E30" s="617"/>
      <c r="F30" s="618"/>
      <c r="G30" s="618"/>
      <c r="H30" s="618"/>
      <c r="I30" s="617"/>
      <c r="J30" s="617"/>
      <c r="K30" s="617"/>
      <c r="L30" s="617"/>
      <c r="M30" s="617"/>
      <c r="N30" s="617"/>
      <c r="O30" s="617"/>
      <c r="P30" s="617"/>
      <c r="Q30" s="617"/>
      <c r="R30" s="617"/>
      <c r="S30" s="617"/>
      <c r="T30" s="617"/>
      <c r="U30" s="617"/>
      <c r="V30" s="611"/>
      <c r="W30" s="611"/>
      <c r="X30" s="611"/>
      <c r="Y30" s="611"/>
      <c r="Z30" s="611"/>
      <c r="AA30" s="611"/>
      <c r="AB30" s="611"/>
      <c r="AC30" s="611"/>
      <c r="AD30" s="611"/>
      <c r="AE30" s="611"/>
      <c r="AF30" s="611"/>
      <c r="AG30" s="611"/>
      <c r="AH30" s="611"/>
      <c r="AI30" s="611"/>
      <c r="AJ30" s="611"/>
    </row>
    <row r="31" spans="1:39" ht="30">
      <c r="A31" s="577"/>
      <c r="B31" s="577"/>
      <c r="C31" s="593" t="s">
        <v>107</v>
      </c>
      <c r="D31" s="612"/>
      <c r="E31" s="612"/>
      <c r="F31" s="612"/>
      <c r="G31" s="612"/>
      <c r="H31" s="612"/>
      <c r="I31" s="612"/>
      <c r="J31" s="612"/>
      <c r="K31" s="612"/>
      <c r="L31" s="612"/>
      <c r="M31" s="612"/>
      <c r="N31" s="612"/>
      <c r="O31" s="612"/>
      <c r="P31" s="612"/>
      <c r="Q31" s="612"/>
      <c r="R31" s="612"/>
      <c r="S31" s="612"/>
      <c r="T31" s="612"/>
      <c r="U31" s="612"/>
    </row>
    <row r="32" spans="1:39">
      <c r="A32" s="766" t="s">
        <v>52</v>
      </c>
      <c r="B32" s="766"/>
      <c r="C32" s="766"/>
      <c r="D32" s="767" t="s">
        <v>53</v>
      </c>
      <c r="E32" s="767"/>
      <c r="F32" s="767"/>
      <c r="G32" s="767"/>
      <c r="H32" s="767"/>
      <c r="I32" s="624"/>
      <c r="J32" s="624"/>
      <c r="K32" s="767" t="s">
        <v>54</v>
      </c>
      <c r="L32" s="767"/>
      <c r="M32" s="767"/>
      <c r="N32" s="767"/>
      <c r="O32" s="767" t="s">
        <v>101</v>
      </c>
      <c r="P32" s="767"/>
      <c r="Q32" s="767"/>
      <c r="R32" s="767"/>
      <c r="S32" s="767"/>
      <c r="T32" s="767"/>
      <c r="U32" s="767"/>
    </row>
    <row r="33" spans="1:37" ht="42">
      <c r="A33" s="579" t="s">
        <v>57</v>
      </c>
      <c r="B33" s="580" t="s">
        <v>58</v>
      </c>
      <c r="C33" s="580" t="s">
        <v>59</v>
      </c>
      <c r="D33" s="580" t="s">
        <v>60</v>
      </c>
      <c r="E33" s="580" t="s">
        <v>61</v>
      </c>
      <c r="F33" s="580" t="s">
        <v>62</v>
      </c>
      <c r="G33" s="580" t="s">
        <v>63</v>
      </c>
      <c r="H33" s="580" t="s">
        <v>64</v>
      </c>
      <c r="I33" s="579" t="s">
        <v>65</v>
      </c>
      <c r="J33" s="579" t="s">
        <v>66</v>
      </c>
      <c r="K33" s="765" t="s">
        <v>108</v>
      </c>
      <c r="L33" s="765"/>
      <c r="M33" s="765" t="s">
        <v>109</v>
      </c>
      <c r="N33" s="765"/>
      <c r="O33" s="580" t="s">
        <v>72</v>
      </c>
      <c r="P33" s="580" t="s">
        <v>73</v>
      </c>
      <c r="Q33" s="580" t="s">
        <v>74</v>
      </c>
      <c r="R33" s="580" t="s">
        <v>75</v>
      </c>
      <c r="S33" s="580" t="s">
        <v>76</v>
      </c>
      <c r="T33" s="580" t="s">
        <v>77</v>
      </c>
      <c r="U33" s="580" t="s">
        <v>78</v>
      </c>
    </row>
    <row r="34" spans="1:37">
      <c r="A34" s="591"/>
      <c r="B34" s="591"/>
      <c r="C34" s="591"/>
      <c r="D34" s="591"/>
      <c r="E34" s="591"/>
      <c r="F34" s="591"/>
      <c r="G34" s="591"/>
      <c r="H34" s="591"/>
      <c r="I34" s="591"/>
      <c r="J34" s="591"/>
      <c r="K34" s="625" t="s">
        <v>79</v>
      </c>
      <c r="L34" s="625" t="s">
        <v>80</v>
      </c>
      <c r="M34" s="625" t="s">
        <v>81</v>
      </c>
      <c r="N34" s="625" t="s">
        <v>80</v>
      </c>
      <c r="O34" s="592"/>
      <c r="P34" s="592"/>
      <c r="Q34" s="592"/>
      <c r="R34" s="592"/>
      <c r="S34" s="592"/>
      <c r="T34" s="592"/>
      <c r="U34" s="592"/>
    </row>
    <row r="35" spans="1:37" s="668" customFormat="1" ht="47.45" customHeight="1">
      <c r="A35" s="694" t="s">
        <v>110</v>
      </c>
      <c r="B35" s="703" t="s">
        <v>111</v>
      </c>
      <c r="C35" s="679" t="s">
        <v>112</v>
      </c>
      <c r="D35" s="761"/>
      <c r="E35" s="679"/>
      <c r="F35" s="680">
        <v>1</v>
      </c>
      <c r="G35" s="680">
        <v>0</v>
      </c>
      <c r="H35" s="680">
        <v>0</v>
      </c>
      <c r="I35" s="679">
        <v>1</v>
      </c>
      <c r="J35" s="692" t="s">
        <v>113</v>
      </c>
      <c r="K35" s="679" t="s">
        <v>114</v>
      </c>
      <c r="L35" s="679"/>
      <c r="M35" s="679" t="s">
        <v>115</v>
      </c>
      <c r="N35" s="679"/>
      <c r="O35" s="679" t="s">
        <v>9</v>
      </c>
      <c r="P35" s="684" t="s">
        <v>30</v>
      </c>
      <c r="Q35" s="679" t="s">
        <v>10</v>
      </c>
      <c r="R35" s="760" t="s">
        <v>34</v>
      </c>
      <c r="S35" s="679">
        <v>1</v>
      </c>
      <c r="T35" s="679"/>
      <c r="U35" s="679" t="s">
        <v>116</v>
      </c>
      <c r="V35" s="669"/>
      <c r="W35" s="669"/>
      <c r="X35" s="669"/>
      <c r="Y35" s="669"/>
      <c r="Z35" s="669"/>
      <c r="AA35" s="669"/>
      <c r="AB35" s="669"/>
      <c r="AC35" s="669"/>
      <c r="AD35" s="669"/>
      <c r="AE35" s="669"/>
      <c r="AF35" s="669"/>
      <c r="AG35" s="669"/>
      <c r="AH35" s="669"/>
      <c r="AI35" s="669"/>
      <c r="AJ35" s="669"/>
    </row>
    <row r="36" spans="1:37" s="668" customFormat="1" ht="54.95" customHeight="1">
      <c r="A36" s="703" t="s">
        <v>117</v>
      </c>
      <c r="B36" s="703" t="s">
        <v>118</v>
      </c>
      <c r="C36" s="679" t="s">
        <v>112</v>
      </c>
      <c r="D36" s="683">
        <v>35000</v>
      </c>
      <c r="E36" s="679"/>
      <c r="F36" s="680">
        <v>1</v>
      </c>
      <c r="G36" s="680">
        <v>0</v>
      </c>
      <c r="H36" s="680">
        <v>0</v>
      </c>
      <c r="I36" s="679">
        <v>1</v>
      </c>
      <c r="J36" s="692" t="s">
        <v>119</v>
      </c>
      <c r="K36" s="679" t="s">
        <v>41</v>
      </c>
      <c r="L36" s="679"/>
      <c r="M36" s="679" t="s">
        <v>86</v>
      </c>
      <c r="N36" s="679"/>
      <c r="O36" s="679" t="s">
        <v>9</v>
      </c>
      <c r="P36" s="684" t="s">
        <v>30</v>
      </c>
      <c r="Q36" s="679" t="s">
        <v>10</v>
      </c>
      <c r="R36" s="679" t="s">
        <v>21</v>
      </c>
      <c r="S36" s="679">
        <v>1</v>
      </c>
      <c r="T36" s="679"/>
      <c r="U36" s="679" t="s">
        <v>116</v>
      </c>
      <c r="V36" s="669"/>
      <c r="W36" s="669"/>
      <c r="X36" s="669"/>
      <c r="Y36" s="669"/>
      <c r="Z36" s="669"/>
      <c r="AA36" s="669"/>
      <c r="AB36" s="669"/>
      <c r="AC36" s="669"/>
      <c r="AD36" s="669"/>
      <c r="AE36" s="669"/>
      <c r="AF36" s="669"/>
      <c r="AG36" s="669"/>
      <c r="AH36" s="669"/>
      <c r="AI36" s="669"/>
      <c r="AJ36" s="669"/>
    </row>
    <row r="37" spans="1:37" s="668" customFormat="1" ht="57" customHeight="1">
      <c r="A37" s="703" t="s">
        <v>120</v>
      </c>
      <c r="B37" s="703" t="s">
        <v>121</v>
      </c>
      <c r="C37" s="679" t="s">
        <v>112</v>
      </c>
      <c r="D37" s="683">
        <v>40000</v>
      </c>
      <c r="E37" s="679"/>
      <c r="F37" s="680">
        <v>1</v>
      </c>
      <c r="G37" s="680">
        <v>0</v>
      </c>
      <c r="H37" s="680">
        <v>0</v>
      </c>
      <c r="I37" s="679">
        <v>1</v>
      </c>
      <c r="J37" s="692" t="s">
        <v>122</v>
      </c>
      <c r="K37" s="679" t="s">
        <v>86</v>
      </c>
      <c r="L37" s="679"/>
      <c r="M37" s="679" t="s">
        <v>88</v>
      </c>
      <c r="N37" s="679"/>
      <c r="O37" s="684" t="s">
        <v>14</v>
      </c>
      <c r="P37" s="684" t="s">
        <v>33</v>
      </c>
      <c r="Q37" s="679" t="s">
        <v>10</v>
      </c>
      <c r="R37" s="679" t="s">
        <v>21</v>
      </c>
      <c r="S37" s="679">
        <v>1</v>
      </c>
      <c r="T37" s="679"/>
      <c r="U37" s="679"/>
      <c r="V37" s="669"/>
      <c r="W37" s="669"/>
      <c r="X37" s="669"/>
      <c r="Y37" s="669"/>
      <c r="Z37" s="669"/>
      <c r="AA37" s="669"/>
      <c r="AB37" s="669"/>
      <c r="AC37" s="669"/>
      <c r="AD37" s="669"/>
      <c r="AE37" s="669"/>
      <c r="AF37" s="669"/>
      <c r="AG37" s="669"/>
      <c r="AH37" s="669"/>
      <c r="AI37" s="669"/>
      <c r="AJ37" s="669"/>
    </row>
    <row r="38" spans="1:37" s="668" customFormat="1" ht="54.95" customHeight="1">
      <c r="A38" s="703" t="s">
        <v>123</v>
      </c>
      <c r="B38" s="703" t="s">
        <v>124</v>
      </c>
      <c r="C38" s="679" t="s">
        <v>112</v>
      </c>
      <c r="D38" s="683">
        <v>45000</v>
      </c>
      <c r="E38" s="679"/>
      <c r="F38" s="680">
        <v>1</v>
      </c>
      <c r="G38" s="680">
        <v>0</v>
      </c>
      <c r="H38" s="680">
        <v>0</v>
      </c>
      <c r="I38" s="679">
        <v>1</v>
      </c>
      <c r="J38" s="692" t="s">
        <v>113</v>
      </c>
      <c r="K38" s="679" t="s">
        <v>41</v>
      </c>
      <c r="L38" s="679"/>
      <c r="M38" s="679" t="s">
        <v>115</v>
      </c>
      <c r="N38" s="679"/>
      <c r="O38" s="679" t="s">
        <v>9</v>
      </c>
      <c r="P38" s="684" t="s">
        <v>33</v>
      </c>
      <c r="Q38" s="679" t="s">
        <v>10</v>
      </c>
      <c r="R38" s="684" t="s">
        <v>5</v>
      </c>
      <c r="S38" s="679">
        <v>1</v>
      </c>
      <c r="T38" s="679"/>
      <c r="U38" s="679" t="s">
        <v>116</v>
      </c>
      <c r="V38" s="669"/>
      <c r="W38" s="669"/>
      <c r="X38" s="669"/>
      <c r="Y38" s="669"/>
      <c r="Z38" s="669"/>
      <c r="AA38" s="669"/>
      <c r="AB38" s="669"/>
      <c r="AC38" s="669"/>
      <c r="AD38" s="669"/>
      <c r="AE38" s="669"/>
      <c r="AF38" s="669"/>
      <c r="AG38" s="669"/>
      <c r="AH38" s="669"/>
      <c r="AI38" s="669"/>
      <c r="AJ38" s="669"/>
    </row>
    <row r="39" spans="1:37" s="668" customFormat="1" ht="42" customHeight="1">
      <c r="A39" s="703" t="s">
        <v>125</v>
      </c>
      <c r="B39" s="703" t="s">
        <v>126</v>
      </c>
      <c r="C39" s="679" t="s">
        <v>112</v>
      </c>
      <c r="D39" s="683">
        <v>20000</v>
      </c>
      <c r="E39" s="679"/>
      <c r="F39" s="680">
        <v>1</v>
      </c>
      <c r="G39" s="680">
        <v>0</v>
      </c>
      <c r="H39" s="680">
        <v>0</v>
      </c>
      <c r="I39" s="679">
        <v>1</v>
      </c>
      <c r="J39" s="692" t="s">
        <v>127</v>
      </c>
      <c r="K39" s="679" t="s">
        <v>86</v>
      </c>
      <c r="L39" s="679"/>
      <c r="M39" s="679" t="s">
        <v>88</v>
      </c>
      <c r="N39" s="679"/>
      <c r="O39" s="684" t="s">
        <v>9</v>
      </c>
      <c r="P39" s="684" t="s">
        <v>33</v>
      </c>
      <c r="Q39" s="679" t="s">
        <v>10</v>
      </c>
      <c r="R39" s="679" t="s">
        <v>21</v>
      </c>
      <c r="S39" s="679">
        <v>1</v>
      </c>
      <c r="T39" s="679"/>
      <c r="U39" s="679"/>
      <c r="V39" s="669"/>
      <c r="W39" s="669"/>
      <c r="X39" s="669"/>
      <c r="Y39" s="669"/>
      <c r="Z39" s="669"/>
      <c r="AA39" s="669"/>
      <c r="AB39" s="669"/>
      <c r="AC39" s="669"/>
      <c r="AD39" s="669"/>
      <c r="AE39" s="669"/>
      <c r="AF39" s="669"/>
      <c r="AG39" s="669"/>
      <c r="AH39" s="669"/>
      <c r="AI39" s="669"/>
      <c r="AJ39" s="669"/>
    </row>
    <row r="40" spans="1:37" s="575" customFormat="1" ht="23.1" customHeight="1">
      <c r="A40" s="587"/>
      <c r="B40" s="587"/>
      <c r="C40" s="619"/>
      <c r="D40" s="617"/>
      <c r="E40" s="617"/>
      <c r="F40" s="617"/>
      <c r="G40" s="617"/>
      <c r="H40" s="617"/>
      <c r="I40" s="617"/>
      <c r="J40" s="749"/>
      <c r="K40" s="617"/>
      <c r="L40" s="617"/>
      <c r="M40" s="617"/>
      <c r="N40" s="617"/>
      <c r="O40" s="617"/>
      <c r="P40" s="617"/>
      <c r="Q40" s="617"/>
      <c r="R40" s="617"/>
      <c r="S40" s="617"/>
      <c r="T40" s="617"/>
      <c r="U40" s="617"/>
      <c r="V40" s="611"/>
      <c r="W40" s="611"/>
      <c r="X40" s="611"/>
      <c r="Y40" s="611"/>
      <c r="Z40" s="611"/>
      <c r="AA40" s="611"/>
      <c r="AB40" s="611"/>
      <c r="AC40" s="611"/>
      <c r="AD40" s="611"/>
      <c r="AE40" s="611"/>
      <c r="AF40" s="611"/>
      <c r="AG40" s="611"/>
      <c r="AH40" s="611"/>
      <c r="AI40" s="611"/>
      <c r="AJ40" s="611"/>
    </row>
    <row r="41" spans="1:37" ht="32.450000000000003">
      <c r="A41" s="594"/>
      <c r="B41" s="594"/>
      <c r="C41" s="595" t="s">
        <v>128</v>
      </c>
      <c r="D41" s="626"/>
      <c r="E41" s="626"/>
      <c r="F41" s="626"/>
      <c r="G41" s="626"/>
      <c r="H41" s="626"/>
      <c r="I41" s="626"/>
      <c r="J41" s="626"/>
      <c r="K41" s="626"/>
      <c r="L41" s="626"/>
      <c r="M41" s="626"/>
      <c r="N41" s="626"/>
      <c r="O41" s="626"/>
      <c r="P41" s="626"/>
      <c r="Q41" s="626"/>
      <c r="R41" s="626"/>
      <c r="S41" s="626"/>
      <c r="T41" s="626"/>
      <c r="U41" s="626"/>
      <c r="V41" s="626"/>
      <c r="W41" s="626"/>
      <c r="X41" s="626"/>
      <c r="Y41" s="626"/>
      <c r="Z41" s="626"/>
      <c r="AA41" s="626"/>
    </row>
    <row r="42" spans="1:37">
      <c r="A42" s="766" t="s">
        <v>52</v>
      </c>
      <c r="B42" s="766"/>
      <c r="C42" s="766"/>
      <c r="D42" s="767" t="s">
        <v>53</v>
      </c>
      <c r="E42" s="767"/>
      <c r="F42" s="767"/>
      <c r="G42" s="767"/>
      <c r="H42" s="767"/>
      <c r="I42" s="624"/>
      <c r="J42" s="624"/>
      <c r="K42" s="767" t="s">
        <v>54</v>
      </c>
      <c r="L42" s="767"/>
      <c r="M42" s="767"/>
      <c r="N42" s="767"/>
      <c r="O42" s="767"/>
      <c r="P42" s="767"/>
      <c r="Q42" s="767"/>
      <c r="R42" s="767"/>
      <c r="S42" s="767"/>
      <c r="T42" s="767"/>
      <c r="U42" s="767" t="s">
        <v>101</v>
      </c>
      <c r="V42" s="767"/>
      <c r="W42" s="767"/>
      <c r="X42" s="767"/>
      <c r="Y42" s="767"/>
      <c r="Z42" s="767"/>
      <c r="AA42" s="767"/>
    </row>
    <row r="43" spans="1:37" ht="42">
      <c r="A43" s="579" t="s">
        <v>57</v>
      </c>
      <c r="B43" s="580" t="s">
        <v>58</v>
      </c>
      <c r="C43" s="580" t="s">
        <v>59</v>
      </c>
      <c r="D43" s="580" t="s">
        <v>60</v>
      </c>
      <c r="E43" s="580" t="s">
        <v>61</v>
      </c>
      <c r="F43" s="580" t="s">
        <v>62</v>
      </c>
      <c r="G43" s="580" t="s">
        <v>63</v>
      </c>
      <c r="H43" s="580" t="s">
        <v>64</v>
      </c>
      <c r="I43" s="579" t="s">
        <v>65</v>
      </c>
      <c r="J43" s="579" t="s">
        <v>66</v>
      </c>
      <c r="K43" s="765" t="s">
        <v>129</v>
      </c>
      <c r="L43" s="765"/>
      <c r="M43" s="765" t="s">
        <v>68</v>
      </c>
      <c r="N43" s="765"/>
      <c r="O43" s="765" t="s">
        <v>69</v>
      </c>
      <c r="P43" s="765"/>
      <c r="Q43" s="765" t="s">
        <v>130</v>
      </c>
      <c r="R43" s="765"/>
      <c r="S43" s="765" t="s">
        <v>71</v>
      </c>
      <c r="T43" s="765"/>
      <c r="U43" s="580" t="s">
        <v>72</v>
      </c>
      <c r="V43" s="580" t="s">
        <v>73</v>
      </c>
      <c r="W43" s="580" t="s">
        <v>74</v>
      </c>
      <c r="X43" s="580" t="s">
        <v>75</v>
      </c>
      <c r="Y43" s="580" t="s">
        <v>76</v>
      </c>
      <c r="Z43" s="580" t="s">
        <v>77</v>
      </c>
      <c r="AA43" s="580" t="s">
        <v>78</v>
      </c>
    </row>
    <row r="44" spans="1:37">
      <c r="A44" s="591"/>
      <c r="B44" s="591"/>
      <c r="C44" s="591"/>
      <c r="D44" s="591"/>
      <c r="E44" s="591"/>
      <c r="F44" s="591"/>
      <c r="G44" s="591"/>
      <c r="H44" s="591"/>
      <c r="I44" s="591"/>
      <c r="J44" s="591"/>
      <c r="K44" s="625" t="s">
        <v>79</v>
      </c>
      <c r="L44" s="625" t="s">
        <v>80</v>
      </c>
      <c r="M44" s="625" t="s">
        <v>81</v>
      </c>
      <c r="N44" s="625" t="s">
        <v>80</v>
      </c>
      <c r="O44" s="625" t="s">
        <v>81</v>
      </c>
      <c r="P44" s="625" t="s">
        <v>80</v>
      </c>
      <c r="Q44" s="625" t="s">
        <v>81</v>
      </c>
      <c r="R44" s="625" t="s">
        <v>80</v>
      </c>
      <c r="S44" s="625" t="s">
        <v>81</v>
      </c>
      <c r="T44" s="625" t="s">
        <v>80</v>
      </c>
      <c r="U44" s="596"/>
      <c r="V44" s="596"/>
      <c r="W44" s="596"/>
      <c r="X44" s="596"/>
      <c r="Y44" s="596"/>
      <c r="Z44" s="596"/>
      <c r="AA44" s="596"/>
    </row>
    <row r="45" spans="1:37" s="575" customFormat="1" ht="30.95" customHeight="1">
      <c r="L45" s="617"/>
      <c r="M45" s="619"/>
      <c r="N45" s="617"/>
      <c r="O45" s="619"/>
      <c r="P45" s="617"/>
      <c r="Q45" s="619"/>
      <c r="R45" s="617"/>
      <c r="S45" s="619"/>
      <c r="T45" s="617"/>
      <c r="U45" s="617"/>
      <c r="V45" s="617"/>
      <c r="W45" s="617"/>
      <c r="X45" s="617"/>
      <c r="Y45" s="617"/>
      <c r="Z45" s="617"/>
      <c r="AA45" s="617"/>
      <c r="AB45" s="611"/>
      <c r="AC45" s="611"/>
      <c r="AD45" s="611"/>
      <c r="AE45" s="611"/>
      <c r="AF45" s="611"/>
      <c r="AG45" s="611"/>
      <c r="AH45" s="611"/>
      <c r="AI45" s="611"/>
      <c r="AJ45" s="611"/>
    </row>
    <row r="46" spans="1:37" s="575" customFormat="1" ht="24.95" customHeight="1">
      <c r="A46" s="587"/>
      <c r="B46" s="587"/>
      <c r="C46" s="587"/>
      <c r="D46" s="617"/>
      <c r="E46" s="617"/>
      <c r="F46" s="617"/>
      <c r="G46" s="617"/>
      <c r="H46" s="617"/>
      <c r="I46" s="617"/>
      <c r="J46" s="617"/>
      <c r="K46" s="617"/>
      <c r="L46" s="617"/>
      <c r="M46" s="617"/>
      <c r="N46" s="617"/>
      <c r="O46" s="617"/>
      <c r="P46" s="617"/>
      <c r="Q46" s="617"/>
      <c r="R46" s="617"/>
      <c r="S46" s="617"/>
      <c r="T46" s="617"/>
      <c r="U46" s="617"/>
      <c r="V46" s="617"/>
      <c r="W46" s="617"/>
      <c r="X46" s="617"/>
      <c r="Y46" s="617"/>
      <c r="Z46" s="617"/>
      <c r="AA46" s="617"/>
      <c r="AB46" s="611"/>
      <c r="AC46" s="611"/>
      <c r="AD46" s="611"/>
      <c r="AE46" s="611"/>
      <c r="AF46" s="611"/>
      <c r="AG46" s="611"/>
      <c r="AH46" s="611"/>
      <c r="AI46" s="611"/>
      <c r="AJ46" s="611"/>
    </row>
    <row r="47" spans="1:37" ht="30">
      <c r="A47" s="577"/>
      <c r="B47" s="577"/>
      <c r="C47" s="593" t="s">
        <v>131</v>
      </c>
      <c r="D47" s="612"/>
      <c r="E47" s="612"/>
      <c r="F47" s="612"/>
      <c r="G47" s="612"/>
      <c r="H47" s="612"/>
      <c r="I47" s="612"/>
      <c r="J47" s="612"/>
      <c r="K47" s="612"/>
      <c r="L47" s="612"/>
      <c r="M47" s="612"/>
      <c r="N47" s="612"/>
      <c r="O47" s="612"/>
      <c r="P47" s="612"/>
      <c r="Q47" s="612"/>
      <c r="R47" s="612"/>
      <c r="S47" s="612"/>
      <c r="T47" s="612"/>
      <c r="U47" s="612"/>
      <c r="V47" s="612"/>
      <c r="W47" s="612"/>
      <c r="X47" s="612"/>
      <c r="Y47" s="612"/>
      <c r="Z47" s="612"/>
      <c r="AA47" s="612"/>
      <c r="AB47" s="612"/>
      <c r="AC47" s="612"/>
      <c r="AD47" s="612"/>
      <c r="AE47" s="612"/>
      <c r="AF47" s="612"/>
      <c r="AG47" s="612"/>
      <c r="AH47" s="612"/>
      <c r="AI47" s="612"/>
      <c r="AJ47" s="612"/>
      <c r="AK47" s="577"/>
    </row>
    <row r="48" spans="1:37">
      <c r="A48" s="766" t="s">
        <v>52</v>
      </c>
      <c r="B48" s="766"/>
      <c r="C48" s="766"/>
      <c r="D48" s="767" t="s">
        <v>53</v>
      </c>
      <c r="E48" s="767"/>
      <c r="F48" s="767"/>
      <c r="G48" s="767"/>
      <c r="H48" s="767"/>
      <c r="I48" s="624"/>
      <c r="J48" s="624"/>
      <c r="K48" s="767" t="s">
        <v>54</v>
      </c>
      <c r="L48" s="767"/>
      <c r="M48" s="767"/>
      <c r="N48" s="767"/>
      <c r="O48" s="767"/>
      <c r="P48" s="767"/>
      <c r="Q48" s="767"/>
      <c r="R48" s="767"/>
      <c r="S48" s="767"/>
      <c r="T48" s="767"/>
      <c r="U48" s="767"/>
      <c r="V48" s="767"/>
      <c r="W48" s="767"/>
      <c r="X48" s="767"/>
      <c r="Y48" s="767"/>
      <c r="Z48" s="767"/>
      <c r="AA48" s="767"/>
      <c r="AB48" s="767"/>
      <c r="AC48" s="767"/>
      <c r="AD48" s="767"/>
      <c r="AE48" s="766" t="s">
        <v>101</v>
      </c>
      <c r="AF48" s="766"/>
      <c r="AG48" s="766"/>
      <c r="AH48" s="766"/>
      <c r="AI48" s="766"/>
      <c r="AJ48" s="766"/>
      <c r="AK48" s="766"/>
    </row>
    <row r="49" spans="1:37" ht="31.35" customHeight="1">
      <c r="A49" s="579" t="s">
        <v>57</v>
      </c>
      <c r="B49" s="580" t="s">
        <v>58</v>
      </c>
      <c r="C49" s="580" t="s">
        <v>59</v>
      </c>
      <c r="D49" s="580" t="s">
        <v>60</v>
      </c>
      <c r="E49" s="580" t="s">
        <v>61</v>
      </c>
      <c r="F49" s="580" t="s">
        <v>62</v>
      </c>
      <c r="G49" s="580" t="s">
        <v>63</v>
      </c>
      <c r="H49" s="580" t="s">
        <v>64</v>
      </c>
      <c r="I49" s="579" t="s">
        <v>65</v>
      </c>
      <c r="J49" s="579" t="s">
        <v>66</v>
      </c>
      <c r="K49" s="765" t="s">
        <v>102</v>
      </c>
      <c r="L49" s="765"/>
      <c r="M49" s="765" t="s">
        <v>103</v>
      </c>
      <c r="N49" s="765"/>
      <c r="O49" s="765" t="s">
        <v>104</v>
      </c>
      <c r="P49" s="765"/>
      <c r="Q49" s="765" t="s">
        <v>129</v>
      </c>
      <c r="R49" s="765"/>
      <c r="S49" s="765" t="s">
        <v>106</v>
      </c>
      <c r="T49" s="765"/>
      <c r="U49" s="765" t="s">
        <v>69</v>
      </c>
      <c r="V49" s="765"/>
      <c r="W49" s="765" t="s">
        <v>106</v>
      </c>
      <c r="X49" s="765"/>
      <c r="Y49" s="765" t="s">
        <v>132</v>
      </c>
      <c r="Z49" s="765"/>
      <c r="AA49" s="765" t="s">
        <v>130</v>
      </c>
      <c r="AB49" s="765"/>
      <c r="AC49" s="765" t="s">
        <v>71</v>
      </c>
      <c r="AD49" s="765"/>
      <c r="AE49" s="580" t="s">
        <v>72</v>
      </c>
      <c r="AF49" s="580" t="s">
        <v>73</v>
      </c>
      <c r="AG49" s="580" t="s">
        <v>74</v>
      </c>
      <c r="AH49" s="580" t="s">
        <v>75</v>
      </c>
      <c r="AI49" s="580" t="s">
        <v>76</v>
      </c>
      <c r="AJ49" s="580" t="s">
        <v>77</v>
      </c>
      <c r="AK49" s="580" t="s">
        <v>78</v>
      </c>
    </row>
    <row r="50" spans="1:37" ht="27.95">
      <c r="A50" s="591"/>
      <c r="B50" s="591"/>
      <c r="C50" s="591"/>
      <c r="D50" s="591"/>
      <c r="E50" s="591"/>
      <c r="F50" s="591"/>
      <c r="G50" s="591"/>
      <c r="H50" s="591"/>
      <c r="I50" s="591"/>
      <c r="J50" s="591"/>
      <c r="K50" s="625" t="s">
        <v>79</v>
      </c>
      <c r="L50" s="625" t="s">
        <v>80</v>
      </c>
      <c r="M50" s="625" t="s">
        <v>81</v>
      </c>
      <c r="N50" s="625" t="s">
        <v>80</v>
      </c>
      <c r="O50" s="625" t="s">
        <v>81</v>
      </c>
      <c r="P50" s="625" t="s">
        <v>80</v>
      </c>
      <c r="Q50" s="625" t="s">
        <v>81</v>
      </c>
      <c r="R50" s="625" t="s">
        <v>80</v>
      </c>
      <c r="S50" s="625" t="s">
        <v>81</v>
      </c>
      <c r="T50" s="625" t="s">
        <v>80</v>
      </c>
      <c r="U50" s="625" t="s">
        <v>81</v>
      </c>
      <c r="V50" s="625" t="s">
        <v>80</v>
      </c>
      <c r="W50" s="625" t="s">
        <v>81</v>
      </c>
      <c r="X50" s="625" t="s">
        <v>80</v>
      </c>
      <c r="Y50" s="625" t="s">
        <v>81</v>
      </c>
      <c r="Z50" s="625" t="s">
        <v>80</v>
      </c>
      <c r="AA50" s="625" t="s">
        <v>81</v>
      </c>
      <c r="AB50" s="625" t="s">
        <v>80</v>
      </c>
      <c r="AC50" s="625" t="s">
        <v>81</v>
      </c>
      <c r="AD50" s="625" t="s">
        <v>80</v>
      </c>
      <c r="AE50" s="580"/>
      <c r="AF50" s="580"/>
      <c r="AG50" s="580"/>
      <c r="AH50" s="580"/>
      <c r="AI50" s="580"/>
      <c r="AJ50" s="580"/>
      <c r="AK50" s="580"/>
    </row>
    <row r="51" spans="1:37" s="575" customFormat="1">
      <c r="A51" s="587"/>
      <c r="B51" s="587"/>
      <c r="C51" s="587"/>
      <c r="D51" s="617"/>
      <c r="E51" s="617"/>
      <c r="F51" s="617"/>
      <c r="G51" s="617"/>
      <c r="H51" s="617"/>
      <c r="I51" s="617"/>
      <c r="J51" s="617"/>
      <c r="K51" s="617"/>
      <c r="L51" s="617"/>
      <c r="M51" s="617"/>
      <c r="N51" s="617"/>
      <c r="O51" s="617"/>
      <c r="P51" s="617"/>
      <c r="Q51" s="617"/>
      <c r="R51" s="617"/>
      <c r="S51" s="617"/>
      <c r="T51" s="617"/>
      <c r="U51" s="617"/>
      <c r="V51" s="617"/>
      <c r="W51" s="617"/>
      <c r="X51" s="617"/>
      <c r="Y51" s="617"/>
      <c r="Z51" s="617"/>
      <c r="AA51" s="617"/>
      <c r="AB51" s="617"/>
      <c r="AC51" s="617"/>
      <c r="AD51" s="617"/>
      <c r="AE51" s="617"/>
      <c r="AF51" s="611"/>
      <c r="AG51" s="617"/>
      <c r="AH51" s="617"/>
      <c r="AI51" s="617"/>
      <c r="AJ51" s="617"/>
      <c r="AK51" s="587"/>
    </row>
    <row r="52" spans="1:37" s="575" customFormat="1">
      <c r="A52" s="587"/>
      <c r="B52" s="587"/>
      <c r="C52" s="587"/>
      <c r="D52" s="617"/>
      <c r="E52" s="617"/>
      <c r="F52" s="617"/>
      <c r="G52" s="617"/>
      <c r="H52" s="617"/>
      <c r="I52" s="617"/>
      <c r="J52" s="617"/>
      <c r="K52" s="617"/>
      <c r="L52" s="617"/>
      <c r="M52" s="617"/>
      <c r="N52" s="617"/>
      <c r="O52" s="617"/>
      <c r="P52" s="617"/>
      <c r="Q52" s="617"/>
      <c r="R52" s="617"/>
      <c r="S52" s="617"/>
      <c r="T52" s="617"/>
      <c r="U52" s="617"/>
      <c r="V52" s="617"/>
      <c r="W52" s="617"/>
      <c r="X52" s="617"/>
      <c r="Y52" s="617"/>
      <c r="Z52" s="617"/>
      <c r="AA52" s="617"/>
      <c r="AB52" s="617"/>
      <c r="AC52" s="617"/>
      <c r="AD52" s="617"/>
      <c r="AE52" s="617"/>
      <c r="AF52" s="617"/>
      <c r="AG52" s="617"/>
      <c r="AH52" s="617"/>
      <c r="AI52" s="617"/>
      <c r="AJ52" s="617"/>
      <c r="AK52" s="587"/>
    </row>
    <row r="53" spans="1:37" ht="32.450000000000003">
      <c r="A53" s="594"/>
      <c r="B53" s="594"/>
      <c r="C53" s="595" t="s">
        <v>133</v>
      </c>
      <c r="D53" s="626"/>
      <c r="E53" s="626"/>
      <c r="F53" s="626"/>
      <c r="G53" s="626"/>
      <c r="H53" s="626"/>
      <c r="I53" s="626"/>
      <c r="J53" s="626"/>
      <c r="K53" s="626"/>
      <c r="L53" s="626"/>
      <c r="M53" s="626"/>
      <c r="N53" s="626"/>
      <c r="O53" s="626"/>
      <c r="P53" s="626"/>
      <c r="Q53" s="626"/>
      <c r="R53" s="626"/>
      <c r="S53" s="626"/>
      <c r="T53" s="626"/>
      <c r="U53" s="626"/>
      <c r="V53" s="626"/>
      <c r="W53" s="626"/>
      <c r="X53" s="626"/>
      <c r="Y53" s="626"/>
      <c r="Z53" s="626"/>
      <c r="AA53" s="626"/>
      <c r="AB53" s="626"/>
      <c r="AC53" s="626"/>
      <c r="AD53" s="626"/>
      <c r="AE53" s="626"/>
    </row>
    <row r="54" spans="1:37">
      <c r="A54" s="766" t="s">
        <v>52</v>
      </c>
      <c r="B54" s="766"/>
      <c r="C54" s="766"/>
      <c r="D54" s="767" t="s">
        <v>53</v>
      </c>
      <c r="E54" s="767"/>
      <c r="F54" s="767"/>
      <c r="G54" s="767"/>
      <c r="H54" s="767"/>
      <c r="I54" s="624"/>
      <c r="J54" s="624"/>
      <c r="K54" s="767" t="s">
        <v>54</v>
      </c>
      <c r="L54" s="767"/>
      <c r="M54" s="767"/>
      <c r="N54" s="767"/>
      <c r="O54" s="767"/>
      <c r="P54" s="767"/>
      <c r="Q54" s="767"/>
      <c r="R54" s="767"/>
      <c r="S54" s="767"/>
      <c r="T54" s="767"/>
      <c r="U54" s="767"/>
      <c r="V54" s="767"/>
      <c r="W54" s="767"/>
      <c r="X54" s="767"/>
      <c r="Y54" s="767" t="s">
        <v>55</v>
      </c>
      <c r="Z54" s="767"/>
      <c r="AA54" s="767"/>
      <c r="AB54" s="767"/>
      <c r="AC54" s="767"/>
      <c r="AD54" s="767"/>
      <c r="AE54" s="767"/>
    </row>
    <row r="55" spans="1:37" ht="42">
      <c r="A55" s="579" t="s">
        <v>57</v>
      </c>
      <c r="B55" s="580" t="s">
        <v>58</v>
      </c>
      <c r="C55" s="580" t="s">
        <v>59</v>
      </c>
      <c r="D55" s="580" t="s">
        <v>60</v>
      </c>
      <c r="E55" s="580" t="s">
        <v>61</v>
      </c>
      <c r="F55" s="580" t="s">
        <v>62</v>
      </c>
      <c r="G55" s="580" t="s">
        <v>63</v>
      </c>
      <c r="H55" s="580" t="s">
        <v>64</v>
      </c>
      <c r="I55" s="579" t="s">
        <v>65</v>
      </c>
      <c r="J55" s="579" t="s">
        <v>66</v>
      </c>
      <c r="K55" s="765" t="s">
        <v>134</v>
      </c>
      <c r="L55" s="765"/>
      <c r="M55" s="765" t="s">
        <v>106</v>
      </c>
      <c r="N55" s="765"/>
      <c r="O55" s="765" t="s">
        <v>69</v>
      </c>
      <c r="P55" s="765"/>
      <c r="Q55" s="765" t="s">
        <v>106</v>
      </c>
      <c r="R55" s="765"/>
      <c r="S55" s="765" t="s">
        <v>135</v>
      </c>
      <c r="T55" s="765"/>
      <c r="U55" s="765" t="s">
        <v>70</v>
      </c>
      <c r="V55" s="765"/>
      <c r="W55" s="765" t="s">
        <v>71</v>
      </c>
      <c r="X55" s="765"/>
      <c r="Y55" s="580" t="s">
        <v>72</v>
      </c>
      <c r="Z55" s="580" t="s">
        <v>73</v>
      </c>
      <c r="AA55" s="580" t="s">
        <v>74</v>
      </c>
      <c r="AB55" s="580" t="s">
        <v>75</v>
      </c>
      <c r="AC55" s="580" t="s">
        <v>76</v>
      </c>
      <c r="AD55" s="580" t="s">
        <v>77</v>
      </c>
      <c r="AE55" s="580" t="s">
        <v>78</v>
      </c>
    </row>
    <row r="56" spans="1:37">
      <c r="A56" s="591"/>
      <c r="B56" s="591"/>
      <c r="C56" s="591"/>
      <c r="D56" s="591"/>
      <c r="E56" s="591"/>
      <c r="F56" s="591"/>
      <c r="G56" s="591"/>
      <c r="H56" s="591"/>
      <c r="I56" s="591"/>
      <c r="J56" s="591"/>
      <c r="K56" s="625" t="s">
        <v>79</v>
      </c>
      <c r="L56" s="625" t="s">
        <v>80</v>
      </c>
      <c r="M56" s="625" t="s">
        <v>81</v>
      </c>
      <c r="N56" s="625" t="s">
        <v>80</v>
      </c>
      <c r="O56" s="625" t="s">
        <v>81</v>
      </c>
      <c r="P56" s="625" t="s">
        <v>80</v>
      </c>
      <c r="Q56" s="625" t="s">
        <v>81</v>
      </c>
      <c r="R56" s="625" t="s">
        <v>80</v>
      </c>
      <c r="S56" s="625" t="s">
        <v>81</v>
      </c>
      <c r="T56" s="625" t="s">
        <v>80</v>
      </c>
      <c r="U56" s="625" t="s">
        <v>81</v>
      </c>
      <c r="V56" s="625" t="s">
        <v>80</v>
      </c>
      <c r="W56" s="625" t="s">
        <v>81</v>
      </c>
      <c r="X56" s="625" t="s">
        <v>80</v>
      </c>
      <c r="Y56" s="591"/>
      <c r="Z56" s="591"/>
      <c r="AA56" s="591"/>
      <c r="AB56" s="591"/>
      <c r="AC56" s="591"/>
      <c r="AD56" s="591"/>
      <c r="AE56" s="591"/>
    </row>
    <row r="57" spans="1:37" s="575" customFormat="1">
      <c r="A57" s="587"/>
      <c r="B57" s="587"/>
      <c r="C57" s="587"/>
      <c r="D57" s="617"/>
      <c r="E57" s="617"/>
      <c r="F57" s="617"/>
      <c r="G57" s="617"/>
      <c r="H57" s="617"/>
      <c r="I57" s="617"/>
      <c r="J57" s="617"/>
      <c r="K57" s="617"/>
      <c r="L57" s="617"/>
      <c r="M57" s="617"/>
      <c r="N57" s="617"/>
      <c r="O57" s="617"/>
      <c r="P57" s="617"/>
      <c r="Q57" s="617"/>
      <c r="R57" s="617"/>
      <c r="S57" s="617"/>
      <c r="T57" s="617"/>
      <c r="U57" s="617"/>
      <c r="V57" s="617"/>
      <c r="W57" s="617"/>
      <c r="X57" s="617"/>
      <c r="Y57" s="617"/>
      <c r="Z57" s="617"/>
      <c r="AA57" s="617"/>
      <c r="AB57" s="617"/>
      <c r="AC57" s="617"/>
      <c r="AD57" s="617"/>
      <c r="AE57" s="617"/>
      <c r="AF57" s="611"/>
      <c r="AG57" s="611"/>
      <c r="AH57" s="611"/>
      <c r="AI57" s="611"/>
      <c r="AJ57" s="611"/>
    </row>
    <row r="58" spans="1:37" s="575" customFormat="1">
      <c r="A58" s="587"/>
      <c r="B58" s="587"/>
      <c r="C58" s="587"/>
      <c r="D58" s="617"/>
      <c r="E58" s="617"/>
      <c r="F58" s="617"/>
      <c r="G58" s="617"/>
      <c r="H58" s="617"/>
      <c r="I58" s="617"/>
      <c r="J58" s="617"/>
      <c r="K58" s="617"/>
      <c r="L58" s="617"/>
      <c r="M58" s="617"/>
      <c r="N58" s="617"/>
      <c r="O58" s="617"/>
      <c r="P58" s="617"/>
      <c r="Q58" s="617"/>
      <c r="R58" s="617"/>
      <c r="S58" s="617"/>
      <c r="T58" s="617"/>
      <c r="U58" s="617"/>
      <c r="V58" s="617"/>
      <c r="W58" s="617"/>
      <c r="X58" s="617"/>
      <c r="Y58" s="617"/>
      <c r="Z58" s="617"/>
      <c r="AA58" s="617"/>
      <c r="AB58" s="617"/>
      <c r="AC58" s="617"/>
      <c r="AD58" s="617"/>
      <c r="AE58" s="617"/>
      <c r="AF58" s="611"/>
      <c r="AG58" s="611"/>
      <c r="AH58" s="611"/>
      <c r="AI58" s="611"/>
      <c r="AJ58" s="611"/>
    </row>
    <row r="59" spans="1:37" ht="34.5">
      <c r="A59" s="577"/>
      <c r="B59" s="577"/>
      <c r="C59" s="597" t="s">
        <v>136</v>
      </c>
      <c r="D59" s="612"/>
      <c r="E59" s="612"/>
      <c r="F59" s="612"/>
      <c r="G59" s="612"/>
      <c r="H59" s="612"/>
      <c r="I59" s="612"/>
      <c r="J59" s="612"/>
      <c r="K59" s="612"/>
      <c r="L59" s="612"/>
      <c r="M59" s="612"/>
      <c r="N59" s="612"/>
      <c r="O59" s="612"/>
      <c r="P59" s="612"/>
      <c r="Q59" s="612"/>
      <c r="R59" s="612"/>
      <c r="S59" s="612"/>
      <c r="T59" s="612"/>
      <c r="U59" s="612"/>
      <c r="V59" s="612"/>
      <c r="W59" s="612"/>
    </row>
    <row r="60" spans="1:37">
      <c r="A60" s="766" t="s">
        <v>52</v>
      </c>
      <c r="B60" s="766"/>
      <c r="C60" s="766"/>
      <c r="D60" s="767" t="s">
        <v>53</v>
      </c>
      <c r="E60" s="767"/>
      <c r="F60" s="767"/>
      <c r="G60" s="767"/>
      <c r="H60" s="767"/>
      <c r="I60" s="624"/>
      <c r="J60" s="624"/>
      <c r="K60" s="767" t="s">
        <v>54</v>
      </c>
      <c r="L60" s="767"/>
      <c r="M60" s="767"/>
      <c r="N60" s="767"/>
      <c r="O60" s="767"/>
      <c r="P60" s="767"/>
      <c r="Q60" s="767" t="s">
        <v>101</v>
      </c>
      <c r="R60" s="767"/>
      <c r="S60" s="767"/>
      <c r="T60" s="767"/>
      <c r="U60" s="767"/>
      <c r="V60" s="767"/>
      <c r="W60" s="767"/>
    </row>
    <row r="61" spans="1:37" ht="42">
      <c r="A61" s="579" t="s">
        <v>57</v>
      </c>
      <c r="B61" s="580" t="s">
        <v>58</v>
      </c>
      <c r="C61" s="580" t="s">
        <v>59</v>
      </c>
      <c r="D61" s="580" t="s">
        <v>60</v>
      </c>
      <c r="E61" s="580" t="s">
        <v>61</v>
      </c>
      <c r="F61" s="580" t="s">
        <v>62</v>
      </c>
      <c r="G61" s="580" t="s">
        <v>63</v>
      </c>
      <c r="H61" s="580" t="s">
        <v>64</v>
      </c>
      <c r="I61" s="579" t="s">
        <v>65</v>
      </c>
      <c r="J61" s="579" t="s">
        <v>66</v>
      </c>
      <c r="K61" s="765" t="s">
        <v>137</v>
      </c>
      <c r="L61" s="765"/>
      <c r="M61" s="765" t="s">
        <v>138</v>
      </c>
      <c r="N61" s="765"/>
      <c r="O61" s="765" t="s">
        <v>71</v>
      </c>
      <c r="P61" s="765"/>
      <c r="Q61" s="580" t="s">
        <v>72</v>
      </c>
      <c r="R61" s="580" t="s">
        <v>73</v>
      </c>
      <c r="S61" s="580" t="s">
        <v>74</v>
      </c>
      <c r="T61" s="580" t="s">
        <v>75</v>
      </c>
      <c r="U61" s="580" t="s">
        <v>76</v>
      </c>
      <c r="V61" s="580" t="s">
        <v>77</v>
      </c>
      <c r="W61" s="580" t="s">
        <v>78</v>
      </c>
    </row>
    <row r="62" spans="1:37">
      <c r="A62" s="591"/>
      <c r="B62" s="591"/>
      <c r="C62" s="591"/>
      <c r="D62" s="591"/>
      <c r="E62" s="591"/>
      <c r="F62" s="591"/>
      <c r="G62" s="591"/>
      <c r="H62" s="591"/>
      <c r="I62" s="591"/>
      <c r="J62" s="591"/>
      <c r="K62" s="625" t="s">
        <v>79</v>
      </c>
      <c r="L62" s="625" t="s">
        <v>80</v>
      </c>
      <c r="M62" s="625" t="s">
        <v>81</v>
      </c>
      <c r="N62" s="625" t="s">
        <v>80</v>
      </c>
      <c r="O62" s="625" t="s">
        <v>81</v>
      </c>
      <c r="P62" s="625" t="s">
        <v>80</v>
      </c>
      <c r="Q62" s="582"/>
      <c r="R62" s="591"/>
      <c r="S62" s="591"/>
      <c r="T62" s="591"/>
      <c r="U62" s="591"/>
      <c r="V62" s="591"/>
      <c r="W62" s="591"/>
    </row>
    <row r="63" spans="1:37" s="575" customFormat="1">
      <c r="A63" s="654"/>
      <c r="B63" s="655"/>
      <c r="C63" s="655"/>
      <c r="D63" s="656"/>
      <c r="E63" s="645"/>
      <c r="F63" s="657"/>
      <c r="G63" s="658"/>
      <c r="H63" s="658"/>
      <c r="I63" s="645"/>
      <c r="J63" s="659"/>
      <c r="K63" s="645"/>
      <c r="L63" s="645"/>
      <c r="M63" s="645"/>
      <c r="N63" s="645"/>
      <c r="O63" s="645"/>
      <c r="P63" s="645"/>
      <c r="Q63" s="645"/>
      <c r="R63" s="660"/>
      <c r="S63" s="661"/>
      <c r="T63" s="661"/>
      <c r="U63" s="627"/>
      <c r="V63" s="627"/>
      <c r="W63" s="627"/>
      <c r="X63" s="611"/>
      <c r="Y63" s="611"/>
      <c r="Z63" s="611"/>
      <c r="AA63" s="611"/>
      <c r="AB63" s="611"/>
      <c r="AC63" s="611"/>
      <c r="AD63" s="611"/>
      <c r="AE63" s="611"/>
      <c r="AF63" s="611"/>
      <c r="AG63" s="611"/>
      <c r="AH63" s="611"/>
      <c r="AI63" s="611"/>
      <c r="AJ63" s="611"/>
    </row>
    <row r="64" spans="1:37" s="575" customFormat="1">
      <c r="A64" s="598"/>
      <c r="B64" s="587"/>
      <c r="C64" s="585"/>
      <c r="D64" s="617"/>
      <c r="E64" s="617"/>
      <c r="F64" s="621"/>
      <c r="G64" s="622"/>
      <c r="H64" s="622"/>
      <c r="I64" s="617"/>
      <c r="J64" s="585"/>
      <c r="K64" s="617"/>
      <c r="L64" s="617"/>
      <c r="M64" s="617"/>
      <c r="N64" s="617"/>
      <c r="O64" s="617"/>
      <c r="P64" s="617"/>
      <c r="Q64" s="617"/>
      <c r="R64" s="617"/>
      <c r="S64" s="617"/>
      <c r="T64" s="617"/>
      <c r="U64" s="617"/>
      <c r="V64" s="617"/>
      <c r="W64" s="617"/>
      <c r="X64" s="611"/>
      <c r="Y64" s="611"/>
      <c r="Z64" s="611"/>
      <c r="AA64" s="611"/>
      <c r="AB64" s="611"/>
      <c r="AC64" s="611"/>
      <c r="AD64" s="611"/>
      <c r="AE64" s="611"/>
      <c r="AF64" s="611"/>
      <c r="AG64" s="611"/>
      <c r="AH64" s="611"/>
      <c r="AI64" s="611"/>
      <c r="AJ64" s="611"/>
    </row>
    <row r="65" spans="1:36" ht="32.450000000000003">
      <c r="A65" s="577"/>
      <c r="B65" s="577"/>
      <c r="C65" s="595" t="s">
        <v>139</v>
      </c>
      <c r="D65" s="612"/>
      <c r="E65" s="612"/>
      <c r="F65" s="612"/>
      <c r="G65" s="612"/>
      <c r="H65" s="612"/>
      <c r="I65" s="612"/>
      <c r="J65" s="612"/>
      <c r="K65" s="612"/>
      <c r="L65" s="612"/>
      <c r="M65" s="612"/>
      <c r="N65" s="612"/>
      <c r="O65" s="612"/>
      <c r="P65" s="612"/>
      <c r="Q65" s="612"/>
      <c r="R65" s="612"/>
      <c r="S65" s="612"/>
    </row>
    <row r="66" spans="1:36">
      <c r="A66" s="766" t="s">
        <v>52</v>
      </c>
      <c r="B66" s="766"/>
      <c r="C66" s="766"/>
      <c r="D66" s="767" t="s">
        <v>53</v>
      </c>
      <c r="E66" s="767"/>
      <c r="F66" s="767"/>
      <c r="G66" s="767"/>
      <c r="H66" s="767"/>
      <c r="I66" s="624"/>
      <c r="J66" s="624"/>
      <c r="K66" s="767" t="s">
        <v>54</v>
      </c>
      <c r="L66" s="767"/>
      <c r="M66" s="767" t="s">
        <v>101</v>
      </c>
      <c r="N66" s="767"/>
      <c r="O66" s="767"/>
      <c r="P66" s="767"/>
      <c r="Q66" s="767"/>
      <c r="R66" s="767"/>
      <c r="S66" s="767"/>
    </row>
    <row r="67" spans="1:36" ht="42">
      <c r="A67" s="579" t="s">
        <v>57</v>
      </c>
      <c r="B67" s="580" t="s">
        <v>58</v>
      </c>
      <c r="C67" s="580" t="s">
        <v>59</v>
      </c>
      <c r="D67" s="580" t="s">
        <v>60</v>
      </c>
      <c r="E67" s="580" t="s">
        <v>61</v>
      </c>
      <c r="F67" s="580" t="s">
        <v>62</v>
      </c>
      <c r="G67" s="580" t="s">
        <v>63</v>
      </c>
      <c r="H67" s="580" t="s">
        <v>64</v>
      </c>
      <c r="I67" s="579" t="s">
        <v>65</v>
      </c>
      <c r="J67" s="579" t="s">
        <v>66</v>
      </c>
      <c r="K67" s="765" t="s">
        <v>140</v>
      </c>
      <c r="L67" s="765"/>
      <c r="M67" s="580" t="s">
        <v>72</v>
      </c>
      <c r="N67" s="580" t="s">
        <v>73</v>
      </c>
      <c r="O67" s="580" t="s">
        <v>74</v>
      </c>
      <c r="P67" s="580" t="s">
        <v>75</v>
      </c>
      <c r="Q67" s="580" t="s">
        <v>76</v>
      </c>
      <c r="R67" s="580" t="s">
        <v>77</v>
      </c>
      <c r="S67" s="580" t="s">
        <v>78</v>
      </c>
    </row>
    <row r="68" spans="1:36">
      <c r="A68" s="591"/>
      <c r="B68" s="591"/>
      <c r="C68" s="591"/>
      <c r="D68" s="591"/>
      <c r="E68" s="591"/>
      <c r="F68" s="591"/>
      <c r="G68" s="591"/>
      <c r="H68" s="591"/>
      <c r="I68" s="591"/>
      <c r="J68" s="591"/>
      <c r="K68" s="625" t="s">
        <v>79</v>
      </c>
      <c r="L68" s="625" t="s">
        <v>80</v>
      </c>
      <c r="M68" s="592"/>
      <c r="N68" s="592"/>
      <c r="O68" s="592"/>
      <c r="P68" s="592"/>
      <c r="Q68" s="592"/>
      <c r="R68" s="592"/>
      <c r="S68" s="592"/>
    </row>
    <row r="69" spans="1:36" s="575" customFormat="1">
      <c r="A69" s="587"/>
      <c r="B69" s="587"/>
      <c r="C69" s="587"/>
      <c r="D69" s="617"/>
      <c r="E69" s="617"/>
      <c r="F69" s="617"/>
      <c r="G69" s="617"/>
      <c r="H69" s="617"/>
      <c r="I69" s="617"/>
      <c r="J69" s="617"/>
      <c r="K69" s="617"/>
      <c r="L69" s="617"/>
      <c r="M69" s="617"/>
      <c r="N69" s="617"/>
      <c r="O69" s="617"/>
      <c r="P69" s="617"/>
      <c r="Q69" s="617"/>
      <c r="R69" s="617"/>
      <c r="S69" s="617"/>
      <c r="T69" s="611"/>
      <c r="U69" s="611"/>
      <c r="V69" s="611"/>
      <c r="W69" s="611"/>
      <c r="X69" s="611"/>
      <c r="Y69" s="611"/>
      <c r="Z69" s="611"/>
      <c r="AA69" s="611"/>
      <c r="AB69" s="611"/>
      <c r="AC69" s="611"/>
      <c r="AD69" s="611"/>
      <c r="AE69" s="611"/>
      <c r="AF69" s="611"/>
      <c r="AG69" s="611"/>
      <c r="AH69" s="611"/>
      <c r="AI69" s="611"/>
      <c r="AJ69" s="611"/>
    </row>
    <row r="70" spans="1:36" s="575" customFormat="1">
      <c r="A70" s="587"/>
      <c r="B70" s="587"/>
      <c r="C70" s="587"/>
      <c r="D70" s="617"/>
      <c r="E70" s="617"/>
      <c r="F70" s="617"/>
      <c r="G70" s="617"/>
      <c r="H70" s="617"/>
      <c r="I70" s="617"/>
      <c r="J70" s="617"/>
      <c r="K70" s="617"/>
      <c r="L70" s="617"/>
      <c r="M70" s="617"/>
      <c r="N70" s="617"/>
      <c r="O70" s="617"/>
      <c r="P70" s="617"/>
      <c r="Q70" s="617"/>
      <c r="R70" s="617"/>
      <c r="S70" s="617"/>
      <c r="T70" s="611"/>
      <c r="U70" s="611"/>
      <c r="V70" s="611"/>
      <c r="W70" s="611"/>
      <c r="X70" s="611"/>
      <c r="Y70" s="611"/>
      <c r="Z70" s="611"/>
      <c r="AA70" s="611"/>
      <c r="AB70" s="611"/>
      <c r="AC70" s="611"/>
      <c r="AD70" s="611"/>
      <c r="AE70" s="611"/>
      <c r="AF70" s="611"/>
      <c r="AG70" s="611"/>
      <c r="AH70" s="611"/>
      <c r="AI70" s="611"/>
      <c r="AJ70" s="611"/>
    </row>
    <row r="71" spans="1:36" s="575" customFormat="1">
      <c r="A71" s="587"/>
      <c r="B71" s="587"/>
      <c r="C71" s="587"/>
      <c r="D71" s="617"/>
      <c r="E71" s="617"/>
      <c r="F71" s="617"/>
      <c r="G71" s="617"/>
      <c r="H71" s="617"/>
      <c r="I71" s="617"/>
      <c r="J71" s="617"/>
      <c r="K71" s="617"/>
      <c r="L71" s="617"/>
      <c r="M71" s="617"/>
      <c r="N71" s="617"/>
      <c r="O71" s="617"/>
      <c r="P71" s="617"/>
      <c r="Q71" s="617"/>
      <c r="R71" s="617"/>
      <c r="S71" s="617"/>
      <c r="T71" s="611"/>
      <c r="U71" s="611"/>
      <c r="V71" s="611"/>
      <c r="W71" s="611"/>
      <c r="X71" s="611"/>
      <c r="Y71" s="611"/>
      <c r="Z71" s="611"/>
      <c r="AA71" s="611"/>
      <c r="AB71" s="611"/>
      <c r="AC71" s="611"/>
      <c r="AD71" s="611"/>
      <c r="AE71" s="611"/>
      <c r="AF71" s="611"/>
      <c r="AG71" s="611"/>
      <c r="AH71" s="611"/>
      <c r="AI71" s="611"/>
      <c r="AJ71" s="611"/>
    </row>
    <row r="72" spans="1:36" s="575" customFormat="1">
      <c r="A72" s="587"/>
      <c r="B72" s="587"/>
      <c r="C72" s="587"/>
      <c r="D72" s="617"/>
      <c r="E72" s="617"/>
      <c r="F72" s="617"/>
      <c r="G72" s="617"/>
      <c r="H72" s="617"/>
      <c r="I72" s="617"/>
      <c r="J72" s="617"/>
      <c r="K72" s="617"/>
      <c r="L72" s="617"/>
      <c r="M72" s="617"/>
      <c r="N72" s="617"/>
      <c r="O72" s="617"/>
      <c r="P72" s="617"/>
      <c r="Q72" s="617"/>
      <c r="R72" s="617"/>
      <c r="S72" s="617"/>
      <c r="T72" s="611"/>
      <c r="U72" s="611"/>
      <c r="V72" s="611"/>
      <c r="W72" s="611"/>
      <c r="X72" s="611"/>
      <c r="Y72" s="611"/>
      <c r="Z72" s="611"/>
      <c r="AA72" s="611"/>
      <c r="AB72" s="611"/>
      <c r="AC72" s="611"/>
      <c r="AD72" s="611"/>
      <c r="AE72" s="611"/>
      <c r="AF72" s="611"/>
      <c r="AG72" s="611"/>
      <c r="AH72" s="611"/>
      <c r="AI72" s="611"/>
      <c r="AJ72" s="611"/>
    </row>
    <row r="73" spans="1:36" s="575" customFormat="1">
      <c r="A73" s="587"/>
      <c r="B73" s="587"/>
      <c r="C73" s="587"/>
      <c r="D73" s="617"/>
      <c r="E73" s="617"/>
      <c r="F73" s="617"/>
      <c r="G73" s="617"/>
      <c r="H73" s="617"/>
      <c r="I73" s="617"/>
      <c r="J73" s="617"/>
      <c r="K73" s="617"/>
      <c r="L73" s="617"/>
      <c r="M73" s="617"/>
      <c r="N73" s="617"/>
      <c r="O73" s="617"/>
      <c r="P73" s="617"/>
      <c r="Q73" s="617"/>
      <c r="R73" s="617"/>
      <c r="S73" s="617"/>
      <c r="T73" s="611"/>
      <c r="U73" s="611"/>
      <c r="V73" s="611"/>
      <c r="W73" s="611"/>
      <c r="X73" s="611"/>
      <c r="Y73" s="611"/>
      <c r="Z73" s="611"/>
      <c r="AA73" s="611"/>
      <c r="AB73" s="611"/>
      <c r="AC73" s="611"/>
      <c r="AD73" s="611"/>
      <c r="AE73" s="611"/>
      <c r="AF73" s="611"/>
      <c r="AG73" s="611"/>
      <c r="AH73" s="611"/>
      <c r="AI73" s="611"/>
      <c r="AJ73" s="611"/>
    </row>
    <row r="74" spans="1:36" s="575" customFormat="1">
      <c r="A74" s="587"/>
      <c r="B74" s="587"/>
      <c r="C74" s="587"/>
      <c r="D74" s="617"/>
      <c r="E74" s="617"/>
      <c r="F74" s="617"/>
      <c r="G74" s="617"/>
      <c r="H74" s="617"/>
      <c r="I74" s="617"/>
      <c r="J74" s="617"/>
      <c r="K74" s="617"/>
      <c r="L74" s="617"/>
      <c r="M74" s="617"/>
      <c r="N74" s="617"/>
      <c r="O74" s="617"/>
      <c r="P74" s="617"/>
      <c r="Q74" s="617"/>
      <c r="R74" s="617"/>
      <c r="S74" s="617"/>
      <c r="T74" s="611"/>
      <c r="U74" s="611"/>
      <c r="V74" s="611"/>
      <c r="W74" s="611"/>
      <c r="X74" s="611"/>
      <c r="Y74" s="611"/>
      <c r="Z74" s="611"/>
      <c r="AA74" s="611"/>
      <c r="AB74" s="611"/>
      <c r="AC74" s="611"/>
      <c r="AD74" s="611"/>
      <c r="AE74" s="611"/>
      <c r="AF74" s="611"/>
      <c r="AG74" s="611"/>
      <c r="AH74" s="611"/>
      <c r="AI74" s="611"/>
      <c r="AJ74" s="611"/>
    </row>
    <row r="75" spans="1:36" s="575" customFormat="1">
      <c r="A75" s="587"/>
      <c r="B75" s="587"/>
      <c r="C75" s="587"/>
      <c r="D75" s="617"/>
      <c r="E75" s="617"/>
      <c r="F75" s="617"/>
      <c r="G75" s="617"/>
      <c r="H75" s="617"/>
      <c r="I75" s="617"/>
      <c r="J75" s="617"/>
      <c r="K75" s="617"/>
      <c r="L75" s="617"/>
      <c r="M75" s="617"/>
      <c r="N75" s="617"/>
      <c r="O75" s="617"/>
      <c r="P75" s="617"/>
      <c r="Q75" s="617"/>
      <c r="R75" s="617"/>
      <c r="S75" s="617"/>
      <c r="T75" s="611"/>
      <c r="U75" s="611"/>
      <c r="V75" s="611"/>
      <c r="W75" s="611"/>
      <c r="X75" s="611"/>
      <c r="Y75" s="611"/>
      <c r="Z75" s="611"/>
      <c r="AA75" s="611"/>
      <c r="AB75" s="611"/>
      <c r="AC75" s="611"/>
      <c r="AD75" s="611"/>
      <c r="AE75" s="611"/>
      <c r="AF75" s="611"/>
      <c r="AG75" s="611"/>
      <c r="AH75" s="611"/>
      <c r="AI75" s="611"/>
      <c r="AJ75" s="611"/>
    </row>
    <row r="76" spans="1:36" s="575" customFormat="1">
      <c r="A76" s="587"/>
      <c r="B76" s="587"/>
      <c r="C76" s="587"/>
      <c r="D76" s="617"/>
      <c r="E76" s="617"/>
      <c r="F76" s="617"/>
      <c r="G76" s="617"/>
      <c r="H76" s="617"/>
      <c r="I76" s="617"/>
      <c r="J76" s="617"/>
      <c r="K76" s="617"/>
      <c r="L76" s="617"/>
      <c r="M76" s="617"/>
      <c r="N76" s="617"/>
      <c r="O76" s="617"/>
      <c r="P76" s="617"/>
      <c r="Q76" s="617"/>
      <c r="R76" s="617"/>
      <c r="S76" s="617"/>
      <c r="T76" s="611"/>
      <c r="U76" s="611"/>
      <c r="V76" s="611"/>
      <c r="W76" s="611"/>
      <c r="X76" s="611"/>
      <c r="Y76" s="611"/>
      <c r="Z76" s="611"/>
      <c r="AA76" s="611"/>
      <c r="AB76" s="611"/>
      <c r="AC76" s="611"/>
      <c r="AD76" s="611"/>
      <c r="AE76" s="611"/>
      <c r="AF76" s="611"/>
      <c r="AG76" s="611"/>
      <c r="AH76" s="611"/>
      <c r="AI76" s="611"/>
      <c r="AJ76" s="611"/>
    </row>
    <row r="77" spans="1:36" s="575" customFormat="1">
      <c r="A77" s="587"/>
      <c r="B77" s="587"/>
      <c r="C77" s="587"/>
      <c r="D77" s="617"/>
      <c r="E77" s="617"/>
      <c r="F77" s="617"/>
      <c r="G77" s="617"/>
      <c r="H77" s="617"/>
      <c r="I77" s="617"/>
      <c r="J77" s="617"/>
      <c r="K77" s="617"/>
      <c r="L77" s="617"/>
      <c r="M77" s="617"/>
      <c r="N77" s="617"/>
      <c r="O77" s="617"/>
      <c r="P77" s="617"/>
      <c r="Q77" s="617"/>
      <c r="R77" s="617"/>
      <c r="S77" s="617"/>
      <c r="T77" s="611"/>
      <c r="U77" s="611"/>
      <c r="V77" s="611"/>
      <c r="W77" s="611"/>
      <c r="X77" s="611"/>
      <c r="Y77" s="611"/>
      <c r="Z77" s="611"/>
      <c r="AA77" s="611"/>
      <c r="AB77" s="611"/>
      <c r="AC77" s="611"/>
      <c r="AD77" s="611"/>
      <c r="AE77" s="611"/>
      <c r="AF77" s="611"/>
      <c r="AG77" s="611"/>
      <c r="AH77" s="611"/>
      <c r="AI77" s="611"/>
      <c r="AJ77" s="611"/>
    </row>
    <row r="78" spans="1:36" s="575" customFormat="1">
      <c r="A78" s="587"/>
      <c r="B78" s="587"/>
      <c r="C78" s="587"/>
      <c r="D78" s="617"/>
      <c r="E78" s="617"/>
      <c r="F78" s="617"/>
      <c r="G78" s="617"/>
      <c r="H78" s="617"/>
      <c r="I78" s="617"/>
      <c r="J78" s="617"/>
      <c r="K78" s="617"/>
      <c r="L78" s="617"/>
      <c r="M78" s="617"/>
      <c r="N78" s="617"/>
      <c r="O78" s="617"/>
      <c r="P78" s="617"/>
      <c r="Q78" s="617"/>
      <c r="R78" s="617"/>
      <c r="S78" s="617"/>
      <c r="T78" s="611"/>
      <c r="U78" s="611"/>
      <c r="V78" s="611"/>
      <c r="W78" s="611"/>
      <c r="X78" s="611"/>
      <c r="Y78" s="611"/>
      <c r="Z78" s="611"/>
      <c r="AA78" s="611"/>
      <c r="AB78" s="611"/>
      <c r="AC78" s="611"/>
      <c r="AD78" s="611"/>
      <c r="AE78" s="611"/>
      <c r="AF78" s="611"/>
      <c r="AG78" s="611"/>
      <c r="AH78" s="611"/>
      <c r="AI78" s="611"/>
      <c r="AJ78" s="611"/>
    </row>
    <row r="79" spans="1:36" s="575" customFormat="1">
      <c r="A79" s="587"/>
      <c r="B79" s="587"/>
      <c r="C79" s="587"/>
      <c r="D79" s="617"/>
      <c r="E79" s="617"/>
      <c r="F79" s="617"/>
      <c r="G79" s="617"/>
      <c r="H79" s="617"/>
      <c r="I79" s="617"/>
      <c r="J79" s="617"/>
      <c r="K79" s="617"/>
      <c r="L79" s="617"/>
      <c r="M79" s="617"/>
      <c r="N79" s="617"/>
      <c r="O79" s="617"/>
      <c r="P79" s="617"/>
      <c r="Q79" s="617"/>
      <c r="R79" s="617"/>
      <c r="S79" s="617"/>
      <c r="T79" s="611"/>
      <c r="U79" s="611"/>
      <c r="V79" s="611"/>
      <c r="W79" s="611"/>
      <c r="X79" s="611"/>
      <c r="Y79" s="611"/>
      <c r="Z79" s="611"/>
      <c r="AA79" s="611"/>
      <c r="AB79" s="611"/>
      <c r="AC79" s="611"/>
      <c r="AD79" s="611"/>
      <c r="AE79" s="611"/>
      <c r="AF79" s="611"/>
      <c r="AG79" s="611"/>
      <c r="AH79" s="611"/>
      <c r="AI79" s="611"/>
      <c r="AJ79" s="611"/>
    </row>
    <row r="80" spans="1:36" s="575" customFormat="1">
      <c r="A80" s="587"/>
      <c r="B80" s="587"/>
      <c r="C80" s="587"/>
      <c r="D80" s="617"/>
      <c r="E80" s="617"/>
      <c r="F80" s="617"/>
      <c r="G80" s="617"/>
      <c r="H80" s="617"/>
      <c r="I80" s="617"/>
      <c r="J80" s="617"/>
      <c r="K80" s="617"/>
      <c r="L80" s="617"/>
      <c r="M80" s="617"/>
      <c r="N80" s="617"/>
      <c r="O80" s="617"/>
      <c r="P80" s="617"/>
      <c r="Q80" s="617"/>
      <c r="R80" s="617"/>
      <c r="S80" s="617"/>
      <c r="T80" s="611"/>
      <c r="U80" s="611"/>
      <c r="V80" s="611"/>
      <c r="W80" s="611"/>
      <c r="X80" s="611"/>
      <c r="Y80" s="611"/>
      <c r="Z80" s="611"/>
      <c r="AA80" s="611"/>
      <c r="AB80" s="611"/>
      <c r="AC80" s="611"/>
      <c r="AD80" s="611"/>
      <c r="AE80" s="611"/>
      <c r="AF80" s="611"/>
      <c r="AG80" s="611"/>
      <c r="AH80" s="611"/>
      <c r="AI80" s="611"/>
      <c r="AJ80" s="611"/>
    </row>
    <row r="81" spans="1:36" s="575" customFormat="1">
      <c r="A81" s="587"/>
      <c r="B81" s="587"/>
      <c r="C81" s="586"/>
      <c r="D81" s="617"/>
      <c r="E81" s="617"/>
      <c r="F81" s="617"/>
      <c r="G81" s="617"/>
      <c r="H81" s="617"/>
      <c r="I81" s="617"/>
      <c r="J81" s="617"/>
      <c r="K81" s="617"/>
      <c r="L81" s="617"/>
      <c r="M81" s="617"/>
      <c r="N81" s="617"/>
      <c r="O81" s="617"/>
      <c r="P81" s="617"/>
      <c r="Q81" s="617"/>
      <c r="R81" s="617"/>
      <c r="S81" s="617"/>
      <c r="T81" s="611"/>
      <c r="U81" s="611"/>
      <c r="V81" s="611"/>
      <c r="W81" s="611"/>
      <c r="X81" s="611"/>
      <c r="Y81" s="611"/>
      <c r="Z81" s="611"/>
      <c r="AA81" s="611"/>
      <c r="AB81" s="611"/>
      <c r="AC81" s="611"/>
      <c r="AD81" s="611"/>
      <c r="AE81" s="611"/>
      <c r="AF81" s="611"/>
      <c r="AG81" s="611"/>
      <c r="AH81" s="611"/>
      <c r="AI81" s="611"/>
      <c r="AJ81" s="611"/>
    </row>
    <row r="82" spans="1:36" s="575" customFormat="1">
      <c r="A82" s="587"/>
      <c r="B82" s="587"/>
      <c r="C82" s="587"/>
      <c r="D82" s="617"/>
      <c r="E82" s="617"/>
      <c r="F82" s="617"/>
      <c r="G82" s="617"/>
      <c r="H82" s="617"/>
      <c r="I82" s="617"/>
      <c r="J82" s="617"/>
      <c r="K82" s="617"/>
      <c r="L82" s="617"/>
      <c r="M82" s="617"/>
      <c r="N82" s="617"/>
      <c r="O82" s="617"/>
      <c r="P82" s="617"/>
      <c r="Q82" s="617"/>
      <c r="R82" s="617"/>
      <c r="S82" s="617"/>
      <c r="T82" s="611"/>
      <c r="U82" s="611"/>
      <c r="V82" s="611"/>
      <c r="W82" s="611"/>
      <c r="X82" s="611"/>
      <c r="Y82" s="611"/>
      <c r="Z82" s="611"/>
      <c r="AA82" s="611"/>
      <c r="AB82" s="611"/>
      <c r="AC82" s="611"/>
      <c r="AD82" s="611"/>
      <c r="AE82" s="611"/>
      <c r="AF82" s="611"/>
      <c r="AG82" s="611"/>
      <c r="AH82" s="611"/>
      <c r="AI82" s="611"/>
      <c r="AJ82" s="611"/>
    </row>
    <row r="83" spans="1:36" s="575" customFormat="1">
      <c r="A83" s="587"/>
      <c r="B83" s="587"/>
      <c r="C83" s="587"/>
      <c r="D83" s="617"/>
      <c r="E83" s="617"/>
      <c r="F83" s="617"/>
      <c r="G83" s="617"/>
      <c r="H83" s="617"/>
      <c r="I83" s="617"/>
      <c r="J83" s="617"/>
      <c r="K83" s="617"/>
      <c r="L83" s="617"/>
      <c r="M83" s="617"/>
      <c r="N83" s="617"/>
      <c r="O83" s="617"/>
      <c r="P83" s="617"/>
      <c r="Q83" s="617"/>
      <c r="R83" s="617"/>
      <c r="S83" s="617"/>
      <c r="T83" s="611"/>
      <c r="U83" s="611"/>
      <c r="V83" s="611"/>
      <c r="W83" s="611"/>
      <c r="X83" s="611"/>
      <c r="Y83" s="611"/>
      <c r="Z83" s="611"/>
      <c r="AA83" s="611"/>
      <c r="AB83" s="611"/>
      <c r="AC83" s="611"/>
      <c r="AD83" s="611"/>
      <c r="AE83" s="611"/>
      <c r="AF83" s="611"/>
      <c r="AG83" s="611"/>
      <c r="AH83" s="611"/>
      <c r="AI83" s="611"/>
      <c r="AJ83" s="611"/>
    </row>
    <row r="84" spans="1:36" s="575" customFormat="1">
      <c r="A84" s="587"/>
      <c r="B84" s="587"/>
      <c r="C84" s="587"/>
      <c r="D84" s="617"/>
      <c r="E84" s="617"/>
      <c r="F84" s="617"/>
      <c r="G84" s="617"/>
      <c r="H84" s="617"/>
      <c r="I84" s="617"/>
      <c r="J84" s="617"/>
      <c r="K84" s="617"/>
      <c r="L84" s="617"/>
      <c r="M84" s="617"/>
      <c r="N84" s="617"/>
      <c r="O84" s="617"/>
      <c r="P84" s="617"/>
      <c r="Q84" s="617"/>
      <c r="R84" s="617"/>
      <c r="S84" s="617"/>
      <c r="T84" s="611"/>
      <c r="U84" s="611"/>
      <c r="V84" s="611"/>
      <c r="W84" s="611"/>
      <c r="X84" s="611"/>
      <c r="Y84" s="611"/>
      <c r="Z84" s="611"/>
      <c r="AA84" s="611"/>
      <c r="AB84" s="611"/>
      <c r="AC84" s="611"/>
      <c r="AD84" s="611"/>
      <c r="AE84" s="611"/>
      <c r="AF84" s="611"/>
      <c r="AG84" s="611"/>
      <c r="AH84" s="611"/>
      <c r="AI84" s="611"/>
      <c r="AJ84" s="611"/>
    </row>
    <row r="85" spans="1:36" s="575" customFormat="1">
      <c r="A85" s="587"/>
      <c r="B85" s="587"/>
      <c r="C85" s="587"/>
      <c r="D85" s="617"/>
      <c r="E85" s="617"/>
      <c r="F85" s="617"/>
      <c r="G85" s="617"/>
      <c r="H85" s="617"/>
      <c r="I85" s="617"/>
      <c r="J85" s="617"/>
      <c r="K85" s="617"/>
      <c r="L85" s="617"/>
      <c r="M85" s="617"/>
      <c r="N85" s="617"/>
      <c r="O85" s="617"/>
      <c r="P85" s="617"/>
      <c r="Q85" s="617"/>
      <c r="R85" s="617"/>
      <c r="S85" s="617"/>
      <c r="T85" s="611"/>
      <c r="U85" s="611"/>
      <c r="V85" s="611"/>
      <c r="W85" s="611"/>
      <c r="X85" s="611"/>
      <c r="Y85" s="611"/>
      <c r="Z85" s="611"/>
      <c r="AA85" s="611"/>
      <c r="AB85" s="611"/>
      <c r="AC85" s="611"/>
      <c r="AD85" s="611"/>
      <c r="AE85" s="611"/>
      <c r="AF85" s="611"/>
      <c r="AG85" s="611"/>
      <c r="AH85" s="611"/>
      <c r="AI85" s="611"/>
      <c r="AJ85" s="611"/>
    </row>
    <row r="86" spans="1:36" s="575" customFormat="1">
      <c r="A86" s="587"/>
      <c r="B86" s="587"/>
      <c r="C86" s="587"/>
      <c r="D86" s="617"/>
      <c r="E86" s="617"/>
      <c r="F86" s="617"/>
      <c r="G86" s="617"/>
      <c r="H86" s="617"/>
      <c r="I86" s="617"/>
      <c r="J86" s="617"/>
      <c r="K86" s="617"/>
      <c r="L86" s="617"/>
      <c r="M86" s="617"/>
      <c r="N86" s="617"/>
      <c r="O86" s="617"/>
      <c r="P86" s="617"/>
      <c r="Q86" s="617"/>
      <c r="R86" s="617"/>
      <c r="S86" s="617"/>
      <c r="T86" s="611"/>
      <c r="U86" s="611"/>
      <c r="V86" s="611"/>
      <c r="W86" s="611"/>
      <c r="X86" s="611"/>
      <c r="Y86" s="611"/>
      <c r="Z86" s="611"/>
      <c r="AA86" s="611"/>
      <c r="AB86" s="611"/>
      <c r="AC86" s="611"/>
      <c r="AD86" s="611"/>
      <c r="AE86" s="611"/>
      <c r="AF86" s="611"/>
      <c r="AG86" s="611"/>
      <c r="AH86" s="611"/>
      <c r="AI86" s="611"/>
      <c r="AJ86" s="611"/>
    </row>
    <row r="87" spans="1:36" s="575" customFormat="1">
      <c r="A87" s="587"/>
      <c r="B87" s="587"/>
      <c r="C87" s="587"/>
      <c r="D87" s="617"/>
      <c r="E87" s="617"/>
      <c r="F87" s="617"/>
      <c r="G87" s="617"/>
      <c r="H87" s="617"/>
      <c r="I87" s="617"/>
      <c r="J87" s="617"/>
      <c r="K87" s="617"/>
      <c r="L87" s="617"/>
      <c r="M87" s="617"/>
      <c r="N87" s="617"/>
      <c r="O87" s="617"/>
      <c r="P87" s="617"/>
      <c r="Q87" s="617"/>
      <c r="R87" s="617"/>
      <c r="S87" s="617"/>
      <c r="T87" s="611"/>
      <c r="U87" s="611"/>
      <c r="V87" s="611"/>
      <c r="W87" s="611"/>
      <c r="X87" s="611"/>
      <c r="Y87" s="611"/>
      <c r="Z87" s="611"/>
      <c r="AA87" s="611"/>
      <c r="AB87" s="611"/>
      <c r="AC87" s="611"/>
      <c r="AD87" s="611"/>
      <c r="AE87" s="611"/>
      <c r="AF87" s="611"/>
      <c r="AG87" s="611"/>
      <c r="AH87" s="611"/>
      <c r="AI87" s="611"/>
      <c r="AJ87" s="611"/>
    </row>
    <row r="88" spans="1:36" s="575" customFormat="1">
      <c r="A88" s="587"/>
      <c r="B88" s="587"/>
      <c r="C88" s="587"/>
      <c r="D88" s="617"/>
      <c r="E88" s="617"/>
      <c r="F88" s="617"/>
      <c r="G88" s="617"/>
      <c r="H88" s="617"/>
      <c r="I88" s="617"/>
      <c r="J88" s="617"/>
      <c r="K88" s="617"/>
      <c r="L88" s="617"/>
      <c r="M88" s="617"/>
      <c r="N88" s="617"/>
      <c r="O88" s="617"/>
      <c r="P88" s="617"/>
      <c r="Q88" s="617"/>
      <c r="R88" s="617"/>
      <c r="S88" s="617"/>
      <c r="T88" s="611"/>
      <c r="U88" s="611"/>
      <c r="V88" s="611"/>
      <c r="W88" s="611"/>
      <c r="X88" s="611"/>
      <c r="Y88" s="611"/>
      <c r="Z88" s="611"/>
      <c r="AA88" s="611"/>
      <c r="AB88" s="611"/>
      <c r="AC88" s="611"/>
      <c r="AD88" s="611"/>
      <c r="AE88" s="611"/>
      <c r="AF88" s="611"/>
      <c r="AG88" s="611"/>
      <c r="AH88" s="611"/>
      <c r="AI88" s="611"/>
      <c r="AJ88" s="611"/>
    </row>
    <row r="89" spans="1:36" s="575" customFormat="1">
      <c r="A89" s="587"/>
      <c r="B89" s="587"/>
      <c r="C89" s="587"/>
      <c r="D89" s="617"/>
      <c r="E89" s="617"/>
      <c r="F89" s="617"/>
      <c r="G89" s="617"/>
      <c r="H89" s="617"/>
      <c r="I89" s="617"/>
      <c r="J89" s="617"/>
      <c r="K89" s="617"/>
      <c r="L89" s="617"/>
      <c r="M89" s="617"/>
      <c r="N89" s="617"/>
      <c r="O89" s="617"/>
      <c r="P89" s="617"/>
      <c r="Q89" s="617"/>
      <c r="R89" s="617"/>
      <c r="S89" s="617"/>
      <c r="T89" s="611"/>
      <c r="U89" s="611"/>
      <c r="V89" s="611"/>
      <c r="W89" s="611"/>
      <c r="X89" s="611"/>
      <c r="Y89" s="611"/>
      <c r="Z89" s="611"/>
      <c r="AA89" s="611"/>
      <c r="AB89" s="611"/>
      <c r="AC89" s="611"/>
      <c r="AD89" s="611"/>
      <c r="AE89" s="611"/>
      <c r="AF89" s="611"/>
      <c r="AG89" s="611"/>
      <c r="AH89" s="611"/>
      <c r="AI89" s="611"/>
      <c r="AJ89" s="611"/>
    </row>
    <row r="90" spans="1:36" s="575" customFormat="1">
      <c r="A90" s="587"/>
      <c r="B90" s="587"/>
      <c r="C90" s="587"/>
      <c r="D90" s="617"/>
      <c r="E90" s="617"/>
      <c r="F90" s="617"/>
      <c r="G90" s="617"/>
      <c r="H90" s="617"/>
      <c r="I90" s="617"/>
      <c r="J90" s="617"/>
      <c r="K90" s="617"/>
      <c r="L90" s="617"/>
      <c r="M90" s="617"/>
      <c r="N90" s="617"/>
      <c r="O90" s="617"/>
      <c r="P90" s="617"/>
      <c r="Q90" s="617"/>
      <c r="R90" s="617"/>
      <c r="S90" s="617"/>
      <c r="T90" s="611"/>
      <c r="U90" s="611"/>
      <c r="V90" s="611"/>
      <c r="W90" s="611"/>
      <c r="X90" s="611"/>
      <c r="Y90" s="611"/>
      <c r="Z90" s="611"/>
      <c r="AA90" s="611"/>
      <c r="AB90" s="611"/>
      <c r="AC90" s="611"/>
      <c r="AD90" s="611"/>
      <c r="AE90" s="611"/>
      <c r="AF90" s="611"/>
      <c r="AG90" s="611"/>
      <c r="AH90" s="611"/>
      <c r="AI90" s="611"/>
      <c r="AJ90" s="611"/>
    </row>
    <row r="91" spans="1:36" s="575" customFormat="1">
      <c r="A91" s="587"/>
      <c r="B91" s="587"/>
      <c r="C91" s="587"/>
      <c r="D91" s="617"/>
      <c r="E91" s="617"/>
      <c r="F91" s="617"/>
      <c r="G91" s="617"/>
      <c r="H91" s="617"/>
      <c r="I91" s="617"/>
      <c r="J91" s="617"/>
      <c r="K91" s="617"/>
      <c r="L91" s="617"/>
      <c r="M91" s="617"/>
      <c r="N91" s="617"/>
      <c r="O91" s="617"/>
      <c r="P91" s="617"/>
      <c r="Q91" s="617"/>
      <c r="R91" s="617"/>
      <c r="S91" s="617"/>
      <c r="T91" s="611"/>
      <c r="U91" s="611"/>
      <c r="V91" s="611"/>
      <c r="W91" s="611"/>
      <c r="X91" s="611"/>
      <c r="Y91" s="611"/>
      <c r="Z91" s="611"/>
      <c r="AA91" s="611"/>
      <c r="AB91" s="611"/>
      <c r="AC91" s="611"/>
      <c r="AD91" s="611"/>
      <c r="AE91" s="611"/>
      <c r="AF91" s="611"/>
      <c r="AG91" s="611"/>
      <c r="AH91" s="611"/>
      <c r="AI91" s="611"/>
      <c r="AJ91" s="611"/>
    </row>
    <row r="92" spans="1:36" s="575" customFormat="1">
      <c r="A92" s="587"/>
      <c r="B92" s="587"/>
      <c r="C92" s="587"/>
      <c r="D92" s="617"/>
      <c r="E92" s="617"/>
      <c r="F92" s="617"/>
      <c r="G92" s="617"/>
      <c r="H92" s="617"/>
      <c r="I92" s="617"/>
      <c r="J92" s="617"/>
      <c r="K92" s="617"/>
      <c r="L92" s="617"/>
      <c r="M92" s="617"/>
      <c r="N92" s="617"/>
      <c r="O92" s="617"/>
      <c r="P92" s="617"/>
      <c r="Q92" s="617"/>
      <c r="R92" s="617"/>
      <c r="S92" s="617"/>
      <c r="T92" s="611"/>
      <c r="U92" s="611"/>
      <c r="V92" s="611"/>
      <c r="W92" s="611"/>
      <c r="X92" s="611"/>
      <c r="Y92" s="611"/>
      <c r="Z92" s="611"/>
      <c r="AA92" s="611"/>
      <c r="AB92" s="611"/>
      <c r="AC92" s="611"/>
      <c r="AD92" s="611"/>
      <c r="AE92" s="611"/>
      <c r="AF92" s="611"/>
      <c r="AG92" s="611"/>
      <c r="AH92" s="611"/>
      <c r="AI92" s="611"/>
      <c r="AJ92" s="611"/>
    </row>
    <row r="93" spans="1:36" s="575" customFormat="1">
      <c r="D93" s="611"/>
      <c r="E93" s="611"/>
      <c r="F93" s="611"/>
      <c r="G93" s="611"/>
      <c r="H93" s="611"/>
      <c r="I93" s="611"/>
      <c r="J93" s="611"/>
      <c r="K93" s="611"/>
      <c r="L93" s="611"/>
      <c r="M93" s="611"/>
      <c r="N93" s="611"/>
      <c r="O93" s="611"/>
      <c r="P93" s="611"/>
      <c r="Q93" s="611"/>
      <c r="R93" s="611"/>
      <c r="S93" s="611"/>
      <c r="T93" s="611"/>
      <c r="U93" s="611"/>
      <c r="V93" s="611"/>
      <c r="W93" s="611"/>
      <c r="X93" s="611"/>
      <c r="Y93" s="611"/>
      <c r="Z93" s="611"/>
      <c r="AA93" s="611"/>
      <c r="AB93" s="611"/>
      <c r="AC93" s="611"/>
      <c r="AD93" s="611"/>
      <c r="AE93" s="611"/>
      <c r="AF93" s="611"/>
      <c r="AG93" s="611"/>
      <c r="AH93" s="611"/>
      <c r="AI93" s="611"/>
      <c r="AJ93" s="611"/>
    </row>
    <row r="94" spans="1:36" s="575" customFormat="1">
      <c r="D94" s="611"/>
      <c r="E94" s="611"/>
      <c r="F94" s="611"/>
      <c r="G94" s="611"/>
      <c r="H94" s="611"/>
      <c r="I94" s="611"/>
      <c r="J94" s="611"/>
      <c r="K94" s="611"/>
      <c r="L94" s="611"/>
      <c r="M94" s="611"/>
      <c r="N94" s="611"/>
      <c r="O94" s="611"/>
      <c r="P94" s="611"/>
      <c r="Q94" s="611"/>
      <c r="R94" s="611"/>
      <c r="S94" s="611"/>
      <c r="T94" s="611"/>
      <c r="U94" s="611"/>
      <c r="V94" s="611"/>
      <c r="W94" s="611"/>
      <c r="X94" s="611"/>
      <c r="Y94" s="611"/>
      <c r="Z94" s="611"/>
      <c r="AA94" s="611"/>
      <c r="AB94" s="611"/>
      <c r="AC94" s="611"/>
      <c r="AD94" s="611"/>
      <c r="AE94" s="611"/>
      <c r="AF94" s="611"/>
      <c r="AG94" s="611"/>
      <c r="AH94" s="611"/>
      <c r="AI94" s="611"/>
      <c r="AJ94" s="611"/>
    </row>
    <row r="95" spans="1:36" s="575" customFormat="1">
      <c r="D95" s="611"/>
      <c r="E95" s="611"/>
      <c r="F95" s="611"/>
      <c r="G95" s="611"/>
      <c r="H95" s="611"/>
      <c r="I95" s="611"/>
      <c r="J95" s="611"/>
      <c r="K95" s="611"/>
      <c r="L95" s="611"/>
      <c r="M95" s="611"/>
      <c r="N95" s="611"/>
      <c r="O95" s="611"/>
      <c r="P95" s="611"/>
      <c r="Q95" s="611"/>
      <c r="R95" s="611"/>
      <c r="S95" s="611"/>
      <c r="T95" s="611"/>
      <c r="U95" s="611"/>
      <c r="V95" s="611"/>
      <c r="W95" s="611"/>
      <c r="X95" s="611"/>
      <c r="Y95" s="611"/>
      <c r="Z95" s="611"/>
      <c r="AA95" s="611"/>
      <c r="AB95" s="611"/>
      <c r="AC95" s="611"/>
      <c r="AD95" s="611"/>
      <c r="AE95" s="611"/>
      <c r="AF95" s="611"/>
      <c r="AG95" s="611"/>
      <c r="AH95" s="611"/>
      <c r="AI95" s="611"/>
      <c r="AJ95" s="611"/>
    </row>
    <row r="96" spans="1:36" s="575" customFormat="1">
      <c r="D96" s="611"/>
      <c r="E96" s="611"/>
      <c r="F96" s="611"/>
      <c r="G96" s="611"/>
      <c r="H96" s="611"/>
      <c r="I96" s="611"/>
      <c r="J96" s="611"/>
      <c r="K96" s="611"/>
      <c r="L96" s="611"/>
      <c r="M96" s="611"/>
      <c r="N96" s="611"/>
      <c r="O96" s="611"/>
      <c r="P96" s="611"/>
      <c r="Q96" s="611"/>
      <c r="R96" s="611"/>
      <c r="S96" s="611"/>
      <c r="T96" s="611"/>
      <c r="U96" s="611"/>
      <c r="V96" s="611"/>
      <c r="W96" s="611"/>
      <c r="X96" s="611"/>
      <c r="Y96" s="611"/>
      <c r="Z96" s="611"/>
      <c r="AA96" s="611"/>
      <c r="AB96" s="611"/>
      <c r="AC96" s="611"/>
      <c r="AD96" s="611"/>
      <c r="AE96" s="611"/>
      <c r="AF96" s="611"/>
      <c r="AG96" s="611"/>
      <c r="AH96" s="611"/>
      <c r="AI96" s="611"/>
      <c r="AJ96" s="611"/>
    </row>
    <row r="97" spans="4:36" s="575" customFormat="1">
      <c r="D97" s="611"/>
      <c r="E97" s="611"/>
      <c r="F97" s="611"/>
      <c r="G97" s="611"/>
      <c r="H97" s="611"/>
      <c r="I97" s="611"/>
      <c r="J97" s="611"/>
      <c r="K97" s="611"/>
      <c r="L97" s="611"/>
      <c r="M97" s="611"/>
      <c r="N97" s="611"/>
      <c r="O97" s="611"/>
      <c r="P97" s="611"/>
      <c r="Q97" s="611"/>
      <c r="R97" s="611"/>
      <c r="S97" s="611"/>
      <c r="T97" s="611"/>
      <c r="U97" s="611"/>
      <c r="V97" s="611"/>
      <c r="W97" s="611"/>
      <c r="X97" s="611"/>
      <c r="Y97" s="611"/>
      <c r="Z97" s="611"/>
      <c r="AA97" s="611"/>
      <c r="AB97" s="611"/>
      <c r="AC97" s="611"/>
      <c r="AD97" s="611"/>
      <c r="AE97" s="611"/>
      <c r="AF97" s="611"/>
      <c r="AG97" s="611"/>
      <c r="AH97" s="611"/>
      <c r="AI97" s="611"/>
      <c r="AJ97" s="611"/>
    </row>
    <row r="98" spans="4:36" s="575" customFormat="1">
      <c r="D98" s="611"/>
      <c r="E98" s="611"/>
      <c r="F98" s="611"/>
      <c r="G98" s="611"/>
      <c r="H98" s="611"/>
      <c r="I98" s="611"/>
      <c r="J98" s="611"/>
      <c r="K98" s="611"/>
      <c r="L98" s="611"/>
      <c r="M98" s="611"/>
      <c r="N98" s="611"/>
      <c r="O98" s="611"/>
      <c r="P98" s="611"/>
      <c r="Q98" s="611"/>
      <c r="R98" s="611"/>
      <c r="S98" s="611"/>
      <c r="T98" s="611"/>
      <c r="U98" s="611"/>
      <c r="V98" s="611"/>
      <c r="W98" s="611"/>
      <c r="X98" s="611"/>
      <c r="Y98" s="611"/>
      <c r="Z98" s="611"/>
      <c r="AA98" s="611"/>
      <c r="AB98" s="611"/>
      <c r="AC98" s="611"/>
      <c r="AD98" s="611"/>
      <c r="AE98" s="611"/>
      <c r="AF98" s="611"/>
      <c r="AG98" s="611"/>
      <c r="AH98" s="611"/>
      <c r="AI98" s="611"/>
      <c r="AJ98" s="611"/>
    </row>
    <row r="99" spans="4:36" s="575" customFormat="1">
      <c r="D99" s="611"/>
      <c r="E99" s="611"/>
      <c r="F99" s="611"/>
      <c r="G99" s="611"/>
      <c r="H99" s="611"/>
      <c r="I99" s="611"/>
      <c r="J99" s="611"/>
      <c r="K99" s="611"/>
      <c r="L99" s="611"/>
      <c r="M99" s="611"/>
      <c r="N99" s="611"/>
      <c r="O99" s="611"/>
      <c r="P99" s="611"/>
      <c r="Q99" s="611"/>
      <c r="R99" s="611"/>
      <c r="S99" s="611"/>
      <c r="T99" s="611"/>
      <c r="U99" s="611"/>
      <c r="V99" s="611"/>
      <c r="W99" s="611"/>
      <c r="X99" s="611"/>
      <c r="Y99" s="611"/>
      <c r="Z99" s="611"/>
      <c r="AA99" s="611"/>
      <c r="AB99" s="611"/>
      <c r="AC99" s="611"/>
      <c r="AD99" s="611"/>
      <c r="AE99" s="611"/>
      <c r="AF99" s="611"/>
      <c r="AG99" s="611"/>
      <c r="AH99" s="611"/>
      <c r="AI99" s="611"/>
      <c r="AJ99" s="611"/>
    </row>
    <row r="100" spans="4:36" s="575" customFormat="1">
      <c r="D100" s="611"/>
      <c r="E100" s="611"/>
      <c r="F100" s="611"/>
      <c r="G100" s="611"/>
      <c r="H100" s="611"/>
      <c r="I100" s="611"/>
      <c r="J100" s="611"/>
      <c r="K100" s="611"/>
      <c r="L100" s="611"/>
      <c r="M100" s="611"/>
      <c r="N100" s="611"/>
      <c r="O100" s="611"/>
      <c r="P100" s="611"/>
      <c r="Q100" s="611"/>
      <c r="R100" s="611"/>
      <c r="S100" s="611"/>
      <c r="T100" s="611"/>
      <c r="U100" s="611"/>
      <c r="V100" s="611"/>
      <c r="W100" s="611"/>
      <c r="X100" s="611"/>
      <c r="Y100" s="611"/>
      <c r="Z100" s="611"/>
      <c r="AA100" s="611"/>
      <c r="AB100" s="611"/>
      <c r="AC100" s="611"/>
      <c r="AD100" s="611"/>
      <c r="AE100" s="611"/>
      <c r="AF100" s="611"/>
      <c r="AG100" s="611"/>
      <c r="AH100" s="611"/>
      <c r="AI100" s="611"/>
      <c r="AJ100" s="611"/>
    </row>
    <row r="101" spans="4:36" s="575" customFormat="1">
      <c r="D101" s="611"/>
      <c r="E101" s="611"/>
      <c r="F101" s="611"/>
      <c r="G101" s="611"/>
      <c r="H101" s="611"/>
      <c r="I101" s="611"/>
      <c r="J101" s="611"/>
      <c r="K101" s="611"/>
      <c r="L101" s="611"/>
      <c r="M101" s="611"/>
      <c r="N101" s="611"/>
      <c r="O101" s="611"/>
      <c r="P101" s="611"/>
      <c r="Q101" s="611"/>
      <c r="R101" s="611"/>
      <c r="S101" s="611"/>
      <c r="T101" s="611"/>
      <c r="U101" s="611"/>
      <c r="V101" s="611"/>
      <c r="W101" s="611"/>
      <c r="X101" s="611"/>
      <c r="Y101" s="611"/>
      <c r="Z101" s="611"/>
      <c r="AA101" s="611"/>
      <c r="AB101" s="611"/>
      <c r="AC101" s="611"/>
      <c r="AD101" s="611"/>
      <c r="AE101" s="611"/>
      <c r="AF101" s="611"/>
      <c r="AG101" s="611"/>
      <c r="AH101" s="611"/>
      <c r="AI101" s="611"/>
      <c r="AJ101" s="611"/>
    </row>
    <row r="102" spans="4:36" s="575" customFormat="1">
      <c r="D102" s="611"/>
      <c r="E102" s="611"/>
      <c r="F102" s="611"/>
      <c r="G102" s="611"/>
      <c r="H102" s="611"/>
      <c r="I102" s="611"/>
      <c r="J102" s="611"/>
      <c r="K102" s="611"/>
      <c r="L102" s="611"/>
      <c r="M102" s="611"/>
      <c r="N102" s="611"/>
      <c r="O102" s="611"/>
      <c r="P102" s="611"/>
      <c r="Q102" s="611"/>
      <c r="R102" s="611"/>
      <c r="S102" s="611"/>
      <c r="T102" s="611"/>
      <c r="U102" s="611"/>
      <c r="V102" s="611"/>
      <c r="W102" s="611"/>
      <c r="X102" s="611"/>
      <c r="Y102" s="611"/>
      <c r="Z102" s="611"/>
      <c r="AA102" s="611"/>
      <c r="AB102" s="611"/>
      <c r="AC102" s="611"/>
      <c r="AD102" s="611"/>
      <c r="AE102" s="611"/>
      <c r="AF102" s="611"/>
      <c r="AG102" s="611"/>
      <c r="AH102" s="611"/>
      <c r="AI102" s="611"/>
      <c r="AJ102" s="611"/>
    </row>
    <row r="103" spans="4:36" s="575" customFormat="1">
      <c r="D103" s="611"/>
      <c r="E103" s="611"/>
      <c r="F103" s="611"/>
      <c r="G103" s="611"/>
      <c r="H103" s="611"/>
      <c r="I103" s="611"/>
      <c r="J103" s="611"/>
      <c r="K103" s="611"/>
      <c r="L103" s="611"/>
      <c r="M103" s="611"/>
      <c r="N103" s="611"/>
      <c r="O103" s="611"/>
      <c r="P103" s="611"/>
      <c r="Q103" s="611"/>
      <c r="R103" s="611"/>
      <c r="S103" s="611"/>
      <c r="T103" s="611"/>
      <c r="U103" s="611"/>
      <c r="V103" s="611"/>
      <c r="W103" s="611"/>
      <c r="X103" s="611"/>
      <c r="Y103" s="611"/>
      <c r="Z103" s="611"/>
      <c r="AA103" s="611"/>
      <c r="AB103" s="611"/>
      <c r="AC103" s="611"/>
      <c r="AD103" s="611"/>
      <c r="AE103" s="611"/>
      <c r="AF103" s="611"/>
      <c r="AG103" s="611"/>
      <c r="AH103" s="611"/>
      <c r="AI103" s="611"/>
      <c r="AJ103" s="611"/>
    </row>
    <row r="104" spans="4:36" s="575" customFormat="1">
      <c r="D104" s="611"/>
      <c r="E104" s="611"/>
      <c r="F104" s="611"/>
      <c r="G104" s="611"/>
      <c r="H104" s="611"/>
      <c r="I104" s="611"/>
      <c r="J104" s="611"/>
      <c r="K104" s="611"/>
      <c r="L104" s="611"/>
      <c r="M104" s="611"/>
      <c r="N104" s="611"/>
      <c r="O104" s="611"/>
      <c r="P104" s="611"/>
      <c r="Q104" s="611"/>
      <c r="R104" s="611"/>
      <c r="S104" s="611"/>
      <c r="T104" s="611"/>
      <c r="U104" s="611"/>
      <c r="V104" s="611"/>
      <c r="W104" s="611"/>
      <c r="X104" s="611"/>
      <c r="Y104" s="611"/>
      <c r="Z104" s="611"/>
      <c r="AA104" s="611"/>
      <c r="AB104" s="611"/>
      <c r="AC104" s="611"/>
      <c r="AD104" s="611"/>
      <c r="AE104" s="611"/>
      <c r="AF104" s="611"/>
      <c r="AG104" s="611"/>
      <c r="AH104" s="611"/>
      <c r="AI104" s="611"/>
      <c r="AJ104" s="611"/>
    </row>
    <row r="105" spans="4:36" s="575" customFormat="1">
      <c r="D105" s="611"/>
      <c r="E105" s="611"/>
      <c r="F105" s="611"/>
      <c r="G105" s="611"/>
      <c r="H105" s="611"/>
      <c r="I105" s="611"/>
      <c r="J105" s="611"/>
      <c r="K105" s="611"/>
      <c r="L105" s="611"/>
      <c r="M105" s="611"/>
      <c r="N105" s="611"/>
      <c r="O105" s="611"/>
      <c r="P105" s="611"/>
      <c r="Q105" s="611"/>
      <c r="R105" s="611"/>
      <c r="S105" s="611"/>
      <c r="T105" s="611"/>
      <c r="U105" s="611"/>
      <c r="V105" s="611"/>
      <c r="W105" s="611"/>
      <c r="X105" s="611"/>
      <c r="Y105" s="611"/>
      <c r="Z105" s="611"/>
      <c r="AA105" s="611"/>
      <c r="AB105" s="611"/>
      <c r="AC105" s="611"/>
      <c r="AD105" s="611"/>
      <c r="AE105" s="611"/>
      <c r="AF105" s="611"/>
      <c r="AG105" s="611"/>
      <c r="AH105" s="611"/>
      <c r="AI105" s="611"/>
      <c r="AJ105" s="611"/>
    </row>
    <row r="106" spans="4:36" s="575" customFormat="1">
      <c r="D106" s="611"/>
      <c r="E106" s="611"/>
      <c r="F106" s="611"/>
      <c r="G106" s="611"/>
      <c r="H106" s="611"/>
      <c r="I106" s="611"/>
      <c r="J106" s="611"/>
      <c r="K106" s="611"/>
      <c r="L106" s="611"/>
      <c r="M106" s="611"/>
      <c r="N106" s="611"/>
      <c r="O106" s="611"/>
      <c r="P106" s="611"/>
      <c r="Q106" s="611"/>
      <c r="R106" s="611"/>
      <c r="S106" s="611"/>
      <c r="T106" s="611"/>
      <c r="U106" s="611"/>
      <c r="V106" s="611"/>
      <c r="W106" s="611"/>
      <c r="X106" s="611"/>
      <c r="Y106" s="611"/>
      <c r="Z106" s="611"/>
      <c r="AA106" s="611"/>
      <c r="AB106" s="611"/>
      <c r="AC106" s="611"/>
      <c r="AD106" s="611"/>
      <c r="AE106" s="611"/>
      <c r="AF106" s="611"/>
      <c r="AG106" s="611"/>
      <c r="AH106" s="611"/>
      <c r="AI106" s="611"/>
      <c r="AJ106" s="611"/>
    </row>
    <row r="107" spans="4:36" s="575" customFormat="1">
      <c r="D107" s="611"/>
      <c r="E107" s="611"/>
      <c r="F107" s="611"/>
      <c r="G107" s="611"/>
      <c r="H107" s="611"/>
      <c r="I107" s="611"/>
      <c r="J107" s="611"/>
      <c r="K107" s="611"/>
      <c r="L107" s="611"/>
      <c r="M107" s="611"/>
      <c r="N107" s="611"/>
      <c r="O107" s="611"/>
      <c r="P107" s="611"/>
      <c r="Q107" s="611"/>
      <c r="R107" s="611"/>
      <c r="S107" s="611"/>
      <c r="T107" s="611"/>
      <c r="U107" s="611"/>
      <c r="V107" s="611"/>
      <c r="W107" s="611"/>
      <c r="X107" s="611"/>
      <c r="Y107" s="611"/>
      <c r="Z107" s="611"/>
      <c r="AA107" s="611"/>
      <c r="AB107" s="611"/>
      <c r="AC107" s="611"/>
      <c r="AD107" s="611"/>
      <c r="AE107" s="611"/>
      <c r="AF107" s="611"/>
      <c r="AG107" s="611"/>
      <c r="AH107" s="611"/>
      <c r="AI107" s="611"/>
      <c r="AJ107" s="611"/>
    </row>
    <row r="108" spans="4:36" s="575" customFormat="1">
      <c r="D108" s="611"/>
      <c r="E108" s="611"/>
      <c r="F108" s="611"/>
      <c r="G108" s="611"/>
      <c r="H108" s="611"/>
      <c r="I108" s="611"/>
      <c r="J108" s="611"/>
      <c r="K108" s="611"/>
      <c r="L108" s="611"/>
      <c r="M108" s="611"/>
      <c r="N108" s="611"/>
      <c r="O108" s="611"/>
      <c r="P108" s="611"/>
      <c r="Q108" s="611"/>
      <c r="R108" s="611"/>
      <c r="S108" s="611"/>
      <c r="T108" s="611"/>
      <c r="U108" s="611"/>
      <c r="V108" s="611"/>
      <c r="W108" s="611"/>
      <c r="X108" s="611"/>
      <c r="Y108" s="611"/>
      <c r="Z108" s="611"/>
      <c r="AA108" s="611"/>
      <c r="AB108" s="611"/>
      <c r="AC108" s="611"/>
      <c r="AD108" s="611"/>
      <c r="AE108" s="611"/>
      <c r="AF108" s="611"/>
      <c r="AG108" s="611"/>
      <c r="AH108" s="611"/>
      <c r="AI108" s="611"/>
      <c r="AJ108" s="611"/>
    </row>
    <row r="109" spans="4:36" s="575" customFormat="1">
      <c r="D109" s="611"/>
      <c r="E109" s="611"/>
      <c r="F109" s="611"/>
      <c r="G109" s="611"/>
      <c r="H109" s="611"/>
      <c r="I109" s="611"/>
      <c r="J109" s="611"/>
      <c r="K109" s="611"/>
      <c r="L109" s="611"/>
      <c r="M109" s="611"/>
      <c r="N109" s="611"/>
      <c r="O109" s="611"/>
      <c r="P109" s="611"/>
      <c r="Q109" s="611"/>
      <c r="R109" s="611"/>
      <c r="S109" s="611"/>
      <c r="T109" s="611"/>
      <c r="U109" s="611"/>
      <c r="V109" s="611"/>
      <c r="W109" s="611"/>
      <c r="X109" s="611"/>
      <c r="Y109" s="611"/>
      <c r="Z109" s="611"/>
      <c r="AA109" s="611"/>
      <c r="AB109" s="611"/>
      <c r="AC109" s="611"/>
      <c r="AD109" s="611"/>
      <c r="AE109" s="611"/>
      <c r="AF109" s="611"/>
      <c r="AG109" s="611"/>
      <c r="AH109" s="611"/>
      <c r="AI109" s="611"/>
      <c r="AJ109" s="611"/>
    </row>
    <row r="110" spans="4:36" s="575" customFormat="1">
      <c r="D110" s="611"/>
      <c r="E110" s="611"/>
      <c r="F110" s="611"/>
      <c r="G110" s="611"/>
      <c r="H110" s="611"/>
      <c r="I110" s="611"/>
      <c r="J110" s="611"/>
      <c r="K110" s="611"/>
      <c r="L110" s="611"/>
      <c r="M110" s="611"/>
      <c r="N110" s="611"/>
      <c r="O110" s="611"/>
      <c r="P110" s="611"/>
      <c r="Q110" s="611"/>
      <c r="R110" s="611"/>
      <c r="S110" s="611"/>
      <c r="T110" s="611"/>
      <c r="U110" s="611"/>
      <c r="V110" s="611"/>
      <c r="W110" s="611"/>
      <c r="X110" s="611"/>
      <c r="Y110" s="611"/>
      <c r="Z110" s="611"/>
      <c r="AA110" s="611"/>
      <c r="AB110" s="611"/>
      <c r="AC110" s="611"/>
      <c r="AD110" s="611"/>
      <c r="AE110" s="611"/>
      <c r="AF110" s="611"/>
      <c r="AG110" s="611"/>
      <c r="AH110" s="611"/>
      <c r="AI110" s="611"/>
      <c r="AJ110" s="611"/>
    </row>
    <row r="111" spans="4:36" s="575" customFormat="1">
      <c r="D111" s="611"/>
      <c r="E111" s="611"/>
      <c r="F111" s="611"/>
      <c r="G111" s="611"/>
      <c r="H111" s="611"/>
      <c r="I111" s="611"/>
      <c r="J111" s="611"/>
      <c r="K111" s="611"/>
      <c r="L111" s="611"/>
      <c r="M111" s="611"/>
      <c r="N111" s="611"/>
      <c r="O111" s="611"/>
      <c r="P111" s="611"/>
      <c r="Q111" s="611"/>
      <c r="R111" s="611"/>
      <c r="S111" s="611"/>
      <c r="T111" s="611"/>
      <c r="U111" s="611"/>
      <c r="V111" s="611"/>
      <c r="W111" s="611"/>
      <c r="X111" s="611"/>
      <c r="Y111" s="611"/>
      <c r="Z111" s="611"/>
      <c r="AA111" s="611"/>
      <c r="AB111" s="611"/>
      <c r="AC111" s="611"/>
      <c r="AD111" s="611"/>
      <c r="AE111" s="611"/>
      <c r="AF111" s="611"/>
      <c r="AG111" s="611"/>
      <c r="AH111" s="611"/>
      <c r="AI111" s="611"/>
      <c r="AJ111" s="611"/>
    </row>
    <row r="112" spans="4:36" s="575" customFormat="1">
      <c r="D112" s="611"/>
      <c r="E112" s="611"/>
      <c r="F112" s="611"/>
      <c r="G112" s="611"/>
      <c r="H112" s="611"/>
      <c r="I112" s="611"/>
      <c r="J112" s="611"/>
      <c r="K112" s="611"/>
      <c r="L112" s="611"/>
      <c r="M112" s="611"/>
      <c r="N112" s="611"/>
      <c r="O112" s="611"/>
      <c r="P112" s="611"/>
      <c r="Q112" s="611"/>
      <c r="R112" s="611"/>
      <c r="S112" s="611"/>
      <c r="T112" s="611"/>
      <c r="U112" s="611"/>
      <c r="V112" s="611"/>
      <c r="W112" s="611"/>
      <c r="X112" s="611"/>
      <c r="Y112" s="611"/>
      <c r="Z112" s="611"/>
      <c r="AA112" s="611"/>
      <c r="AB112" s="611"/>
      <c r="AC112" s="611"/>
      <c r="AD112" s="611"/>
      <c r="AE112" s="611"/>
      <c r="AF112" s="611"/>
      <c r="AG112" s="611"/>
      <c r="AH112" s="611"/>
      <c r="AI112" s="611"/>
      <c r="AJ112" s="611"/>
    </row>
    <row r="113" spans="4:36" s="575" customFormat="1">
      <c r="D113" s="611"/>
      <c r="E113" s="611"/>
      <c r="F113" s="611"/>
      <c r="G113" s="611"/>
      <c r="H113" s="611"/>
      <c r="I113" s="611"/>
      <c r="J113" s="611"/>
      <c r="K113" s="611"/>
      <c r="L113" s="611"/>
      <c r="M113" s="611"/>
      <c r="N113" s="611"/>
      <c r="O113" s="611"/>
      <c r="P113" s="611"/>
      <c r="Q113" s="611"/>
      <c r="R113" s="611"/>
      <c r="S113" s="611"/>
      <c r="T113" s="611"/>
      <c r="U113" s="611"/>
      <c r="V113" s="611"/>
      <c r="W113" s="611"/>
      <c r="X113" s="611"/>
      <c r="Y113" s="611"/>
      <c r="Z113" s="611"/>
      <c r="AA113" s="611"/>
      <c r="AB113" s="611"/>
      <c r="AC113" s="611"/>
      <c r="AD113" s="611"/>
      <c r="AE113" s="611"/>
      <c r="AF113" s="611"/>
      <c r="AG113" s="611"/>
      <c r="AH113" s="611"/>
      <c r="AI113" s="611"/>
      <c r="AJ113" s="611"/>
    </row>
    <row r="114" spans="4:36" s="575" customFormat="1">
      <c r="D114" s="611"/>
      <c r="E114" s="611"/>
      <c r="F114" s="611"/>
      <c r="G114" s="611"/>
      <c r="H114" s="611"/>
      <c r="I114" s="611"/>
      <c r="J114" s="611"/>
      <c r="K114" s="611"/>
      <c r="L114" s="611"/>
      <c r="M114" s="611"/>
      <c r="N114" s="611"/>
      <c r="O114" s="611"/>
      <c r="P114" s="611"/>
      <c r="Q114" s="611"/>
      <c r="R114" s="611"/>
      <c r="S114" s="611"/>
      <c r="T114" s="611"/>
      <c r="U114" s="611"/>
      <c r="V114" s="611"/>
      <c r="W114" s="611"/>
      <c r="X114" s="611"/>
      <c r="Y114" s="611"/>
      <c r="Z114" s="611"/>
      <c r="AA114" s="611"/>
      <c r="AB114" s="611"/>
      <c r="AC114" s="611"/>
      <c r="AD114" s="611"/>
      <c r="AE114" s="611"/>
      <c r="AF114" s="611"/>
      <c r="AG114" s="611"/>
      <c r="AH114" s="611"/>
      <c r="AI114" s="611"/>
      <c r="AJ114" s="611"/>
    </row>
    <row r="115" spans="4:36" s="575" customFormat="1">
      <c r="D115" s="611"/>
      <c r="E115" s="611"/>
      <c r="F115" s="611"/>
      <c r="G115" s="611"/>
      <c r="H115" s="611"/>
      <c r="I115" s="611"/>
      <c r="J115" s="611"/>
      <c r="K115" s="611"/>
      <c r="L115" s="611"/>
      <c r="M115" s="611"/>
      <c r="N115" s="611"/>
      <c r="O115" s="611"/>
      <c r="P115" s="611"/>
      <c r="Q115" s="611"/>
      <c r="R115" s="611"/>
      <c r="S115" s="611"/>
      <c r="T115" s="611"/>
      <c r="U115" s="611"/>
      <c r="V115" s="611"/>
      <c r="W115" s="611"/>
      <c r="X115" s="611"/>
      <c r="Y115" s="611"/>
      <c r="Z115" s="611"/>
      <c r="AA115" s="611"/>
      <c r="AB115" s="611"/>
      <c r="AC115" s="611"/>
      <c r="AD115" s="611"/>
      <c r="AE115" s="611"/>
      <c r="AF115" s="611"/>
      <c r="AG115" s="611"/>
      <c r="AH115" s="611"/>
      <c r="AI115" s="611"/>
      <c r="AJ115" s="611"/>
    </row>
    <row r="116" spans="4:36" s="575" customFormat="1">
      <c r="D116" s="611"/>
      <c r="E116" s="611"/>
      <c r="F116" s="611"/>
      <c r="G116" s="611"/>
      <c r="H116" s="611"/>
      <c r="I116" s="611"/>
      <c r="J116" s="611"/>
      <c r="K116" s="611"/>
      <c r="L116" s="611"/>
      <c r="M116" s="611"/>
      <c r="N116" s="611"/>
      <c r="O116" s="611"/>
      <c r="P116" s="611"/>
      <c r="Q116" s="611"/>
      <c r="R116" s="611"/>
      <c r="S116" s="611"/>
      <c r="T116" s="611"/>
      <c r="U116" s="611"/>
      <c r="V116" s="611"/>
      <c r="W116" s="611"/>
      <c r="X116" s="611"/>
      <c r="Y116" s="611"/>
      <c r="Z116" s="611"/>
      <c r="AA116" s="611"/>
      <c r="AB116" s="611"/>
      <c r="AC116" s="611"/>
      <c r="AD116" s="611"/>
      <c r="AE116" s="611"/>
      <c r="AF116" s="611"/>
      <c r="AG116" s="611"/>
      <c r="AH116" s="611"/>
      <c r="AI116" s="611"/>
      <c r="AJ116" s="611"/>
    </row>
    <row r="117" spans="4:36" s="575" customFormat="1">
      <c r="D117" s="611"/>
      <c r="E117" s="611"/>
      <c r="F117" s="611"/>
      <c r="G117" s="611"/>
      <c r="H117" s="611"/>
      <c r="I117" s="611"/>
      <c r="J117" s="611"/>
      <c r="K117" s="611"/>
      <c r="L117" s="611"/>
      <c r="M117" s="611"/>
      <c r="N117" s="611"/>
      <c r="O117" s="611"/>
      <c r="P117" s="611"/>
      <c r="Q117" s="611"/>
      <c r="R117" s="611"/>
      <c r="S117" s="611"/>
      <c r="T117" s="611"/>
      <c r="U117" s="611"/>
      <c r="V117" s="611"/>
      <c r="W117" s="611"/>
      <c r="X117" s="611"/>
      <c r="Y117" s="611"/>
      <c r="Z117" s="611"/>
      <c r="AA117" s="611"/>
      <c r="AB117" s="611"/>
      <c r="AC117" s="611"/>
      <c r="AD117" s="611"/>
      <c r="AE117" s="611"/>
      <c r="AF117" s="611"/>
      <c r="AG117" s="611"/>
      <c r="AH117" s="611"/>
      <c r="AI117" s="611"/>
      <c r="AJ117" s="611"/>
    </row>
    <row r="118" spans="4:36" s="575" customFormat="1">
      <c r="D118" s="611"/>
      <c r="E118" s="611"/>
      <c r="F118" s="611"/>
      <c r="G118" s="611"/>
      <c r="H118" s="611"/>
      <c r="I118" s="611"/>
      <c r="J118" s="611"/>
      <c r="K118" s="611"/>
      <c r="L118" s="611"/>
      <c r="M118" s="611"/>
      <c r="N118" s="611"/>
      <c r="O118" s="611"/>
      <c r="P118" s="611"/>
      <c r="Q118" s="611"/>
      <c r="R118" s="611"/>
      <c r="S118" s="611"/>
      <c r="T118" s="611"/>
      <c r="U118" s="611"/>
      <c r="V118" s="611"/>
      <c r="W118" s="611"/>
      <c r="X118" s="611"/>
      <c r="Y118" s="611"/>
      <c r="Z118" s="611"/>
      <c r="AA118" s="611"/>
      <c r="AB118" s="611"/>
      <c r="AC118" s="611"/>
      <c r="AD118" s="611"/>
      <c r="AE118" s="611"/>
      <c r="AF118" s="611"/>
      <c r="AG118" s="611"/>
      <c r="AH118" s="611"/>
      <c r="AI118" s="611"/>
      <c r="AJ118" s="611"/>
    </row>
    <row r="119" spans="4:36" s="575" customFormat="1">
      <c r="D119" s="611"/>
      <c r="E119" s="611"/>
      <c r="F119" s="611"/>
      <c r="G119" s="611"/>
      <c r="H119" s="611"/>
      <c r="I119" s="611"/>
      <c r="J119" s="611"/>
      <c r="K119" s="611"/>
      <c r="L119" s="611"/>
      <c r="M119" s="611"/>
      <c r="N119" s="611"/>
      <c r="O119" s="611"/>
      <c r="P119" s="611"/>
      <c r="Q119" s="611"/>
      <c r="R119" s="611"/>
      <c r="S119" s="611"/>
      <c r="T119" s="611"/>
      <c r="U119" s="611"/>
      <c r="V119" s="611"/>
      <c r="W119" s="611"/>
      <c r="X119" s="611"/>
      <c r="Y119" s="611"/>
      <c r="Z119" s="611"/>
      <c r="AA119" s="611"/>
      <c r="AB119" s="611"/>
      <c r="AC119" s="611"/>
      <c r="AD119" s="611"/>
      <c r="AE119" s="611"/>
      <c r="AF119" s="611"/>
      <c r="AG119" s="611"/>
      <c r="AH119" s="611"/>
      <c r="AI119" s="611"/>
      <c r="AJ119" s="611"/>
    </row>
    <row r="120" spans="4:36" s="575" customFormat="1">
      <c r="D120" s="611"/>
      <c r="E120" s="611"/>
      <c r="F120" s="611"/>
      <c r="G120" s="611"/>
      <c r="H120" s="611"/>
      <c r="I120" s="611"/>
      <c r="J120" s="611"/>
      <c r="K120" s="611"/>
      <c r="L120" s="611"/>
      <c r="M120" s="611"/>
      <c r="N120" s="611"/>
      <c r="O120" s="611"/>
      <c r="P120" s="611"/>
      <c r="Q120" s="611"/>
      <c r="R120" s="611"/>
      <c r="S120" s="611"/>
      <c r="T120" s="611"/>
      <c r="U120" s="611"/>
      <c r="V120" s="611"/>
      <c r="W120" s="611"/>
      <c r="X120" s="611"/>
      <c r="Y120" s="611"/>
      <c r="Z120" s="611"/>
      <c r="AA120" s="611"/>
      <c r="AB120" s="611"/>
      <c r="AC120" s="611"/>
      <c r="AD120" s="611"/>
      <c r="AE120" s="611"/>
      <c r="AF120" s="611"/>
      <c r="AG120" s="611"/>
      <c r="AH120" s="611"/>
      <c r="AI120" s="611"/>
      <c r="AJ120" s="611"/>
    </row>
    <row r="121" spans="4:36" s="575" customFormat="1">
      <c r="D121" s="611"/>
      <c r="E121" s="611"/>
      <c r="F121" s="611"/>
      <c r="G121" s="611"/>
      <c r="H121" s="611"/>
      <c r="I121" s="611"/>
      <c r="J121" s="611"/>
      <c r="K121" s="611"/>
      <c r="L121" s="611"/>
      <c r="M121" s="611"/>
      <c r="N121" s="611"/>
      <c r="O121" s="611"/>
      <c r="P121" s="611"/>
      <c r="Q121" s="611"/>
      <c r="R121" s="611"/>
      <c r="S121" s="611"/>
      <c r="T121" s="611"/>
      <c r="U121" s="611"/>
      <c r="V121" s="611"/>
      <c r="W121" s="611"/>
      <c r="X121" s="611"/>
      <c r="Y121" s="611"/>
      <c r="Z121" s="611"/>
      <c r="AA121" s="611"/>
      <c r="AB121" s="611"/>
      <c r="AC121" s="611"/>
      <c r="AD121" s="611"/>
      <c r="AE121" s="611"/>
      <c r="AF121" s="611"/>
      <c r="AG121" s="611"/>
      <c r="AH121" s="611"/>
      <c r="AI121" s="611"/>
      <c r="AJ121" s="611"/>
    </row>
    <row r="122" spans="4:36" s="575" customFormat="1">
      <c r="D122" s="611"/>
      <c r="E122" s="611"/>
      <c r="F122" s="611"/>
      <c r="G122" s="611"/>
      <c r="H122" s="611"/>
      <c r="I122" s="611"/>
      <c r="J122" s="611"/>
      <c r="K122" s="611"/>
      <c r="L122" s="611"/>
      <c r="M122" s="611"/>
      <c r="N122" s="611"/>
      <c r="O122" s="611"/>
      <c r="P122" s="611"/>
      <c r="Q122" s="611"/>
      <c r="R122" s="611"/>
      <c r="S122" s="611"/>
      <c r="T122" s="611"/>
      <c r="U122" s="611"/>
      <c r="V122" s="611"/>
      <c r="W122" s="611"/>
      <c r="X122" s="611"/>
      <c r="Y122" s="611"/>
      <c r="Z122" s="611"/>
      <c r="AA122" s="611"/>
      <c r="AB122" s="611"/>
      <c r="AC122" s="611"/>
      <c r="AD122" s="611"/>
      <c r="AE122" s="611"/>
      <c r="AF122" s="611"/>
      <c r="AG122" s="611"/>
      <c r="AH122" s="611"/>
      <c r="AI122" s="611"/>
      <c r="AJ122" s="611"/>
    </row>
    <row r="123" spans="4:36" s="575" customFormat="1">
      <c r="D123" s="611"/>
      <c r="E123" s="611"/>
      <c r="F123" s="611"/>
      <c r="G123" s="611"/>
      <c r="H123" s="611"/>
      <c r="I123" s="611"/>
      <c r="J123" s="611"/>
      <c r="K123" s="611"/>
      <c r="L123" s="611"/>
      <c r="M123" s="611"/>
      <c r="N123" s="611"/>
      <c r="O123" s="611"/>
      <c r="P123" s="611"/>
      <c r="Q123" s="611"/>
      <c r="R123" s="611"/>
      <c r="S123" s="611"/>
      <c r="T123" s="611"/>
      <c r="U123" s="611"/>
      <c r="V123" s="611"/>
      <c r="W123" s="611"/>
      <c r="X123" s="611"/>
      <c r="Y123" s="611"/>
      <c r="Z123" s="611"/>
      <c r="AA123" s="611"/>
      <c r="AB123" s="611"/>
      <c r="AC123" s="611"/>
      <c r="AD123" s="611"/>
      <c r="AE123" s="611"/>
      <c r="AF123" s="611"/>
      <c r="AG123" s="611"/>
      <c r="AH123" s="611"/>
      <c r="AI123" s="611"/>
      <c r="AJ123" s="611"/>
    </row>
    <row r="124" spans="4:36" s="575" customFormat="1">
      <c r="D124" s="611"/>
      <c r="E124" s="611"/>
      <c r="F124" s="611"/>
      <c r="G124" s="611"/>
      <c r="H124" s="611"/>
      <c r="I124" s="611"/>
      <c r="J124" s="611"/>
      <c r="K124" s="611"/>
      <c r="L124" s="611"/>
      <c r="M124" s="611"/>
      <c r="N124" s="611"/>
      <c r="O124" s="611"/>
      <c r="P124" s="611"/>
      <c r="Q124" s="611"/>
      <c r="R124" s="611"/>
      <c r="S124" s="611"/>
      <c r="T124" s="611"/>
      <c r="U124" s="611"/>
      <c r="V124" s="611"/>
      <c r="W124" s="611"/>
      <c r="X124" s="611"/>
      <c r="Y124" s="611"/>
      <c r="Z124" s="611"/>
      <c r="AA124" s="611"/>
      <c r="AB124" s="611"/>
      <c r="AC124" s="611"/>
      <c r="AD124" s="611"/>
      <c r="AE124" s="611"/>
      <c r="AF124" s="611"/>
      <c r="AG124" s="611"/>
      <c r="AH124" s="611"/>
      <c r="AI124" s="611"/>
      <c r="AJ124" s="611"/>
    </row>
    <row r="125" spans="4:36" s="575" customFormat="1">
      <c r="D125" s="611"/>
      <c r="E125" s="611"/>
      <c r="F125" s="611"/>
      <c r="G125" s="611"/>
      <c r="H125" s="611"/>
      <c r="I125" s="611"/>
      <c r="J125" s="611"/>
      <c r="K125" s="611"/>
      <c r="L125" s="611"/>
      <c r="M125" s="611"/>
      <c r="N125" s="611"/>
      <c r="O125" s="611"/>
      <c r="P125" s="611"/>
      <c r="Q125" s="611"/>
      <c r="R125" s="611"/>
      <c r="S125" s="611"/>
      <c r="T125" s="611"/>
      <c r="U125" s="611"/>
      <c r="V125" s="611"/>
      <c r="W125" s="611"/>
      <c r="X125" s="611"/>
      <c r="Y125" s="611"/>
      <c r="Z125" s="611"/>
      <c r="AA125" s="611"/>
      <c r="AB125" s="611"/>
      <c r="AC125" s="611"/>
      <c r="AD125" s="611"/>
      <c r="AE125" s="611"/>
      <c r="AF125" s="611"/>
      <c r="AG125" s="611"/>
      <c r="AH125" s="611"/>
      <c r="AI125" s="611"/>
      <c r="AJ125" s="611"/>
    </row>
    <row r="126" spans="4:36" s="575" customFormat="1">
      <c r="D126" s="611"/>
      <c r="E126" s="611"/>
      <c r="F126" s="611"/>
      <c r="G126" s="611"/>
      <c r="H126" s="611"/>
      <c r="I126" s="611"/>
      <c r="J126" s="611"/>
      <c r="K126" s="611"/>
      <c r="L126" s="611"/>
      <c r="M126" s="611"/>
      <c r="N126" s="611"/>
      <c r="O126" s="611"/>
      <c r="P126" s="611"/>
      <c r="Q126" s="611"/>
      <c r="R126" s="611"/>
      <c r="S126" s="611"/>
      <c r="T126" s="611"/>
      <c r="U126" s="611"/>
      <c r="V126" s="611"/>
      <c r="W126" s="611"/>
      <c r="X126" s="611"/>
      <c r="Y126" s="611"/>
      <c r="Z126" s="611"/>
      <c r="AA126" s="611"/>
      <c r="AB126" s="611"/>
      <c r="AC126" s="611"/>
      <c r="AD126" s="611"/>
      <c r="AE126" s="611"/>
      <c r="AF126" s="611"/>
      <c r="AG126" s="611"/>
      <c r="AH126" s="611"/>
      <c r="AI126" s="611"/>
      <c r="AJ126" s="611"/>
    </row>
    <row r="127" spans="4:36" s="575" customFormat="1">
      <c r="D127" s="611"/>
      <c r="E127" s="611"/>
      <c r="F127" s="611"/>
      <c r="G127" s="611"/>
      <c r="H127" s="611"/>
      <c r="I127" s="611"/>
      <c r="J127" s="611"/>
      <c r="K127" s="611"/>
      <c r="L127" s="611"/>
      <c r="M127" s="611"/>
      <c r="N127" s="611"/>
      <c r="O127" s="611"/>
      <c r="P127" s="611"/>
      <c r="Q127" s="611"/>
      <c r="R127" s="611"/>
      <c r="S127" s="611"/>
      <c r="T127" s="611"/>
      <c r="U127" s="611"/>
      <c r="V127" s="611"/>
      <c r="W127" s="611"/>
      <c r="X127" s="611"/>
      <c r="Y127" s="611"/>
      <c r="Z127" s="611"/>
      <c r="AA127" s="611"/>
      <c r="AB127" s="611"/>
      <c r="AC127" s="611"/>
      <c r="AD127" s="611"/>
      <c r="AE127" s="611"/>
      <c r="AF127" s="611"/>
      <c r="AG127" s="611"/>
      <c r="AH127" s="611"/>
      <c r="AI127" s="611"/>
      <c r="AJ127" s="611"/>
    </row>
    <row r="128" spans="4:36" s="575" customFormat="1">
      <c r="D128" s="611"/>
      <c r="E128" s="611"/>
      <c r="F128" s="611"/>
      <c r="G128" s="611"/>
      <c r="H128" s="611"/>
      <c r="I128" s="611"/>
      <c r="J128" s="611"/>
      <c r="K128" s="611"/>
      <c r="L128" s="611"/>
      <c r="M128" s="611"/>
      <c r="N128" s="611"/>
      <c r="O128" s="611"/>
      <c r="P128" s="611"/>
      <c r="Q128" s="611"/>
      <c r="R128" s="611"/>
      <c r="S128" s="611"/>
      <c r="T128" s="611"/>
      <c r="U128" s="611"/>
      <c r="V128" s="611"/>
      <c r="W128" s="611"/>
      <c r="X128" s="611"/>
      <c r="Y128" s="611"/>
      <c r="Z128" s="611"/>
      <c r="AA128" s="611"/>
      <c r="AB128" s="611"/>
      <c r="AC128" s="611"/>
      <c r="AD128" s="611"/>
      <c r="AE128" s="611"/>
      <c r="AF128" s="611"/>
      <c r="AG128" s="611"/>
      <c r="AH128" s="611"/>
      <c r="AI128" s="611"/>
      <c r="AJ128" s="611"/>
    </row>
    <row r="129" spans="4:36" s="575" customFormat="1">
      <c r="D129" s="611"/>
      <c r="E129" s="611"/>
      <c r="F129" s="611"/>
      <c r="G129" s="611"/>
      <c r="H129" s="611"/>
      <c r="I129" s="611"/>
      <c r="J129" s="611"/>
      <c r="K129" s="611"/>
      <c r="L129" s="611"/>
      <c r="M129" s="611"/>
      <c r="N129" s="611"/>
      <c r="O129" s="611"/>
      <c r="P129" s="611"/>
      <c r="Q129" s="611"/>
      <c r="R129" s="611"/>
      <c r="S129" s="611"/>
      <c r="T129" s="611"/>
      <c r="U129" s="611"/>
      <c r="V129" s="611"/>
      <c r="W129" s="611"/>
      <c r="X129" s="611"/>
      <c r="Y129" s="611"/>
      <c r="Z129" s="611"/>
      <c r="AA129" s="611"/>
      <c r="AB129" s="611"/>
      <c r="AC129" s="611"/>
      <c r="AD129" s="611"/>
      <c r="AE129" s="611"/>
      <c r="AF129" s="611"/>
      <c r="AG129" s="611"/>
      <c r="AH129" s="611"/>
      <c r="AI129" s="611"/>
      <c r="AJ129" s="611"/>
    </row>
    <row r="130" spans="4:36" s="575" customFormat="1">
      <c r="D130" s="611"/>
      <c r="E130" s="611"/>
      <c r="F130" s="611"/>
      <c r="G130" s="611"/>
      <c r="H130" s="611"/>
      <c r="I130" s="611"/>
      <c r="J130" s="611"/>
      <c r="K130" s="611"/>
      <c r="L130" s="611"/>
      <c r="M130" s="611"/>
      <c r="N130" s="611"/>
      <c r="O130" s="611"/>
      <c r="P130" s="611"/>
      <c r="Q130" s="611"/>
      <c r="R130" s="611"/>
      <c r="S130" s="611"/>
      <c r="T130" s="611"/>
      <c r="U130" s="611"/>
      <c r="V130" s="611"/>
      <c r="W130" s="611"/>
      <c r="X130" s="611"/>
      <c r="Y130" s="611"/>
      <c r="Z130" s="611"/>
      <c r="AA130" s="611"/>
      <c r="AB130" s="611"/>
      <c r="AC130" s="611"/>
      <c r="AD130" s="611"/>
      <c r="AE130" s="611"/>
      <c r="AF130" s="611"/>
      <c r="AG130" s="611"/>
      <c r="AH130" s="611"/>
      <c r="AI130" s="611"/>
      <c r="AJ130" s="611"/>
    </row>
    <row r="131" spans="4:36" s="575" customFormat="1">
      <c r="D131" s="611"/>
      <c r="E131" s="611"/>
      <c r="F131" s="611"/>
      <c r="G131" s="611"/>
      <c r="H131" s="611"/>
      <c r="I131" s="611"/>
      <c r="J131" s="611"/>
      <c r="K131" s="611"/>
      <c r="L131" s="611"/>
      <c r="M131" s="611"/>
      <c r="N131" s="611"/>
      <c r="O131" s="611"/>
      <c r="P131" s="611"/>
      <c r="Q131" s="611"/>
      <c r="R131" s="611"/>
      <c r="S131" s="611"/>
      <c r="T131" s="611"/>
      <c r="U131" s="611"/>
      <c r="V131" s="611"/>
      <c r="W131" s="611"/>
      <c r="X131" s="611"/>
      <c r="Y131" s="611"/>
      <c r="Z131" s="611"/>
      <c r="AA131" s="611"/>
      <c r="AB131" s="611"/>
      <c r="AC131" s="611"/>
      <c r="AD131" s="611"/>
      <c r="AE131" s="611"/>
      <c r="AF131" s="611"/>
      <c r="AG131" s="611"/>
      <c r="AH131" s="611"/>
      <c r="AI131" s="611"/>
      <c r="AJ131" s="611"/>
    </row>
    <row r="132" spans="4:36" s="575" customFormat="1">
      <c r="D132" s="611"/>
      <c r="E132" s="611"/>
      <c r="F132" s="611"/>
      <c r="G132" s="611"/>
      <c r="H132" s="611"/>
      <c r="I132" s="611"/>
      <c r="J132" s="611"/>
      <c r="K132" s="611"/>
      <c r="L132" s="611"/>
      <c r="M132" s="611"/>
      <c r="N132" s="611"/>
      <c r="O132" s="611"/>
      <c r="P132" s="611"/>
      <c r="Q132" s="611"/>
      <c r="R132" s="611"/>
      <c r="S132" s="611"/>
      <c r="T132" s="611"/>
      <c r="U132" s="611"/>
      <c r="V132" s="611"/>
      <c r="W132" s="611"/>
      <c r="X132" s="611"/>
      <c r="Y132" s="611"/>
      <c r="Z132" s="611"/>
      <c r="AA132" s="611"/>
      <c r="AB132" s="611"/>
      <c r="AC132" s="611"/>
      <c r="AD132" s="611"/>
      <c r="AE132" s="611"/>
      <c r="AF132" s="611"/>
      <c r="AG132" s="611"/>
      <c r="AH132" s="611"/>
      <c r="AI132" s="611"/>
      <c r="AJ132" s="611"/>
    </row>
    <row r="133" spans="4:36" s="575" customFormat="1">
      <c r="D133" s="611"/>
      <c r="E133" s="611"/>
      <c r="F133" s="611"/>
      <c r="G133" s="611"/>
      <c r="H133" s="611"/>
      <c r="I133" s="611"/>
      <c r="J133" s="611"/>
      <c r="K133" s="611"/>
      <c r="L133" s="611"/>
      <c r="M133" s="611"/>
      <c r="N133" s="611"/>
      <c r="O133" s="611"/>
      <c r="P133" s="611"/>
      <c r="Q133" s="611"/>
      <c r="R133" s="611"/>
      <c r="S133" s="611"/>
      <c r="T133" s="611"/>
      <c r="U133" s="611"/>
      <c r="V133" s="611"/>
      <c r="W133" s="611"/>
      <c r="X133" s="611"/>
      <c r="Y133" s="611"/>
      <c r="Z133" s="611"/>
      <c r="AA133" s="611"/>
      <c r="AB133" s="611"/>
      <c r="AC133" s="611"/>
      <c r="AD133" s="611"/>
      <c r="AE133" s="611"/>
      <c r="AF133" s="611"/>
      <c r="AG133" s="611"/>
      <c r="AH133" s="611"/>
      <c r="AI133" s="611"/>
      <c r="AJ133" s="611"/>
    </row>
    <row r="134" spans="4:36" s="575" customFormat="1">
      <c r="D134" s="611"/>
      <c r="E134" s="611"/>
      <c r="F134" s="611"/>
      <c r="G134" s="611"/>
      <c r="H134" s="611"/>
      <c r="I134" s="611"/>
      <c r="J134" s="611"/>
      <c r="K134" s="611"/>
      <c r="L134" s="611"/>
      <c r="M134" s="611"/>
      <c r="N134" s="611"/>
      <c r="O134" s="611"/>
      <c r="P134" s="611"/>
      <c r="Q134" s="611"/>
      <c r="R134" s="611"/>
      <c r="S134" s="611"/>
      <c r="T134" s="611"/>
      <c r="U134" s="611"/>
      <c r="V134" s="611"/>
      <c r="W134" s="611"/>
      <c r="X134" s="611"/>
      <c r="Y134" s="611"/>
      <c r="Z134" s="611"/>
      <c r="AA134" s="611"/>
      <c r="AB134" s="611"/>
      <c r="AC134" s="611"/>
      <c r="AD134" s="611"/>
      <c r="AE134" s="611"/>
      <c r="AF134" s="611"/>
      <c r="AG134" s="611"/>
      <c r="AH134" s="611"/>
      <c r="AI134" s="611"/>
      <c r="AJ134" s="611"/>
    </row>
    <row r="135" spans="4:36" s="575" customFormat="1">
      <c r="D135" s="611"/>
      <c r="E135" s="611"/>
      <c r="F135" s="611"/>
      <c r="G135" s="611"/>
      <c r="H135" s="611"/>
      <c r="I135" s="611"/>
      <c r="J135" s="611"/>
      <c r="K135" s="611"/>
      <c r="L135" s="611"/>
      <c r="M135" s="611"/>
      <c r="N135" s="611"/>
      <c r="O135" s="611"/>
      <c r="P135" s="611"/>
      <c r="Q135" s="611"/>
      <c r="R135" s="611"/>
      <c r="S135" s="611"/>
      <c r="T135" s="611"/>
      <c r="U135" s="611"/>
      <c r="V135" s="611"/>
      <c r="W135" s="611"/>
      <c r="X135" s="611"/>
      <c r="Y135" s="611"/>
      <c r="Z135" s="611"/>
      <c r="AA135" s="611"/>
      <c r="AB135" s="611"/>
      <c r="AC135" s="611"/>
      <c r="AD135" s="611"/>
      <c r="AE135" s="611"/>
      <c r="AF135" s="611"/>
      <c r="AG135" s="611"/>
      <c r="AH135" s="611"/>
      <c r="AI135" s="611"/>
      <c r="AJ135" s="611"/>
    </row>
    <row r="136" spans="4:36" s="575" customFormat="1">
      <c r="D136" s="611"/>
      <c r="E136" s="611"/>
      <c r="F136" s="611"/>
      <c r="G136" s="611"/>
      <c r="H136" s="611"/>
      <c r="I136" s="611"/>
      <c r="J136" s="611"/>
      <c r="K136" s="611"/>
      <c r="L136" s="611"/>
      <c r="M136" s="611"/>
      <c r="N136" s="611"/>
      <c r="O136" s="611"/>
      <c r="P136" s="611"/>
      <c r="Q136" s="611"/>
      <c r="R136" s="611"/>
      <c r="S136" s="611"/>
      <c r="T136" s="611"/>
      <c r="U136" s="611"/>
      <c r="V136" s="611"/>
      <c r="W136" s="611"/>
      <c r="X136" s="611"/>
      <c r="Y136" s="611"/>
      <c r="Z136" s="611"/>
      <c r="AA136" s="611"/>
      <c r="AB136" s="611"/>
      <c r="AC136" s="611"/>
      <c r="AD136" s="611"/>
      <c r="AE136" s="611"/>
      <c r="AF136" s="611"/>
      <c r="AG136" s="611"/>
      <c r="AH136" s="611"/>
      <c r="AI136" s="611"/>
      <c r="AJ136" s="611"/>
    </row>
    <row r="137" spans="4:36" s="575" customFormat="1">
      <c r="D137" s="611"/>
      <c r="E137" s="611"/>
      <c r="F137" s="611"/>
      <c r="G137" s="611"/>
      <c r="H137" s="611"/>
      <c r="I137" s="611"/>
      <c r="J137" s="611"/>
      <c r="K137" s="611"/>
      <c r="L137" s="611"/>
      <c r="M137" s="611"/>
      <c r="N137" s="611"/>
      <c r="O137" s="611"/>
      <c r="P137" s="611"/>
      <c r="Q137" s="611"/>
      <c r="R137" s="611"/>
      <c r="S137" s="611"/>
      <c r="T137" s="611"/>
      <c r="U137" s="611"/>
      <c r="V137" s="611"/>
      <c r="W137" s="611"/>
      <c r="X137" s="611"/>
      <c r="Y137" s="611"/>
      <c r="Z137" s="611"/>
      <c r="AA137" s="611"/>
      <c r="AB137" s="611"/>
      <c r="AC137" s="611"/>
      <c r="AD137" s="611"/>
      <c r="AE137" s="611"/>
      <c r="AF137" s="611"/>
      <c r="AG137" s="611"/>
      <c r="AH137" s="611"/>
      <c r="AI137" s="611"/>
      <c r="AJ137" s="611"/>
    </row>
    <row r="138" spans="4:36" s="575" customFormat="1">
      <c r="D138" s="611"/>
      <c r="E138" s="611"/>
      <c r="F138" s="611"/>
      <c r="G138" s="611"/>
      <c r="H138" s="611"/>
      <c r="I138" s="611"/>
      <c r="J138" s="611"/>
      <c r="K138" s="611"/>
      <c r="L138" s="611"/>
      <c r="M138" s="611"/>
      <c r="N138" s="611"/>
      <c r="O138" s="611"/>
      <c r="P138" s="611"/>
      <c r="Q138" s="611"/>
      <c r="R138" s="611"/>
      <c r="S138" s="611"/>
      <c r="T138" s="611"/>
      <c r="U138" s="611"/>
      <c r="V138" s="611"/>
      <c r="W138" s="611"/>
      <c r="X138" s="611"/>
      <c r="Y138" s="611"/>
      <c r="Z138" s="611"/>
      <c r="AA138" s="611"/>
      <c r="AB138" s="611"/>
      <c r="AC138" s="611"/>
      <c r="AD138" s="611"/>
      <c r="AE138" s="611"/>
      <c r="AF138" s="611"/>
      <c r="AG138" s="611"/>
      <c r="AH138" s="611"/>
      <c r="AI138" s="611"/>
      <c r="AJ138" s="611"/>
    </row>
    <row r="139" spans="4:36" s="575" customFormat="1">
      <c r="D139" s="611"/>
      <c r="E139" s="611"/>
      <c r="F139" s="611"/>
      <c r="G139" s="611"/>
      <c r="H139" s="611"/>
      <c r="I139" s="611"/>
      <c r="J139" s="611"/>
      <c r="K139" s="611"/>
      <c r="L139" s="611"/>
      <c r="M139" s="611"/>
      <c r="N139" s="611"/>
      <c r="O139" s="611"/>
      <c r="P139" s="611"/>
      <c r="Q139" s="611"/>
      <c r="R139" s="611"/>
      <c r="S139" s="611"/>
      <c r="T139" s="611"/>
      <c r="U139" s="611"/>
      <c r="V139" s="611"/>
      <c r="W139" s="611"/>
      <c r="X139" s="611"/>
      <c r="Y139" s="611"/>
      <c r="Z139" s="611"/>
      <c r="AA139" s="611"/>
      <c r="AB139" s="611"/>
      <c r="AC139" s="611"/>
      <c r="AD139" s="611"/>
      <c r="AE139" s="611"/>
      <c r="AF139" s="611"/>
      <c r="AG139" s="611"/>
      <c r="AH139" s="611"/>
      <c r="AI139" s="611"/>
      <c r="AJ139" s="611"/>
    </row>
    <row r="140" spans="4:36" s="575" customFormat="1">
      <c r="D140" s="611"/>
      <c r="E140" s="611"/>
      <c r="F140" s="611"/>
      <c r="G140" s="611"/>
      <c r="H140" s="611"/>
      <c r="I140" s="611"/>
      <c r="J140" s="611"/>
      <c r="K140" s="611"/>
      <c r="L140" s="611"/>
      <c r="M140" s="611"/>
      <c r="N140" s="611"/>
      <c r="O140" s="611"/>
      <c r="P140" s="611"/>
      <c r="Q140" s="611"/>
      <c r="R140" s="611"/>
      <c r="S140" s="611"/>
      <c r="T140" s="611"/>
      <c r="U140" s="611"/>
      <c r="V140" s="611"/>
      <c r="W140" s="611"/>
      <c r="X140" s="611"/>
      <c r="Y140" s="611"/>
      <c r="Z140" s="611"/>
      <c r="AA140" s="611"/>
      <c r="AB140" s="611"/>
      <c r="AC140" s="611"/>
      <c r="AD140" s="611"/>
      <c r="AE140" s="611"/>
      <c r="AF140" s="611"/>
      <c r="AG140" s="611"/>
      <c r="AH140" s="611"/>
      <c r="AI140" s="611"/>
      <c r="AJ140" s="611"/>
    </row>
    <row r="141" spans="4:36" s="575" customFormat="1">
      <c r="D141" s="611"/>
      <c r="E141" s="611"/>
      <c r="F141" s="611"/>
      <c r="G141" s="611"/>
      <c r="H141" s="611"/>
      <c r="I141" s="611"/>
      <c r="J141" s="611"/>
      <c r="K141" s="611"/>
      <c r="L141" s="611"/>
      <c r="M141" s="611"/>
      <c r="N141" s="611"/>
      <c r="O141" s="611"/>
      <c r="P141" s="611"/>
      <c r="Q141" s="611"/>
      <c r="R141" s="611"/>
      <c r="S141" s="611"/>
      <c r="T141" s="611"/>
      <c r="U141" s="611"/>
      <c r="V141" s="611"/>
      <c r="W141" s="611"/>
      <c r="X141" s="611"/>
      <c r="Y141" s="611"/>
      <c r="Z141" s="611"/>
      <c r="AA141" s="611"/>
      <c r="AB141" s="611"/>
      <c r="AC141" s="611"/>
      <c r="AD141" s="611"/>
      <c r="AE141" s="611"/>
      <c r="AF141" s="611"/>
      <c r="AG141" s="611"/>
      <c r="AH141" s="611"/>
      <c r="AI141" s="611"/>
      <c r="AJ141" s="611"/>
    </row>
    <row r="142" spans="4:36" s="575" customFormat="1">
      <c r="D142" s="611"/>
      <c r="E142" s="611"/>
      <c r="F142" s="611"/>
      <c r="G142" s="611"/>
      <c r="H142" s="611"/>
      <c r="I142" s="611"/>
      <c r="J142" s="611"/>
      <c r="K142" s="611"/>
      <c r="L142" s="611"/>
      <c r="M142" s="611"/>
      <c r="N142" s="611"/>
      <c r="O142" s="611"/>
      <c r="P142" s="611"/>
      <c r="Q142" s="611"/>
      <c r="R142" s="611"/>
      <c r="S142" s="611"/>
      <c r="T142" s="611"/>
      <c r="U142" s="611"/>
      <c r="V142" s="611"/>
      <c r="W142" s="611"/>
      <c r="X142" s="611"/>
      <c r="Y142" s="611"/>
      <c r="Z142" s="611"/>
      <c r="AA142" s="611"/>
      <c r="AB142" s="611"/>
      <c r="AC142" s="611"/>
      <c r="AD142" s="611"/>
      <c r="AE142" s="611"/>
      <c r="AF142" s="611"/>
      <c r="AG142" s="611"/>
      <c r="AH142" s="611"/>
      <c r="AI142" s="611"/>
      <c r="AJ142" s="611"/>
    </row>
    <row r="143" spans="4:36" s="575" customFormat="1">
      <c r="D143" s="611"/>
      <c r="E143" s="611"/>
      <c r="F143" s="611"/>
      <c r="G143" s="611"/>
      <c r="H143" s="611"/>
      <c r="I143" s="611"/>
      <c r="J143" s="611"/>
      <c r="K143" s="611"/>
      <c r="L143" s="611"/>
      <c r="M143" s="611"/>
      <c r="N143" s="611"/>
      <c r="O143" s="611"/>
      <c r="P143" s="611"/>
      <c r="Q143" s="611"/>
      <c r="R143" s="611"/>
      <c r="S143" s="611"/>
      <c r="T143" s="611"/>
      <c r="U143" s="611"/>
      <c r="V143" s="611"/>
      <c r="W143" s="611"/>
      <c r="X143" s="611"/>
      <c r="Y143" s="611"/>
      <c r="Z143" s="611"/>
      <c r="AA143" s="611"/>
      <c r="AB143" s="611"/>
      <c r="AC143" s="611"/>
      <c r="AD143" s="611"/>
      <c r="AE143" s="611"/>
      <c r="AF143" s="611"/>
      <c r="AG143" s="611"/>
      <c r="AH143" s="611"/>
      <c r="AI143" s="611"/>
      <c r="AJ143" s="611"/>
    </row>
    <row r="144" spans="4:36" s="575" customFormat="1">
      <c r="D144" s="611"/>
      <c r="E144" s="611"/>
      <c r="F144" s="611"/>
      <c r="G144" s="611"/>
      <c r="H144" s="611"/>
      <c r="I144" s="611"/>
      <c r="J144" s="611"/>
      <c r="K144" s="611"/>
      <c r="L144" s="611"/>
      <c r="M144" s="611"/>
      <c r="N144" s="611"/>
      <c r="O144" s="611"/>
      <c r="P144" s="611"/>
      <c r="Q144" s="611"/>
      <c r="R144" s="611"/>
      <c r="S144" s="611"/>
      <c r="T144" s="611"/>
      <c r="U144" s="611"/>
      <c r="V144" s="611"/>
      <c r="W144" s="611"/>
      <c r="X144" s="611"/>
      <c r="Y144" s="611"/>
      <c r="Z144" s="611"/>
      <c r="AA144" s="611"/>
      <c r="AB144" s="611"/>
      <c r="AC144" s="611"/>
      <c r="AD144" s="611"/>
      <c r="AE144" s="611"/>
      <c r="AF144" s="611"/>
      <c r="AG144" s="611"/>
      <c r="AH144" s="611"/>
      <c r="AI144" s="611"/>
      <c r="AJ144" s="611"/>
    </row>
    <row r="145" spans="4:36" s="575" customFormat="1">
      <c r="D145" s="611"/>
      <c r="E145" s="611"/>
      <c r="F145" s="611"/>
      <c r="G145" s="611"/>
      <c r="H145" s="611"/>
      <c r="I145" s="611"/>
      <c r="J145" s="611"/>
      <c r="K145" s="611"/>
      <c r="L145" s="611"/>
      <c r="M145" s="611"/>
      <c r="N145" s="611"/>
      <c r="O145" s="611"/>
      <c r="P145" s="611"/>
      <c r="Q145" s="611"/>
      <c r="R145" s="611"/>
      <c r="S145" s="611"/>
      <c r="T145" s="611"/>
      <c r="U145" s="611"/>
      <c r="V145" s="611"/>
      <c r="W145" s="611"/>
      <c r="X145" s="611"/>
      <c r="Y145" s="611"/>
      <c r="Z145" s="611"/>
      <c r="AA145" s="611"/>
      <c r="AB145" s="611"/>
      <c r="AC145" s="611"/>
      <c r="AD145" s="611"/>
      <c r="AE145" s="611"/>
      <c r="AF145" s="611"/>
      <c r="AG145" s="611"/>
      <c r="AH145" s="611"/>
      <c r="AI145" s="611"/>
      <c r="AJ145" s="611"/>
    </row>
    <row r="146" spans="4:36" s="575" customFormat="1">
      <c r="D146" s="611"/>
      <c r="E146" s="611"/>
      <c r="F146" s="611"/>
      <c r="G146" s="611"/>
      <c r="H146" s="611"/>
      <c r="I146" s="611"/>
      <c r="J146" s="611"/>
      <c r="K146" s="611"/>
      <c r="L146" s="611"/>
      <c r="M146" s="611"/>
      <c r="N146" s="611"/>
      <c r="O146" s="611"/>
      <c r="P146" s="611"/>
      <c r="Q146" s="611"/>
      <c r="R146" s="611"/>
      <c r="S146" s="611"/>
      <c r="T146" s="611"/>
      <c r="U146" s="611"/>
      <c r="V146" s="611"/>
      <c r="W146" s="611"/>
      <c r="X146" s="611"/>
      <c r="Y146" s="611"/>
      <c r="Z146" s="611"/>
      <c r="AA146" s="611"/>
      <c r="AB146" s="611"/>
      <c r="AC146" s="611"/>
      <c r="AD146" s="611"/>
      <c r="AE146" s="611"/>
      <c r="AF146" s="611"/>
      <c r="AG146" s="611"/>
      <c r="AH146" s="611"/>
      <c r="AI146" s="611"/>
      <c r="AJ146" s="611"/>
    </row>
    <row r="147" spans="4:36" s="575" customFormat="1">
      <c r="D147" s="611"/>
      <c r="E147" s="611"/>
      <c r="F147" s="611"/>
      <c r="G147" s="611"/>
      <c r="H147" s="611"/>
      <c r="I147" s="611"/>
      <c r="J147" s="611"/>
      <c r="K147" s="611"/>
      <c r="L147" s="611"/>
      <c r="M147" s="611"/>
      <c r="N147" s="611"/>
      <c r="O147" s="611"/>
      <c r="P147" s="611"/>
      <c r="Q147" s="611"/>
      <c r="R147" s="611"/>
      <c r="S147" s="611"/>
      <c r="T147" s="611"/>
      <c r="U147" s="611"/>
      <c r="V147" s="611"/>
      <c r="W147" s="611"/>
      <c r="X147" s="611"/>
      <c r="Y147" s="611"/>
      <c r="Z147" s="611"/>
      <c r="AA147" s="611"/>
      <c r="AB147" s="611"/>
      <c r="AC147" s="611"/>
      <c r="AD147" s="611"/>
      <c r="AE147" s="611"/>
      <c r="AF147" s="611"/>
      <c r="AG147" s="611"/>
      <c r="AH147" s="611"/>
      <c r="AI147" s="611"/>
      <c r="AJ147" s="611"/>
    </row>
    <row r="148" spans="4:36" s="575" customFormat="1">
      <c r="D148" s="611"/>
      <c r="E148" s="611"/>
      <c r="F148" s="611"/>
      <c r="G148" s="611"/>
      <c r="H148" s="611"/>
      <c r="I148" s="611"/>
      <c r="J148" s="611"/>
      <c r="K148" s="611"/>
      <c r="L148" s="611"/>
      <c r="M148" s="611"/>
      <c r="N148" s="611"/>
      <c r="O148" s="611"/>
      <c r="P148" s="611"/>
      <c r="Q148" s="611"/>
      <c r="R148" s="611"/>
      <c r="S148" s="611"/>
      <c r="T148" s="611"/>
      <c r="U148" s="611"/>
      <c r="V148" s="611"/>
      <c r="W148" s="611"/>
      <c r="X148" s="611"/>
      <c r="Y148" s="611"/>
      <c r="Z148" s="611"/>
      <c r="AA148" s="611"/>
      <c r="AB148" s="611"/>
      <c r="AC148" s="611"/>
      <c r="AD148" s="611"/>
      <c r="AE148" s="611"/>
      <c r="AF148" s="611"/>
      <c r="AG148" s="611"/>
      <c r="AH148" s="611"/>
      <c r="AI148" s="611"/>
      <c r="AJ148" s="611"/>
    </row>
    <row r="149" spans="4:36" s="575" customFormat="1">
      <c r="D149" s="611"/>
      <c r="E149" s="611"/>
      <c r="F149" s="611"/>
      <c r="G149" s="611"/>
      <c r="H149" s="611"/>
      <c r="I149" s="611"/>
      <c r="J149" s="611"/>
      <c r="K149" s="611"/>
      <c r="L149" s="611"/>
      <c r="M149" s="611"/>
      <c r="N149" s="611"/>
      <c r="O149" s="611"/>
      <c r="P149" s="611"/>
      <c r="Q149" s="611"/>
      <c r="R149" s="611"/>
      <c r="S149" s="611"/>
      <c r="T149" s="611"/>
      <c r="U149" s="611"/>
      <c r="V149" s="611"/>
      <c r="W149" s="611"/>
      <c r="X149" s="611"/>
      <c r="Y149" s="611"/>
      <c r="Z149" s="611"/>
      <c r="AA149" s="611"/>
      <c r="AB149" s="611"/>
      <c r="AC149" s="611"/>
      <c r="AD149" s="611"/>
      <c r="AE149" s="611"/>
      <c r="AF149" s="611"/>
      <c r="AG149" s="611"/>
      <c r="AH149" s="611"/>
      <c r="AI149" s="611"/>
      <c r="AJ149" s="611"/>
    </row>
    <row r="150" spans="4:36" s="575" customFormat="1">
      <c r="D150" s="611"/>
      <c r="E150" s="611"/>
      <c r="F150" s="611"/>
      <c r="G150" s="611"/>
      <c r="H150" s="611"/>
      <c r="I150" s="611"/>
      <c r="J150" s="611"/>
      <c r="K150" s="611"/>
      <c r="L150" s="611"/>
      <c r="M150" s="611"/>
      <c r="N150" s="611"/>
      <c r="O150" s="611"/>
      <c r="P150" s="611"/>
      <c r="Q150" s="611"/>
      <c r="R150" s="611"/>
      <c r="S150" s="611"/>
      <c r="T150" s="611"/>
      <c r="U150" s="611"/>
      <c r="V150" s="611"/>
      <c r="W150" s="611"/>
      <c r="X150" s="611"/>
      <c r="Y150" s="611"/>
      <c r="Z150" s="611"/>
      <c r="AA150" s="611"/>
      <c r="AB150" s="611"/>
      <c r="AC150" s="611"/>
      <c r="AD150" s="611"/>
      <c r="AE150" s="611"/>
      <c r="AF150" s="611"/>
      <c r="AG150" s="611"/>
      <c r="AH150" s="611"/>
      <c r="AI150" s="611"/>
      <c r="AJ150" s="611"/>
    </row>
    <row r="151" spans="4:36" s="575" customFormat="1">
      <c r="D151" s="611"/>
      <c r="E151" s="611"/>
      <c r="F151" s="611"/>
      <c r="G151" s="611"/>
      <c r="H151" s="611"/>
      <c r="I151" s="611"/>
      <c r="J151" s="611"/>
      <c r="K151" s="611"/>
      <c r="L151" s="611"/>
      <c r="M151" s="611"/>
      <c r="N151" s="611"/>
      <c r="O151" s="611"/>
      <c r="P151" s="611"/>
      <c r="Q151" s="611"/>
      <c r="R151" s="611"/>
      <c r="S151" s="611"/>
      <c r="T151" s="611"/>
      <c r="U151" s="611"/>
      <c r="V151" s="611"/>
      <c r="W151" s="611"/>
      <c r="X151" s="611"/>
      <c r="Y151" s="611"/>
      <c r="Z151" s="611"/>
      <c r="AA151" s="611"/>
      <c r="AB151" s="611"/>
      <c r="AC151" s="611"/>
      <c r="AD151" s="611"/>
      <c r="AE151" s="611"/>
      <c r="AF151" s="611"/>
      <c r="AG151" s="611"/>
      <c r="AH151" s="611"/>
      <c r="AI151" s="611"/>
      <c r="AJ151" s="611"/>
    </row>
    <row r="152" spans="4:36" s="575" customFormat="1">
      <c r="D152" s="611"/>
      <c r="E152" s="611"/>
      <c r="F152" s="611"/>
      <c r="G152" s="611"/>
      <c r="H152" s="611"/>
      <c r="I152" s="611"/>
      <c r="J152" s="611"/>
      <c r="K152" s="611"/>
      <c r="L152" s="611"/>
      <c r="M152" s="611"/>
      <c r="N152" s="611"/>
      <c r="O152" s="611"/>
      <c r="P152" s="611"/>
      <c r="Q152" s="611"/>
      <c r="R152" s="611"/>
      <c r="S152" s="611"/>
      <c r="T152" s="611"/>
      <c r="U152" s="611"/>
      <c r="V152" s="611"/>
      <c r="W152" s="611"/>
      <c r="X152" s="611"/>
      <c r="Y152" s="611"/>
      <c r="Z152" s="611"/>
      <c r="AA152" s="611"/>
      <c r="AB152" s="611"/>
      <c r="AC152" s="611"/>
      <c r="AD152" s="611"/>
      <c r="AE152" s="611"/>
      <c r="AF152" s="611"/>
      <c r="AG152" s="611"/>
      <c r="AH152" s="611"/>
      <c r="AI152" s="611"/>
      <c r="AJ152" s="611"/>
    </row>
    <row r="153" spans="4:36" s="575" customFormat="1">
      <c r="D153" s="611"/>
      <c r="E153" s="611"/>
      <c r="F153" s="611"/>
      <c r="G153" s="611"/>
      <c r="H153" s="611"/>
      <c r="I153" s="611"/>
      <c r="J153" s="611"/>
      <c r="K153" s="611"/>
      <c r="L153" s="611"/>
      <c r="M153" s="611"/>
      <c r="N153" s="611"/>
      <c r="O153" s="611"/>
      <c r="P153" s="611"/>
      <c r="Q153" s="611"/>
      <c r="R153" s="611"/>
      <c r="S153" s="611"/>
      <c r="T153" s="611"/>
      <c r="U153" s="611"/>
      <c r="V153" s="611"/>
      <c r="W153" s="611"/>
      <c r="X153" s="611"/>
      <c r="Y153" s="611"/>
      <c r="Z153" s="611"/>
      <c r="AA153" s="611"/>
      <c r="AB153" s="611"/>
      <c r="AC153" s="611"/>
      <c r="AD153" s="611"/>
      <c r="AE153" s="611"/>
      <c r="AF153" s="611"/>
      <c r="AG153" s="611"/>
      <c r="AH153" s="611"/>
      <c r="AI153" s="611"/>
      <c r="AJ153" s="611"/>
    </row>
    <row r="154" spans="4:36" s="575" customFormat="1">
      <c r="D154" s="611"/>
      <c r="E154" s="611"/>
      <c r="F154" s="611"/>
      <c r="G154" s="611"/>
      <c r="H154" s="611"/>
      <c r="I154" s="611"/>
      <c r="J154" s="611"/>
      <c r="K154" s="611"/>
      <c r="L154" s="611"/>
      <c r="M154" s="611"/>
      <c r="N154" s="611"/>
      <c r="O154" s="611"/>
      <c r="P154" s="611"/>
      <c r="Q154" s="611"/>
      <c r="R154" s="611"/>
      <c r="S154" s="611"/>
      <c r="T154" s="611"/>
      <c r="U154" s="611"/>
      <c r="V154" s="611"/>
      <c r="W154" s="611"/>
      <c r="X154" s="611"/>
      <c r="Y154" s="611"/>
      <c r="Z154" s="611"/>
      <c r="AA154" s="611"/>
      <c r="AB154" s="611"/>
      <c r="AC154" s="611"/>
      <c r="AD154" s="611"/>
      <c r="AE154" s="611"/>
      <c r="AF154" s="611"/>
      <c r="AG154" s="611"/>
      <c r="AH154" s="611"/>
      <c r="AI154" s="611"/>
      <c r="AJ154" s="611"/>
    </row>
    <row r="155" spans="4:36" s="575" customFormat="1">
      <c r="D155" s="611"/>
      <c r="E155" s="611"/>
      <c r="F155" s="611"/>
      <c r="G155" s="611"/>
      <c r="H155" s="611"/>
      <c r="I155" s="611"/>
      <c r="J155" s="611"/>
      <c r="K155" s="611"/>
      <c r="L155" s="611"/>
      <c r="M155" s="611"/>
      <c r="N155" s="611"/>
      <c r="O155" s="611"/>
      <c r="P155" s="611"/>
      <c r="Q155" s="611"/>
      <c r="R155" s="611"/>
      <c r="S155" s="611"/>
      <c r="T155" s="611"/>
      <c r="U155" s="611"/>
      <c r="V155" s="611"/>
      <c r="W155" s="611"/>
      <c r="X155" s="611"/>
      <c r="Y155" s="611"/>
      <c r="Z155" s="611"/>
      <c r="AA155" s="611"/>
      <c r="AB155" s="611"/>
      <c r="AC155" s="611"/>
      <c r="AD155" s="611"/>
      <c r="AE155" s="611"/>
      <c r="AF155" s="611"/>
      <c r="AG155" s="611"/>
      <c r="AH155" s="611"/>
      <c r="AI155" s="611"/>
      <c r="AJ155" s="611"/>
    </row>
    <row r="156" spans="4:36" s="575" customFormat="1">
      <c r="D156" s="611"/>
      <c r="E156" s="611"/>
      <c r="F156" s="611"/>
      <c r="G156" s="611"/>
      <c r="H156" s="611"/>
      <c r="I156" s="611"/>
      <c r="J156" s="611"/>
      <c r="K156" s="611"/>
      <c r="L156" s="611"/>
      <c r="M156" s="611"/>
      <c r="N156" s="611"/>
      <c r="O156" s="611"/>
      <c r="P156" s="611"/>
      <c r="Q156" s="611"/>
      <c r="R156" s="611"/>
      <c r="S156" s="611"/>
      <c r="T156" s="611"/>
      <c r="U156" s="611"/>
      <c r="V156" s="611"/>
      <c r="W156" s="611"/>
      <c r="X156" s="611"/>
      <c r="Y156" s="611"/>
      <c r="Z156" s="611"/>
      <c r="AA156" s="611"/>
      <c r="AB156" s="611"/>
      <c r="AC156" s="611"/>
      <c r="AD156" s="611"/>
      <c r="AE156" s="611"/>
      <c r="AF156" s="611"/>
      <c r="AG156" s="611"/>
      <c r="AH156" s="611"/>
      <c r="AI156" s="611"/>
      <c r="AJ156" s="611"/>
    </row>
    <row r="157" spans="4:36" s="575" customFormat="1">
      <c r="D157" s="611"/>
      <c r="E157" s="611"/>
      <c r="F157" s="611"/>
      <c r="G157" s="611"/>
      <c r="H157" s="611"/>
      <c r="I157" s="611"/>
      <c r="J157" s="611"/>
      <c r="K157" s="611"/>
      <c r="L157" s="611"/>
      <c r="M157" s="611"/>
      <c r="N157" s="611"/>
      <c r="O157" s="611"/>
      <c r="P157" s="611"/>
      <c r="Q157" s="611"/>
      <c r="R157" s="611"/>
      <c r="S157" s="611"/>
      <c r="T157" s="611"/>
      <c r="U157" s="611"/>
      <c r="V157" s="611"/>
      <c r="W157" s="611"/>
      <c r="X157" s="611"/>
      <c r="Y157" s="611"/>
      <c r="Z157" s="611"/>
      <c r="AA157" s="611"/>
      <c r="AB157" s="611"/>
      <c r="AC157" s="611"/>
      <c r="AD157" s="611"/>
      <c r="AE157" s="611"/>
      <c r="AF157" s="611"/>
      <c r="AG157" s="611"/>
      <c r="AH157" s="611"/>
      <c r="AI157" s="611"/>
      <c r="AJ157" s="611"/>
    </row>
    <row r="158" spans="4:36" s="575" customFormat="1">
      <c r="D158" s="611"/>
      <c r="E158" s="611"/>
      <c r="F158" s="611"/>
      <c r="G158" s="611"/>
      <c r="H158" s="611"/>
      <c r="I158" s="611"/>
      <c r="J158" s="611"/>
      <c r="K158" s="611"/>
      <c r="L158" s="611"/>
      <c r="M158" s="611"/>
      <c r="N158" s="611"/>
      <c r="O158" s="611"/>
      <c r="P158" s="611"/>
      <c r="Q158" s="611"/>
      <c r="R158" s="611"/>
      <c r="S158" s="611"/>
      <c r="T158" s="611"/>
      <c r="U158" s="611"/>
      <c r="V158" s="611"/>
      <c r="W158" s="611"/>
      <c r="X158" s="611"/>
      <c r="Y158" s="611"/>
      <c r="Z158" s="611"/>
      <c r="AA158" s="611"/>
      <c r="AB158" s="611"/>
      <c r="AC158" s="611"/>
      <c r="AD158" s="611"/>
      <c r="AE158" s="611"/>
      <c r="AF158" s="611"/>
      <c r="AG158" s="611"/>
      <c r="AH158" s="611"/>
      <c r="AI158" s="611"/>
      <c r="AJ158" s="611"/>
    </row>
    <row r="159" spans="4:36" s="575" customFormat="1">
      <c r="D159" s="611"/>
      <c r="E159" s="611"/>
      <c r="F159" s="611"/>
      <c r="G159" s="611"/>
      <c r="H159" s="611"/>
      <c r="I159" s="611"/>
      <c r="J159" s="611"/>
      <c r="K159" s="611"/>
      <c r="L159" s="611"/>
      <c r="M159" s="611"/>
      <c r="N159" s="611"/>
      <c r="O159" s="611"/>
      <c r="P159" s="611"/>
      <c r="Q159" s="611"/>
      <c r="R159" s="611"/>
      <c r="S159" s="611"/>
      <c r="T159" s="611"/>
      <c r="U159" s="611"/>
      <c r="V159" s="611"/>
      <c r="W159" s="611"/>
      <c r="X159" s="611"/>
      <c r="Y159" s="611"/>
      <c r="Z159" s="611"/>
      <c r="AA159" s="611"/>
      <c r="AB159" s="611"/>
      <c r="AC159" s="611"/>
      <c r="AD159" s="611"/>
      <c r="AE159" s="611"/>
      <c r="AF159" s="611"/>
      <c r="AG159" s="611"/>
      <c r="AH159" s="611"/>
      <c r="AI159" s="611"/>
      <c r="AJ159" s="611"/>
    </row>
    <row r="160" spans="4:36" s="575" customFormat="1">
      <c r="D160" s="611"/>
      <c r="E160" s="611"/>
      <c r="F160" s="611"/>
      <c r="G160" s="611"/>
      <c r="H160" s="611"/>
      <c r="I160" s="611"/>
      <c r="J160" s="611"/>
      <c r="K160" s="611"/>
      <c r="L160" s="611"/>
      <c r="M160" s="611"/>
      <c r="N160" s="611"/>
      <c r="O160" s="611"/>
      <c r="P160" s="611"/>
      <c r="Q160" s="611"/>
      <c r="R160" s="611"/>
      <c r="S160" s="611"/>
      <c r="T160" s="611"/>
      <c r="U160" s="611"/>
      <c r="V160" s="611"/>
      <c r="W160" s="611"/>
      <c r="X160" s="611"/>
      <c r="Y160" s="611"/>
      <c r="Z160" s="611"/>
      <c r="AA160" s="611"/>
      <c r="AB160" s="611"/>
      <c r="AC160" s="611"/>
      <c r="AD160" s="611"/>
      <c r="AE160" s="611"/>
      <c r="AF160" s="611"/>
      <c r="AG160" s="611"/>
      <c r="AH160" s="611"/>
      <c r="AI160" s="611"/>
      <c r="AJ160" s="611"/>
    </row>
    <row r="161" spans="4:36" s="575" customFormat="1">
      <c r="D161" s="611"/>
      <c r="E161" s="611"/>
      <c r="F161" s="611"/>
      <c r="G161" s="611"/>
      <c r="H161" s="611"/>
      <c r="I161" s="611"/>
      <c r="J161" s="611"/>
      <c r="K161" s="611"/>
      <c r="L161" s="611"/>
      <c r="M161" s="611"/>
      <c r="N161" s="611"/>
      <c r="O161" s="611"/>
      <c r="P161" s="611"/>
      <c r="Q161" s="611"/>
      <c r="R161" s="611"/>
      <c r="S161" s="611"/>
      <c r="T161" s="611"/>
      <c r="U161" s="611"/>
      <c r="V161" s="611"/>
      <c r="W161" s="611"/>
      <c r="X161" s="611"/>
      <c r="Y161" s="611"/>
      <c r="Z161" s="611"/>
      <c r="AA161" s="611"/>
      <c r="AB161" s="611"/>
      <c r="AC161" s="611"/>
      <c r="AD161" s="611"/>
      <c r="AE161" s="611"/>
      <c r="AF161" s="611"/>
      <c r="AG161" s="611"/>
      <c r="AH161" s="611"/>
      <c r="AI161" s="611"/>
      <c r="AJ161" s="611"/>
    </row>
    <row r="162" spans="4:36" s="575" customFormat="1">
      <c r="D162" s="611"/>
      <c r="E162" s="611"/>
      <c r="F162" s="611"/>
      <c r="G162" s="611"/>
      <c r="H162" s="611"/>
      <c r="I162" s="611"/>
      <c r="J162" s="611"/>
      <c r="K162" s="611"/>
      <c r="L162" s="611"/>
      <c r="M162" s="611"/>
      <c r="N162" s="611"/>
      <c r="O162" s="611"/>
      <c r="P162" s="611"/>
      <c r="Q162" s="611"/>
      <c r="R162" s="611"/>
      <c r="S162" s="611"/>
      <c r="T162" s="611"/>
      <c r="U162" s="611"/>
      <c r="V162" s="611"/>
      <c r="W162" s="611"/>
      <c r="X162" s="611"/>
      <c r="Y162" s="611"/>
      <c r="Z162" s="611"/>
      <c r="AA162" s="611"/>
      <c r="AB162" s="611"/>
      <c r="AC162" s="611"/>
      <c r="AD162" s="611"/>
      <c r="AE162" s="611"/>
      <c r="AF162" s="611"/>
      <c r="AG162" s="611"/>
      <c r="AH162" s="611"/>
      <c r="AI162" s="611"/>
      <c r="AJ162" s="611"/>
    </row>
    <row r="163" spans="4:36" s="575" customFormat="1">
      <c r="D163" s="611"/>
      <c r="E163" s="611"/>
      <c r="F163" s="611"/>
      <c r="G163" s="611"/>
      <c r="H163" s="611"/>
      <c r="I163" s="611"/>
      <c r="J163" s="611"/>
      <c r="K163" s="611"/>
      <c r="L163" s="611"/>
      <c r="M163" s="611"/>
      <c r="N163" s="611"/>
      <c r="O163" s="611"/>
      <c r="P163" s="611"/>
      <c r="Q163" s="611"/>
      <c r="R163" s="611"/>
      <c r="S163" s="611"/>
      <c r="T163" s="611"/>
      <c r="U163" s="611"/>
      <c r="V163" s="611"/>
      <c r="W163" s="611"/>
      <c r="X163" s="611"/>
      <c r="Y163" s="611"/>
      <c r="Z163" s="611"/>
      <c r="AA163" s="611"/>
      <c r="AB163" s="611"/>
      <c r="AC163" s="611"/>
      <c r="AD163" s="611"/>
      <c r="AE163" s="611"/>
      <c r="AF163" s="611"/>
      <c r="AG163" s="611"/>
      <c r="AH163" s="611"/>
      <c r="AI163" s="611"/>
      <c r="AJ163" s="611"/>
    </row>
    <row r="164" spans="4:36" s="575" customFormat="1">
      <c r="D164" s="611"/>
      <c r="E164" s="611"/>
      <c r="F164" s="611"/>
      <c r="G164" s="611"/>
      <c r="H164" s="611"/>
      <c r="I164" s="611"/>
      <c r="J164" s="611"/>
      <c r="K164" s="611"/>
      <c r="L164" s="611"/>
      <c r="M164" s="611"/>
      <c r="N164" s="611"/>
      <c r="O164" s="611"/>
      <c r="P164" s="611"/>
      <c r="Q164" s="611"/>
      <c r="R164" s="611"/>
      <c r="S164" s="611"/>
      <c r="T164" s="611"/>
      <c r="U164" s="611"/>
      <c r="V164" s="611"/>
      <c r="W164" s="611"/>
      <c r="X164" s="611"/>
      <c r="Y164" s="611"/>
      <c r="Z164" s="611"/>
      <c r="AA164" s="611"/>
      <c r="AB164" s="611"/>
      <c r="AC164" s="611"/>
      <c r="AD164" s="611"/>
      <c r="AE164" s="611"/>
      <c r="AF164" s="611"/>
      <c r="AG164" s="611"/>
      <c r="AH164" s="611"/>
      <c r="AI164" s="611"/>
      <c r="AJ164" s="611"/>
    </row>
    <row r="165" spans="4:36" s="575" customFormat="1">
      <c r="D165" s="611"/>
      <c r="E165" s="611"/>
      <c r="F165" s="611"/>
      <c r="G165" s="611"/>
      <c r="H165" s="611"/>
      <c r="I165" s="611"/>
      <c r="J165" s="611"/>
      <c r="K165" s="611"/>
      <c r="L165" s="611"/>
      <c r="M165" s="611"/>
      <c r="N165" s="611"/>
      <c r="O165" s="611"/>
      <c r="P165" s="611"/>
      <c r="Q165" s="611"/>
      <c r="R165" s="611"/>
      <c r="S165" s="611"/>
      <c r="T165" s="611"/>
      <c r="U165" s="611"/>
      <c r="V165" s="611"/>
      <c r="W165" s="611"/>
      <c r="X165" s="611"/>
      <c r="Y165" s="611"/>
      <c r="Z165" s="611"/>
      <c r="AA165" s="611"/>
      <c r="AB165" s="611"/>
      <c r="AC165" s="611"/>
      <c r="AD165" s="611"/>
      <c r="AE165" s="611"/>
      <c r="AF165" s="611"/>
      <c r="AG165" s="611"/>
      <c r="AH165" s="611"/>
      <c r="AI165" s="611"/>
      <c r="AJ165" s="611"/>
    </row>
    <row r="166" spans="4:36" s="575" customFormat="1">
      <c r="D166" s="611"/>
      <c r="E166" s="611"/>
      <c r="F166" s="611"/>
      <c r="G166" s="611"/>
      <c r="H166" s="611"/>
      <c r="I166" s="611"/>
      <c r="J166" s="611"/>
      <c r="K166" s="611"/>
      <c r="L166" s="611"/>
      <c r="M166" s="611"/>
      <c r="N166" s="611"/>
      <c r="O166" s="611"/>
      <c r="P166" s="611"/>
      <c r="Q166" s="611"/>
      <c r="R166" s="611"/>
      <c r="S166" s="611"/>
      <c r="T166" s="611"/>
      <c r="U166" s="611"/>
      <c r="V166" s="611"/>
      <c r="W166" s="611"/>
      <c r="X166" s="611"/>
      <c r="Y166" s="611"/>
      <c r="Z166" s="611"/>
      <c r="AA166" s="611"/>
      <c r="AB166" s="611"/>
      <c r="AC166" s="611"/>
      <c r="AD166" s="611"/>
      <c r="AE166" s="611"/>
      <c r="AF166" s="611"/>
      <c r="AG166" s="611"/>
      <c r="AH166" s="611"/>
      <c r="AI166" s="611"/>
      <c r="AJ166" s="611"/>
    </row>
    <row r="167" spans="4:36" s="575" customFormat="1">
      <c r="D167" s="611"/>
      <c r="E167" s="611"/>
      <c r="F167" s="611"/>
      <c r="G167" s="611"/>
      <c r="H167" s="611"/>
      <c r="I167" s="611"/>
      <c r="J167" s="611"/>
      <c r="K167" s="611"/>
      <c r="L167" s="611"/>
      <c r="M167" s="611"/>
      <c r="N167" s="611"/>
      <c r="O167" s="611"/>
      <c r="P167" s="611"/>
      <c r="Q167" s="611"/>
      <c r="R167" s="611"/>
      <c r="S167" s="611"/>
      <c r="T167" s="611"/>
      <c r="U167" s="611"/>
      <c r="V167" s="611"/>
      <c r="W167" s="611"/>
      <c r="X167" s="611"/>
      <c r="Y167" s="611"/>
      <c r="Z167" s="611"/>
      <c r="AA167" s="611"/>
      <c r="AB167" s="611"/>
      <c r="AC167" s="611"/>
      <c r="AD167" s="611"/>
      <c r="AE167" s="611"/>
      <c r="AF167" s="611"/>
      <c r="AG167" s="611"/>
      <c r="AH167" s="611"/>
      <c r="AI167" s="611"/>
      <c r="AJ167" s="611"/>
    </row>
    <row r="168" spans="4:36" s="575" customFormat="1">
      <c r="D168" s="611"/>
      <c r="E168" s="611"/>
      <c r="F168" s="611"/>
      <c r="G168" s="611"/>
      <c r="H168" s="611"/>
      <c r="I168" s="611"/>
      <c r="J168" s="611"/>
      <c r="K168" s="611"/>
      <c r="L168" s="611"/>
      <c r="M168" s="611"/>
      <c r="N168" s="611"/>
      <c r="O168" s="611"/>
      <c r="P168" s="611"/>
      <c r="Q168" s="611"/>
      <c r="R168" s="611"/>
      <c r="S168" s="611"/>
      <c r="T168" s="611"/>
      <c r="U168" s="611"/>
      <c r="V168" s="611"/>
      <c r="W168" s="611"/>
      <c r="X168" s="611"/>
      <c r="Y168" s="611"/>
      <c r="Z168" s="611"/>
      <c r="AA168" s="611"/>
      <c r="AB168" s="611"/>
      <c r="AC168" s="611"/>
      <c r="AD168" s="611"/>
      <c r="AE168" s="611"/>
      <c r="AF168" s="611"/>
      <c r="AG168" s="611"/>
      <c r="AH168" s="611"/>
      <c r="AI168" s="611"/>
      <c r="AJ168" s="611"/>
    </row>
    <row r="169" spans="4:36" s="575" customFormat="1">
      <c r="D169" s="611"/>
      <c r="E169" s="611"/>
      <c r="F169" s="611"/>
      <c r="G169" s="611"/>
      <c r="H169" s="611"/>
      <c r="I169" s="611"/>
      <c r="J169" s="611"/>
      <c r="K169" s="611"/>
      <c r="L169" s="611"/>
      <c r="M169" s="611"/>
      <c r="N169" s="611"/>
      <c r="O169" s="611"/>
      <c r="P169" s="611"/>
      <c r="Q169" s="611"/>
      <c r="R169" s="611"/>
      <c r="S169" s="611"/>
      <c r="T169" s="611"/>
      <c r="U169" s="611"/>
      <c r="V169" s="611"/>
      <c r="W169" s="611"/>
      <c r="X169" s="611"/>
      <c r="Y169" s="611"/>
      <c r="Z169" s="611"/>
      <c r="AA169" s="611"/>
      <c r="AB169" s="611"/>
      <c r="AC169" s="611"/>
      <c r="AD169" s="611"/>
      <c r="AE169" s="611"/>
      <c r="AF169" s="611"/>
      <c r="AG169" s="611"/>
      <c r="AH169" s="611"/>
      <c r="AI169" s="611"/>
      <c r="AJ169" s="611"/>
    </row>
    <row r="170" spans="4:36" s="575" customFormat="1">
      <c r="D170" s="611"/>
      <c r="E170" s="611"/>
      <c r="F170" s="611"/>
      <c r="G170" s="611"/>
      <c r="H170" s="611"/>
      <c r="I170" s="611"/>
      <c r="J170" s="611"/>
      <c r="K170" s="611"/>
      <c r="L170" s="611"/>
      <c r="M170" s="611"/>
      <c r="N170" s="611"/>
      <c r="O170" s="611"/>
      <c r="P170" s="611"/>
      <c r="Q170" s="611"/>
      <c r="R170" s="611"/>
      <c r="S170" s="611"/>
      <c r="T170" s="611"/>
      <c r="U170" s="611"/>
      <c r="V170" s="611"/>
      <c r="W170" s="611"/>
      <c r="X170" s="611"/>
      <c r="Y170" s="611"/>
      <c r="Z170" s="611"/>
      <c r="AA170" s="611"/>
      <c r="AB170" s="611"/>
      <c r="AC170" s="611"/>
      <c r="AD170" s="611"/>
      <c r="AE170" s="611"/>
      <c r="AF170" s="611"/>
      <c r="AG170" s="611"/>
      <c r="AH170" s="611"/>
      <c r="AI170" s="611"/>
      <c r="AJ170" s="611"/>
    </row>
    <row r="171" spans="4:36" s="575" customFormat="1">
      <c r="D171" s="611"/>
      <c r="E171" s="611"/>
      <c r="F171" s="611"/>
      <c r="G171" s="611"/>
      <c r="H171" s="611"/>
      <c r="I171" s="611"/>
      <c r="J171" s="611"/>
      <c r="K171" s="611"/>
      <c r="L171" s="611"/>
      <c r="M171" s="611"/>
      <c r="N171" s="611"/>
      <c r="O171" s="611"/>
      <c r="P171" s="611"/>
      <c r="Q171" s="611"/>
      <c r="R171" s="611"/>
      <c r="S171" s="611"/>
      <c r="T171" s="611"/>
      <c r="U171" s="611"/>
      <c r="V171" s="611"/>
      <c r="W171" s="611"/>
      <c r="X171" s="611"/>
      <c r="Y171" s="611"/>
      <c r="Z171" s="611"/>
      <c r="AA171" s="611"/>
      <c r="AB171" s="611"/>
      <c r="AC171" s="611"/>
      <c r="AD171" s="611"/>
      <c r="AE171" s="611"/>
      <c r="AF171" s="611"/>
      <c r="AG171" s="611"/>
      <c r="AH171" s="611"/>
      <c r="AI171" s="611"/>
      <c r="AJ171" s="611"/>
    </row>
    <row r="172" spans="4:36" s="575" customFormat="1">
      <c r="D172" s="611"/>
      <c r="E172" s="611"/>
      <c r="F172" s="611"/>
      <c r="G172" s="611"/>
      <c r="H172" s="611"/>
      <c r="I172" s="611"/>
      <c r="J172" s="611"/>
      <c r="K172" s="611"/>
      <c r="L172" s="611"/>
      <c r="M172" s="611"/>
      <c r="N172" s="611"/>
      <c r="O172" s="611"/>
      <c r="P172" s="611"/>
      <c r="Q172" s="611"/>
      <c r="R172" s="611"/>
      <c r="S172" s="611"/>
      <c r="T172" s="611"/>
      <c r="U172" s="611"/>
      <c r="V172" s="611"/>
      <c r="W172" s="611"/>
      <c r="X172" s="611"/>
      <c r="Y172" s="611"/>
      <c r="Z172" s="611"/>
      <c r="AA172" s="611"/>
      <c r="AB172" s="611"/>
      <c r="AC172" s="611"/>
      <c r="AD172" s="611"/>
      <c r="AE172" s="611"/>
      <c r="AF172" s="611"/>
      <c r="AG172" s="611"/>
      <c r="AH172" s="611"/>
      <c r="AI172" s="611"/>
      <c r="AJ172" s="611"/>
    </row>
    <row r="173" spans="4:36" s="575" customFormat="1">
      <c r="D173" s="611"/>
      <c r="E173" s="611"/>
      <c r="F173" s="611"/>
      <c r="G173" s="611"/>
      <c r="H173" s="611"/>
      <c r="I173" s="611"/>
      <c r="J173" s="611"/>
      <c r="K173" s="611"/>
      <c r="L173" s="611"/>
      <c r="M173" s="611"/>
      <c r="N173" s="611"/>
      <c r="O173" s="611"/>
      <c r="P173" s="611"/>
      <c r="Q173" s="611"/>
      <c r="R173" s="611"/>
      <c r="S173" s="611"/>
      <c r="T173" s="611"/>
      <c r="U173" s="611"/>
      <c r="V173" s="611"/>
      <c r="W173" s="611"/>
      <c r="X173" s="611"/>
      <c r="Y173" s="611"/>
      <c r="Z173" s="611"/>
      <c r="AA173" s="611"/>
      <c r="AB173" s="611"/>
      <c r="AC173" s="611"/>
      <c r="AD173" s="611"/>
      <c r="AE173" s="611"/>
      <c r="AF173" s="611"/>
      <c r="AG173" s="611"/>
      <c r="AH173" s="611"/>
      <c r="AI173" s="611"/>
      <c r="AJ173" s="611"/>
    </row>
    <row r="174" spans="4:36" s="575" customFormat="1">
      <c r="D174" s="611"/>
      <c r="E174" s="611"/>
      <c r="F174" s="611"/>
      <c r="G174" s="611"/>
      <c r="H174" s="611"/>
      <c r="I174" s="611"/>
      <c r="J174" s="611"/>
      <c r="K174" s="611"/>
      <c r="L174" s="611"/>
      <c r="M174" s="611"/>
      <c r="N174" s="611"/>
      <c r="O174" s="611"/>
      <c r="P174" s="611"/>
      <c r="Q174" s="611"/>
      <c r="R174" s="611"/>
      <c r="S174" s="611"/>
      <c r="T174" s="611"/>
      <c r="U174" s="611"/>
      <c r="V174" s="611"/>
      <c r="W174" s="611"/>
      <c r="X174" s="611"/>
      <c r="Y174" s="611"/>
      <c r="Z174" s="611"/>
      <c r="AA174" s="611"/>
      <c r="AB174" s="611"/>
      <c r="AC174" s="611"/>
      <c r="AD174" s="611"/>
      <c r="AE174" s="611"/>
      <c r="AF174" s="611"/>
      <c r="AG174" s="611"/>
      <c r="AH174" s="611"/>
      <c r="AI174" s="611"/>
      <c r="AJ174" s="611"/>
    </row>
    <row r="175" spans="4:36" s="575" customFormat="1">
      <c r="D175" s="611"/>
      <c r="E175" s="611"/>
      <c r="F175" s="611"/>
      <c r="G175" s="611"/>
      <c r="H175" s="611"/>
      <c r="I175" s="611"/>
      <c r="J175" s="611"/>
      <c r="K175" s="611"/>
      <c r="L175" s="611"/>
      <c r="M175" s="611"/>
      <c r="N175" s="611"/>
      <c r="O175" s="611"/>
      <c r="P175" s="611"/>
      <c r="Q175" s="611"/>
      <c r="R175" s="611"/>
      <c r="S175" s="611"/>
      <c r="T175" s="611"/>
      <c r="U175" s="611"/>
      <c r="V175" s="611"/>
      <c r="W175" s="611"/>
      <c r="X175" s="611"/>
      <c r="Y175" s="611"/>
      <c r="Z175" s="611"/>
      <c r="AA175" s="611"/>
      <c r="AB175" s="611"/>
      <c r="AC175" s="611"/>
      <c r="AD175" s="611"/>
      <c r="AE175" s="611"/>
      <c r="AF175" s="611"/>
      <c r="AG175" s="611"/>
      <c r="AH175" s="611"/>
      <c r="AI175" s="611"/>
      <c r="AJ175" s="611"/>
    </row>
    <row r="176" spans="4:36" s="575" customFormat="1">
      <c r="D176" s="611"/>
      <c r="E176" s="611"/>
      <c r="F176" s="611"/>
      <c r="G176" s="611"/>
      <c r="H176" s="611"/>
      <c r="I176" s="611"/>
      <c r="J176" s="611"/>
      <c r="K176" s="611"/>
      <c r="L176" s="611"/>
      <c r="M176" s="611"/>
      <c r="N176" s="611"/>
      <c r="O176" s="611"/>
      <c r="P176" s="611"/>
      <c r="Q176" s="611"/>
      <c r="R176" s="611"/>
      <c r="S176" s="611"/>
      <c r="T176" s="611"/>
      <c r="U176" s="611"/>
      <c r="V176" s="611"/>
      <c r="W176" s="611"/>
      <c r="X176" s="611"/>
      <c r="Y176" s="611"/>
      <c r="Z176" s="611"/>
      <c r="AA176" s="611"/>
      <c r="AB176" s="611"/>
      <c r="AC176" s="611"/>
      <c r="AD176" s="611"/>
      <c r="AE176" s="611"/>
      <c r="AF176" s="611"/>
      <c r="AG176" s="611"/>
      <c r="AH176" s="611"/>
      <c r="AI176" s="611"/>
      <c r="AJ176" s="611"/>
    </row>
    <row r="177" spans="4:36" s="575" customFormat="1">
      <c r="D177" s="611"/>
      <c r="E177" s="611"/>
      <c r="F177" s="611"/>
      <c r="G177" s="611"/>
      <c r="H177" s="611"/>
      <c r="I177" s="611"/>
      <c r="J177" s="611"/>
      <c r="K177" s="611"/>
      <c r="L177" s="611"/>
      <c r="M177" s="611"/>
      <c r="N177" s="611"/>
      <c r="O177" s="611"/>
      <c r="P177" s="611"/>
      <c r="Q177" s="611"/>
      <c r="R177" s="611"/>
      <c r="S177" s="611"/>
      <c r="T177" s="611"/>
      <c r="U177" s="611"/>
      <c r="V177" s="611"/>
      <c r="W177" s="611"/>
      <c r="X177" s="611"/>
      <c r="Y177" s="611"/>
      <c r="Z177" s="611"/>
      <c r="AA177" s="611"/>
      <c r="AB177" s="611"/>
      <c r="AC177" s="611"/>
      <c r="AD177" s="611"/>
      <c r="AE177" s="611"/>
      <c r="AF177" s="611"/>
      <c r="AG177" s="611"/>
      <c r="AH177" s="611"/>
      <c r="AI177" s="611"/>
      <c r="AJ177" s="611"/>
    </row>
    <row r="178" spans="4:36" s="575" customFormat="1">
      <c r="D178" s="611"/>
      <c r="E178" s="611"/>
      <c r="F178" s="611"/>
      <c r="G178" s="611"/>
      <c r="H178" s="611"/>
      <c r="I178" s="611"/>
      <c r="J178" s="611"/>
      <c r="K178" s="611"/>
      <c r="L178" s="611"/>
      <c r="M178" s="611"/>
      <c r="N178" s="611"/>
      <c r="O178" s="611"/>
      <c r="P178" s="611"/>
      <c r="Q178" s="611"/>
      <c r="R178" s="611"/>
      <c r="S178" s="611"/>
      <c r="T178" s="611"/>
      <c r="U178" s="611"/>
      <c r="V178" s="611"/>
      <c r="W178" s="611"/>
      <c r="X178" s="611"/>
      <c r="Y178" s="611"/>
      <c r="Z178" s="611"/>
      <c r="AA178" s="611"/>
      <c r="AB178" s="611"/>
      <c r="AC178" s="611"/>
      <c r="AD178" s="611"/>
      <c r="AE178" s="611"/>
      <c r="AF178" s="611"/>
      <c r="AG178" s="611"/>
      <c r="AH178" s="611"/>
      <c r="AI178" s="611"/>
      <c r="AJ178" s="611"/>
    </row>
    <row r="179" spans="4:36" s="575" customFormat="1">
      <c r="D179" s="611"/>
      <c r="E179" s="611"/>
      <c r="F179" s="611"/>
      <c r="G179" s="611"/>
      <c r="H179" s="611"/>
      <c r="I179" s="611"/>
      <c r="J179" s="611"/>
      <c r="K179" s="611"/>
      <c r="L179" s="611"/>
      <c r="M179" s="611"/>
      <c r="N179" s="611"/>
      <c r="O179" s="611"/>
      <c r="P179" s="611"/>
      <c r="Q179" s="611"/>
      <c r="R179" s="611"/>
      <c r="S179" s="611"/>
      <c r="T179" s="611"/>
      <c r="U179" s="611"/>
      <c r="V179" s="611"/>
      <c r="W179" s="611"/>
      <c r="X179" s="611"/>
      <c r="Y179" s="611"/>
      <c r="Z179" s="611"/>
      <c r="AA179" s="611"/>
      <c r="AB179" s="611"/>
      <c r="AC179" s="611"/>
      <c r="AD179" s="611"/>
      <c r="AE179" s="611"/>
      <c r="AF179" s="611"/>
      <c r="AG179" s="611"/>
      <c r="AH179" s="611"/>
      <c r="AI179" s="611"/>
      <c r="AJ179" s="611"/>
    </row>
    <row r="180" spans="4:36" s="575" customFormat="1">
      <c r="D180" s="611"/>
      <c r="E180" s="611"/>
      <c r="F180" s="611"/>
      <c r="G180" s="611"/>
      <c r="H180" s="611"/>
      <c r="I180" s="611"/>
      <c r="J180" s="611"/>
      <c r="K180" s="611"/>
      <c r="L180" s="611"/>
      <c r="M180" s="611"/>
      <c r="N180" s="611"/>
      <c r="O180" s="611"/>
      <c r="P180" s="611"/>
      <c r="Q180" s="611"/>
      <c r="R180" s="611"/>
      <c r="S180" s="611"/>
      <c r="T180" s="611"/>
      <c r="U180" s="611"/>
      <c r="V180" s="611"/>
      <c r="W180" s="611"/>
      <c r="X180" s="611"/>
      <c r="Y180" s="611"/>
      <c r="Z180" s="611"/>
      <c r="AA180" s="611"/>
      <c r="AB180" s="611"/>
      <c r="AC180" s="611"/>
      <c r="AD180" s="611"/>
      <c r="AE180" s="611"/>
      <c r="AF180" s="611"/>
      <c r="AG180" s="611"/>
      <c r="AH180" s="611"/>
      <c r="AI180" s="611"/>
      <c r="AJ180" s="611"/>
    </row>
    <row r="181" spans="4:36" s="575" customFormat="1">
      <c r="D181" s="611"/>
      <c r="E181" s="611"/>
      <c r="F181" s="611"/>
      <c r="G181" s="611"/>
      <c r="H181" s="611"/>
      <c r="I181" s="611"/>
      <c r="J181" s="611"/>
      <c r="K181" s="611"/>
      <c r="L181" s="611"/>
      <c r="M181" s="611"/>
      <c r="N181" s="611"/>
      <c r="O181" s="611"/>
      <c r="P181" s="611"/>
      <c r="Q181" s="611"/>
      <c r="R181" s="611"/>
      <c r="S181" s="611"/>
      <c r="T181" s="611"/>
      <c r="U181" s="611"/>
      <c r="V181" s="611"/>
      <c r="W181" s="611"/>
      <c r="X181" s="611"/>
      <c r="Y181" s="611"/>
      <c r="Z181" s="611"/>
      <c r="AA181" s="611"/>
      <c r="AB181" s="611"/>
      <c r="AC181" s="611"/>
      <c r="AD181" s="611"/>
      <c r="AE181" s="611"/>
      <c r="AF181" s="611"/>
      <c r="AG181" s="611"/>
      <c r="AH181" s="611"/>
      <c r="AI181" s="611"/>
      <c r="AJ181" s="611"/>
    </row>
    <row r="182" spans="4:36" s="575" customFormat="1">
      <c r="D182" s="611"/>
      <c r="E182" s="611"/>
      <c r="F182" s="611"/>
      <c r="G182" s="611"/>
      <c r="H182" s="611"/>
      <c r="I182" s="611"/>
      <c r="J182" s="611"/>
      <c r="K182" s="611"/>
      <c r="L182" s="611"/>
      <c r="M182" s="611"/>
      <c r="N182" s="611"/>
      <c r="O182" s="611"/>
      <c r="P182" s="611"/>
      <c r="Q182" s="611"/>
      <c r="R182" s="611"/>
      <c r="S182" s="611"/>
      <c r="T182" s="611"/>
      <c r="U182" s="611"/>
      <c r="V182" s="611"/>
      <c r="W182" s="611"/>
      <c r="X182" s="611"/>
      <c r="Y182" s="611"/>
      <c r="Z182" s="611"/>
      <c r="AA182" s="611"/>
      <c r="AB182" s="611"/>
      <c r="AC182" s="611"/>
      <c r="AD182" s="611"/>
      <c r="AE182" s="611"/>
      <c r="AF182" s="611"/>
      <c r="AG182" s="611"/>
      <c r="AH182" s="611"/>
      <c r="AI182" s="611"/>
      <c r="AJ182" s="611"/>
    </row>
    <row r="183" spans="4:36" s="575" customFormat="1">
      <c r="D183" s="611"/>
      <c r="E183" s="611"/>
      <c r="F183" s="611"/>
      <c r="G183" s="611"/>
      <c r="H183" s="611"/>
      <c r="I183" s="611"/>
      <c r="J183" s="611"/>
      <c r="K183" s="611"/>
      <c r="L183" s="611"/>
      <c r="M183" s="611"/>
      <c r="N183" s="611"/>
      <c r="O183" s="611"/>
      <c r="P183" s="611"/>
      <c r="Q183" s="611"/>
      <c r="R183" s="611"/>
      <c r="S183" s="611"/>
      <c r="T183" s="611"/>
      <c r="U183" s="611"/>
      <c r="V183" s="611"/>
      <c r="W183" s="611"/>
      <c r="X183" s="611"/>
      <c r="Y183" s="611"/>
      <c r="Z183" s="611"/>
      <c r="AA183" s="611"/>
      <c r="AB183" s="611"/>
      <c r="AC183" s="611"/>
      <c r="AD183" s="611"/>
      <c r="AE183" s="611"/>
      <c r="AF183" s="611"/>
      <c r="AG183" s="611"/>
      <c r="AH183" s="611"/>
      <c r="AI183" s="611"/>
      <c r="AJ183" s="611"/>
    </row>
    <row r="184" spans="4:36" s="575" customFormat="1">
      <c r="D184" s="611"/>
      <c r="E184" s="611"/>
      <c r="F184" s="611"/>
      <c r="G184" s="611"/>
      <c r="H184" s="611"/>
      <c r="I184" s="611"/>
      <c r="J184" s="611"/>
      <c r="K184" s="611"/>
      <c r="L184" s="611"/>
      <c r="M184" s="611"/>
      <c r="N184" s="611"/>
      <c r="O184" s="611"/>
      <c r="P184" s="611"/>
      <c r="Q184" s="611"/>
      <c r="R184" s="611"/>
      <c r="S184" s="611"/>
      <c r="T184" s="611"/>
      <c r="U184" s="611"/>
      <c r="V184" s="611"/>
      <c r="W184" s="611"/>
      <c r="X184" s="611"/>
      <c r="Y184" s="611"/>
      <c r="Z184" s="611"/>
      <c r="AA184" s="611"/>
      <c r="AB184" s="611"/>
      <c r="AC184" s="611"/>
      <c r="AD184" s="611"/>
      <c r="AE184" s="611"/>
      <c r="AF184" s="611"/>
      <c r="AG184" s="611"/>
      <c r="AH184" s="611"/>
      <c r="AI184" s="611"/>
      <c r="AJ184" s="611"/>
    </row>
    <row r="185" spans="4:36" s="575" customFormat="1">
      <c r="D185" s="611"/>
      <c r="E185" s="611"/>
      <c r="F185" s="611"/>
      <c r="G185" s="611"/>
      <c r="H185" s="611"/>
      <c r="I185" s="611"/>
      <c r="J185" s="611"/>
      <c r="K185" s="611"/>
      <c r="L185" s="611"/>
      <c r="M185" s="611"/>
      <c r="N185" s="611"/>
      <c r="O185" s="611"/>
      <c r="P185" s="611"/>
      <c r="Q185" s="611"/>
      <c r="R185" s="611"/>
      <c r="S185" s="611"/>
      <c r="T185" s="611"/>
      <c r="U185" s="611"/>
      <c r="V185" s="611"/>
      <c r="W185" s="611"/>
      <c r="X185" s="611"/>
      <c r="Y185" s="611"/>
      <c r="Z185" s="611"/>
      <c r="AA185" s="611"/>
      <c r="AB185" s="611"/>
      <c r="AC185" s="611"/>
      <c r="AD185" s="611"/>
      <c r="AE185" s="611"/>
      <c r="AF185" s="611"/>
      <c r="AG185" s="611"/>
      <c r="AH185" s="611"/>
      <c r="AI185" s="611"/>
      <c r="AJ185" s="611"/>
    </row>
    <row r="186" spans="4:36" s="575" customFormat="1">
      <c r="D186" s="611"/>
      <c r="E186" s="611"/>
      <c r="F186" s="611"/>
      <c r="G186" s="611"/>
      <c r="H186" s="611"/>
      <c r="I186" s="611"/>
      <c r="J186" s="611"/>
      <c r="K186" s="611"/>
      <c r="L186" s="611"/>
      <c r="M186" s="611"/>
      <c r="N186" s="611"/>
      <c r="O186" s="611"/>
      <c r="P186" s="611"/>
      <c r="Q186" s="611"/>
      <c r="R186" s="611"/>
      <c r="S186" s="611"/>
      <c r="T186" s="611"/>
      <c r="U186" s="611"/>
      <c r="V186" s="611"/>
      <c r="W186" s="611"/>
      <c r="X186" s="611"/>
      <c r="Y186" s="611"/>
      <c r="Z186" s="611"/>
      <c r="AA186" s="611"/>
      <c r="AB186" s="611"/>
      <c r="AC186" s="611"/>
      <c r="AD186" s="611"/>
      <c r="AE186" s="611"/>
      <c r="AF186" s="611"/>
      <c r="AG186" s="611"/>
      <c r="AH186" s="611"/>
      <c r="AI186" s="611"/>
      <c r="AJ186" s="611"/>
    </row>
    <row r="187" spans="4:36" s="575" customFormat="1">
      <c r="D187" s="611"/>
      <c r="E187" s="611"/>
      <c r="F187" s="611"/>
      <c r="G187" s="611"/>
      <c r="H187" s="611"/>
      <c r="I187" s="611"/>
      <c r="J187" s="611"/>
      <c r="K187" s="611"/>
      <c r="L187" s="611"/>
      <c r="M187" s="611"/>
      <c r="N187" s="611"/>
      <c r="O187" s="611"/>
      <c r="P187" s="611"/>
      <c r="Q187" s="611"/>
      <c r="R187" s="611"/>
      <c r="S187" s="611"/>
      <c r="T187" s="611"/>
      <c r="U187" s="611"/>
      <c r="V187" s="611"/>
      <c r="W187" s="611"/>
      <c r="X187" s="611"/>
      <c r="Y187" s="611"/>
      <c r="Z187" s="611"/>
      <c r="AA187" s="611"/>
      <c r="AB187" s="611"/>
      <c r="AC187" s="611"/>
      <c r="AD187" s="611"/>
      <c r="AE187" s="611"/>
      <c r="AF187" s="611"/>
      <c r="AG187" s="611"/>
      <c r="AH187" s="611"/>
      <c r="AI187" s="611"/>
      <c r="AJ187" s="611"/>
    </row>
    <row r="188" spans="4:36" s="575" customFormat="1">
      <c r="D188" s="611"/>
      <c r="E188" s="611"/>
      <c r="F188" s="611"/>
      <c r="G188" s="611"/>
      <c r="H188" s="611"/>
      <c r="I188" s="611"/>
      <c r="J188" s="611"/>
      <c r="K188" s="611"/>
      <c r="L188" s="611"/>
      <c r="M188" s="611"/>
      <c r="N188" s="611"/>
      <c r="O188" s="611"/>
      <c r="P188" s="611"/>
      <c r="Q188" s="611"/>
      <c r="R188" s="611"/>
      <c r="S188" s="611"/>
      <c r="T188" s="611"/>
      <c r="U188" s="611"/>
      <c r="V188" s="611"/>
      <c r="W188" s="611"/>
      <c r="X188" s="611"/>
      <c r="Y188" s="611"/>
      <c r="Z188" s="611"/>
      <c r="AA188" s="611"/>
      <c r="AB188" s="611"/>
      <c r="AC188" s="611"/>
      <c r="AD188" s="611"/>
      <c r="AE188" s="611"/>
      <c r="AF188" s="611"/>
      <c r="AG188" s="611"/>
      <c r="AH188" s="611"/>
      <c r="AI188" s="611"/>
      <c r="AJ188" s="611"/>
    </row>
    <row r="189" spans="4:36" s="575" customFormat="1">
      <c r="D189" s="611"/>
      <c r="E189" s="611"/>
      <c r="F189" s="611"/>
      <c r="G189" s="611"/>
      <c r="H189" s="611"/>
      <c r="I189" s="611"/>
      <c r="J189" s="611"/>
      <c r="K189" s="611"/>
      <c r="L189" s="611"/>
      <c r="M189" s="611"/>
      <c r="N189" s="611"/>
      <c r="O189" s="611"/>
      <c r="P189" s="611"/>
      <c r="Q189" s="611"/>
      <c r="R189" s="611"/>
      <c r="S189" s="611"/>
      <c r="T189" s="611"/>
      <c r="U189" s="611"/>
      <c r="V189" s="611"/>
      <c r="W189" s="611"/>
      <c r="X189" s="611"/>
      <c r="Y189" s="611"/>
      <c r="Z189" s="611"/>
      <c r="AA189" s="611"/>
      <c r="AB189" s="611"/>
      <c r="AC189" s="611"/>
      <c r="AD189" s="611"/>
      <c r="AE189" s="611"/>
      <c r="AF189" s="611"/>
      <c r="AG189" s="611"/>
      <c r="AH189" s="611"/>
      <c r="AI189" s="611"/>
      <c r="AJ189" s="611"/>
    </row>
    <row r="190" spans="4:36" s="575" customFormat="1">
      <c r="D190" s="611"/>
      <c r="E190" s="611"/>
      <c r="F190" s="611"/>
      <c r="G190" s="611"/>
      <c r="H190" s="611"/>
      <c r="I190" s="611"/>
      <c r="J190" s="611"/>
      <c r="K190" s="611"/>
      <c r="L190" s="611"/>
      <c r="M190" s="611"/>
      <c r="N190" s="611"/>
      <c r="O190" s="611"/>
      <c r="P190" s="611"/>
      <c r="Q190" s="611"/>
      <c r="R190" s="611"/>
      <c r="S190" s="611"/>
      <c r="T190" s="611"/>
      <c r="U190" s="611"/>
      <c r="V190" s="611"/>
      <c r="W190" s="611"/>
      <c r="X190" s="611"/>
      <c r="Y190" s="611"/>
      <c r="Z190" s="611"/>
      <c r="AA190" s="611"/>
      <c r="AB190" s="611"/>
      <c r="AC190" s="611"/>
      <c r="AD190" s="611"/>
      <c r="AE190" s="611"/>
      <c r="AF190" s="611"/>
      <c r="AG190" s="611"/>
      <c r="AH190" s="611"/>
      <c r="AI190" s="611"/>
      <c r="AJ190" s="611"/>
    </row>
    <row r="191" spans="4:36" s="575" customFormat="1">
      <c r="D191" s="611"/>
      <c r="E191" s="611"/>
      <c r="F191" s="611"/>
      <c r="G191" s="611"/>
      <c r="H191" s="611"/>
      <c r="I191" s="611"/>
      <c r="J191" s="611"/>
      <c r="K191" s="611"/>
      <c r="L191" s="611"/>
      <c r="M191" s="611"/>
      <c r="N191" s="611"/>
      <c r="O191" s="611"/>
      <c r="P191" s="611"/>
      <c r="Q191" s="611"/>
      <c r="R191" s="611"/>
      <c r="S191" s="611"/>
      <c r="T191" s="611"/>
      <c r="U191" s="611"/>
      <c r="V191" s="611"/>
      <c r="W191" s="611"/>
      <c r="X191" s="611"/>
      <c r="Y191" s="611"/>
      <c r="Z191" s="611"/>
      <c r="AA191" s="611"/>
      <c r="AB191" s="611"/>
      <c r="AC191" s="611"/>
      <c r="AD191" s="611"/>
      <c r="AE191" s="611"/>
      <c r="AF191" s="611"/>
      <c r="AG191" s="611"/>
      <c r="AH191" s="611"/>
      <c r="AI191" s="611"/>
      <c r="AJ191" s="611"/>
    </row>
    <row r="192" spans="4:36" s="575" customFormat="1">
      <c r="D192" s="611"/>
      <c r="E192" s="611"/>
      <c r="F192" s="611"/>
      <c r="G192" s="611"/>
      <c r="H192" s="611"/>
      <c r="I192" s="611"/>
      <c r="J192" s="611"/>
      <c r="K192" s="611"/>
      <c r="L192" s="611"/>
      <c r="M192" s="611"/>
      <c r="N192" s="611"/>
      <c r="O192" s="611"/>
      <c r="P192" s="611"/>
      <c r="Q192" s="611"/>
      <c r="R192" s="611"/>
      <c r="S192" s="611"/>
      <c r="T192" s="611"/>
      <c r="U192" s="611"/>
      <c r="V192" s="611"/>
      <c r="W192" s="611"/>
      <c r="X192" s="611"/>
      <c r="Y192" s="611"/>
      <c r="Z192" s="611"/>
      <c r="AA192" s="611"/>
      <c r="AB192" s="611"/>
      <c r="AC192" s="611"/>
      <c r="AD192" s="611"/>
      <c r="AE192" s="611"/>
      <c r="AF192" s="611"/>
      <c r="AG192" s="611"/>
      <c r="AH192" s="611"/>
      <c r="AI192" s="611"/>
      <c r="AJ192" s="611"/>
    </row>
    <row r="193" spans="4:36" s="575" customFormat="1">
      <c r="D193" s="611"/>
      <c r="E193" s="611"/>
      <c r="F193" s="611"/>
      <c r="G193" s="611"/>
      <c r="H193" s="611"/>
      <c r="I193" s="611"/>
      <c r="J193" s="611"/>
      <c r="K193" s="611"/>
      <c r="L193" s="611"/>
      <c r="M193" s="611"/>
      <c r="N193" s="611"/>
      <c r="O193" s="611"/>
      <c r="P193" s="611"/>
      <c r="Q193" s="611"/>
      <c r="R193" s="611"/>
      <c r="S193" s="611"/>
      <c r="T193" s="611"/>
      <c r="U193" s="611"/>
      <c r="V193" s="611"/>
      <c r="W193" s="611"/>
      <c r="X193" s="611"/>
      <c r="Y193" s="611"/>
      <c r="Z193" s="611"/>
      <c r="AA193" s="611"/>
      <c r="AB193" s="611"/>
      <c r="AC193" s="611"/>
      <c r="AD193" s="611"/>
      <c r="AE193" s="611"/>
      <c r="AF193" s="611"/>
      <c r="AG193" s="611"/>
      <c r="AH193" s="611"/>
      <c r="AI193" s="611"/>
      <c r="AJ193" s="611"/>
    </row>
    <row r="194" spans="4:36" s="575" customFormat="1">
      <c r="D194" s="611"/>
      <c r="E194" s="611"/>
      <c r="F194" s="611"/>
      <c r="G194" s="611"/>
      <c r="H194" s="611"/>
      <c r="I194" s="611"/>
      <c r="J194" s="611"/>
      <c r="K194" s="611"/>
      <c r="L194" s="611"/>
      <c r="M194" s="611"/>
      <c r="N194" s="611"/>
      <c r="O194" s="611"/>
      <c r="P194" s="611"/>
      <c r="Q194" s="611"/>
      <c r="R194" s="611"/>
      <c r="S194" s="611"/>
      <c r="T194" s="611"/>
      <c r="U194" s="611"/>
      <c r="V194" s="611"/>
      <c r="W194" s="611"/>
      <c r="X194" s="611"/>
      <c r="Y194" s="611"/>
      <c r="Z194" s="611"/>
      <c r="AA194" s="611"/>
      <c r="AB194" s="611"/>
      <c r="AC194" s="611"/>
      <c r="AD194" s="611"/>
      <c r="AE194" s="611"/>
      <c r="AF194" s="611"/>
      <c r="AG194" s="611"/>
      <c r="AH194" s="611"/>
      <c r="AI194" s="611"/>
      <c r="AJ194" s="611"/>
    </row>
    <row r="195" spans="4:36" s="575" customFormat="1">
      <c r="D195" s="611"/>
      <c r="E195" s="611"/>
      <c r="F195" s="611"/>
      <c r="G195" s="611"/>
      <c r="H195" s="611"/>
      <c r="I195" s="611"/>
      <c r="J195" s="611"/>
      <c r="K195" s="611"/>
      <c r="L195" s="611"/>
      <c r="M195" s="611"/>
      <c r="N195" s="611"/>
      <c r="O195" s="611"/>
      <c r="P195" s="611"/>
      <c r="Q195" s="611"/>
      <c r="R195" s="611"/>
      <c r="S195" s="611"/>
      <c r="T195" s="611"/>
      <c r="U195" s="611"/>
      <c r="V195" s="611"/>
      <c r="W195" s="611"/>
      <c r="X195" s="611"/>
      <c r="Y195" s="611"/>
      <c r="Z195" s="611"/>
      <c r="AA195" s="611"/>
      <c r="AB195" s="611"/>
      <c r="AC195" s="611"/>
      <c r="AD195" s="611"/>
      <c r="AE195" s="611"/>
      <c r="AF195" s="611"/>
      <c r="AG195" s="611"/>
      <c r="AH195" s="611"/>
      <c r="AI195" s="611"/>
      <c r="AJ195" s="611"/>
    </row>
    <row r="196" spans="4:36" s="575" customFormat="1">
      <c r="D196" s="611"/>
      <c r="E196" s="611"/>
      <c r="F196" s="611"/>
      <c r="G196" s="611"/>
      <c r="H196" s="611"/>
      <c r="I196" s="611"/>
      <c r="J196" s="611"/>
      <c r="K196" s="611"/>
      <c r="L196" s="611"/>
      <c r="M196" s="611"/>
      <c r="N196" s="611"/>
      <c r="O196" s="611"/>
      <c r="P196" s="611"/>
      <c r="Q196" s="611"/>
      <c r="R196" s="611"/>
      <c r="S196" s="611"/>
      <c r="T196" s="611"/>
      <c r="U196" s="611"/>
      <c r="V196" s="611"/>
      <c r="W196" s="611"/>
      <c r="X196" s="611"/>
      <c r="Y196" s="611"/>
      <c r="Z196" s="611"/>
      <c r="AA196" s="611"/>
      <c r="AB196" s="611"/>
      <c r="AC196" s="611"/>
      <c r="AD196" s="611"/>
      <c r="AE196" s="611"/>
      <c r="AF196" s="611"/>
      <c r="AG196" s="611"/>
      <c r="AH196" s="611"/>
      <c r="AI196" s="611"/>
      <c r="AJ196" s="611"/>
    </row>
    <row r="197" spans="4:36" s="575" customFormat="1">
      <c r="D197" s="611"/>
      <c r="E197" s="611"/>
      <c r="F197" s="611"/>
      <c r="G197" s="611"/>
      <c r="H197" s="611"/>
      <c r="I197" s="611"/>
      <c r="J197" s="611"/>
      <c r="K197" s="611"/>
      <c r="L197" s="611"/>
      <c r="M197" s="611"/>
      <c r="N197" s="611"/>
      <c r="O197" s="611"/>
      <c r="P197" s="611"/>
      <c r="Q197" s="611"/>
      <c r="R197" s="611"/>
      <c r="S197" s="611"/>
      <c r="T197" s="611"/>
      <c r="U197" s="611"/>
      <c r="V197" s="611"/>
      <c r="W197" s="611"/>
      <c r="X197" s="611"/>
      <c r="Y197" s="611"/>
      <c r="Z197" s="611"/>
      <c r="AA197" s="611"/>
      <c r="AB197" s="611"/>
      <c r="AC197" s="611"/>
      <c r="AD197" s="611"/>
      <c r="AE197" s="611"/>
      <c r="AF197" s="611"/>
      <c r="AG197" s="611"/>
      <c r="AH197" s="611"/>
      <c r="AI197" s="611"/>
      <c r="AJ197" s="611"/>
    </row>
    <row r="198" spans="4:36" s="575" customFormat="1">
      <c r="D198" s="611"/>
      <c r="E198" s="611"/>
      <c r="F198" s="611"/>
      <c r="G198" s="611"/>
      <c r="H198" s="611"/>
      <c r="I198" s="611"/>
      <c r="J198" s="611"/>
      <c r="K198" s="611"/>
      <c r="L198" s="611"/>
      <c r="M198" s="611"/>
      <c r="N198" s="611"/>
      <c r="O198" s="611"/>
      <c r="P198" s="611"/>
      <c r="Q198" s="611"/>
      <c r="R198" s="611"/>
      <c r="S198" s="611"/>
      <c r="T198" s="611"/>
      <c r="U198" s="611"/>
      <c r="V198" s="611"/>
      <c r="W198" s="611"/>
      <c r="X198" s="611"/>
      <c r="Y198" s="611"/>
      <c r="Z198" s="611"/>
      <c r="AA198" s="611"/>
      <c r="AB198" s="611"/>
      <c r="AC198" s="611"/>
      <c r="AD198" s="611"/>
      <c r="AE198" s="611"/>
      <c r="AF198" s="611"/>
      <c r="AG198" s="611"/>
      <c r="AH198" s="611"/>
      <c r="AI198" s="611"/>
      <c r="AJ198" s="611"/>
    </row>
    <row r="199" spans="4:36" s="575" customFormat="1">
      <c r="D199" s="611"/>
      <c r="E199" s="611"/>
      <c r="F199" s="611"/>
      <c r="G199" s="611"/>
      <c r="H199" s="611"/>
      <c r="I199" s="611"/>
      <c r="J199" s="611"/>
      <c r="K199" s="611"/>
      <c r="L199" s="611"/>
      <c r="M199" s="611"/>
      <c r="N199" s="611"/>
      <c r="O199" s="611"/>
      <c r="P199" s="611"/>
      <c r="Q199" s="611"/>
      <c r="R199" s="611"/>
      <c r="S199" s="611"/>
      <c r="T199" s="611"/>
      <c r="U199" s="611"/>
      <c r="V199" s="611"/>
      <c r="W199" s="611"/>
      <c r="X199" s="611"/>
      <c r="Y199" s="611"/>
      <c r="Z199" s="611"/>
      <c r="AA199" s="611"/>
      <c r="AB199" s="611"/>
      <c r="AC199" s="611"/>
      <c r="AD199" s="611"/>
      <c r="AE199" s="611"/>
      <c r="AF199" s="611"/>
      <c r="AG199" s="611"/>
      <c r="AH199" s="611"/>
      <c r="AI199" s="611"/>
      <c r="AJ199" s="611"/>
    </row>
    <row r="200" spans="4:36" s="575" customFormat="1">
      <c r="D200" s="611"/>
      <c r="E200" s="611"/>
      <c r="F200" s="611"/>
      <c r="G200" s="611"/>
      <c r="H200" s="611"/>
      <c r="I200" s="611"/>
      <c r="J200" s="611"/>
      <c r="K200" s="611"/>
      <c r="L200" s="611"/>
      <c r="M200" s="611"/>
      <c r="N200" s="611"/>
      <c r="O200" s="611"/>
      <c r="P200" s="611"/>
      <c r="Q200" s="611"/>
      <c r="R200" s="611"/>
      <c r="S200" s="611"/>
      <c r="T200" s="611"/>
      <c r="U200" s="611"/>
      <c r="V200" s="611"/>
      <c r="W200" s="611"/>
      <c r="X200" s="611"/>
      <c r="Y200" s="611"/>
      <c r="Z200" s="611"/>
      <c r="AA200" s="611"/>
      <c r="AB200" s="611"/>
      <c r="AC200" s="611"/>
      <c r="AD200" s="611"/>
      <c r="AE200" s="611"/>
      <c r="AF200" s="611"/>
      <c r="AG200" s="611"/>
      <c r="AH200" s="611"/>
      <c r="AI200" s="611"/>
      <c r="AJ200" s="611"/>
    </row>
    <row r="201" spans="4:36" s="575" customFormat="1">
      <c r="D201" s="611"/>
      <c r="E201" s="611"/>
      <c r="F201" s="611"/>
      <c r="G201" s="611"/>
      <c r="H201" s="611"/>
      <c r="I201" s="611"/>
      <c r="J201" s="611"/>
      <c r="K201" s="611"/>
      <c r="L201" s="611"/>
      <c r="M201" s="611"/>
      <c r="N201" s="611"/>
      <c r="O201" s="611"/>
      <c r="P201" s="611"/>
      <c r="Q201" s="611"/>
      <c r="R201" s="611"/>
      <c r="S201" s="611"/>
      <c r="T201" s="611"/>
      <c r="U201" s="611"/>
      <c r="V201" s="611"/>
      <c r="W201" s="611"/>
      <c r="X201" s="611"/>
      <c r="Y201" s="611"/>
      <c r="Z201" s="611"/>
      <c r="AA201" s="611"/>
      <c r="AB201" s="611"/>
      <c r="AC201" s="611"/>
      <c r="AD201" s="611"/>
      <c r="AE201" s="611"/>
      <c r="AF201" s="611"/>
      <c r="AG201" s="611"/>
      <c r="AH201" s="611"/>
      <c r="AI201" s="611"/>
      <c r="AJ201" s="611"/>
    </row>
    <row r="202" spans="4:36" s="575" customFormat="1">
      <c r="D202" s="611"/>
      <c r="E202" s="611"/>
      <c r="F202" s="611"/>
      <c r="G202" s="611"/>
      <c r="H202" s="611"/>
      <c r="I202" s="611"/>
      <c r="J202" s="611"/>
      <c r="K202" s="611"/>
      <c r="L202" s="611"/>
      <c r="M202" s="611"/>
      <c r="N202" s="611"/>
      <c r="O202" s="611"/>
      <c r="P202" s="611"/>
      <c r="Q202" s="611"/>
      <c r="R202" s="611"/>
      <c r="S202" s="611"/>
      <c r="T202" s="611"/>
      <c r="U202" s="611"/>
      <c r="V202" s="611"/>
      <c r="W202" s="611"/>
      <c r="X202" s="611"/>
      <c r="Y202" s="611"/>
      <c r="Z202" s="611"/>
      <c r="AA202" s="611"/>
      <c r="AB202" s="611"/>
      <c r="AC202" s="611"/>
      <c r="AD202" s="611"/>
      <c r="AE202" s="611"/>
      <c r="AF202" s="611"/>
      <c r="AG202" s="611"/>
      <c r="AH202" s="611"/>
      <c r="AI202" s="611"/>
      <c r="AJ202" s="611"/>
    </row>
    <row r="203" spans="4:36" s="575" customFormat="1">
      <c r="D203" s="611"/>
      <c r="E203" s="611"/>
      <c r="F203" s="611"/>
      <c r="G203" s="611"/>
      <c r="H203" s="611"/>
      <c r="I203" s="611"/>
      <c r="J203" s="611"/>
      <c r="K203" s="611"/>
      <c r="L203" s="611"/>
      <c r="M203" s="611"/>
      <c r="N203" s="611"/>
      <c r="O203" s="611"/>
      <c r="P203" s="611"/>
      <c r="Q203" s="611"/>
      <c r="R203" s="611"/>
      <c r="S203" s="611"/>
      <c r="T203" s="611"/>
      <c r="U203" s="611"/>
      <c r="V203" s="611"/>
      <c r="W203" s="611"/>
      <c r="X203" s="611"/>
      <c r="Y203" s="611"/>
      <c r="Z203" s="611"/>
      <c r="AA203" s="611"/>
      <c r="AB203" s="611"/>
      <c r="AC203" s="611"/>
      <c r="AD203" s="611"/>
      <c r="AE203" s="611"/>
      <c r="AF203" s="611"/>
      <c r="AG203" s="611"/>
      <c r="AH203" s="611"/>
      <c r="AI203" s="611"/>
      <c r="AJ203" s="611"/>
    </row>
    <row r="204" spans="4:36" s="575" customFormat="1">
      <c r="D204" s="611"/>
      <c r="E204" s="611"/>
      <c r="F204" s="611"/>
      <c r="G204" s="611"/>
      <c r="H204" s="611"/>
      <c r="I204" s="611"/>
      <c r="J204" s="611"/>
      <c r="K204" s="611"/>
      <c r="L204" s="611"/>
      <c r="M204" s="611"/>
      <c r="N204" s="611"/>
      <c r="O204" s="611"/>
      <c r="P204" s="611"/>
      <c r="Q204" s="611"/>
      <c r="R204" s="611"/>
      <c r="S204" s="611"/>
      <c r="T204" s="611"/>
      <c r="U204" s="611"/>
      <c r="V204" s="611"/>
      <c r="W204" s="611"/>
      <c r="X204" s="611"/>
      <c r="Y204" s="611"/>
      <c r="Z204" s="611"/>
      <c r="AA204" s="611"/>
      <c r="AB204" s="611"/>
      <c r="AC204" s="611"/>
      <c r="AD204" s="611"/>
      <c r="AE204" s="611"/>
      <c r="AF204" s="611"/>
      <c r="AG204" s="611"/>
      <c r="AH204" s="611"/>
      <c r="AI204" s="611"/>
      <c r="AJ204" s="611"/>
    </row>
    <row r="205" spans="4:36" s="575" customFormat="1">
      <c r="D205" s="611"/>
      <c r="E205" s="611"/>
      <c r="F205" s="611"/>
      <c r="G205" s="611"/>
      <c r="H205" s="611"/>
      <c r="I205" s="611"/>
      <c r="J205" s="611"/>
      <c r="K205" s="611"/>
      <c r="L205" s="611"/>
      <c r="M205" s="611"/>
      <c r="N205" s="611"/>
      <c r="O205" s="611"/>
      <c r="P205" s="611"/>
      <c r="Q205" s="611"/>
      <c r="R205" s="611"/>
      <c r="S205" s="611"/>
      <c r="T205" s="611"/>
      <c r="U205" s="611"/>
      <c r="V205" s="611"/>
      <c r="W205" s="611"/>
      <c r="X205" s="611"/>
      <c r="Y205" s="611"/>
      <c r="Z205" s="611"/>
      <c r="AA205" s="611"/>
      <c r="AB205" s="611"/>
      <c r="AC205" s="611"/>
      <c r="AD205" s="611"/>
      <c r="AE205" s="611"/>
      <c r="AF205" s="611"/>
      <c r="AG205" s="611"/>
      <c r="AH205" s="611"/>
      <c r="AI205" s="611"/>
      <c r="AJ205" s="611"/>
    </row>
    <row r="206" spans="4:36" s="575" customFormat="1">
      <c r="D206" s="611"/>
      <c r="E206" s="611"/>
      <c r="F206" s="611"/>
      <c r="G206" s="611"/>
      <c r="H206" s="611"/>
      <c r="I206" s="611"/>
      <c r="J206" s="611"/>
      <c r="K206" s="611"/>
      <c r="L206" s="611"/>
      <c r="M206" s="611"/>
      <c r="N206" s="611"/>
      <c r="O206" s="611"/>
      <c r="P206" s="611"/>
      <c r="Q206" s="611"/>
      <c r="R206" s="611"/>
      <c r="S206" s="611"/>
      <c r="T206" s="611"/>
      <c r="U206" s="611"/>
      <c r="V206" s="611"/>
      <c r="W206" s="611"/>
      <c r="X206" s="611"/>
      <c r="Y206" s="611"/>
      <c r="Z206" s="611"/>
      <c r="AA206" s="611"/>
      <c r="AB206" s="611"/>
      <c r="AC206" s="611"/>
      <c r="AD206" s="611"/>
      <c r="AE206" s="611"/>
      <c r="AF206" s="611"/>
      <c r="AG206" s="611"/>
      <c r="AH206" s="611"/>
      <c r="AI206" s="611"/>
      <c r="AJ206" s="611"/>
    </row>
    <row r="207" spans="4:36" s="575" customFormat="1">
      <c r="D207" s="611"/>
      <c r="E207" s="611"/>
      <c r="F207" s="611"/>
      <c r="G207" s="611"/>
      <c r="H207" s="611"/>
      <c r="I207" s="611"/>
      <c r="J207" s="611"/>
      <c r="K207" s="611"/>
      <c r="L207" s="611"/>
      <c r="M207" s="611"/>
      <c r="N207" s="611"/>
      <c r="O207" s="611"/>
      <c r="P207" s="611"/>
      <c r="Q207" s="611"/>
      <c r="R207" s="611"/>
      <c r="S207" s="611"/>
      <c r="T207" s="611"/>
      <c r="U207" s="611"/>
      <c r="V207" s="611"/>
      <c r="W207" s="611"/>
      <c r="X207" s="611"/>
      <c r="Y207" s="611"/>
      <c r="Z207" s="611"/>
      <c r="AA207" s="611"/>
      <c r="AB207" s="611"/>
      <c r="AC207" s="611"/>
      <c r="AD207" s="611"/>
      <c r="AE207" s="611"/>
      <c r="AF207" s="611"/>
      <c r="AG207" s="611"/>
      <c r="AH207" s="611"/>
      <c r="AI207" s="611"/>
      <c r="AJ207" s="611"/>
    </row>
    <row r="208" spans="4:36" s="575" customFormat="1">
      <c r="D208" s="611"/>
      <c r="E208" s="611"/>
      <c r="F208" s="611"/>
      <c r="G208" s="611"/>
      <c r="H208" s="611"/>
      <c r="I208" s="611"/>
      <c r="J208" s="611"/>
      <c r="K208" s="611"/>
      <c r="L208" s="611"/>
      <c r="M208" s="611"/>
      <c r="N208" s="611"/>
      <c r="O208" s="611"/>
      <c r="P208" s="611"/>
      <c r="Q208" s="611"/>
      <c r="R208" s="611"/>
      <c r="S208" s="611"/>
      <c r="T208" s="611"/>
      <c r="U208" s="611"/>
      <c r="V208" s="611"/>
      <c r="W208" s="611"/>
      <c r="X208" s="611"/>
      <c r="Y208" s="611"/>
      <c r="Z208" s="611"/>
      <c r="AA208" s="611"/>
      <c r="AB208" s="611"/>
      <c r="AC208" s="611"/>
      <c r="AD208" s="611"/>
      <c r="AE208" s="611"/>
      <c r="AF208" s="611"/>
      <c r="AG208" s="611"/>
      <c r="AH208" s="611"/>
      <c r="AI208" s="611"/>
      <c r="AJ208" s="611"/>
    </row>
    <row r="209" spans="4:36" s="575" customFormat="1">
      <c r="D209" s="611"/>
      <c r="E209" s="611"/>
      <c r="F209" s="611"/>
      <c r="G209" s="611"/>
      <c r="H209" s="611"/>
      <c r="I209" s="611"/>
      <c r="J209" s="611"/>
      <c r="K209" s="611"/>
      <c r="L209" s="611"/>
      <c r="M209" s="611"/>
      <c r="N209" s="611"/>
      <c r="O209" s="611"/>
      <c r="P209" s="611"/>
      <c r="Q209" s="611"/>
      <c r="R209" s="611"/>
      <c r="S209" s="611"/>
      <c r="T209" s="611"/>
      <c r="U209" s="611"/>
      <c r="V209" s="611"/>
      <c r="W209" s="611"/>
      <c r="X209" s="611"/>
      <c r="Y209" s="611"/>
      <c r="Z209" s="611"/>
      <c r="AA209" s="611"/>
      <c r="AB209" s="611"/>
      <c r="AC209" s="611"/>
      <c r="AD209" s="611"/>
      <c r="AE209" s="611"/>
      <c r="AF209" s="611"/>
      <c r="AG209" s="611"/>
      <c r="AH209" s="611"/>
      <c r="AI209" s="611"/>
      <c r="AJ209" s="611"/>
    </row>
    <row r="210" spans="4:36" s="575" customFormat="1">
      <c r="D210" s="611"/>
      <c r="E210" s="611"/>
      <c r="F210" s="611"/>
      <c r="G210" s="611"/>
      <c r="H210" s="611"/>
      <c r="I210" s="611"/>
      <c r="J210" s="611"/>
      <c r="K210" s="611"/>
      <c r="L210" s="611"/>
      <c r="M210" s="611"/>
      <c r="N210" s="611"/>
      <c r="O210" s="611"/>
      <c r="P210" s="611"/>
      <c r="Q210" s="611"/>
      <c r="R210" s="611"/>
      <c r="S210" s="611"/>
      <c r="T210" s="611"/>
      <c r="U210" s="611"/>
      <c r="V210" s="611"/>
      <c r="W210" s="611"/>
      <c r="X210" s="611"/>
      <c r="Y210" s="611"/>
      <c r="Z210" s="611"/>
      <c r="AA210" s="611"/>
      <c r="AB210" s="611"/>
      <c r="AC210" s="611"/>
      <c r="AD210" s="611"/>
      <c r="AE210" s="611"/>
      <c r="AF210" s="611"/>
      <c r="AG210" s="611"/>
      <c r="AH210" s="611"/>
      <c r="AI210" s="611"/>
      <c r="AJ210" s="611"/>
    </row>
    <row r="211" spans="4:36" s="575" customFormat="1">
      <c r="D211" s="611"/>
      <c r="E211" s="611"/>
      <c r="F211" s="611"/>
      <c r="G211" s="611"/>
      <c r="H211" s="611"/>
      <c r="I211" s="611"/>
      <c r="J211" s="611"/>
      <c r="K211" s="611"/>
      <c r="L211" s="611"/>
      <c r="M211" s="611"/>
      <c r="N211" s="611"/>
      <c r="O211" s="611"/>
      <c r="P211" s="611"/>
      <c r="Q211" s="611"/>
      <c r="R211" s="611"/>
      <c r="S211" s="611"/>
      <c r="T211" s="611"/>
      <c r="U211" s="611"/>
      <c r="V211" s="611"/>
      <c r="W211" s="611"/>
      <c r="X211" s="611"/>
      <c r="Y211" s="611"/>
      <c r="Z211" s="611"/>
      <c r="AA211" s="611"/>
      <c r="AB211" s="611"/>
      <c r="AC211" s="611"/>
      <c r="AD211" s="611"/>
      <c r="AE211" s="611"/>
      <c r="AF211" s="611"/>
      <c r="AG211" s="611"/>
      <c r="AH211" s="611"/>
      <c r="AI211" s="611"/>
      <c r="AJ211" s="611"/>
    </row>
    <row r="212" spans="4:36" s="575" customFormat="1">
      <c r="D212" s="611"/>
      <c r="E212" s="611"/>
      <c r="F212" s="611"/>
      <c r="G212" s="611"/>
      <c r="H212" s="611"/>
      <c r="I212" s="611"/>
      <c r="J212" s="611"/>
      <c r="K212" s="611"/>
      <c r="L212" s="611"/>
      <c r="M212" s="611"/>
      <c r="N212" s="611"/>
      <c r="O212" s="611"/>
      <c r="P212" s="611"/>
      <c r="Q212" s="611"/>
      <c r="R212" s="611"/>
      <c r="S212" s="611"/>
      <c r="T212" s="611"/>
      <c r="U212" s="611"/>
      <c r="V212" s="611"/>
      <c r="W212" s="611"/>
      <c r="X212" s="611"/>
      <c r="Y212" s="611"/>
      <c r="Z212" s="611"/>
      <c r="AA212" s="611"/>
      <c r="AB212" s="611"/>
      <c r="AC212" s="611"/>
      <c r="AD212" s="611"/>
      <c r="AE212" s="611"/>
      <c r="AF212" s="611"/>
      <c r="AG212" s="611"/>
      <c r="AH212" s="611"/>
      <c r="AI212" s="611"/>
      <c r="AJ212" s="611"/>
    </row>
    <row r="213" spans="4:36" s="575" customFormat="1">
      <c r="D213" s="611"/>
      <c r="E213" s="611"/>
      <c r="F213" s="611"/>
      <c r="G213" s="611"/>
      <c r="H213" s="611"/>
      <c r="I213" s="611"/>
      <c r="J213" s="611"/>
      <c r="K213" s="611"/>
      <c r="L213" s="611"/>
      <c r="M213" s="611"/>
      <c r="N213" s="611"/>
      <c r="O213" s="611"/>
      <c r="P213" s="611"/>
      <c r="Q213" s="611"/>
      <c r="R213" s="611"/>
      <c r="S213" s="611"/>
      <c r="T213" s="611"/>
      <c r="U213" s="611"/>
      <c r="V213" s="611"/>
      <c r="W213" s="611"/>
      <c r="X213" s="611"/>
      <c r="Y213" s="611"/>
      <c r="Z213" s="611"/>
      <c r="AA213" s="611"/>
      <c r="AB213" s="611"/>
      <c r="AC213" s="611"/>
      <c r="AD213" s="611"/>
      <c r="AE213" s="611"/>
      <c r="AF213" s="611"/>
      <c r="AG213" s="611"/>
      <c r="AH213" s="611"/>
      <c r="AI213" s="611"/>
      <c r="AJ213" s="611"/>
    </row>
    <row r="214" spans="4:36" s="575" customFormat="1">
      <c r="D214" s="611"/>
      <c r="E214" s="611"/>
      <c r="F214" s="611"/>
      <c r="G214" s="611"/>
      <c r="H214" s="611"/>
      <c r="I214" s="611"/>
      <c r="J214" s="611"/>
      <c r="K214" s="611"/>
      <c r="L214" s="611"/>
      <c r="M214" s="611"/>
      <c r="N214" s="611"/>
      <c r="O214" s="611"/>
      <c r="P214" s="611"/>
      <c r="Q214" s="611"/>
      <c r="R214" s="611"/>
      <c r="S214" s="611"/>
      <c r="T214" s="611"/>
      <c r="U214" s="611"/>
      <c r="V214" s="611"/>
      <c r="W214" s="611"/>
      <c r="X214" s="611"/>
      <c r="Y214" s="611"/>
      <c r="Z214" s="611"/>
      <c r="AA214" s="611"/>
      <c r="AB214" s="611"/>
      <c r="AC214" s="611"/>
      <c r="AD214" s="611"/>
      <c r="AE214" s="611"/>
      <c r="AF214" s="611"/>
      <c r="AG214" s="611"/>
      <c r="AH214" s="611"/>
      <c r="AI214" s="611"/>
      <c r="AJ214" s="611"/>
    </row>
    <row r="215" spans="4:36" s="575" customFormat="1">
      <c r="D215" s="611"/>
      <c r="E215" s="611"/>
      <c r="F215" s="611"/>
      <c r="G215" s="611"/>
      <c r="H215" s="611"/>
      <c r="I215" s="611"/>
      <c r="J215" s="611"/>
      <c r="K215" s="611"/>
      <c r="L215" s="611"/>
      <c r="M215" s="611"/>
      <c r="N215" s="611"/>
      <c r="O215" s="611"/>
      <c r="P215" s="611"/>
      <c r="Q215" s="611"/>
      <c r="R215" s="611"/>
      <c r="S215" s="611"/>
      <c r="T215" s="611"/>
      <c r="U215" s="611"/>
      <c r="V215" s="611"/>
      <c r="W215" s="611"/>
      <c r="X215" s="611"/>
      <c r="Y215" s="611"/>
      <c r="Z215" s="611"/>
      <c r="AA215" s="611"/>
      <c r="AB215" s="611"/>
      <c r="AC215" s="611"/>
      <c r="AD215" s="611"/>
      <c r="AE215" s="611"/>
      <c r="AF215" s="611"/>
      <c r="AG215" s="611"/>
      <c r="AH215" s="611"/>
      <c r="AI215" s="611"/>
      <c r="AJ215" s="611"/>
    </row>
    <row r="216" spans="4:36" s="575" customFormat="1">
      <c r="D216" s="611"/>
      <c r="E216" s="611"/>
      <c r="F216" s="611"/>
      <c r="G216" s="611"/>
      <c r="H216" s="611"/>
      <c r="I216" s="611"/>
      <c r="J216" s="611"/>
      <c r="K216" s="611"/>
      <c r="L216" s="611"/>
      <c r="M216" s="611"/>
      <c r="N216" s="611"/>
      <c r="O216" s="611"/>
      <c r="P216" s="611"/>
      <c r="Q216" s="611"/>
      <c r="R216" s="611"/>
      <c r="S216" s="611"/>
      <c r="T216" s="611"/>
      <c r="U216" s="611"/>
      <c r="V216" s="611"/>
      <c r="W216" s="611"/>
      <c r="X216" s="611"/>
      <c r="Y216" s="611"/>
      <c r="Z216" s="611"/>
      <c r="AA216" s="611"/>
      <c r="AB216" s="611"/>
      <c r="AC216" s="611"/>
      <c r="AD216" s="611"/>
      <c r="AE216" s="611"/>
      <c r="AF216" s="611"/>
      <c r="AG216" s="611"/>
      <c r="AH216" s="611"/>
      <c r="AI216" s="611"/>
      <c r="AJ216" s="611"/>
    </row>
    <row r="217" spans="4:36" s="575" customFormat="1">
      <c r="D217" s="611"/>
      <c r="E217" s="611"/>
      <c r="F217" s="611"/>
      <c r="G217" s="611"/>
      <c r="H217" s="611"/>
      <c r="I217" s="611"/>
      <c r="J217" s="611"/>
      <c r="K217" s="611"/>
      <c r="L217" s="611"/>
      <c r="M217" s="611"/>
      <c r="N217" s="611"/>
      <c r="O217" s="611"/>
      <c r="P217" s="611"/>
      <c r="Q217" s="611"/>
      <c r="R217" s="611"/>
      <c r="S217" s="611"/>
      <c r="T217" s="611"/>
      <c r="U217" s="611"/>
      <c r="V217" s="611"/>
      <c r="W217" s="611"/>
      <c r="X217" s="611"/>
      <c r="Y217" s="611"/>
      <c r="Z217" s="611"/>
      <c r="AA217" s="611"/>
      <c r="AB217" s="611"/>
      <c r="AC217" s="611"/>
      <c r="AD217" s="611"/>
      <c r="AE217" s="611"/>
      <c r="AF217" s="611"/>
      <c r="AG217" s="611"/>
      <c r="AH217" s="611"/>
      <c r="AI217" s="611"/>
      <c r="AJ217" s="611"/>
    </row>
    <row r="218" spans="4:36" s="575" customFormat="1">
      <c r="D218" s="611"/>
      <c r="E218" s="611"/>
      <c r="F218" s="611"/>
      <c r="G218" s="611"/>
      <c r="H218" s="611"/>
      <c r="I218" s="611"/>
      <c r="J218" s="611"/>
      <c r="K218" s="611"/>
      <c r="L218" s="611"/>
      <c r="M218" s="611"/>
      <c r="N218" s="611"/>
      <c r="O218" s="611"/>
      <c r="P218" s="611"/>
      <c r="Q218" s="611"/>
      <c r="R218" s="611"/>
      <c r="S218" s="611"/>
      <c r="T218" s="611"/>
      <c r="U218" s="611"/>
      <c r="V218" s="611"/>
      <c r="W218" s="611"/>
      <c r="X218" s="611"/>
      <c r="Y218" s="611"/>
      <c r="Z218" s="611"/>
      <c r="AA218" s="611"/>
      <c r="AB218" s="611"/>
      <c r="AC218" s="611"/>
      <c r="AD218" s="611"/>
      <c r="AE218" s="611"/>
      <c r="AF218" s="611"/>
      <c r="AG218" s="611"/>
      <c r="AH218" s="611"/>
      <c r="AI218" s="611"/>
      <c r="AJ218" s="611"/>
    </row>
    <row r="219" spans="4:36" s="575" customFormat="1">
      <c r="D219" s="611"/>
      <c r="E219" s="611"/>
      <c r="F219" s="611"/>
      <c r="G219" s="611"/>
      <c r="H219" s="611"/>
      <c r="I219" s="611"/>
      <c r="J219" s="611"/>
      <c r="K219" s="611"/>
      <c r="L219" s="611"/>
      <c r="M219" s="611"/>
      <c r="N219" s="611"/>
      <c r="O219" s="611"/>
      <c r="P219" s="611"/>
      <c r="Q219" s="611"/>
      <c r="R219" s="611"/>
      <c r="S219" s="611"/>
      <c r="T219" s="611"/>
      <c r="U219" s="611"/>
      <c r="V219" s="611"/>
      <c r="W219" s="611"/>
      <c r="X219" s="611"/>
      <c r="Y219" s="611"/>
      <c r="Z219" s="611"/>
      <c r="AA219" s="611"/>
      <c r="AB219" s="611"/>
      <c r="AC219" s="611"/>
      <c r="AD219" s="611"/>
      <c r="AE219" s="611"/>
      <c r="AF219" s="611"/>
      <c r="AG219" s="611"/>
      <c r="AH219" s="611"/>
      <c r="AI219" s="611"/>
      <c r="AJ219" s="611"/>
    </row>
    <row r="220" spans="4:36" s="575" customFormat="1">
      <c r="D220" s="611"/>
      <c r="E220" s="611"/>
      <c r="F220" s="611"/>
      <c r="G220" s="611"/>
      <c r="H220" s="611"/>
      <c r="I220" s="611"/>
      <c r="J220" s="611"/>
      <c r="K220" s="611"/>
      <c r="L220" s="611"/>
      <c r="M220" s="611"/>
      <c r="N220" s="611"/>
      <c r="O220" s="611"/>
      <c r="P220" s="611"/>
      <c r="Q220" s="611"/>
      <c r="R220" s="611"/>
      <c r="S220" s="611"/>
      <c r="T220" s="611"/>
      <c r="U220" s="611"/>
      <c r="V220" s="611"/>
      <c r="W220" s="611"/>
      <c r="X220" s="611"/>
      <c r="Y220" s="611"/>
      <c r="Z220" s="611"/>
      <c r="AA220" s="611"/>
      <c r="AB220" s="611"/>
      <c r="AC220" s="611"/>
      <c r="AD220" s="611"/>
      <c r="AE220" s="611"/>
      <c r="AF220" s="611"/>
      <c r="AG220" s="611"/>
      <c r="AH220" s="611"/>
      <c r="AI220" s="611"/>
      <c r="AJ220" s="611"/>
    </row>
    <row r="221" spans="4:36" s="575" customFormat="1">
      <c r="D221" s="611"/>
      <c r="E221" s="611"/>
      <c r="F221" s="611"/>
      <c r="G221" s="611"/>
      <c r="H221" s="611"/>
      <c r="I221" s="611"/>
      <c r="J221" s="611"/>
      <c r="K221" s="611"/>
      <c r="L221" s="611"/>
      <c r="M221" s="611"/>
      <c r="N221" s="611"/>
      <c r="O221" s="611"/>
      <c r="P221" s="611"/>
      <c r="Q221" s="611"/>
      <c r="R221" s="611"/>
      <c r="S221" s="611"/>
      <c r="T221" s="611"/>
      <c r="U221" s="611"/>
      <c r="V221" s="611"/>
      <c r="W221" s="611"/>
      <c r="X221" s="611"/>
      <c r="Y221" s="611"/>
      <c r="Z221" s="611"/>
      <c r="AA221" s="611"/>
      <c r="AB221" s="611"/>
      <c r="AC221" s="611"/>
      <c r="AD221" s="611"/>
      <c r="AE221" s="611"/>
      <c r="AF221" s="611"/>
      <c r="AG221" s="611"/>
      <c r="AH221" s="611"/>
      <c r="AI221" s="611"/>
      <c r="AJ221" s="611"/>
    </row>
    <row r="222" spans="4:36" s="575" customFormat="1">
      <c r="D222" s="611"/>
      <c r="E222" s="611"/>
      <c r="F222" s="611"/>
      <c r="G222" s="611"/>
      <c r="H222" s="611"/>
      <c r="I222" s="611"/>
      <c r="J222" s="611"/>
      <c r="K222" s="611"/>
      <c r="L222" s="611"/>
      <c r="M222" s="611"/>
      <c r="N222" s="611"/>
      <c r="O222" s="611"/>
      <c r="P222" s="611"/>
      <c r="Q222" s="611"/>
      <c r="R222" s="611"/>
      <c r="S222" s="611"/>
      <c r="T222" s="611"/>
      <c r="U222" s="611"/>
      <c r="V222" s="611"/>
      <c r="W222" s="611"/>
      <c r="X222" s="611"/>
      <c r="Y222" s="611"/>
      <c r="Z222" s="611"/>
      <c r="AA222" s="611"/>
      <c r="AB222" s="611"/>
      <c r="AC222" s="611"/>
      <c r="AD222" s="611"/>
      <c r="AE222" s="611"/>
      <c r="AF222" s="611"/>
      <c r="AG222" s="611"/>
      <c r="AH222" s="611"/>
      <c r="AI222" s="611"/>
      <c r="AJ222" s="611"/>
    </row>
    <row r="223" spans="4:36" s="575" customFormat="1">
      <c r="D223" s="611"/>
      <c r="E223" s="611"/>
      <c r="F223" s="611"/>
      <c r="G223" s="611"/>
      <c r="H223" s="611"/>
      <c r="I223" s="611"/>
      <c r="J223" s="611"/>
      <c r="K223" s="611"/>
      <c r="L223" s="611"/>
      <c r="M223" s="611"/>
      <c r="N223" s="611"/>
      <c r="O223" s="611"/>
      <c r="P223" s="611"/>
      <c r="Q223" s="611"/>
      <c r="R223" s="611"/>
      <c r="S223" s="611"/>
      <c r="T223" s="611"/>
      <c r="U223" s="611"/>
      <c r="V223" s="611"/>
      <c r="W223" s="611"/>
      <c r="X223" s="611"/>
      <c r="Y223" s="611"/>
      <c r="Z223" s="611"/>
      <c r="AA223" s="611"/>
      <c r="AB223" s="611"/>
      <c r="AC223" s="611"/>
      <c r="AD223" s="611"/>
      <c r="AE223" s="611"/>
      <c r="AF223" s="611"/>
      <c r="AG223" s="611"/>
      <c r="AH223" s="611"/>
      <c r="AI223" s="611"/>
      <c r="AJ223" s="611"/>
    </row>
    <row r="224" spans="4:36" s="575" customFormat="1">
      <c r="D224" s="611"/>
      <c r="E224" s="611"/>
      <c r="F224" s="611"/>
      <c r="G224" s="611"/>
      <c r="H224" s="611"/>
      <c r="I224" s="611"/>
      <c r="J224" s="611"/>
      <c r="K224" s="611"/>
      <c r="L224" s="611"/>
      <c r="M224" s="611"/>
      <c r="N224" s="611"/>
      <c r="O224" s="611"/>
      <c r="P224" s="611"/>
      <c r="Q224" s="611"/>
      <c r="R224" s="611"/>
      <c r="S224" s="611"/>
      <c r="T224" s="611"/>
      <c r="U224" s="611"/>
      <c r="V224" s="611"/>
      <c r="W224" s="611"/>
      <c r="X224" s="611"/>
      <c r="Y224" s="611"/>
      <c r="Z224" s="611"/>
      <c r="AA224" s="611"/>
      <c r="AB224" s="611"/>
      <c r="AC224" s="611"/>
      <c r="AD224" s="611"/>
      <c r="AE224" s="611"/>
      <c r="AF224" s="611"/>
      <c r="AG224" s="611"/>
      <c r="AH224" s="611"/>
      <c r="AI224" s="611"/>
      <c r="AJ224" s="611"/>
    </row>
    <row r="225" spans="4:36" s="575" customFormat="1">
      <c r="D225" s="611"/>
      <c r="E225" s="611"/>
      <c r="F225" s="611"/>
      <c r="G225" s="611"/>
      <c r="H225" s="611"/>
      <c r="I225" s="611"/>
      <c r="J225" s="611"/>
      <c r="K225" s="611"/>
      <c r="L225" s="611"/>
      <c r="M225" s="611"/>
      <c r="N225" s="611"/>
      <c r="O225" s="611"/>
      <c r="P225" s="611"/>
      <c r="Q225" s="611"/>
      <c r="R225" s="611"/>
      <c r="S225" s="611"/>
      <c r="T225" s="611"/>
      <c r="U225" s="611"/>
      <c r="V225" s="611"/>
      <c r="W225" s="611"/>
      <c r="X225" s="611"/>
      <c r="Y225" s="611"/>
      <c r="Z225" s="611"/>
      <c r="AA225" s="611"/>
      <c r="AB225" s="611"/>
      <c r="AC225" s="611"/>
      <c r="AD225" s="611"/>
      <c r="AE225" s="611"/>
      <c r="AF225" s="611"/>
      <c r="AG225" s="611"/>
      <c r="AH225" s="611"/>
      <c r="AI225" s="611"/>
      <c r="AJ225" s="611"/>
    </row>
    <row r="226" spans="4:36" s="575" customFormat="1">
      <c r="D226" s="611"/>
      <c r="E226" s="611"/>
      <c r="F226" s="611"/>
      <c r="G226" s="611"/>
      <c r="H226" s="611"/>
      <c r="I226" s="611"/>
      <c r="J226" s="611"/>
      <c r="K226" s="611"/>
      <c r="L226" s="611"/>
      <c r="M226" s="611"/>
      <c r="N226" s="611"/>
      <c r="O226" s="611"/>
      <c r="P226" s="611"/>
      <c r="Q226" s="611"/>
      <c r="R226" s="611"/>
      <c r="S226" s="611"/>
      <c r="T226" s="611"/>
      <c r="U226" s="611"/>
      <c r="V226" s="611"/>
      <c r="W226" s="611"/>
      <c r="X226" s="611"/>
      <c r="Y226" s="611"/>
      <c r="Z226" s="611"/>
      <c r="AA226" s="611"/>
      <c r="AB226" s="611"/>
      <c r="AC226" s="611"/>
      <c r="AD226" s="611"/>
      <c r="AE226" s="611"/>
      <c r="AF226" s="611"/>
      <c r="AG226" s="611"/>
      <c r="AH226" s="611"/>
      <c r="AI226" s="611"/>
      <c r="AJ226" s="611"/>
    </row>
    <row r="227" spans="4:36" s="575" customFormat="1">
      <c r="D227" s="611"/>
      <c r="E227" s="611"/>
      <c r="F227" s="611"/>
      <c r="G227" s="611"/>
      <c r="H227" s="611"/>
      <c r="I227" s="611"/>
      <c r="J227" s="611"/>
      <c r="K227" s="611"/>
      <c r="L227" s="611"/>
      <c r="M227" s="611"/>
      <c r="N227" s="611"/>
      <c r="O227" s="611"/>
      <c r="P227" s="611"/>
      <c r="Q227" s="611"/>
      <c r="R227" s="611"/>
      <c r="S227" s="611"/>
      <c r="T227" s="611"/>
      <c r="U227" s="611"/>
      <c r="V227" s="611"/>
      <c r="W227" s="611"/>
      <c r="X227" s="611"/>
      <c r="Y227" s="611"/>
      <c r="Z227" s="611"/>
      <c r="AA227" s="611"/>
      <c r="AB227" s="611"/>
      <c r="AC227" s="611"/>
      <c r="AD227" s="611"/>
      <c r="AE227" s="611"/>
      <c r="AF227" s="611"/>
      <c r="AG227" s="611"/>
      <c r="AH227" s="611"/>
      <c r="AI227" s="611"/>
      <c r="AJ227" s="611"/>
    </row>
    <row r="228" spans="4:36" s="575" customFormat="1">
      <c r="D228" s="611"/>
      <c r="E228" s="611"/>
      <c r="F228" s="611"/>
      <c r="G228" s="611"/>
      <c r="H228" s="611"/>
      <c r="I228" s="611"/>
      <c r="J228" s="611"/>
      <c r="K228" s="611"/>
      <c r="L228" s="611"/>
      <c r="M228" s="611"/>
      <c r="N228" s="611"/>
      <c r="O228" s="611"/>
      <c r="P228" s="611"/>
      <c r="Q228" s="611"/>
      <c r="R228" s="611"/>
      <c r="S228" s="611"/>
      <c r="T228" s="611"/>
      <c r="U228" s="611"/>
      <c r="V228" s="611"/>
      <c r="W228" s="611"/>
      <c r="X228" s="611"/>
      <c r="Y228" s="611"/>
      <c r="Z228" s="611"/>
      <c r="AA228" s="611"/>
      <c r="AB228" s="611"/>
      <c r="AC228" s="611"/>
      <c r="AD228" s="611"/>
      <c r="AE228" s="611"/>
      <c r="AF228" s="611"/>
      <c r="AG228" s="611"/>
      <c r="AH228" s="611"/>
      <c r="AI228" s="611"/>
      <c r="AJ228" s="611"/>
    </row>
    <row r="229" spans="4:36" s="575" customFormat="1">
      <c r="D229" s="611"/>
      <c r="E229" s="611"/>
      <c r="F229" s="611"/>
      <c r="G229" s="611"/>
      <c r="H229" s="611"/>
      <c r="I229" s="611"/>
      <c r="J229" s="611"/>
      <c r="K229" s="611"/>
      <c r="L229" s="611"/>
      <c r="M229" s="611"/>
      <c r="N229" s="611"/>
      <c r="O229" s="611"/>
      <c r="P229" s="611"/>
      <c r="Q229" s="611"/>
      <c r="R229" s="611"/>
      <c r="S229" s="611"/>
      <c r="T229" s="611"/>
      <c r="U229" s="611"/>
      <c r="V229" s="611"/>
      <c r="W229" s="611"/>
      <c r="X229" s="611"/>
      <c r="Y229" s="611"/>
      <c r="Z229" s="611"/>
      <c r="AA229" s="611"/>
      <c r="AB229" s="611"/>
      <c r="AC229" s="611"/>
      <c r="AD229" s="611"/>
      <c r="AE229" s="611"/>
      <c r="AF229" s="611"/>
      <c r="AG229" s="611"/>
      <c r="AH229" s="611"/>
      <c r="AI229" s="611"/>
      <c r="AJ229" s="611"/>
    </row>
    <row r="230" spans="4:36" s="575" customFormat="1">
      <c r="D230" s="611"/>
      <c r="E230" s="611"/>
      <c r="F230" s="611"/>
      <c r="G230" s="611"/>
      <c r="H230" s="611"/>
      <c r="I230" s="611"/>
      <c r="J230" s="611"/>
      <c r="K230" s="611"/>
      <c r="L230" s="611"/>
      <c r="M230" s="611"/>
      <c r="N230" s="611"/>
      <c r="O230" s="611"/>
      <c r="P230" s="611"/>
      <c r="Q230" s="611"/>
      <c r="R230" s="611"/>
      <c r="S230" s="611"/>
      <c r="T230" s="611"/>
      <c r="U230" s="611"/>
      <c r="V230" s="611"/>
      <c r="W230" s="611"/>
      <c r="X230" s="611"/>
      <c r="Y230" s="611"/>
      <c r="Z230" s="611"/>
      <c r="AA230" s="611"/>
      <c r="AB230" s="611"/>
      <c r="AC230" s="611"/>
      <c r="AD230" s="611"/>
      <c r="AE230" s="611"/>
      <c r="AF230" s="611"/>
      <c r="AG230" s="611"/>
      <c r="AH230" s="611"/>
      <c r="AI230" s="611"/>
      <c r="AJ230" s="611"/>
    </row>
    <row r="231" spans="4:36" s="575" customFormat="1">
      <c r="D231" s="611"/>
      <c r="E231" s="611"/>
      <c r="F231" s="611"/>
      <c r="G231" s="611"/>
      <c r="H231" s="611"/>
      <c r="I231" s="611"/>
      <c r="J231" s="611"/>
      <c r="K231" s="611"/>
      <c r="L231" s="611"/>
      <c r="M231" s="611"/>
      <c r="N231" s="611"/>
      <c r="O231" s="611"/>
      <c r="P231" s="611"/>
      <c r="Q231" s="611"/>
      <c r="R231" s="611"/>
      <c r="S231" s="611"/>
      <c r="T231" s="611"/>
      <c r="U231" s="611"/>
      <c r="V231" s="611"/>
      <c r="W231" s="611"/>
      <c r="X231" s="611"/>
      <c r="Y231" s="611"/>
      <c r="Z231" s="611"/>
      <c r="AA231" s="611"/>
      <c r="AB231" s="611"/>
      <c r="AC231" s="611"/>
      <c r="AD231" s="611"/>
      <c r="AE231" s="611"/>
      <c r="AF231" s="611"/>
      <c r="AG231" s="611"/>
      <c r="AH231" s="611"/>
      <c r="AI231" s="611"/>
      <c r="AJ231" s="611"/>
    </row>
    <row r="232" spans="4:36" s="575" customFormat="1">
      <c r="D232" s="611"/>
      <c r="E232" s="611"/>
      <c r="F232" s="611"/>
      <c r="G232" s="611"/>
      <c r="H232" s="611"/>
      <c r="I232" s="611"/>
      <c r="J232" s="611"/>
      <c r="K232" s="611"/>
      <c r="L232" s="611"/>
      <c r="M232" s="611"/>
      <c r="N232" s="611"/>
      <c r="O232" s="611"/>
      <c r="P232" s="611"/>
      <c r="Q232" s="611"/>
      <c r="R232" s="611"/>
      <c r="S232" s="611"/>
      <c r="T232" s="611"/>
      <c r="U232" s="611"/>
      <c r="V232" s="611"/>
      <c r="W232" s="611"/>
      <c r="X232" s="611"/>
      <c r="Y232" s="611"/>
      <c r="Z232" s="611"/>
      <c r="AA232" s="611"/>
      <c r="AB232" s="611"/>
      <c r="AC232" s="611"/>
      <c r="AD232" s="611"/>
      <c r="AE232" s="611"/>
      <c r="AF232" s="611"/>
      <c r="AG232" s="611"/>
      <c r="AH232" s="611"/>
      <c r="AI232" s="611"/>
      <c r="AJ232" s="611"/>
    </row>
    <row r="233" spans="4:36" s="575" customFormat="1">
      <c r="D233" s="611"/>
      <c r="E233" s="611"/>
      <c r="F233" s="611"/>
      <c r="G233" s="611"/>
      <c r="H233" s="611"/>
      <c r="I233" s="611"/>
      <c r="J233" s="611"/>
      <c r="K233" s="611"/>
      <c r="L233" s="611"/>
      <c r="M233" s="611"/>
      <c r="N233" s="611"/>
      <c r="O233" s="611"/>
      <c r="P233" s="611"/>
      <c r="Q233" s="611"/>
      <c r="R233" s="611"/>
      <c r="S233" s="611"/>
      <c r="T233" s="611"/>
      <c r="U233" s="611"/>
      <c r="V233" s="611"/>
      <c r="W233" s="611"/>
      <c r="X233" s="611"/>
      <c r="Y233" s="611"/>
      <c r="Z233" s="611"/>
      <c r="AA233" s="611"/>
      <c r="AB233" s="611"/>
      <c r="AC233" s="611"/>
      <c r="AD233" s="611"/>
      <c r="AE233" s="611"/>
      <c r="AF233" s="611"/>
      <c r="AG233" s="611"/>
      <c r="AH233" s="611"/>
      <c r="AI233" s="611"/>
      <c r="AJ233" s="611"/>
    </row>
    <row r="234" spans="4:36" s="575" customFormat="1">
      <c r="D234" s="611"/>
      <c r="E234" s="611"/>
      <c r="F234" s="611"/>
      <c r="G234" s="611"/>
      <c r="H234" s="611"/>
      <c r="I234" s="611"/>
      <c r="J234" s="611"/>
      <c r="K234" s="611"/>
      <c r="L234" s="611"/>
      <c r="M234" s="611"/>
      <c r="N234" s="611"/>
      <c r="O234" s="611"/>
      <c r="P234" s="611"/>
      <c r="Q234" s="611"/>
      <c r="R234" s="611"/>
      <c r="S234" s="611"/>
      <c r="T234" s="611"/>
      <c r="U234" s="611"/>
      <c r="V234" s="611"/>
      <c r="W234" s="611"/>
      <c r="X234" s="611"/>
      <c r="Y234" s="611"/>
      <c r="Z234" s="611"/>
      <c r="AA234" s="611"/>
      <c r="AB234" s="611"/>
      <c r="AC234" s="611"/>
      <c r="AD234" s="611"/>
      <c r="AE234" s="611"/>
      <c r="AF234" s="611"/>
      <c r="AG234" s="611"/>
      <c r="AH234" s="611"/>
      <c r="AI234" s="611"/>
      <c r="AJ234" s="611"/>
    </row>
    <row r="235" spans="4:36" s="575" customFormat="1">
      <c r="D235" s="611"/>
      <c r="E235" s="611"/>
      <c r="F235" s="611"/>
      <c r="G235" s="611"/>
      <c r="H235" s="611"/>
      <c r="I235" s="611"/>
      <c r="J235" s="611"/>
      <c r="K235" s="611"/>
      <c r="L235" s="611"/>
      <c r="M235" s="611"/>
      <c r="N235" s="611"/>
      <c r="O235" s="611"/>
      <c r="P235" s="611"/>
      <c r="Q235" s="611"/>
      <c r="R235" s="611"/>
      <c r="S235" s="611"/>
      <c r="T235" s="611"/>
      <c r="U235" s="611"/>
      <c r="V235" s="611"/>
      <c r="W235" s="611"/>
      <c r="X235" s="611"/>
      <c r="Y235" s="611"/>
      <c r="Z235" s="611"/>
      <c r="AA235" s="611"/>
      <c r="AB235" s="611"/>
      <c r="AC235" s="611"/>
      <c r="AD235" s="611"/>
      <c r="AE235" s="611"/>
      <c r="AF235" s="611"/>
      <c r="AG235" s="611"/>
      <c r="AH235" s="611"/>
      <c r="AI235" s="611"/>
      <c r="AJ235" s="611"/>
    </row>
    <row r="236" spans="4:36" s="575" customFormat="1">
      <c r="D236" s="611"/>
      <c r="E236" s="611"/>
      <c r="F236" s="611"/>
      <c r="G236" s="611"/>
      <c r="H236" s="611"/>
      <c r="I236" s="611"/>
      <c r="J236" s="611"/>
      <c r="K236" s="611"/>
      <c r="L236" s="611"/>
      <c r="M236" s="611"/>
      <c r="N236" s="611"/>
      <c r="O236" s="611"/>
      <c r="P236" s="611"/>
      <c r="Q236" s="611"/>
      <c r="R236" s="611"/>
      <c r="S236" s="611"/>
      <c r="T236" s="611"/>
      <c r="U236" s="611"/>
      <c r="V236" s="611"/>
      <c r="W236" s="611"/>
      <c r="X236" s="611"/>
      <c r="Y236" s="611"/>
      <c r="Z236" s="611"/>
      <c r="AA236" s="611"/>
      <c r="AB236" s="611"/>
      <c r="AC236" s="611"/>
      <c r="AD236" s="611"/>
      <c r="AE236" s="611"/>
      <c r="AF236" s="611"/>
      <c r="AG236" s="611"/>
      <c r="AH236" s="611"/>
      <c r="AI236" s="611"/>
      <c r="AJ236" s="611"/>
    </row>
    <row r="237" spans="4:36" s="575" customFormat="1">
      <c r="D237" s="611"/>
      <c r="E237" s="611"/>
      <c r="F237" s="611"/>
      <c r="G237" s="611"/>
      <c r="H237" s="611"/>
      <c r="I237" s="611"/>
      <c r="J237" s="611"/>
      <c r="K237" s="611"/>
      <c r="L237" s="611"/>
      <c r="M237" s="611"/>
      <c r="N237" s="611"/>
      <c r="O237" s="611"/>
      <c r="P237" s="611"/>
      <c r="Q237" s="611"/>
      <c r="R237" s="611"/>
      <c r="S237" s="611"/>
      <c r="T237" s="611"/>
      <c r="U237" s="611"/>
      <c r="V237" s="611"/>
      <c r="W237" s="611"/>
      <c r="X237" s="611"/>
      <c r="Y237" s="611"/>
      <c r="Z237" s="611"/>
      <c r="AA237" s="611"/>
      <c r="AB237" s="611"/>
      <c r="AC237" s="611"/>
      <c r="AD237" s="611"/>
      <c r="AE237" s="611"/>
      <c r="AF237" s="611"/>
      <c r="AG237" s="611"/>
      <c r="AH237" s="611"/>
      <c r="AI237" s="611"/>
      <c r="AJ237" s="611"/>
    </row>
    <row r="238" spans="4:36" s="575" customFormat="1">
      <c r="D238" s="611"/>
      <c r="E238" s="611"/>
      <c r="F238" s="611"/>
      <c r="G238" s="611"/>
      <c r="H238" s="611"/>
      <c r="I238" s="611"/>
      <c r="J238" s="611"/>
      <c r="K238" s="611"/>
      <c r="L238" s="611"/>
      <c r="M238" s="611"/>
      <c r="N238" s="611"/>
      <c r="O238" s="611"/>
      <c r="P238" s="611"/>
      <c r="Q238" s="611"/>
      <c r="R238" s="611"/>
      <c r="S238" s="611"/>
      <c r="T238" s="611"/>
      <c r="U238" s="611"/>
      <c r="V238" s="611"/>
      <c r="W238" s="611"/>
      <c r="X238" s="611"/>
      <c r="Y238" s="611"/>
      <c r="Z238" s="611"/>
      <c r="AA238" s="611"/>
      <c r="AB238" s="611"/>
      <c r="AC238" s="611"/>
      <c r="AD238" s="611"/>
      <c r="AE238" s="611"/>
      <c r="AF238" s="611"/>
      <c r="AG238" s="611"/>
      <c r="AH238" s="611"/>
      <c r="AI238" s="611"/>
      <c r="AJ238" s="611"/>
    </row>
    <row r="239" spans="4:36" s="575" customFormat="1">
      <c r="D239" s="611"/>
      <c r="E239" s="611"/>
      <c r="F239" s="611"/>
      <c r="G239" s="611"/>
      <c r="H239" s="611"/>
      <c r="I239" s="611"/>
      <c r="J239" s="611"/>
      <c r="K239" s="611"/>
      <c r="L239" s="611"/>
      <c r="M239" s="611"/>
      <c r="N239" s="611"/>
      <c r="O239" s="611"/>
      <c r="P239" s="611"/>
      <c r="Q239" s="611"/>
      <c r="R239" s="611"/>
      <c r="S239" s="611"/>
      <c r="T239" s="611"/>
      <c r="U239" s="611"/>
      <c r="V239" s="611"/>
      <c r="W239" s="611"/>
      <c r="X239" s="611"/>
      <c r="Y239" s="611"/>
      <c r="Z239" s="611"/>
      <c r="AA239" s="611"/>
      <c r="AB239" s="611"/>
      <c r="AC239" s="611"/>
      <c r="AD239" s="611"/>
      <c r="AE239" s="611"/>
      <c r="AF239" s="611"/>
      <c r="AG239" s="611"/>
      <c r="AH239" s="611"/>
      <c r="AI239" s="611"/>
      <c r="AJ239" s="611"/>
    </row>
    <row r="240" spans="4:36" s="575" customFormat="1">
      <c r="D240" s="611"/>
      <c r="E240" s="611"/>
      <c r="F240" s="611"/>
      <c r="G240" s="611"/>
      <c r="H240" s="611"/>
      <c r="I240" s="611"/>
      <c r="J240" s="611"/>
      <c r="K240" s="611"/>
      <c r="L240" s="611"/>
      <c r="M240" s="611"/>
      <c r="N240" s="611"/>
      <c r="O240" s="611"/>
      <c r="P240" s="611"/>
      <c r="Q240" s="611"/>
      <c r="R240" s="611"/>
      <c r="S240" s="611"/>
      <c r="T240" s="611"/>
      <c r="U240" s="611"/>
      <c r="V240" s="611"/>
      <c r="W240" s="611"/>
      <c r="X240" s="611"/>
      <c r="Y240" s="611"/>
      <c r="Z240" s="611"/>
      <c r="AA240" s="611"/>
      <c r="AB240" s="611"/>
      <c r="AC240" s="611"/>
      <c r="AD240" s="611"/>
      <c r="AE240" s="611"/>
      <c r="AF240" s="611"/>
      <c r="AG240" s="611"/>
      <c r="AH240" s="611"/>
      <c r="AI240" s="611"/>
      <c r="AJ240" s="611"/>
    </row>
    <row r="241" spans="4:36" s="575" customFormat="1">
      <c r="D241" s="611"/>
      <c r="E241" s="611"/>
      <c r="F241" s="611"/>
      <c r="G241" s="611"/>
      <c r="H241" s="611"/>
      <c r="I241" s="611"/>
      <c r="J241" s="611"/>
      <c r="K241" s="611"/>
      <c r="L241" s="611"/>
      <c r="M241" s="611"/>
      <c r="N241" s="611"/>
      <c r="O241" s="611"/>
      <c r="P241" s="611"/>
      <c r="Q241" s="611"/>
      <c r="R241" s="611"/>
      <c r="S241" s="611"/>
      <c r="T241" s="611"/>
      <c r="U241" s="611"/>
      <c r="V241" s="611"/>
      <c r="W241" s="611"/>
      <c r="X241" s="611"/>
      <c r="Y241" s="611"/>
      <c r="Z241" s="611"/>
      <c r="AA241" s="611"/>
      <c r="AB241" s="611"/>
      <c r="AC241" s="611"/>
      <c r="AD241" s="611"/>
      <c r="AE241" s="611"/>
      <c r="AF241" s="611"/>
      <c r="AG241" s="611"/>
      <c r="AH241" s="611"/>
      <c r="AI241" s="611"/>
      <c r="AJ241" s="611"/>
    </row>
    <row r="242" spans="4:36" s="575" customFormat="1">
      <c r="D242" s="611"/>
      <c r="E242" s="611"/>
      <c r="F242" s="611"/>
      <c r="G242" s="611"/>
      <c r="H242" s="611"/>
      <c r="I242" s="611"/>
      <c r="J242" s="611"/>
      <c r="K242" s="611"/>
      <c r="L242" s="611"/>
      <c r="M242" s="611"/>
      <c r="N242" s="611"/>
      <c r="O242" s="611"/>
      <c r="P242" s="611"/>
      <c r="Q242" s="611"/>
      <c r="R242" s="611"/>
      <c r="S242" s="611"/>
      <c r="T242" s="611"/>
      <c r="U242" s="611"/>
      <c r="V242" s="611"/>
      <c r="W242" s="611"/>
      <c r="X242" s="611"/>
      <c r="Y242" s="611"/>
      <c r="Z242" s="611"/>
      <c r="AA242" s="611"/>
      <c r="AB242" s="611"/>
      <c r="AC242" s="611"/>
      <c r="AD242" s="611"/>
      <c r="AE242" s="611"/>
      <c r="AF242" s="611"/>
      <c r="AG242" s="611"/>
      <c r="AH242" s="611"/>
      <c r="AI242" s="611"/>
      <c r="AJ242" s="611"/>
    </row>
    <row r="243" spans="4:36" s="575" customFormat="1">
      <c r="D243" s="611"/>
      <c r="E243" s="611"/>
      <c r="F243" s="611"/>
      <c r="G243" s="611"/>
      <c r="H243" s="611"/>
      <c r="I243" s="611"/>
      <c r="J243" s="611"/>
      <c r="K243" s="611"/>
      <c r="L243" s="611"/>
      <c r="M243" s="611"/>
      <c r="N243" s="611"/>
      <c r="O243" s="611"/>
      <c r="P243" s="611"/>
      <c r="Q243" s="611"/>
      <c r="R243" s="611"/>
      <c r="S243" s="611"/>
      <c r="T243" s="611"/>
      <c r="U243" s="611"/>
      <c r="V243" s="611"/>
      <c r="W243" s="611"/>
      <c r="X243" s="611"/>
      <c r="Y243" s="611"/>
      <c r="Z243" s="611"/>
      <c r="AA243" s="611"/>
      <c r="AB243" s="611"/>
      <c r="AC243" s="611"/>
      <c r="AD243" s="611"/>
      <c r="AE243" s="611"/>
      <c r="AF243" s="611"/>
      <c r="AG243" s="611"/>
      <c r="AH243" s="611"/>
      <c r="AI243" s="611"/>
      <c r="AJ243" s="611"/>
    </row>
    <row r="244" spans="4:36" s="575" customFormat="1">
      <c r="D244" s="611"/>
      <c r="E244" s="611"/>
      <c r="F244" s="611"/>
      <c r="G244" s="611"/>
      <c r="H244" s="611"/>
      <c r="I244" s="611"/>
      <c r="J244" s="611"/>
      <c r="K244" s="611"/>
      <c r="L244" s="611"/>
      <c r="M244" s="611"/>
      <c r="N244" s="611"/>
      <c r="O244" s="611"/>
      <c r="P244" s="611"/>
      <c r="Q244" s="611"/>
      <c r="R244" s="611"/>
      <c r="S244" s="611"/>
      <c r="T244" s="611"/>
      <c r="U244" s="611"/>
      <c r="V244" s="611"/>
      <c r="W244" s="611"/>
      <c r="X244" s="611"/>
      <c r="Y244" s="611"/>
      <c r="Z244" s="611"/>
      <c r="AA244" s="611"/>
      <c r="AB244" s="611"/>
      <c r="AC244" s="611"/>
      <c r="AD244" s="611"/>
      <c r="AE244" s="611"/>
      <c r="AF244" s="611"/>
      <c r="AG244" s="611"/>
      <c r="AH244" s="611"/>
      <c r="AI244" s="611"/>
      <c r="AJ244" s="611"/>
    </row>
    <row r="245" spans="4:36" s="575" customFormat="1">
      <c r="D245" s="611"/>
      <c r="E245" s="611"/>
      <c r="F245" s="611"/>
      <c r="G245" s="611"/>
      <c r="H245" s="611"/>
      <c r="I245" s="611"/>
      <c r="J245" s="611"/>
      <c r="K245" s="611"/>
      <c r="L245" s="611"/>
      <c r="M245" s="611"/>
      <c r="N245" s="611"/>
      <c r="O245" s="611"/>
      <c r="P245" s="611"/>
      <c r="Q245" s="611"/>
      <c r="R245" s="611"/>
      <c r="S245" s="611"/>
      <c r="T245" s="611"/>
      <c r="U245" s="611"/>
      <c r="V245" s="611"/>
      <c r="W245" s="611"/>
      <c r="X245" s="611"/>
      <c r="Y245" s="611"/>
      <c r="Z245" s="611"/>
      <c r="AA245" s="611"/>
      <c r="AB245" s="611"/>
      <c r="AC245" s="611"/>
      <c r="AD245" s="611"/>
      <c r="AE245" s="611"/>
      <c r="AF245" s="611"/>
      <c r="AG245" s="611"/>
      <c r="AH245" s="611"/>
      <c r="AI245" s="611"/>
      <c r="AJ245" s="611"/>
    </row>
    <row r="246" spans="4:36" s="575" customFormat="1">
      <c r="D246" s="611"/>
      <c r="E246" s="611"/>
      <c r="F246" s="611"/>
      <c r="G246" s="611"/>
      <c r="H246" s="611"/>
      <c r="I246" s="611"/>
      <c r="J246" s="611"/>
      <c r="K246" s="611"/>
      <c r="L246" s="611"/>
      <c r="M246" s="611"/>
      <c r="N246" s="611"/>
      <c r="O246" s="611"/>
      <c r="P246" s="611"/>
      <c r="Q246" s="611"/>
      <c r="R246" s="611"/>
      <c r="S246" s="611"/>
      <c r="T246" s="611"/>
      <c r="U246" s="611"/>
      <c r="V246" s="611"/>
      <c r="W246" s="611"/>
      <c r="X246" s="611"/>
      <c r="Y246" s="611"/>
      <c r="Z246" s="611"/>
      <c r="AA246" s="611"/>
      <c r="AB246" s="611"/>
      <c r="AC246" s="611"/>
      <c r="AD246" s="611"/>
      <c r="AE246" s="611"/>
      <c r="AF246" s="611"/>
      <c r="AG246" s="611"/>
      <c r="AH246" s="611"/>
      <c r="AI246" s="611"/>
      <c r="AJ246" s="611"/>
    </row>
    <row r="247" spans="4:36" s="575" customFormat="1">
      <c r="D247" s="611"/>
      <c r="E247" s="611"/>
      <c r="F247" s="611"/>
      <c r="G247" s="611"/>
      <c r="H247" s="611"/>
      <c r="I247" s="611"/>
      <c r="J247" s="611"/>
      <c r="K247" s="611"/>
      <c r="L247" s="611"/>
      <c r="M247" s="611"/>
      <c r="N247" s="611"/>
      <c r="O247" s="611"/>
      <c r="P247" s="611"/>
      <c r="Q247" s="611"/>
      <c r="R247" s="611"/>
      <c r="S247" s="611"/>
      <c r="T247" s="611"/>
      <c r="U247" s="611"/>
      <c r="V247" s="611"/>
      <c r="W247" s="611"/>
      <c r="X247" s="611"/>
      <c r="Y247" s="611"/>
      <c r="Z247" s="611"/>
      <c r="AA247" s="611"/>
      <c r="AB247" s="611"/>
      <c r="AC247" s="611"/>
      <c r="AD247" s="611"/>
      <c r="AE247" s="611"/>
      <c r="AF247" s="611"/>
      <c r="AG247" s="611"/>
      <c r="AH247" s="611"/>
      <c r="AI247" s="611"/>
      <c r="AJ247" s="611"/>
    </row>
    <row r="248" spans="4:36" s="575" customFormat="1">
      <c r="D248" s="611"/>
      <c r="E248" s="611"/>
      <c r="F248" s="611"/>
      <c r="G248" s="611"/>
      <c r="H248" s="611"/>
      <c r="I248" s="611"/>
      <c r="J248" s="611"/>
      <c r="K248" s="611"/>
      <c r="L248" s="611"/>
      <c r="M248" s="611"/>
      <c r="N248" s="611"/>
      <c r="O248" s="611"/>
      <c r="P248" s="611"/>
      <c r="Q248" s="611"/>
      <c r="R248" s="611"/>
      <c r="S248" s="611"/>
      <c r="T248" s="611"/>
      <c r="U248" s="611"/>
      <c r="V248" s="611"/>
      <c r="W248" s="611"/>
      <c r="X248" s="611"/>
      <c r="Y248" s="611"/>
      <c r="Z248" s="611"/>
      <c r="AA248" s="611"/>
      <c r="AB248" s="611"/>
      <c r="AC248" s="611"/>
      <c r="AD248" s="611"/>
      <c r="AE248" s="611"/>
      <c r="AF248" s="611"/>
      <c r="AG248" s="611"/>
      <c r="AH248" s="611"/>
      <c r="AI248" s="611"/>
      <c r="AJ248" s="611"/>
    </row>
    <row r="249" spans="4:36" s="575" customFormat="1">
      <c r="D249" s="611"/>
      <c r="E249" s="611"/>
      <c r="F249" s="611"/>
      <c r="G249" s="611"/>
      <c r="H249" s="611"/>
      <c r="I249" s="611"/>
      <c r="J249" s="611"/>
      <c r="K249" s="611"/>
      <c r="L249" s="611"/>
      <c r="M249" s="611"/>
      <c r="N249" s="611"/>
      <c r="O249" s="611"/>
      <c r="P249" s="611"/>
      <c r="Q249" s="611"/>
      <c r="R249" s="611"/>
      <c r="S249" s="611"/>
      <c r="T249" s="611"/>
      <c r="U249" s="611"/>
      <c r="V249" s="611"/>
      <c r="W249" s="611"/>
      <c r="X249" s="611"/>
      <c r="Y249" s="611"/>
      <c r="Z249" s="611"/>
      <c r="AA249" s="611"/>
      <c r="AB249" s="611"/>
      <c r="AC249" s="611"/>
      <c r="AD249" s="611"/>
      <c r="AE249" s="611"/>
      <c r="AF249" s="611"/>
      <c r="AG249" s="611"/>
      <c r="AH249" s="611"/>
      <c r="AI249" s="611"/>
      <c r="AJ249" s="611"/>
    </row>
    <row r="250" spans="4:36" s="575" customFormat="1">
      <c r="D250" s="611"/>
      <c r="E250" s="611"/>
      <c r="F250" s="611"/>
      <c r="G250" s="611"/>
      <c r="H250" s="611"/>
      <c r="I250" s="611"/>
      <c r="J250" s="611"/>
      <c r="K250" s="611"/>
      <c r="L250" s="611"/>
      <c r="M250" s="611"/>
      <c r="N250" s="611"/>
      <c r="O250" s="611"/>
      <c r="P250" s="611"/>
      <c r="Q250" s="611"/>
      <c r="R250" s="611"/>
      <c r="S250" s="611"/>
      <c r="T250" s="611"/>
      <c r="U250" s="611"/>
      <c r="V250" s="611"/>
      <c r="W250" s="611"/>
      <c r="X250" s="611"/>
      <c r="Y250" s="611"/>
      <c r="Z250" s="611"/>
      <c r="AA250" s="611"/>
      <c r="AB250" s="611"/>
      <c r="AC250" s="611"/>
      <c r="AD250" s="611"/>
      <c r="AE250" s="611"/>
      <c r="AF250" s="611"/>
      <c r="AG250" s="611"/>
      <c r="AH250" s="611"/>
      <c r="AI250" s="611"/>
      <c r="AJ250" s="611"/>
    </row>
    <row r="251" spans="4:36" s="575" customFormat="1">
      <c r="D251" s="611"/>
      <c r="E251" s="611"/>
      <c r="F251" s="611"/>
      <c r="G251" s="611"/>
      <c r="H251" s="611"/>
      <c r="I251" s="611"/>
      <c r="J251" s="611"/>
      <c r="K251" s="611"/>
      <c r="L251" s="611"/>
      <c r="M251" s="611"/>
      <c r="N251" s="611"/>
      <c r="O251" s="611"/>
      <c r="P251" s="611"/>
      <c r="Q251" s="611"/>
      <c r="R251" s="611"/>
      <c r="S251" s="611"/>
      <c r="T251" s="611"/>
      <c r="U251" s="611"/>
      <c r="V251" s="611"/>
      <c r="W251" s="611"/>
      <c r="X251" s="611"/>
      <c r="Y251" s="611"/>
      <c r="Z251" s="611"/>
      <c r="AA251" s="611"/>
      <c r="AB251" s="611"/>
      <c r="AC251" s="611"/>
      <c r="AD251" s="611"/>
      <c r="AE251" s="611"/>
      <c r="AF251" s="611"/>
      <c r="AG251" s="611"/>
      <c r="AH251" s="611"/>
      <c r="AI251" s="611"/>
      <c r="AJ251" s="611"/>
    </row>
    <row r="252" spans="4:36" s="575" customFormat="1">
      <c r="D252" s="611"/>
      <c r="E252" s="611"/>
      <c r="F252" s="611"/>
      <c r="G252" s="611"/>
      <c r="H252" s="611"/>
      <c r="I252" s="611"/>
      <c r="J252" s="611"/>
      <c r="K252" s="611"/>
      <c r="L252" s="611"/>
      <c r="M252" s="611"/>
      <c r="N252" s="611"/>
      <c r="O252" s="611"/>
      <c r="P252" s="611"/>
      <c r="Q252" s="611"/>
      <c r="R252" s="611"/>
      <c r="S252" s="611"/>
      <c r="T252" s="611"/>
      <c r="U252" s="611"/>
      <c r="V252" s="611"/>
      <c r="W252" s="611"/>
      <c r="X252" s="611"/>
      <c r="Y252" s="611"/>
      <c r="Z252" s="611"/>
      <c r="AA252" s="611"/>
      <c r="AB252" s="611"/>
      <c r="AC252" s="611"/>
      <c r="AD252" s="611"/>
      <c r="AE252" s="611"/>
      <c r="AF252" s="611"/>
      <c r="AG252" s="611"/>
      <c r="AH252" s="611"/>
      <c r="AI252" s="611"/>
      <c r="AJ252" s="611"/>
    </row>
    <row r="253" spans="4:36" s="575" customFormat="1">
      <c r="D253" s="611"/>
      <c r="E253" s="611"/>
      <c r="F253" s="611"/>
      <c r="G253" s="611"/>
      <c r="H253" s="611"/>
      <c r="I253" s="611"/>
      <c r="J253" s="611"/>
      <c r="K253" s="611"/>
      <c r="L253" s="611"/>
      <c r="M253" s="611"/>
      <c r="N253" s="611"/>
      <c r="O253" s="611"/>
      <c r="P253" s="611"/>
      <c r="Q253" s="611"/>
      <c r="R253" s="611"/>
      <c r="S253" s="611"/>
      <c r="T253" s="611"/>
      <c r="U253" s="611"/>
      <c r="V253" s="611"/>
      <c r="W253" s="611"/>
      <c r="X253" s="611"/>
      <c r="Y253" s="611"/>
      <c r="Z253" s="611"/>
      <c r="AA253" s="611"/>
      <c r="AB253" s="611"/>
      <c r="AC253" s="611"/>
      <c r="AD253" s="611"/>
      <c r="AE253" s="611"/>
      <c r="AF253" s="611"/>
      <c r="AG253" s="611"/>
      <c r="AH253" s="611"/>
      <c r="AI253" s="611"/>
      <c r="AJ253" s="611"/>
    </row>
    <row r="254" spans="4:36" s="575" customFormat="1">
      <c r="D254" s="611"/>
      <c r="E254" s="611"/>
      <c r="F254" s="611"/>
      <c r="G254" s="611"/>
      <c r="H254" s="611"/>
      <c r="I254" s="611"/>
      <c r="J254" s="611"/>
      <c r="K254" s="611"/>
      <c r="L254" s="611"/>
      <c r="M254" s="611"/>
      <c r="N254" s="611"/>
      <c r="O254" s="611"/>
      <c r="P254" s="611"/>
      <c r="Q254" s="611"/>
      <c r="R254" s="611"/>
      <c r="S254" s="611"/>
      <c r="T254" s="611"/>
      <c r="U254" s="611"/>
      <c r="V254" s="611"/>
      <c r="W254" s="611"/>
      <c r="X254" s="611"/>
      <c r="Y254" s="611"/>
      <c r="Z254" s="611"/>
      <c r="AA254" s="611"/>
      <c r="AB254" s="611"/>
      <c r="AC254" s="611"/>
      <c r="AD254" s="611"/>
      <c r="AE254" s="611"/>
      <c r="AF254" s="611"/>
      <c r="AG254" s="611"/>
      <c r="AH254" s="611"/>
      <c r="AI254" s="611"/>
      <c r="AJ254" s="611"/>
    </row>
    <row r="255" spans="4:36" s="575" customFormat="1">
      <c r="D255" s="611"/>
      <c r="E255" s="611"/>
      <c r="F255" s="611"/>
      <c r="G255" s="611"/>
      <c r="H255" s="611"/>
      <c r="I255" s="611"/>
      <c r="J255" s="611"/>
      <c r="K255" s="611"/>
      <c r="L255" s="611"/>
      <c r="M255" s="611"/>
      <c r="N255" s="611"/>
      <c r="O255" s="611"/>
      <c r="P255" s="611"/>
      <c r="Q255" s="611"/>
      <c r="R255" s="611"/>
      <c r="S255" s="611"/>
      <c r="T255" s="611"/>
      <c r="U255" s="611"/>
      <c r="V255" s="611"/>
      <c r="W255" s="611"/>
      <c r="X255" s="611"/>
      <c r="Y255" s="611"/>
      <c r="Z255" s="611"/>
      <c r="AA255" s="611"/>
      <c r="AB255" s="611"/>
      <c r="AC255" s="611"/>
      <c r="AD255" s="611"/>
      <c r="AE255" s="611"/>
      <c r="AF255" s="611"/>
      <c r="AG255" s="611"/>
      <c r="AH255" s="611"/>
      <c r="AI255" s="611"/>
      <c r="AJ255" s="611"/>
    </row>
    <row r="256" spans="4:36" s="575" customFormat="1">
      <c r="D256" s="611"/>
      <c r="E256" s="611"/>
      <c r="F256" s="611"/>
      <c r="G256" s="611"/>
      <c r="H256" s="611"/>
      <c r="I256" s="611"/>
      <c r="J256" s="611"/>
      <c r="K256" s="611"/>
      <c r="L256" s="611"/>
      <c r="M256" s="611"/>
      <c r="N256" s="611"/>
      <c r="O256" s="611"/>
      <c r="P256" s="611"/>
      <c r="Q256" s="611"/>
      <c r="R256" s="611"/>
      <c r="S256" s="611"/>
      <c r="T256" s="611"/>
      <c r="U256" s="611"/>
      <c r="V256" s="611"/>
      <c r="W256" s="611"/>
      <c r="X256" s="611"/>
      <c r="Y256" s="611"/>
      <c r="Z256" s="611"/>
      <c r="AA256" s="611"/>
      <c r="AB256" s="611"/>
      <c r="AC256" s="611"/>
      <c r="AD256" s="611"/>
      <c r="AE256" s="611"/>
      <c r="AF256" s="611"/>
      <c r="AG256" s="611"/>
      <c r="AH256" s="611"/>
      <c r="AI256" s="611"/>
      <c r="AJ256" s="611"/>
    </row>
    <row r="257" spans="4:36" s="575" customFormat="1">
      <c r="D257" s="611"/>
      <c r="E257" s="611"/>
      <c r="F257" s="611"/>
      <c r="G257" s="611"/>
      <c r="H257" s="611"/>
      <c r="I257" s="611"/>
      <c r="J257" s="611"/>
      <c r="K257" s="611"/>
      <c r="L257" s="611"/>
      <c r="M257" s="611"/>
      <c r="N257" s="611"/>
      <c r="O257" s="611"/>
      <c r="P257" s="611"/>
      <c r="Q257" s="611"/>
      <c r="R257" s="611"/>
      <c r="S257" s="611"/>
      <c r="T257" s="611"/>
      <c r="U257" s="611"/>
      <c r="V257" s="611"/>
      <c r="W257" s="611"/>
      <c r="X257" s="611"/>
      <c r="Y257" s="611"/>
      <c r="Z257" s="611"/>
      <c r="AA257" s="611"/>
      <c r="AB257" s="611"/>
      <c r="AC257" s="611"/>
      <c r="AD257" s="611"/>
      <c r="AE257" s="611"/>
      <c r="AF257" s="611"/>
      <c r="AG257" s="611"/>
      <c r="AH257" s="611"/>
      <c r="AI257" s="611"/>
      <c r="AJ257" s="611"/>
    </row>
    <row r="258" spans="4:36" s="575" customFormat="1">
      <c r="D258" s="611"/>
      <c r="E258" s="611"/>
      <c r="F258" s="611"/>
      <c r="G258" s="611"/>
      <c r="H258" s="611"/>
      <c r="I258" s="611"/>
      <c r="J258" s="611"/>
      <c r="K258" s="611"/>
      <c r="L258" s="611"/>
      <c r="M258" s="611"/>
      <c r="N258" s="611"/>
      <c r="O258" s="611"/>
      <c r="P258" s="611"/>
      <c r="Q258" s="611"/>
      <c r="R258" s="611"/>
      <c r="S258" s="611"/>
      <c r="T258" s="611"/>
      <c r="U258" s="611"/>
      <c r="V258" s="611"/>
      <c r="W258" s="611"/>
      <c r="X258" s="611"/>
      <c r="Y258" s="611"/>
      <c r="Z258" s="611"/>
      <c r="AA258" s="611"/>
      <c r="AB258" s="611"/>
      <c r="AC258" s="611"/>
      <c r="AD258" s="611"/>
      <c r="AE258" s="611"/>
      <c r="AF258" s="611"/>
      <c r="AG258" s="611"/>
      <c r="AH258" s="611"/>
      <c r="AI258" s="611"/>
      <c r="AJ258" s="611"/>
    </row>
    <row r="259" spans="4:36" s="575" customFormat="1">
      <c r="D259" s="611"/>
      <c r="E259" s="611"/>
      <c r="F259" s="611"/>
      <c r="G259" s="611"/>
      <c r="H259" s="611"/>
      <c r="I259" s="611"/>
      <c r="J259" s="611"/>
      <c r="K259" s="611"/>
      <c r="L259" s="611"/>
      <c r="M259" s="611"/>
      <c r="N259" s="611"/>
      <c r="O259" s="611"/>
      <c r="P259" s="611"/>
      <c r="Q259" s="611"/>
      <c r="R259" s="611"/>
      <c r="S259" s="611"/>
      <c r="T259" s="611"/>
      <c r="U259" s="611"/>
      <c r="V259" s="611"/>
      <c r="W259" s="611"/>
      <c r="X259" s="611"/>
      <c r="Y259" s="611"/>
      <c r="Z259" s="611"/>
      <c r="AA259" s="611"/>
      <c r="AB259" s="611"/>
      <c r="AC259" s="611"/>
      <c r="AD259" s="611"/>
      <c r="AE259" s="611"/>
      <c r="AF259" s="611"/>
      <c r="AG259" s="611"/>
      <c r="AH259" s="611"/>
      <c r="AI259" s="611"/>
      <c r="AJ259" s="611"/>
    </row>
    <row r="260" spans="4:36" s="575" customFormat="1">
      <c r="D260" s="611"/>
      <c r="E260" s="611"/>
      <c r="F260" s="611"/>
      <c r="G260" s="611"/>
      <c r="H260" s="611"/>
      <c r="I260" s="611"/>
      <c r="J260" s="611"/>
      <c r="K260" s="611"/>
      <c r="L260" s="611"/>
      <c r="M260" s="611"/>
      <c r="N260" s="611"/>
      <c r="O260" s="611"/>
      <c r="P260" s="611"/>
      <c r="Q260" s="611"/>
      <c r="R260" s="611"/>
      <c r="S260" s="611"/>
      <c r="T260" s="611"/>
      <c r="U260" s="611"/>
      <c r="V260" s="611"/>
      <c r="W260" s="611"/>
      <c r="X260" s="611"/>
      <c r="Y260" s="611"/>
      <c r="Z260" s="611"/>
      <c r="AA260" s="611"/>
      <c r="AB260" s="611"/>
      <c r="AC260" s="611"/>
      <c r="AD260" s="611"/>
      <c r="AE260" s="611"/>
      <c r="AF260" s="611"/>
      <c r="AG260" s="611"/>
      <c r="AH260" s="611"/>
      <c r="AI260" s="611"/>
      <c r="AJ260" s="611"/>
    </row>
    <row r="261" spans="4:36" s="575" customFormat="1">
      <c r="D261" s="611"/>
      <c r="E261" s="611"/>
      <c r="F261" s="611"/>
      <c r="G261" s="611"/>
      <c r="H261" s="611"/>
      <c r="I261" s="611"/>
      <c r="J261" s="611"/>
      <c r="K261" s="611"/>
      <c r="L261" s="611"/>
      <c r="M261" s="611"/>
      <c r="N261" s="611"/>
      <c r="O261" s="611"/>
      <c r="P261" s="611"/>
      <c r="Q261" s="611"/>
      <c r="R261" s="611"/>
      <c r="S261" s="611"/>
      <c r="T261" s="611"/>
      <c r="U261" s="611"/>
      <c r="V261" s="611"/>
      <c r="W261" s="611"/>
      <c r="X261" s="611"/>
      <c r="Y261" s="611"/>
      <c r="Z261" s="611"/>
      <c r="AA261" s="611"/>
      <c r="AB261" s="611"/>
      <c r="AC261" s="611"/>
      <c r="AD261" s="611"/>
      <c r="AE261" s="611"/>
      <c r="AF261" s="611"/>
      <c r="AG261" s="611"/>
      <c r="AH261" s="611"/>
      <c r="AI261" s="611"/>
      <c r="AJ261" s="611"/>
    </row>
    <row r="262" spans="4:36" s="575" customFormat="1">
      <c r="D262" s="611"/>
      <c r="E262" s="611"/>
      <c r="F262" s="611"/>
      <c r="G262" s="611"/>
      <c r="H262" s="611"/>
      <c r="I262" s="611"/>
      <c r="J262" s="611"/>
      <c r="K262" s="611"/>
      <c r="L262" s="611"/>
      <c r="M262" s="611"/>
      <c r="N262" s="611"/>
      <c r="O262" s="611"/>
      <c r="P262" s="611"/>
      <c r="Q262" s="611"/>
      <c r="R262" s="611"/>
      <c r="S262" s="611"/>
      <c r="T262" s="611"/>
      <c r="U262" s="611"/>
      <c r="V262" s="611"/>
      <c r="W262" s="611"/>
      <c r="X262" s="611"/>
      <c r="Y262" s="611"/>
      <c r="Z262" s="611"/>
      <c r="AA262" s="611"/>
      <c r="AB262" s="611"/>
      <c r="AC262" s="611"/>
      <c r="AD262" s="611"/>
      <c r="AE262" s="611"/>
      <c r="AF262" s="611"/>
      <c r="AG262" s="611"/>
      <c r="AH262" s="611"/>
      <c r="AI262" s="611"/>
      <c r="AJ262" s="611"/>
    </row>
    <row r="263" spans="4:36" s="575" customFormat="1">
      <c r="D263" s="611"/>
      <c r="E263" s="611"/>
      <c r="F263" s="611"/>
      <c r="G263" s="611"/>
      <c r="H263" s="611"/>
      <c r="I263" s="611"/>
      <c r="J263" s="611"/>
      <c r="K263" s="611"/>
      <c r="L263" s="611"/>
      <c r="M263" s="611"/>
      <c r="N263" s="611"/>
      <c r="O263" s="611"/>
      <c r="P263" s="611"/>
      <c r="Q263" s="611"/>
      <c r="R263" s="611"/>
      <c r="S263" s="611"/>
      <c r="T263" s="611"/>
      <c r="U263" s="611"/>
      <c r="V263" s="611"/>
      <c r="W263" s="611"/>
      <c r="X263" s="611"/>
      <c r="Y263" s="611"/>
      <c r="Z263" s="611"/>
      <c r="AA263" s="611"/>
      <c r="AB263" s="611"/>
      <c r="AC263" s="611"/>
      <c r="AD263" s="611"/>
      <c r="AE263" s="611"/>
      <c r="AF263" s="611"/>
      <c r="AG263" s="611"/>
      <c r="AH263" s="611"/>
      <c r="AI263" s="611"/>
      <c r="AJ263" s="611"/>
    </row>
    <row r="264" spans="4:36" s="575" customFormat="1">
      <c r="D264" s="611"/>
      <c r="E264" s="611"/>
      <c r="F264" s="611"/>
      <c r="G264" s="611"/>
      <c r="H264" s="611"/>
      <c r="I264" s="611"/>
      <c r="J264" s="611"/>
      <c r="K264" s="611"/>
      <c r="L264" s="611"/>
      <c r="M264" s="611"/>
      <c r="N264" s="611"/>
      <c r="O264" s="611"/>
      <c r="P264" s="611"/>
      <c r="Q264" s="611"/>
      <c r="R264" s="611"/>
      <c r="S264" s="611"/>
      <c r="T264" s="611"/>
      <c r="U264" s="611"/>
      <c r="V264" s="611"/>
      <c r="W264" s="611"/>
      <c r="X264" s="611"/>
      <c r="Y264" s="611"/>
      <c r="Z264" s="611"/>
      <c r="AA264" s="611"/>
      <c r="AB264" s="611"/>
      <c r="AC264" s="611"/>
      <c r="AD264" s="611"/>
      <c r="AE264" s="611"/>
      <c r="AF264" s="611"/>
      <c r="AG264" s="611"/>
      <c r="AH264" s="611"/>
      <c r="AI264" s="611"/>
      <c r="AJ264" s="611"/>
    </row>
    <row r="265" spans="4:36" s="575" customFormat="1">
      <c r="D265" s="611"/>
      <c r="E265" s="611"/>
      <c r="F265" s="611"/>
      <c r="G265" s="611"/>
      <c r="H265" s="611"/>
      <c r="I265" s="611"/>
      <c r="J265" s="611"/>
      <c r="K265" s="611"/>
      <c r="L265" s="611"/>
      <c r="M265" s="611"/>
      <c r="N265" s="611"/>
      <c r="O265" s="611"/>
      <c r="P265" s="611"/>
      <c r="Q265" s="611"/>
      <c r="R265" s="611"/>
      <c r="S265" s="611"/>
      <c r="T265" s="611"/>
      <c r="U265" s="611"/>
      <c r="V265" s="611"/>
      <c r="W265" s="611"/>
      <c r="X265" s="611"/>
      <c r="Y265" s="611"/>
      <c r="Z265" s="611"/>
      <c r="AA265" s="611"/>
      <c r="AB265" s="611"/>
      <c r="AC265" s="611"/>
      <c r="AD265" s="611"/>
      <c r="AE265" s="611"/>
      <c r="AF265" s="611"/>
      <c r="AG265" s="611"/>
      <c r="AH265" s="611"/>
      <c r="AI265" s="611"/>
      <c r="AJ265" s="611"/>
    </row>
    <row r="266" spans="4:36" s="575" customFormat="1">
      <c r="D266" s="611"/>
      <c r="E266" s="611"/>
      <c r="F266" s="611"/>
      <c r="G266" s="611"/>
      <c r="H266" s="611"/>
      <c r="I266" s="611"/>
      <c r="J266" s="611"/>
      <c r="K266" s="611"/>
      <c r="L266" s="611"/>
      <c r="M266" s="611"/>
      <c r="N266" s="611"/>
      <c r="O266" s="611"/>
      <c r="P266" s="611"/>
      <c r="Q266" s="611"/>
      <c r="R266" s="611"/>
      <c r="S266" s="611"/>
      <c r="T266" s="611"/>
      <c r="U266" s="611"/>
      <c r="V266" s="611"/>
      <c r="W266" s="611"/>
      <c r="X266" s="611"/>
      <c r="Y266" s="611"/>
      <c r="Z266" s="611"/>
      <c r="AA266" s="611"/>
      <c r="AB266" s="611"/>
      <c r="AC266" s="611"/>
      <c r="AD266" s="611"/>
      <c r="AE266" s="611"/>
      <c r="AF266" s="611"/>
      <c r="AG266" s="611"/>
      <c r="AH266" s="611"/>
      <c r="AI266" s="611"/>
      <c r="AJ266" s="611"/>
    </row>
    <row r="267" spans="4:36" s="575" customFormat="1">
      <c r="D267" s="611"/>
      <c r="E267" s="611"/>
      <c r="F267" s="611"/>
      <c r="G267" s="611"/>
      <c r="H267" s="611"/>
      <c r="I267" s="611"/>
      <c r="J267" s="611"/>
      <c r="K267" s="611"/>
      <c r="L267" s="611"/>
      <c r="M267" s="611"/>
      <c r="N267" s="611"/>
      <c r="O267" s="611"/>
      <c r="P267" s="611"/>
      <c r="Q267" s="611"/>
      <c r="R267" s="611"/>
      <c r="S267" s="611"/>
      <c r="T267" s="611"/>
      <c r="U267" s="611"/>
      <c r="V267" s="611"/>
      <c r="W267" s="611"/>
      <c r="X267" s="611"/>
      <c r="Y267" s="611"/>
      <c r="Z267" s="611"/>
      <c r="AA267" s="611"/>
      <c r="AB267" s="611"/>
      <c r="AC267" s="611"/>
      <c r="AD267" s="611"/>
      <c r="AE267" s="611"/>
      <c r="AF267" s="611"/>
      <c r="AG267" s="611"/>
      <c r="AH267" s="611"/>
      <c r="AI267" s="611"/>
      <c r="AJ267" s="611"/>
    </row>
    <row r="268" spans="4:36" s="575" customFormat="1">
      <c r="D268" s="611"/>
      <c r="E268" s="611"/>
      <c r="F268" s="611"/>
      <c r="G268" s="611"/>
      <c r="H268" s="611"/>
      <c r="I268" s="611"/>
      <c r="J268" s="611"/>
      <c r="K268" s="611"/>
      <c r="L268" s="611"/>
      <c r="M268" s="611"/>
      <c r="N268" s="611"/>
      <c r="O268" s="611"/>
      <c r="P268" s="611"/>
      <c r="Q268" s="611"/>
      <c r="R268" s="611"/>
      <c r="S268" s="611"/>
      <c r="T268" s="611"/>
      <c r="U268" s="611"/>
      <c r="V268" s="611"/>
      <c r="W268" s="611"/>
      <c r="X268" s="611"/>
      <c r="Y268" s="611"/>
      <c r="Z268" s="611"/>
      <c r="AA268" s="611"/>
      <c r="AB268" s="611"/>
      <c r="AC268" s="611"/>
      <c r="AD268" s="611"/>
      <c r="AE268" s="611"/>
      <c r="AF268" s="611"/>
      <c r="AG268" s="611"/>
      <c r="AH268" s="611"/>
      <c r="AI268" s="611"/>
      <c r="AJ268" s="611"/>
    </row>
    <row r="269" spans="4:36" s="575" customFormat="1">
      <c r="D269" s="611"/>
      <c r="E269" s="611"/>
      <c r="F269" s="611"/>
      <c r="G269" s="611"/>
      <c r="H269" s="611"/>
      <c r="I269" s="611"/>
      <c r="J269" s="611"/>
      <c r="K269" s="611"/>
      <c r="L269" s="611"/>
      <c r="M269" s="611"/>
      <c r="N269" s="611"/>
      <c r="O269" s="611"/>
      <c r="P269" s="611"/>
      <c r="Q269" s="611"/>
      <c r="R269" s="611"/>
      <c r="S269" s="611"/>
      <c r="T269" s="611"/>
      <c r="U269" s="611"/>
      <c r="V269" s="611"/>
      <c r="W269" s="611"/>
      <c r="X269" s="611"/>
      <c r="Y269" s="611"/>
      <c r="Z269" s="611"/>
      <c r="AA269" s="611"/>
      <c r="AB269" s="611"/>
      <c r="AC269" s="611"/>
      <c r="AD269" s="611"/>
      <c r="AE269" s="611"/>
      <c r="AF269" s="611"/>
      <c r="AG269" s="611"/>
      <c r="AH269" s="611"/>
      <c r="AI269" s="611"/>
      <c r="AJ269" s="611"/>
    </row>
    <row r="270" spans="4:36" s="575" customFormat="1">
      <c r="D270" s="611"/>
      <c r="E270" s="611"/>
      <c r="F270" s="611"/>
      <c r="G270" s="611"/>
      <c r="H270" s="611"/>
      <c r="I270" s="611"/>
      <c r="J270" s="611"/>
      <c r="K270" s="611"/>
      <c r="L270" s="611"/>
      <c r="M270" s="611"/>
      <c r="N270" s="611"/>
      <c r="O270" s="611"/>
      <c r="P270" s="611"/>
      <c r="Q270" s="611"/>
      <c r="R270" s="611"/>
      <c r="S270" s="611"/>
      <c r="T270" s="611"/>
      <c r="U270" s="611"/>
      <c r="V270" s="611"/>
      <c r="W270" s="611"/>
      <c r="X270" s="611"/>
      <c r="Y270" s="611"/>
      <c r="Z270" s="611"/>
      <c r="AA270" s="611"/>
      <c r="AB270" s="611"/>
      <c r="AC270" s="611"/>
      <c r="AD270" s="611"/>
      <c r="AE270" s="611"/>
      <c r="AF270" s="611"/>
      <c r="AG270" s="611"/>
      <c r="AH270" s="611"/>
      <c r="AI270" s="611"/>
      <c r="AJ270" s="611"/>
    </row>
    <row r="271" spans="4:36" s="575" customFormat="1">
      <c r="D271" s="611"/>
      <c r="E271" s="611"/>
      <c r="F271" s="611"/>
      <c r="G271" s="611"/>
      <c r="H271" s="611"/>
      <c r="I271" s="611"/>
      <c r="J271" s="611"/>
      <c r="K271" s="611"/>
      <c r="L271" s="611"/>
      <c r="M271" s="611"/>
      <c r="N271" s="611"/>
      <c r="O271" s="611"/>
      <c r="P271" s="611"/>
      <c r="Q271" s="611"/>
      <c r="R271" s="611"/>
      <c r="S271" s="611"/>
      <c r="T271" s="611"/>
      <c r="U271" s="611"/>
      <c r="V271" s="611"/>
      <c r="W271" s="611"/>
      <c r="X271" s="611"/>
      <c r="Y271" s="611"/>
      <c r="Z271" s="611"/>
      <c r="AA271" s="611"/>
      <c r="AB271" s="611"/>
      <c r="AC271" s="611"/>
      <c r="AD271" s="611"/>
      <c r="AE271" s="611"/>
      <c r="AF271" s="611"/>
      <c r="AG271" s="611"/>
      <c r="AH271" s="611"/>
      <c r="AI271" s="611"/>
      <c r="AJ271" s="611"/>
    </row>
    <row r="272" spans="4:36" s="575" customFormat="1">
      <c r="D272" s="611"/>
      <c r="E272" s="611"/>
      <c r="F272" s="611"/>
      <c r="G272" s="611"/>
      <c r="H272" s="611"/>
      <c r="I272" s="611"/>
      <c r="J272" s="611"/>
      <c r="K272" s="611"/>
      <c r="L272" s="611"/>
      <c r="M272" s="611"/>
      <c r="N272" s="611"/>
      <c r="O272" s="611"/>
      <c r="P272" s="611"/>
      <c r="Q272" s="611"/>
      <c r="R272" s="611"/>
      <c r="S272" s="611"/>
      <c r="T272" s="611"/>
      <c r="U272" s="611"/>
      <c r="V272" s="611"/>
      <c r="W272" s="611"/>
      <c r="X272" s="611"/>
      <c r="Y272" s="611"/>
      <c r="Z272" s="611"/>
      <c r="AA272" s="611"/>
      <c r="AB272" s="611"/>
      <c r="AC272" s="611"/>
      <c r="AD272" s="611"/>
      <c r="AE272" s="611"/>
      <c r="AF272" s="611"/>
      <c r="AG272" s="611"/>
      <c r="AH272" s="611"/>
      <c r="AI272" s="611"/>
      <c r="AJ272" s="611"/>
    </row>
    <row r="273" spans="4:36" s="575" customFormat="1">
      <c r="D273" s="611"/>
      <c r="E273" s="611"/>
      <c r="F273" s="611"/>
      <c r="G273" s="611"/>
      <c r="H273" s="611"/>
      <c r="I273" s="611"/>
      <c r="J273" s="611"/>
      <c r="K273" s="611"/>
      <c r="L273" s="611"/>
      <c r="M273" s="611"/>
      <c r="N273" s="611"/>
      <c r="O273" s="611"/>
      <c r="P273" s="611"/>
      <c r="Q273" s="611"/>
      <c r="R273" s="611"/>
      <c r="S273" s="611"/>
      <c r="T273" s="611"/>
      <c r="U273" s="611"/>
      <c r="V273" s="611"/>
      <c r="W273" s="611"/>
      <c r="X273" s="611"/>
      <c r="Y273" s="611"/>
      <c r="Z273" s="611"/>
      <c r="AA273" s="611"/>
      <c r="AB273" s="611"/>
      <c r="AC273" s="611"/>
      <c r="AD273" s="611"/>
      <c r="AE273" s="611"/>
      <c r="AF273" s="611"/>
      <c r="AG273" s="611"/>
      <c r="AH273" s="611"/>
      <c r="AI273" s="611"/>
      <c r="AJ273" s="611"/>
    </row>
    <row r="274" spans="4:36" s="575" customFormat="1">
      <c r="D274" s="611"/>
      <c r="E274" s="611"/>
      <c r="F274" s="611"/>
      <c r="G274" s="611"/>
      <c r="H274" s="611"/>
      <c r="I274" s="611"/>
      <c r="J274" s="611"/>
      <c r="K274" s="611"/>
      <c r="L274" s="611"/>
      <c r="M274" s="611"/>
      <c r="N274" s="611"/>
      <c r="O274" s="611"/>
      <c r="P274" s="611"/>
      <c r="Q274" s="611"/>
      <c r="R274" s="611"/>
      <c r="S274" s="611"/>
      <c r="T274" s="611"/>
      <c r="U274" s="611"/>
      <c r="V274" s="611"/>
      <c r="W274" s="611"/>
      <c r="X274" s="611"/>
      <c r="Y274" s="611"/>
      <c r="Z274" s="611"/>
      <c r="AA274" s="611"/>
      <c r="AB274" s="611"/>
      <c r="AC274" s="611"/>
      <c r="AD274" s="611"/>
      <c r="AE274" s="611"/>
      <c r="AF274" s="611"/>
      <c r="AG274" s="611"/>
      <c r="AH274" s="611"/>
      <c r="AI274" s="611"/>
      <c r="AJ274" s="611"/>
    </row>
    <row r="275" spans="4:36" s="575" customFormat="1">
      <c r="D275" s="611"/>
      <c r="E275" s="611"/>
      <c r="F275" s="611"/>
      <c r="G275" s="611"/>
      <c r="H275" s="611"/>
      <c r="I275" s="611"/>
      <c r="J275" s="611"/>
      <c r="K275" s="611"/>
      <c r="L275" s="611"/>
      <c r="M275" s="611"/>
      <c r="N275" s="611"/>
      <c r="O275" s="611"/>
      <c r="P275" s="611"/>
      <c r="Q275" s="611"/>
      <c r="R275" s="611"/>
      <c r="S275" s="611"/>
      <c r="T275" s="611"/>
      <c r="U275" s="611"/>
      <c r="V275" s="611"/>
      <c r="W275" s="611"/>
      <c r="X275" s="611"/>
      <c r="Y275" s="611"/>
      <c r="Z275" s="611"/>
      <c r="AA275" s="611"/>
      <c r="AB275" s="611"/>
      <c r="AC275" s="611"/>
      <c r="AD275" s="611"/>
      <c r="AE275" s="611"/>
      <c r="AF275" s="611"/>
      <c r="AG275" s="611"/>
      <c r="AH275" s="611"/>
      <c r="AI275" s="611"/>
      <c r="AJ275" s="611"/>
    </row>
    <row r="276" spans="4:36" s="575" customFormat="1">
      <c r="D276" s="611"/>
      <c r="E276" s="611"/>
      <c r="F276" s="611"/>
      <c r="G276" s="611"/>
      <c r="H276" s="611"/>
      <c r="I276" s="611"/>
      <c r="J276" s="611"/>
      <c r="K276" s="611"/>
      <c r="L276" s="611"/>
      <c r="M276" s="611"/>
      <c r="N276" s="611"/>
      <c r="O276" s="611"/>
      <c r="P276" s="611"/>
      <c r="Q276" s="611"/>
      <c r="R276" s="611"/>
      <c r="S276" s="611"/>
      <c r="T276" s="611"/>
      <c r="U276" s="611"/>
      <c r="V276" s="611"/>
      <c r="W276" s="611"/>
      <c r="X276" s="611"/>
      <c r="Y276" s="611"/>
      <c r="Z276" s="611"/>
      <c r="AA276" s="611"/>
      <c r="AB276" s="611"/>
      <c r="AC276" s="611"/>
      <c r="AD276" s="611"/>
      <c r="AE276" s="611"/>
      <c r="AF276" s="611"/>
      <c r="AG276" s="611"/>
      <c r="AH276" s="611"/>
      <c r="AI276" s="611"/>
      <c r="AJ276" s="611"/>
    </row>
  </sheetData>
  <mergeCells count="65">
    <mergeCell ref="A66:C66"/>
    <mergeCell ref="D66:H66"/>
    <mergeCell ref="K66:L66"/>
    <mergeCell ref="M66:S66"/>
    <mergeCell ref="K67:L67"/>
    <mergeCell ref="Y54:AE54"/>
    <mergeCell ref="K55:L55"/>
    <mergeCell ref="M55:N55"/>
    <mergeCell ref="O55:P55"/>
    <mergeCell ref="Q55:R55"/>
    <mergeCell ref="S55:T55"/>
    <mergeCell ref="U55:V55"/>
    <mergeCell ref="W55:X55"/>
    <mergeCell ref="A48:C48"/>
    <mergeCell ref="D48:H48"/>
    <mergeCell ref="K48:AD48"/>
    <mergeCell ref="AE48:AK48"/>
    <mergeCell ref="K49:L49"/>
    <mergeCell ref="M49:N49"/>
    <mergeCell ref="O49:P49"/>
    <mergeCell ref="Q49:R49"/>
    <mergeCell ref="S49:T49"/>
    <mergeCell ref="U49:V49"/>
    <mergeCell ref="W49:X49"/>
    <mergeCell ref="Y49:Z49"/>
    <mergeCell ref="AA49:AB49"/>
    <mergeCell ref="AC49:AD49"/>
    <mergeCell ref="U42:AA42"/>
    <mergeCell ref="K43:L43"/>
    <mergeCell ref="M43:N43"/>
    <mergeCell ref="O43:P43"/>
    <mergeCell ref="Q43:R43"/>
    <mergeCell ref="S43:T43"/>
    <mergeCell ref="K33:L33"/>
    <mergeCell ref="M33:N33"/>
    <mergeCell ref="A42:C42"/>
    <mergeCell ref="D42:H42"/>
    <mergeCell ref="K42:T42"/>
    <mergeCell ref="A18:C18"/>
    <mergeCell ref="D18:H18"/>
    <mergeCell ref="K18:T18"/>
    <mergeCell ref="U18:AA18"/>
    <mergeCell ref="K19:L19"/>
    <mergeCell ref="M19:N19"/>
    <mergeCell ref="O19:P19"/>
    <mergeCell ref="Q19:R19"/>
    <mergeCell ref="S19:T19"/>
    <mergeCell ref="A26:C26"/>
    <mergeCell ref="D26:H26"/>
    <mergeCell ref="K26:Z26"/>
    <mergeCell ref="AA26:AG26"/>
    <mergeCell ref="A32:C32"/>
    <mergeCell ref="D32:H32"/>
    <mergeCell ref="K32:N32"/>
    <mergeCell ref="O32:U32"/>
    <mergeCell ref="K61:L61"/>
    <mergeCell ref="M61:N61"/>
    <mergeCell ref="O61:P61"/>
    <mergeCell ref="A54:C54"/>
    <mergeCell ref="D54:H54"/>
    <mergeCell ref="K54:X54"/>
    <mergeCell ref="A60:C60"/>
    <mergeCell ref="D60:H60"/>
    <mergeCell ref="K60:P60"/>
    <mergeCell ref="Q60:W60"/>
  </mergeCells>
  <phoneticPr fontId="82" type="noConversion"/>
  <dataValidations count="11">
    <dataValidation type="list" allowBlank="1" showInputMessage="1" showErrorMessage="1" sqref="X21:X24 P69:P92 R35:R40 AD29:AD30 X45:X46 AH51:AH52 AB57:AB58 T63:T64" xr:uid="{8201E799-134F-455C-812A-4DE03F757676}">
      <formula1>$AN$1:$AN$14</formula1>
    </dataValidation>
    <dataValidation type="list" allowBlank="1" showInputMessage="1" showErrorMessage="1" sqref="N69:N92" xr:uid="{9F36DD55-7187-41C7-91FA-5D0E76DECB1E}">
      <formula1>$AK$18:$AK$18</formula1>
    </dataValidation>
    <dataValidation type="list" allowBlank="1" showInputMessage="1" showErrorMessage="1" sqref="W21:W24 O69:O92 Q35:Q40 AC29:AC30 W45:W46 AG51:AG52 AA57:AA58 S63:S64" xr:uid="{65299BE0-A7C0-4221-BEFA-6A54A6DE5DED}">
      <formula1>$AM$2:$AM$3</formula1>
    </dataValidation>
    <dataValidation type="list" allowBlank="1" showInputMessage="1" showErrorMessage="1" sqref="M69:M92 U21:U24 O35:O40 AA29:AA30 U45:U46 AE51:AE52 Y57:Y58 Q64" xr:uid="{4A824995-7FD8-43C5-AC71-007C7143A1A1}">
      <formula1>$AL$1:$AL$3</formula1>
    </dataValidation>
    <dataValidation type="list" allowBlank="1" showInputMessage="1" showErrorMessage="1" sqref="V21:V24" xr:uid="{445FA652-89A5-462B-BF92-008848107132}">
      <formula1>$AK$1:$AK$2</formula1>
    </dataValidation>
    <dataValidation type="list" allowBlank="1" showInputMessage="1" showErrorMessage="1" sqref="P35:P40" xr:uid="{F137EDDC-F2D5-4A75-983D-541C26CF5A92}">
      <formula1>$AK$7:$AK$8</formula1>
    </dataValidation>
    <dataValidation type="list" allowBlank="1" showInputMessage="1" showErrorMessage="1" sqref="AB29:AB30" xr:uid="{67E5C6AF-A565-4A18-AEC1-67890E810F5C}">
      <formula1>$AK$4:$AK$5</formula1>
    </dataValidation>
    <dataValidation type="list" allowBlank="1" showInputMessage="1" showErrorMessage="1" sqref="V45:V46" xr:uid="{D9EBDC23-4F58-4185-A5EA-6AE444DF312B}">
      <formula1>$AK$10:$AK$10</formula1>
    </dataValidation>
    <dataValidation type="list" allowBlank="1" showInputMessage="1" showErrorMessage="1" sqref="AF51:AF52" xr:uid="{DBB59392-0782-4461-8D09-B8614C3E9303}">
      <formula1>$AK$12:$AK$12</formula1>
    </dataValidation>
    <dataValidation type="list" allowBlank="1" showInputMessage="1" showErrorMessage="1" sqref="Z57:Z58" xr:uid="{07E87F64-332B-4A1C-A2A1-93B81E42AE48}">
      <formula1>$AK$14:$AK$14</formula1>
    </dataValidation>
    <dataValidation type="list" allowBlank="1" showInputMessage="1" showErrorMessage="1" sqref="R63:R64" xr:uid="{150FAE73-1D42-48B1-B5AC-01E22079FC51}">
      <formula1>$AK$16:$AK$16</formula1>
    </dataValidation>
  </dataValidations>
  <pageMargins left="0.7" right="0.7" top="0.75" bottom="0.75" header="0.3" footer="0.3"/>
  <ignoredErrors>
    <ignoredError sqref="D22" unlockedFormula="1"/>
  </ignoredError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17365D"/>
  </sheetPr>
  <dimension ref="A1:Z1000"/>
  <sheetViews>
    <sheetView showGridLines="0" workbookViewId="0"/>
  </sheetViews>
  <sheetFormatPr defaultColWidth="12.625" defaultRowHeight="15" customHeight="1"/>
  <cols>
    <col min="1" max="1" width="5" customWidth="1"/>
    <col min="2" max="2" width="6.125" customWidth="1"/>
    <col min="3" max="3" width="8" customWidth="1"/>
    <col min="4" max="4" width="7" customWidth="1"/>
    <col min="5" max="5" width="26.125" customWidth="1"/>
    <col min="6" max="6" width="17.375" customWidth="1"/>
    <col min="7" max="7" width="50" customWidth="1"/>
    <col min="8" max="8" width="9.625" customWidth="1"/>
    <col min="9" max="9" width="13.875" hidden="1" customWidth="1"/>
    <col min="10" max="26" width="9.625" customWidth="1"/>
  </cols>
  <sheetData>
    <row r="1" spans="1:26" ht="12.75" customHeight="1">
      <c r="A1" s="985"/>
      <c r="B1" s="1"/>
      <c r="C1" s="986"/>
      <c r="D1" s="987"/>
      <c r="E1" s="988"/>
      <c r="F1" s="988"/>
      <c r="G1" s="988"/>
      <c r="H1" s="985"/>
      <c r="I1" s="985"/>
      <c r="J1" s="985"/>
      <c r="K1" s="985"/>
      <c r="L1" s="985"/>
      <c r="M1" s="985"/>
      <c r="N1" s="985"/>
      <c r="O1" s="985"/>
      <c r="P1" s="985"/>
      <c r="Q1" s="985"/>
      <c r="R1" s="985"/>
      <c r="S1" s="985"/>
      <c r="T1" s="985"/>
      <c r="U1" s="985"/>
      <c r="V1" s="985"/>
      <c r="W1" s="985"/>
      <c r="X1" s="985"/>
      <c r="Y1" s="985"/>
      <c r="Z1" s="985"/>
    </row>
    <row r="2" spans="1:26" ht="12.75" customHeight="1">
      <c r="A2" s="985"/>
      <c r="B2" s="812" t="s">
        <v>1168</v>
      </c>
      <c r="C2" s="948"/>
      <c r="D2" s="948"/>
      <c r="E2" s="948"/>
      <c r="F2" s="948"/>
      <c r="G2" s="948"/>
      <c r="H2" s="985"/>
      <c r="I2" s="985"/>
      <c r="J2" s="985"/>
      <c r="K2" s="985"/>
      <c r="L2" s="985"/>
      <c r="M2" s="985"/>
      <c r="N2" s="985"/>
      <c r="O2" s="985"/>
      <c r="P2" s="985"/>
      <c r="Q2" s="985"/>
      <c r="R2" s="985"/>
      <c r="S2" s="985"/>
      <c r="T2" s="985"/>
      <c r="U2" s="985"/>
      <c r="V2" s="985"/>
      <c r="W2" s="985"/>
      <c r="X2" s="985"/>
      <c r="Y2" s="985"/>
      <c r="Z2" s="985"/>
    </row>
    <row r="3" spans="1:26" ht="12.75" customHeight="1">
      <c r="A3" s="985"/>
      <c r="B3" s="812" t="s">
        <v>1169</v>
      </c>
      <c r="C3" s="948"/>
      <c r="D3" s="948"/>
      <c r="E3" s="948"/>
      <c r="F3" s="948"/>
      <c r="G3" s="948"/>
      <c r="H3" s="985"/>
      <c r="I3" s="985"/>
      <c r="J3" s="985"/>
      <c r="K3" s="985"/>
      <c r="L3" s="985"/>
      <c r="M3" s="985"/>
      <c r="N3" s="985"/>
      <c r="O3" s="985"/>
      <c r="P3" s="985"/>
      <c r="Q3" s="985"/>
      <c r="R3" s="985"/>
      <c r="S3" s="985"/>
      <c r="T3" s="985"/>
      <c r="U3" s="985"/>
      <c r="V3" s="985"/>
      <c r="W3" s="985"/>
      <c r="X3" s="985"/>
      <c r="Y3" s="985"/>
      <c r="Z3" s="985"/>
    </row>
    <row r="4" spans="1:26" ht="12.75" customHeight="1">
      <c r="A4" s="985"/>
      <c r="B4" s="812" t="s">
        <v>1170</v>
      </c>
      <c r="C4" s="948"/>
      <c r="D4" s="948"/>
      <c r="E4" s="948"/>
      <c r="F4" s="948"/>
      <c r="G4" s="948"/>
      <c r="H4" s="985"/>
      <c r="I4" s="985"/>
      <c r="J4" s="985"/>
      <c r="K4" s="985"/>
      <c r="L4" s="985"/>
      <c r="M4" s="985"/>
      <c r="N4" s="985"/>
      <c r="O4" s="985"/>
      <c r="P4" s="985"/>
      <c r="Q4" s="985"/>
      <c r="R4" s="985"/>
      <c r="S4" s="985"/>
      <c r="T4" s="985"/>
      <c r="U4" s="985"/>
      <c r="V4" s="985"/>
      <c r="W4" s="985"/>
      <c r="X4" s="985"/>
      <c r="Y4" s="985"/>
      <c r="Z4" s="985"/>
    </row>
    <row r="5" spans="1:26" ht="12.75" customHeight="1">
      <c r="A5" s="985"/>
      <c r="B5" s="1"/>
      <c r="C5" s="1"/>
      <c r="D5" s="1"/>
      <c r="E5" s="1"/>
      <c r="F5" s="1"/>
      <c r="G5" s="1"/>
      <c r="H5" s="985"/>
      <c r="I5" s="985"/>
      <c r="J5" s="985"/>
      <c r="K5" s="985"/>
      <c r="L5" s="985"/>
      <c r="M5" s="985"/>
      <c r="N5" s="985"/>
      <c r="O5" s="985"/>
      <c r="P5" s="985"/>
      <c r="Q5" s="985"/>
      <c r="R5" s="985"/>
      <c r="S5" s="985"/>
      <c r="T5" s="985"/>
      <c r="U5" s="985"/>
      <c r="V5" s="985"/>
      <c r="W5" s="985"/>
      <c r="X5" s="985"/>
      <c r="Y5" s="985"/>
      <c r="Z5" s="985"/>
    </row>
    <row r="6" spans="1:26" ht="12.75" customHeight="1">
      <c r="A6" s="985"/>
      <c r="B6" s="1"/>
      <c r="C6" s="1"/>
      <c r="D6" s="1"/>
      <c r="E6" s="1"/>
      <c r="F6" s="1"/>
      <c r="G6" s="1"/>
      <c r="H6" s="985"/>
      <c r="I6" s="985"/>
      <c r="J6" s="985"/>
      <c r="K6" s="985"/>
      <c r="L6" s="985"/>
      <c r="M6" s="985"/>
      <c r="N6" s="985"/>
      <c r="O6" s="985"/>
      <c r="P6" s="985"/>
      <c r="Q6" s="985"/>
      <c r="R6" s="985"/>
      <c r="S6" s="985"/>
      <c r="T6" s="985"/>
      <c r="U6" s="985"/>
      <c r="V6" s="985"/>
      <c r="W6" s="985"/>
      <c r="X6" s="985"/>
      <c r="Y6" s="985"/>
      <c r="Z6" s="985"/>
    </row>
    <row r="7" spans="1:26" ht="12.75" customHeight="1">
      <c r="A7" s="985"/>
      <c r="B7" s="1"/>
      <c r="C7" s="1"/>
      <c r="D7" s="1"/>
      <c r="E7" s="1"/>
      <c r="F7" s="1"/>
      <c r="G7" s="1"/>
      <c r="H7" s="985"/>
      <c r="I7" s="985"/>
      <c r="J7" s="985"/>
      <c r="K7" s="985"/>
      <c r="L7" s="985"/>
      <c r="M7" s="985"/>
      <c r="N7" s="985"/>
      <c r="O7" s="985"/>
      <c r="P7" s="985"/>
      <c r="Q7" s="985"/>
      <c r="R7" s="985"/>
      <c r="S7" s="985"/>
      <c r="T7" s="985"/>
      <c r="U7" s="985"/>
      <c r="V7" s="985"/>
      <c r="W7" s="985"/>
      <c r="X7" s="985"/>
      <c r="Y7" s="985"/>
      <c r="Z7" s="985"/>
    </row>
    <row r="8" spans="1:26" ht="12.75" customHeight="1">
      <c r="A8" s="985"/>
      <c r="B8" s="989"/>
      <c r="C8" s="990"/>
      <c r="D8" s="991"/>
      <c r="E8" s="992"/>
      <c r="F8" s="992"/>
      <c r="G8" s="992"/>
      <c r="H8" s="985"/>
      <c r="I8" s="985"/>
      <c r="J8" s="985"/>
      <c r="K8" s="985"/>
      <c r="L8" s="985"/>
      <c r="M8" s="985"/>
      <c r="N8" s="985"/>
      <c r="O8" s="985"/>
      <c r="P8" s="985"/>
      <c r="Q8" s="985"/>
      <c r="R8" s="985"/>
      <c r="S8" s="985"/>
      <c r="T8" s="985"/>
      <c r="U8" s="985"/>
      <c r="V8" s="985"/>
      <c r="W8" s="985"/>
      <c r="X8" s="985"/>
      <c r="Y8" s="985"/>
      <c r="Z8" s="985"/>
    </row>
    <row r="9" spans="1:26" ht="30" customHeight="1">
      <c r="A9" s="985"/>
      <c r="B9" s="813" t="s">
        <v>1171</v>
      </c>
      <c r="C9" s="993"/>
      <c r="D9" s="993"/>
      <c r="E9" s="993"/>
      <c r="F9" s="993"/>
      <c r="G9" s="994"/>
      <c r="H9" s="985"/>
      <c r="I9" s="985"/>
      <c r="J9" s="985"/>
      <c r="K9" s="985"/>
      <c r="L9" s="985"/>
      <c r="M9" s="985"/>
      <c r="N9" s="985"/>
      <c r="O9" s="985"/>
      <c r="P9" s="985"/>
      <c r="Q9" s="985"/>
      <c r="R9" s="985"/>
      <c r="S9" s="985"/>
      <c r="T9" s="985"/>
      <c r="U9" s="985"/>
      <c r="V9" s="985"/>
      <c r="W9" s="985"/>
      <c r="X9" s="985"/>
      <c r="Y9" s="985"/>
      <c r="Z9" s="985"/>
    </row>
    <row r="10" spans="1:26" ht="40.5" customHeight="1">
      <c r="A10" s="985"/>
      <c r="B10" s="43" t="s">
        <v>1172</v>
      </c>
      <c r="C10" s="44" t="s">
        <v>1173</v>
      </c>
      <c r="D10" s="44" t="s">
        <v>1174</v>
      </c>
      <c r="E10" s="44" t="s">
        <v>1175</v>
      </c>
      <c r="F10" s="44" t="s">
        <v>1176</v>
      </c>
      <c r="G10" s="45" t="s">
        <v>1177</v>
      </c>
      <c r="H10" s="985"/>
      <c r="I10" s="985"/>
      <c r="J10" s="985"/>
      <c r="K10" s="985"/>
      <c r="L10" s="985"/>
      <c r="M10" s="985"/>
      <c r="N10" s="985"/>
      <c r="O10" s="985"/>
      <c r="P10" s="985"/>
      <c r="Q10" s="985"/>
      <c r="R10" s="985"/>
      <c r="S10" s="985"/>
      <c r="T10" s="985"/>
      <c r="U10" s="985"/>
      <c r="V10" s="985"/>
      <c r="W10" s="985"/>
      <c r="X10" s="985"/>
      <c r="Y10" s="985"/>
      <c r="Z10" s="985"/>
    </row>
    <row r="11" spans="1:26" ht="21.75" customHeight="1">
      <c r="A11" s="985"/>
      <c r="B11" s="814" t="s">
        <v>1178</v>
      </c>
      <c r="C11" s="815"/>
      <c r="D11" s="995"/>
      <c r="E11" s="996"/>
      <c r="F11" s="997"/>
      <c r="G11" s="998"/>
      <c r="H11" s="985"/>
      <c r="I11" s="999" t="s">
        <v>1179</v>
      </c>
      <c r="J11" s="985"/>
      <c r="K11" s="985"/>
      <c r="L11" s="985"/>
      <c r="M11" s="985"/>
      <c r="N11" s="985"/>
      <c r="O11" s="985"/>
      <c r="P11" s="985"/>
      <c r="Q11" s="985"/>
      <c r="R11" s="985"/>
      <c r="S11" s="985"/>
      <c r="T11" s="985"/>
      <c r="U11" s="985"/>
      <c r="V11" s="985"/>
      <c r="W11" s="985"/>
      <c r="X11" s="985"/>
      <c r="Y11" s="985"/>
      <c r="Z11" s="985"/>
    </row>
    <row r="12" spans="1:26" ht="3.75" customHeight="1">
      <c r="A12" s="985"/>
      <c r="B12" s="1000"/>
      <c r="C12" s="894"/>
      <c r="D12" s="966"/>
      <c r="E12" s="966"/>
      <c r="F12" s="894"/>
      <c r="G12" s="998"/>
      <c r="H12" s="985"/>
      <c r="I12" s="999" t="s">
        <v>1180</v>
      </c>
      <c r="J12" s="985"/>
      <c r="K12" s="985"/>
      <c r="L12" s="985"/>
      <c r="M12" s="985"/>
      <c r="N12" s="985"/>
      <c r="O12" s="985"/>
      <c r="P12" s="985"/>
      <c r="Q12" s="985"/>
      <c r="R12" s="985"/>
      <c r="S12" s="985"/>
      <c r="T12" s="985"/>
      <c r="U12" s="985"/>
      <c r="V12" s="985"/>
      <c r="W12" s="985"/>
      <c r="X12" s="985"/>
      <c r="Y12" s="985"/>
      <c r="Z12" s="985"/>
    </row>
    <row r="13" spans="1:26" ht="3.75" customHeight="1">
      <c r="A13" s="985"/>
      <c r="B13" s="1000"/>
      <c r="C13" s="894"/>
      <c r="D13" s="966"/>
      <c r="E13" s="966"/>
      <c r="F13" s="894"/>
      <c r="G13" s="998"/>
      <c r="H13" s="985"/>
      <c r="I13" s="999" t="s">
        <v>1181</v>
      </c>
      <c r="J13" s="985"/>
      <c r="K13" s="985"/>
      <c r="L13" s="985"/>
      <c r="M13" s="985"/>
      <c r="N13" s="985"/>
      <c r="O13" s="985"/>
      <c r="P13" s="985"/>
      <c r="Q13" s="985"/>
      <c r="R13" s="985"/>
      <c r="S13" s="985"/>
      <c r="T13" s="985"/>
      <c r="U13" s="985"/>
      <c r="V13" s="985"/>
      <c r="W13" s="985"/>
      <c r="X13" s="985"/>
      <c r="Y13" s="985"/>
      <c r="Z13" s="985"/>
    </row>
    <row r="14" spans="1:26" ht="3.75" customHeight="1">
      <c r="A14" s="985"/>
      <c r="B14" s="1000"/>
      <c r="C14" s="894"/>
      <c r="D14" s="966"/>
      <c r="E14" s="966"/>
      <c r="F14" s="894"/>
      <c r="G14" s="998"/>
      <c r="H14" s="985"/>
      <c r="I14" s="999" t="s">
        <v>1182</v>
      </c>
      <c r="J14" s="985"/>
      <c r="K14" s="985"/>
      <c r="L14" s="985"/>
      <c r="M14" s="985"/>
      <c r="N14" s="985"/>
      <c r="O14" s="985"/>
      <c r="P14" s="985"/>
      <c r="Q14" s="985"/>
      <c r="R14" s="985"/>
      <c r="S14" s="985"/>
      <c r="T14" s="985"/>
      <c r="U14" s="985"/>
      <c r="V14" s="985"/>
      <c r="W14" s="985"/>
      <c r="X14" s="985"/>
      <c r="Y14" s="985"/>
      <c r="Z14" s="985"/>
    </row>
    <row r="15" spans="1:26" ht="6" customHeight="1">
      <c r="A15" s="985"/>
      <c r="B15" s="1000"/>
      <c r="C15" s="894"/>
      <c r="D15" s="966"/>
      <c r="E15" s="966"/>
      <c r="F15" s="894"/>
      <c r="G15" s="998"/>
      <c r="H15" s="985"/>
      <c r="I15" s="999" t="s">
        <v>1183</v>
      </c>
      <c r="J15" s="985"/>
      <c r="K15" s="985"/>
      <c r="L15" s="985"/>
      <c r="M15" s="985"/>
      <c r="N15" s="985"/>
      <c r="O15" s="985"/>
      <c r="P15" s="985"/>
      <c r="Q15" s="985"/>
      <c r="R15" s="985"/>
      <c r="S15" s="985"/>
      <c r="T15" s="985"/>
      <c r="U15" s="985"/>
      <c r="V15" s="985"/>
      <c r="W15" s="985"/>
      <c r="X15" s="985"/>
      <c r="Y15" s="985"/>
      <c r="Z15" s="985"/>
    </row>
    <row r="16" spans="1:26" ht="6" customHeight="1">
      <c r="A16" s="985"/>
      <c r="B16" s="1000"/>
      <c r="C16" s="894"/>
      <c r="D16" s="966"/>
      <c r="E16" s="966"/>
      <c r="F16" s="894"/>
      <c r="G16" s="998"/>
      <c r="H16" s="985"/>
      <c r="I16" s="999" t="s">
        <v>1184</v>
      </c>
      <c r="J16" s="985"/>
      <c r="K16" s="985"/>
      <c r="L16" s="985"/>
      <c r="M16" s="985"/>
      <c r="N16" s="985"/>
      <c r="O16" s="985"/>
      <c r="P16" s="985"/>
      <c r="Q16" s="985"/>
      <c r="R16" s="985"/>
      <c r="S16" s="985"/>
      <c r="T16" s="985"/>
      <c r="U16" s="985"/>
      <c r="V16" s="985"/>
      <c r="W16" s="985"/>
      <c r="X16" s="985"/>
      <c r="Y16" s="985"/>
      <c r="Z16" s="985"/>
    </row>
    <row r="17" spans="1:26" ht="6" customHeight="1">
      <c r="A17" s="985"/>
      <c r="B17" s="1000"/>
      <c r="C17" s="894"/>
      <c r="D17" s="966"/>
      <c r="E17" s="966"/>
      <c r="F17" s="894"/>
      <c r="G17" s="998"/>
      <c r="H17" s="985"/>
      <c r="I17" s="999" t="s">
        <v>1185</v>
      </c>
      <c r="J17" s="985"/>
      <c r="K17" s="985"/>
      <c r="L17" s="985"/>
      <c r="M17" s="985"/>
      <c r="N17" s="985"/>
      <c r="O17" s="985"/>
      <c r="P17" s="985"/>
      <c r="Q17" s="985"/>
      <c r="R17" s="985"/>
      <c r="S17" s="985"/>
      <c r="T17" s="985"/>
      <c r="U17" s="985"/>
      <c r="V17" s="985"/>
      <c r="W17" s="985"/>
      <c r="X17" s="985"/>
      <c r="Y17" s="985"/>
      <c r="Z17" s="985"/>
    </row>
    <row r="18" spans="1:26" ht="6" customHeight="1">
      <c r="A18" s="985"/>
      <c r="B18" s="1000"/>
      <c r="C18" s="894"/>
      <c r="D18" s="966"/>
      <c r="E18" s="966"/>
      <c r="F18" s="894"/>
      <c r="G18" s="998"/>
      <c r="H18" s="985"/>
      <c r="I18" s="999"/>
      <c r="J18" s="985"/>
      <c r="K18" s="985"/>
      <c r="L18" s="985"/>
      <c r="M18" s="985"/>
      <c r="N18" s="985"/>
      <c r="O18" s="985"/>
      <c r="P18" s="985"/>
      <c r="Q18" s="985"/>
      <c r="R18" s="985"/>
      <c r="S18" s="985"/>
      <c r="T18" s="985"/>
      <c r="U18" s="985"/>
      <c r="V18" s="985"/>
      <c r="W18" s="985"/>
      <c r="X18" s="985"/>
      <c r="Y18" s="985"/>
      <c r="Z18" s="985"/>
    </row>
    <row r="19" spans="1:26" ht="6" customHeight="1">
      <c r="A19" s="985"/>
      <c r="B19" s="1000"/>
      <c r="C19" s="894"/>
      <c r="D19" s="966"/>
      <c r="E19" s="966"/>
      <c r="F19" s="894"/>
      <c r="G19" s="998"/>
      <c r="H19" s="985"/>
      <c r="I19" s="999"/>
      <c r="J19" s="985"/>
      <c r="K19" s="985"/>
      <c r="L19" s="985"/>
      <c r="M19" s="985"/>
      <c r="N19" s="985"/>
      <c r="O19" s="985"/>
      <c r="P19" s="985"/>
      <c r="Q19" s="985"/>
      <c r="R19" s="985"/>
      <c r="S19" s="985"/>
      <c r="T19" s="985"/>
      <c r="U19" s="985"/>
      <c r="V19" s="985"/>
      <c r="W19" s="985"/>
      <c r="X19" s="985"/>
      <c r="Y19" s="985"/>
      <c r="Z19" s="985"/>
    </row>
    <row r="20" spans="1:26" ht="6" customHeight="1">
      <c r="A20" s="985"/>
      <c r="B20" s="1001"/>
      <c r="C20" s="1002"/>
      <c r="D20" s="1003"/>
      <c r="E20" s="966"/>
      <c r="F20" s="894"/>
      <c r="G20" s="46"/>
      <c r="H20" s="985"/>
      <c r="I20" s="999"/>
      <c r="J20" s="985"/>
      <c r="K20" s="985"/>
      <c r="L20" s="985"/>
      <c r="M20" s="985"/>
      <c r="N20" s="985"/>
      <c r="O20" s="985"/>
      <c r="P20" s="985"/>
      <c r="Q20" s="985"/>
      <c r="R20" s="985"/>
      <c r="S20" s="985"/>
      <c r="T20" s="985"/>
      <c r="U20" s="985"/>
      <c r="V20" s="985"/>
      <c r="W20" s="985"/>
      <c r="X20" s="985"/>
      <c r="Y20" s="985"/>
      <c r="Z20" s="985"/>
    </row>
    <row r="21" spans="1:26" ht="96" hidden="1" customHeight="1">
      <c r="A21" s="985"/>
      <c r="B21" s="814">
        <v>2</v>
      </c>
      <c r="C21" s="1004"/>
      <c r="D21" s="1004"/>
      <c r="E21" s="1005"/>
      <c r="F21" s="816"/>
      <c r="G21" s="47"/>
      <c r="H21" s="985"/>
      <c r="I21" s="999"/>
      <c r="J21" s="985"/>
      <c r="K21" s="985"/>
      <c r="L21" s="985"/>
      <c r="M21" s="985"/>
      <c r="N21" s="985"/>
      <c r="O21" s="985"/>
      <c r="P21" s="985"/>
      <c r="Q21" s="985"/>
      <c r="R21" s="985"/>
      <c r="S21" s="985"/>
      <c r="T21" s="985"/>
      <c r="U21" s="985"/>
      <c r="V21" s="985"/>
      <c r="W21" s="985"/>
      <c r="X21" s="985"/>
      <c r="Y21" s="985"/>
      <c r="Z21" s="985"/>
    </row>
    <row r="22" spans="1:26" ht="6" hidden="1" customHeight="1">
      <c r="A22" s="985"/>
      <c r="B22" s="1000"/>
      <c r="C22" s="966"/>
      <c r="D22" s="966"/>
      <c r="E22" s="966"/>
      <c r="F22" s="894"/>
      <c r="G22" s="998"/>
      <c r="H22" s="985"/>
      <c r="I22" s="999"/>
      <c r="J22" s="985"/>
      <c r="K22" s="985"/>
      <c r="L22" s="985"/>
      <c r="M22" s="985"/>
      <c r="N22" s="985"/>
      <c r="O22" s="985"/>
      <c r="P22" s="985"/>
      <c r="Q22" s="985"/>
      <c r="R22" s="985"/>
      <c r="S22" s="985"/>
      <c r="T22" s="985"/>
      <c r="U22" s="985"/>
      <c r="V22" s="985"/>
      <c r="W22" s="985"/>
      <c r="X22" s="985"/>
      <c r="Y22" s="985"/>
      <c r="Z22" s="985"/>
    </row>
    <row r="23" spans="1:26" ht="6" hidden="1" customHeight="1">
      <c r="A23" s="985"/>
      <c r="B23" s="1000"/>
      <c r="C23" s="966"/>
      <c r="D23" s="966"/>
      <c r="E23" s="966"/>
      <c r="F23" s="894"/>
      <c r="G23" s="998"/>
      <c r="H23" s="985"/>
      <c r="I23" s="999"/>
      <c r="J23" s="985"/>
      <c r="K23" s="985"/>
      <c r="L23" s="985"/>
      <c r="M23" s="985"/>
      <c r="N23" s="985"/>
      <c r="O23" s="985"/>
      <c r="P23" s="985"/>
      <c r="Q23" s="985"/>
      <c r="R23" s="985"/>
      <c r="S23" s="985"/>
      <c r="T23" s="985"/>
      <c r="U23" s="985"/>
      <c r="V23" s="985"/>
      <c r="W23" s="985"/>
      <c r="X23" s="985"/>
      <c r="Y23" s="985"/>
      <c r="Z23" s="985"/>
    </row>
    <row r="24" spans="1:26" ht="6" hidden="1" customHeight="1">
      <c r="A24" s="985"/>
      <c r="B24" s="1000"/>
      <c r="C24" s="966"/>
      <c r="D24" s="966"/>
      <c r="E24" s="966"/>
      <c r="F24" s="894"/>
      <c r="G24" s="998"/>
      <c r="H24" s="985"/>
      <c r="I24" s="999"/>
      <c r="J24" s="985"/>
      <c r="K24" s="985"/>
      <c r="L24" s="985"/>
      <c r="M24" s="985"/>
      <c r="N24" s="985"/>
      <c r="O24" s="985"/>
      <c r="P24" s="985"/>
      <c r="Q24" s="985"/>
      <c r="R24" s="985"/>
      <c r="S24" s="985"/>
      <c r="T24" s="985"/>
      <c r="U24" s="985"/>
      <c r="V24" s="985"/>
      <c r="W24" s="985"/>
      <c r="X24" s="985"/>
      <c r="Y24" s="985"/>
      <c r="Z24" s="985"/>
    </row>
    <row r="25" spans="1:26" ht="6" hidden="1" customHeight="1">
      <c r="A25" s="985"/>
      <c r="B25" s="1000"/>
      <c r="C25" s="966"/>
      <c r="D25" s="966"/>
      <c r="E25" s="966"/>
      <c r="F25" s="894"/>
      <c r="G25" s="998"/>
      <c r="H25" s="985"/>
      <c r="I25" s="999"/>
      <c r="J25" s="985"/>
      <c r="K25" s="985"/>
      <c r="L25" s="985"/>
      <c r="M25" s="985"/>
      <c r="N25" s="985"/>
      <c r="O25" s="985"/>
      <c r="P25" s="985"/>
      <c r="Q25" s="985"/>
      <c r="R25" s="985"/>
      <c r="S25" s="985"/>
      <c r="T25" s="985"/>
      <c r="U25" s="985"/>
      <c r="V25" s="985"/>
      <c r="W25" s="985"/>
      <c r="X25" s="985"/>
      <c r="Y25" s="985"/>
      <c r="Z25" s="985"/>
    </row>
    <row r="26" spans="1:26" ht="6" hidden="1" customHeight="1">
      <c r="A26" s="985"/>
      <c r="B26" s="1000"/>
      <c r="C26" s="966"/>
      <c r="D26" s="966"/>
      <c r="E26" s="966"/>
      <c r="F26" s="894"/>
      <c r="G26" s="48"/>
      <c r="H26" s="985"/>
      <c r="I26" s="999"/>
      <c r="J26" s="985"/>
      <c r="K26" s="985"/>
      <c r="L26" s="985"/>
      <c r="M26" s="985"/>
      <c r="N26" s="985"/>
      <c r="O26" s="985"/>
      <c r="P26" s="985"/>
      <c r="Q26" s="985"/>
      <c r="R26" s="985"/>
      <c r="S26" s="985"/>
      <c r="T26" s="985"/>
      <c r="U26" s="985"/>
      <c r="V26" s="985"/>
      <c r="W26" s="985"/>
      <c r="X26" s="985"/>
      <c r="Y26" s="985"/>
      <c r="Z26" s="985"/>
    </row>
    <row r="27" spans="1:26" ht="6" hidden="1" customHeight="1">
      <c r="A27" s="985"/>
      <c r="B27" s="1000"/>
      <c r="C27" s="966"/>
      <c r="D27" s="966"/>
      <c r="E27" s="966"/>
      <c r="F27" s="894"/>
      <c r="G27" s="48"/>
      <c r="H27" s="985"/>
      <c r="I27" s="999"/>
      <c r="J27" s="985"/>
      <c r="K27" s="985"/>
      <c r="L27" s="985"/>
      <c r="M27" s="985"/>
      <c r="N27" s="985"/>
      <c r="O27" s="985"/>
      <c r="P27" s="985"/>
      <c r="Q27" s="985"/>
      <c r="R27" s="985"/>
      <c r="S27" s="985"/>
      <c r="T27" s="985"/>
      <c r="U27" s="985"/>
      <c r="V27" s="985"/>
      <c r="W27" s="985"/>
      <c r="X27" s="985"/>
      <c r="Y27" s="985"/>
      <c r="Z27" s="985"/>
    </row>
    <row r="28" spans="1:26" ht="6" hidden="1" customHeight="1">
      <c r="A28" s="985"/>
      <c r="B28" s="1000"/>
      <c r="C28" s="966"/>
      <c r="D28" s="966"/>
      <c r="E28" s="966"/>
      <c r="F28" s="894"/>
      <c r="G28" s="48"/>
      <c r="H28" s="985"/>
      <c r="I28" s="999"/>
      <c r="J28" s="985"/>
      <c r="K28" s="985"/>
      <c r="L28" s="985"/>
      <c r="M28" s="985"/>
      <c r="N28" s="985"/>
      <c r="O28" s="985"/>
      <c r="P28" s="985"/>
      <c r="Q28" s="985"/>
      <c r="R28" s="985"/>
      <c r="S28" s="985"/>
      <c r="T28" s="985"/>
      <c r="U28" s="985"/>
      <c r="V28" s="985"/>
      <c r="W28" s="985"/>
      <c r="X28" s="985"/>
      <c r="Y28" s="985"/>
      <c r="Z28" s="985"/>
    </row>
    <row r="29" spans="1:26" ht="6" hidden="1" customHeight="1">
      <c r="A29" s="985"/>
      <c r="B29" s="1000"/>
      <c r="C29" s="966"/>
      <c r="D29" s="966"/>
      <c r="E29" s="966"/>
      <c r="F29" s="894"/>
      <c r="G29" s="1006"/>
      <c r="H29" s="985"/>
      <c r="I29" s="999"/>
      <c r="J29" s="985"/>
      <c r="K29" s="985"/>
      <c r="L29" s="985"/>
      <c r="M29" s="985"/>
      <c r="N29" s="985"/>
      <c r="O29" s="985"/>
      <c r="P29" s="985"/>
      <c r="Q29" s="985"/>
      <c r="R29" s="985"/>
      <c r="S29" s="985"/>
      <c r="T29" s="985"/>
      <c r="U29" s="985"/>
      <c r="V29" s="985"/>
      <c r="W29" s="985"/>
      <c r="X29" s="985"/>
      <c r="Y29" s="985"/>
      <c r="Z29" s="985"/>
    </row>
    <row r="30" spans="1:26" ht="6" hidden="1" customHeight="1">
      <c r="A30" s="985"/>
      <c r="B30" s="1001"/>
      <c r="C30" s="1003"/>
      <c r="D30" s="1003"/>
      <c r="E30" s="1003"/>
      <c r="F30" s="1002"/>
      <c r="G30" s="46"/>
      <c r="H30" s="985"/>
      <c r="I30" s="999"/>
      <c r="J30" s="985"/>
      <c r="K30" s="985"/>
      <c r="L30" s="985"/>
      <c r="M30" s="985"/>
      <c r="N30" s="985"/>
      <c r="O30" s="985"/>
      <c r="P30" s="985"/>
      <c r="Q30" s="985"/>
      <c r="R30" s="985"/>
      <c r="S30" s="985"/>
      <c r="T30" s="985"/>
      <c r="U30" s="985"/>
      <c r="V30" s="985"/>
      <c r="W30" s="985"/>
      <c r="X30" s="985"/>
      <c r="Y30" s="985"/>
      <c r="Z30" s="985"/>
    </row>
    <row r="31" spans="1:26" ht="26.25" hidden="1" customHeight="1">
      <c r="A31" s="985"/>
      <c r="B31" s="814">
        <v>3</v>
      </c>
      <c r="C31" s="995"/>
      <c r="D31" s="995"/>
      <c r="E31" s="996"/>
      <c r="F31" s="997"/>
      <c r="G31" s="998"/>
      <c r="H31" s="985"/>
      <c r="I31" s="999"/>
      <c r="J31" s="985"/>
      <c r="K31" s="985"/>
      <c r="L31" s="985"/>
      <c r="M31" s="985"/>
      <c r="N31" s="985"/>
      <c r="O31" s="985"/>
      <c r="P31" s="985"/>
      <c r="Q31" s="985"/>
      <c r="R31" s="985"/>
      <c r="S31" s="985"/>
      <c r="T31" s="985"/>
      <c r="U31" s="985"/>
      <c r="V31" s="985"/>
      <c r="W31" s="985"/>
      <c r="X31" s="985"/>
      <c r="Y31" s="985"/>
      <c r="Z31" s="985"/>
    </row>
    <row r="32" spans="1:26" ht="25.5" hidden="1" customHeight="1">
      <c r="A32" s="985"/>
      <c r="B32" s="1000"/>
      <c r="C32" s="966"/>
      <c r="D32" s="966"/>
      <c r="E32" s="966"/>
      <c r="F32" s="894"/>
      <c r="G32" s="998"/>
      <c r="H32" s="985"/>
      <c r="I32" s="999"/>
      <c r="J32" s="985"/>
      <c r="K32" s="985"/>
      <c r="L32" s="985"/>
      <c r="M32" s="985"/>
      <c r="N32" s="985"/>
      <c r="O32" s="985"/>
      <c r="P32" s="985"/>
      <c r="Q32" s="985"/>
      <c r="R32" s="985"/>
      <c r="S32" s="985"/>
      <c r="T32" s="985"/>
      <c r="U32" s="985"/>
      <c r="V32" s="985"/>
      <c r="W32" s="985"/>
      <c r="X32" s="985"/>
      <c r="Y32" s="985"/>
      <c r="Z32" s="985"/>
    </row>
    <row r="33" spans="1:26" ht="6" hidden="1" customHeight="1">
      <c r="A33" s="985"/>
      <c r="B33" s="1000"/>
      <c r="C33" s="966"/>
      <c r="D33" s="966"/>
      <c r="E33" s="966"/>
      <c r="F33" s="894"/>
      <c r="G33" s="998"/>
      <c r="H33" s="985"/>
      <c r="I33" s="999"/>
      <c r="J33" s="985"/>
      <c r="K33" s="985"/>
      <c r="L33" s="985"/>
      <c r="M33" s="985"/>
      <c r="N33" s="985"/>
      <c r="O33" s="985"/>
      <c r="P33" s="985"/>
      <c r="Q33" s="985"/>
      <c r="R33" s="985"/>
      <c r="S33" s="985"/>
      <c r="T33" s="985"/>
      <c r="U33" s="985"/>
      <c r="V33" s="985"/>
      <c r="W33" s="985"/>
      <c r="X33" s="985"/>
      <c r="Y33" s="985"/>
      <c r="Z33" s="985"/>
    </row>
    <row r="34" spans="1:26" ht="6" hidden="1" customHeight="1">
      <c r="A34" s="985"/>
      <c r="B34" s="1000"/>
      <c r="C34" s="966"/>
      <c r="D34" s="966"/>
      <c r="E34" s="966"/>
      <c r="F34" s="894"/>
      <c r="G34" s="998"/>
      <c r="H34" s="985"/>
      <c r="I34" s="999"/>
      <c r="J34" s="985"/>
      <c r="K34" s="985"/>
      <c r="L34" s="985"/>
      <c r="M34" s="985"/>
      <c r="N34" s="985"/>
      <c r="O34" s="985"/>
      <c r="P34" s="985"/>
      <c r="Q34" s="985"/>
      <c r="R34" s="985"/>
      <c r="S34" s="985"/>
      <c r="T34" s="985"/>
      <c r="U34" s="985"/>
      <c r="V34" s="985"/>
      <c r="W34" s="985"/>
      <c r="X34" s="985"/>
      <c r="Y34" s="985"/>
      <c r="Z34" s="985"/>
    </row>
    <row r="35" spans="1:26" ht="6" hidden="1" customHeight="1">
      <c r="A35" s="985"/>
      <c r="B35" s="1000"/>
      <c r="C35" s="966"/>
      <c r="D35" s="966"/>
      <c r="E35" s="966"/>
      <c r="F35" s="894"/>
      <c r="G35" s="998"/>
      <c r="H35" s="985"/>
      <c r="I35" s="999"/>
      <c r="J35" s="985"/>
      <c r="K35" s="985"/>
      <c r="L35" s="985"/>
      <c r="M35" s="985"/>
      <c r="N35" s="985"/>
      <c r="O35" s="985"/>
      <c r="P35" s="985"/>
      <c r="Q35" s="985"/>
      <c r="R35" s="985"/>
      <c r="S35" s="985"/>
      <c r="T35" s="985"/>
      <c r="U35" s="985"/>
      <c r="V35" s="985"/>
      <c r="W35" s="985"/>
      <c r="X35" s="985"/>
      <c r="Y35" s="985"/>
      <c r="Z35" s="985"/>
    </row>
    <row r="36" spans="1:26" ht="6" hidden="1" customHeight="1">
      <c r="A36" s="985"/>
      <c r="B36" s="1000"/>
      <c r="C36" s="966"/>
      <c r="D36" s="966"/>
      <c r="E36" s="966"/>
      <c r="F36" s="894"/>
      <c r="G36" s="48"/>
      <c r="H36" s="985"/>
      <c r="I36" s="999"/>
      <c r="J36" s="985"/>
      <c r="K36" s="985"/>
      <c r="L36" s="985"/>
      <c r="M36" s="985"/>
      <c r="N36" s="985"/>
      <c r="O36" s="985"/>
      <c r="P36" s="985"/>
      <c r="Q36" s="985"/>
      <c r="R36" s="985"/>
      <c r="S36" s="985"/>
      <c r="T36" s="985"/>
      <c r="U36" s="985"/>
      <c r="V36" s="985"/>
      <c r="W36" s="985"/>
      <c r="X36" s="985"/>
      <c r="Y36" s="985"/>
      <c r="Z36" s="985"/>
    </row>
    <row r="37" spans="1:26" ht="6" hidden="1" customHeight="1">
      <c r="A37" s="985"/>
      <c r="B37" s="1000"/>
      <c r="C37" s="966"/>
      <c r="D37" s="966"/>
      <c r="E37" s="966"/>
      <c r="F37" s="894"/>
      <c r="G37" s="48"/>
      <c r="H37" s="985"/>
      <c r="I37" s="999"/>
      <c r="J37" s="985"/>
      <c r="K37" s="985"/>
      <c r="L37" s="985"/>
      <c r="M37" s="985"/>
      <c r="N37" s="985"/>
      <c r="O37" s="985"/>
      <c r="P37" s="985"/>
      <c r="Q37" s="985"/>
      <c r="R37" s="985"/>
      <c r="S37" s="985"/>
      <c r="T37" s="985"/>
      <c r="U37" s="985"/>
      <c r="V37" s="985"/>
      <c r="W37" s="985"/>
      <c r="X37" s="985"/>
      <c r="Y37" s="985"/>
      <c r="Z37" s="985"/>
    </row>
    <row r="38" spans="1:26" ht="6" hidden="1" customHeight="1">
      <c r="A38" s="985"/>
      <c r="B38" s="1000"/>
      <c r="C38" s="966"/>
      <c r="D38" s="966"/>
      <c r="E38" s="966"/>
      <c r="F38" s="894"/>
      <c r="G38" s="48"/>
      <c r="H38" s="985"/>
      <c r="I38" s="985"/>
      <c r="J38" s="985"/>
      <c r="K38" s="985"/>
      <c r="L38" s="985"/>
      <c r="M38" s="985"/>
      <c r="N38" s="985"/>
      <c r="O38" s="985"/>
      <c r="P38" s="985"/>
      <c r="Q38" s="985"/>
      <c r="R38" s="985"/>
      <c r="S38" s="985"/>
      <c r="T38" s="985"/>
      <c r="U38" s="985"/>
      <c r="V38" s="985"/>
      <c r="W38" s="985"/>
      <c r="X38" s="985"/>
      <c r="Y38" s="985"/>
      <c r="Z38" s="985"/>
    </row>
    <row r="39" spans="1:26" ht="6" hidden="1" customHeight="1">
      <c r="A39" s="985"/>
      <c r="B39" s="1000"/>
      <c r="C39" s="966"/>
      <c r="D39" s="966"/>
      <c r="E39" s="966"/>
      <c r="F39" s="894"/>
      <c r="G39" s="48"/>
      <c r="H39" s="985"/>
      <c r="I39" s="985"/>
      <c r="J39" s="985"/>
      <c r="K39" s="985"/>
      <c r="L39" s="985"/>
      <c r="M39" s="985"/>
      <c r="N39" s="985"/>
      <c r="O39" s="985"/>
      <c r="P39" s="985"/>
      <c r="Q39" s="985"/>
      <c r="R39" s="985"/>
      <c r="S39" s="985"/>
      <c r="T39" s="985"/>
      <c r="U39" s="985"/>
      <c r="V39" s="985"/>
      <c r="W39" s="985"/>
      <c r="X39" s="985"/>
      <c r="Y39" s="985"/>
      <c r="Z39" s="985"/>
    </row>
    <row r="40" spans="1:26" ht="6" hidden="1" customHeight="1">
      <c r="A40" s="985"/>
      <c r="B40" s="1001"/>
      <c r="C40" s="1003"/>
      <c r="D40" s="1003"/>
      <c r="E40" s="1003"/>
      <c r="F40" s="1002"/>
      <c r="G40" s="46"/>
      <c r="H40" s="985"/>
      <c r="I40" s="985"/>
      <c r="J40" s="985"/>
      <c r="K40" s="985"/>
      <c r="L40" s="985"/>
      <c r="M40" s="985"/>
      <c r="N40" s="985"/>
      <c r="O40" s="985"/>
      <c r="P40" s="985"/>
      <c r="Q40" s="985"/>
      <c r="R40" s="985"/>
      <c r="S40" s="985"/>
      <c r="T40" s="985"/>
      <c r="U40" s="985"/>
      <c r="V40" s="985"/>
      <c r="W40" s="985"/>
      <c r="X40" s="985"/>
      <c r="Y40" s="985"/>
      <c r="Z40" s="985"/>
    </row>
    <row r="41" spans="1:26" ht="44.25" customHeight="1">
      <c r="A41" s="985"/>
      <c r="B41" s="814" t="s">
        <v>1186</v>
      </c>
      <c r="C41" s="815"/>
      <c r="D41" s="815"/>
      <c r="E41" s="816"/>
      <c r="F41" s="816"/>
      <c r="G41" s="998"/>
      <c r="H41" s="985"/>
      <c r="I41" s="985"/>
      <c r="J41" s="985"/>
      <c r="K41" s="985"/>
      <c r="L41" s="985"/>
      <c r="M41" s="985"/>
      <c r="N41" s="985"/>
      <c r="O41" s="985"/>
      <c r="P41" s="985"/>
      <c r="Q41" s="985"/>
      <c r="R41" s="985"/>
      <c r="S41" s="985"/>
      <c r="T41" s="985"/>
      <c r="U41" s="985"/>
      <c r="V41" s="985"/>
      <c r="W41" s="985"/>
      <c r="X41" s="985"/>
      <c r="Y41" s="985"/>
      <c r="Z41" s="985"/>
    </row>
    <row r="42" spans="1:26" ht="31.5" customHeight="1">
      <c r="A42" s="985"/>
      <c r="B42" s="1000"/>
      <c r="C42" s="894"/>
      <c r="D42" s="894"/>
      <c r="E42" s="894"/>
      <c r="F42" s="894"/>
      <c r="G42" s="998"/>
      <c r="H42" s="985"/>
      <c r="I42" s="985"/>
      <c r="J42" s="985"/>
      <c r="K42" s="985"/>
      <c r="L42" s="985"/>
      <c r="M42" s="985"/>
      <c r="N42" s="985"/>
      <c r="O42" s="985"/>
      <c r="P42" s="985"/>
      <c r="Q42" s="985"/>
      <c r="R42" s="985"/>
      <c r="S42" s="985"/>
      <c r="T42" s="985"/>
      <c r="U42" s="985"/>
      <c r="V42" s="985"/>
      <c r="W42" s="985"/>
      <c r="X42" s="985"/>
      <c r="Y42" s="985"/>
      <c r="Z42" s="985"/>
    </row>
    <row r="43" spans="1:26" ht="31.5" customHeight="1">
      <c r="A43" s="985"/>
      <c r="B43" s="1000"/>
      <c r="C43" s="894"/>
      <c r="D43" s="894"/>
      <c r="E43" s="894"/>
      <c r="F43" s="894"/>
      <c r="G43" s="998"/>
      <c r="H43" s="985"/>
      <c r="I43" s="985"/>
      <c r="J43" s="985"/>
      <c r="K43" s="985"/>
      <c r="L43" s="985"/>
      <c r="M43" s="985"/>
      <c r="N43" s="985"/>
      <c r="O43" s="985"/>
      <c r="P43" s="985"/>
      <c r="Q43" s="985"/>
      <c r="R43" s="985"/>
      <c r="S43" s="985"/>
      <c r="T43" s="985"/>
      <c r="U43" s="985"/>
      <c r="V43" s="985"/>
      <c r="W43" s="985"/>
      <c r="X43" s="985"/>
      <c r="Y43" s="985"/>
      <c r="Z43" s="985"/>
    </row>
    <row r="44" spans="1:26" ht="15.75" customHeight="1">
      <c r="A44" s="985"/>
      <c r="B44" s="1000"/>
      <c r="C44" s="894"/>
      <c r="D44" s="894"/>
      <c r="E44" s="894"/>
      <c r="F44" s="894"/>
      <c r="G44" s="998"/>
      <c r="H44" s="985"/>
      <c r="I44" s="985"/>
      <c r="J44" s="985"/>
      <c r="K44" s="985"/>
      <c r="L44" s="985"/>
      <c r="M44" s="985"/>
      <c r="N44" s="985"/>
      <c r="O44" s="985"/>
      <c r="P44" s="985"/>
      <c r="Q44" s="985"/>
      <c r="R44" s="985"/>
      <c r="S44" s="985"/>
      <c r="T44" s="985"/>
      <c r="U44" s="985"/>
      <c r="V44" s="985"/>
      <c r="W44" s="985"/>
      <c r="X44" s="985"/>
      <c r="Y44" s="985"/>
      <c r="Z44" s="985"/>
    </row>
    <row r="45" spans="1:26" ht="15.75" customHeight="1">
      <c r="A45" s="985"/>
      <c r="B45" s="1000"/>
      <c r="C45" s="894"/>
      <c r="D45" s="894"/>
      <c r="E45" s="894"/>
      <c r="F45" s="894"/>
      <c r="G45" s="998"/>
      <c r="H45" s="985"/>
      <c r="I45" s="985"/>
      <c r="J45" s="985"/>
      <c r="K45" s="985"/>
      <c r="L45" s="985"/>
      <c r="M45" s="985"/>
      <c r="N45" s="985"/>
      <c r="O45" s="985"/>
      <c r="P45" s="985"/>
      <c r="Q45" s="985"/>
      <c r="R45" s="985"/>
      <c r="S45" s="985"/>
      <c r="T45" s="985"/>
      <c r="U45" s="985"/>
      <c r="V45" s="985"/>
      <c r="W45" s="985"/>
      <c r="X45" s="985"/>
      <c r="Y45" s="985"/>
      <c r="Z45" s="985"/>
    </row>
    <row r="46" spans="1:26" ht="30" customHeight="1">
      <c r="A46" s="985"/>
      <c r="B46" s="1000"/>
      <c r="C46" s="894"/>
      <c r="D46" s="894"/>
      <c r="E46" s="894"/>
      <c r="F46" s="894"/>
      <c r="G46" s="998"/>
      <c r="H46" s="985"/>
      <c r="I46" s="985"/>
      <c r="J46" s="985"/>
      <c r="K46" s="985"/>
      <c r="L46" s="985"/>
      <c r="M46" s="985"/>
      <c r="N46" s="985"/>
      <c r="O46" s="985"/>
      <c r="P46" s="985"/>
      <c r="Q46" s="985"/>
      <c r="R46" s="985"/>
      <c r="S46" s="985"/>
      <c r="T46" s="985"/>
      <c r="U46" s="985"/>
      <c r="V46" s="985"/>
      <c r="W46" s="985"/>
      <c r="X46" s="985"/>
      <c r="Y46" s="985"/>
      <c r="Z46" s="985"/>
    </row>
    <row r="47" spans="1:26" ht="15" customHeight="1">
      <c r="A47" s="985"/>
      <c r="B47" s="1000"/>
      <c r="C47" s="894"/>
      <c r="D47" s="894"/>
      <c r="E47" s="894"/>
      <c r="F47" s="894"/>
      <c r="G47" s="998"/>
      <c r="H47" s="985"/>
      <c r="I47" s="985"/>
      <c r="J47" s="985"/>
      <c r="K47" s="985"/>
      <c r="L47" s="985"/>
      <c r="M47" s="985"/>
      <c r="N47" s="985"/>
      <c r="O47" s="985"/>
      <c r="P47" s="985"/>
      <c r="Q47" s="985"/>
      <c r="R47" s="985"/>
      <c r="S47" s="985"/>
      <c r="T47" s="985"/>
      <c r="U47" s="985"/>
      <c r="V47" s="985"/>
      <c r="W47" s="985"/>
      <c r="X47" s="985"/>
      <c r="Y47" s="985"/>
      <c r="Z47" s="985"/>
    </row>
    <row r="48" spans="1:26" ht="6" customHeight="1">
      <c r="A48" s="985"/>
      <c r="B48" s="1000"/>
      <c r="C48" s="894"/>
      <c r="D48" s="894"/>
      <c r="E48" s="894"/>
      <c r="F48" s="894"/>
      <c r="G48" s="998"/>
      <c r="H48" s="985"/>
      <c r="I48" s="985"/>
      <c r="J48" s="985"/>
      <c r="K48" s="985"/>
      <c r="L48" s="985"/>
      <c r="M48" s="985"/>
      <c r="N48" s="985"/>
      <c r="O48" s="985"/>
      <c r="P48" s="985"/>
      <c r="Q48" s="985"/>
      <c r="R48" s="985"/>
      <c r="S48" s="985"/>
      <c r="T48" s="985"/>
      <c r="U48" s="985"/>
      <c r="V48" s="985"/>
      <c r="W48" s="985"/>
      <c r="X48" s="985"/>
      <c r="Y48" s="985"/>
      <c r="Z48" s="985"/>
    </row>
    <row r="49" spans="1:26" ht="6" customHeight="1">
      <c r="A49" s="985"/>
      <c r="B49" s="1000"/>
      <c r="C49" s="894"/>
      <c r="D49" s="894"/>
      <c r="E49" s="894"/>
      <c r="F49" s="894"/>
      <c r="G49" s="1006"/>
      <c r="H49" s="985"/>
      <c r="I49" s="985"/>
      <c r="J49" s="985"/>
      <c r="K49" s="985"/>
      <c r="L49" s="985"/>
      <c r="M49" s="985"/>
      <c r="N49" s="985"/>
      <c r="O49" s="985"/>
      <c r="P49" s="985"/>
      <c r="Q49" s="985"/>
      <c r="R49" s="985"/>
      <c r="S49" s="985"/>
      <c r="T49" s="985"/>
      <c r="U49" s="985"/>
      <c r="V49" s="985"/>
      <c r="W49" s="985"/>
      <c r="X49" s="985"/>
      <c r="Y49" s="985"/>
      <c r="Z49" s="985"/>
    </row>
    <row r="50" spans="1:26" ht="6" customHeight="1">
      <c r="A50" s="985"/>
      <c r="B50" s="1001"/>
      <c r="C50" s="1002"/>
      <c r="D50" s="1002"/>
      <c r="E50" s="1002"/>
      <c r="F50" s="1002"/>
      <c r="G50" s="46"/>
      <c r="H50" s="985"/>
      <c r="I50" s="985"/>
      <c r="J50" s="985"/>
      <c r="K50" s="985"/>
      <c r="L50" s="985"/>
      <c r="M50" s="985"/>
      <c r="N50" s="985"/>
      <c r="O50" s="985"/>
      <c r="P50" s="985"/>
      <c r="Q50" s="985"/>
      <c r="R50" s="985"/>
      <c r="S50" s="985"/>
      <c r="T50" s="985"/>
      <c r="U50" s="985"/>
      <c r="V50" s="985"/>
      <c r="W50" s="985"/>
      <c r="X50" s="985"/>
      <c r="Y50" s="985"/>
      <c r="Z50" s="985"/>
    </row>
    <row r="51" spans="1:26" ht="17.25" customHeight="1">
      <c r="A51" s="985"/>
      <c r="B51" s="818" t="s">
        <v>1187</v>
      </c>
      <c r="C51" s="815"/>
      <c r="D51" s="995"/>
      <c r="E51" s="996"/>
      <c r="F51" s="816"/>
      <c r="G51" s="47"/>
      <c r="H51" s="985"/>
      <c r="I51" s="985"/>
      <c r="J51" s="985"/>
      <c r="K51" s="985"/>
      <c r="L51" s="985"/>
      <c r="M51" s="985"/>
      <c r="N51" s="985"/>
      <c r="O51" s="985"/>
      <c r="P51" s="985"/>
      <c r="Q51" s="985"/>
      <c r="R51" s="985"/>
      <c r="S51" s="985"/>
      <c r="T51" s="985"/>
      <c r="U51" s="985"/>
      <c r="V51" s="985"/>
      <c r="W51" s="985"/>
      <c r="X51" s="985"/>
      <c r="Y51" s="985"/>
      <c r="Z51" s="985"/>
    </row>
    <row r="52" spans="1:26" ht="29.25" customHeight="1">
      <c r="A52" s="985"/>
      <c r="B52" s="1000"/>
      <c r="C52" s="894"/>
      <c r="D52" s="966"/>
      <c r="E52" s="966"/>
      <c r="F52" s="894"/>
      <c r="G52" s="48"/>
      <c r="H52" s="985"/>
      <c r="I52" s="985"/>
      <c r="J52" s="985"/>
      <c r="K52" s="985"/>
      <c r="L52" s="985"/>
      <c r="M52" s="985"/>
      <c r="N52" s="985"/>
      <c r="O52" s="985"/>
      <c r="P52" s="985"/>
      <c r="Q52" s="985"/>
      <c r="R52" s="985"/>
      <c r="S52" s="985"/>
      <c r="T52" s="985"/>
      <c r="U52" s="985"/>
      <c r="V52" s="985"/>
      <c r="W52" s="985"/>
      <c r="X52" s="985"/>
      <c r="Y52" s="985"/>
      <c r="Z52" s="985"/>
    </row>
    <row r="53" spans="1:26" ht="8.25" customHeight="1">
      <c r="A53" s="985"/>
      <c r="B53" s="1000"/>
      <c r="C53" s="894"/>
      <c r="D53" s="966"/>
      <c r="E53" s="966"/>
      <c r="F53" s="894"/>
      <c r="G53" s="48"/>
      <c r="H53" s="985"/>
      <c r="I53" s="985"/>
      <c r="J53" s="985"/>
      <c r="K53" s="985"/>
      <c r="L53" s="985"/>
      <c r="M53" s="985"/>
      <c r="N53" s="985"/>
      <c r="O53" s="985"/>
      <c r="P53" s="985"/>
      <c r="Q53" s="985"/>
      <c r="R53" s="985"/>
      <c r="S53" s="985"/>
      <c r="T53" s="985"/>
      <c r="U53" s="985"/>
      <c r="V53" s="985"/>
      <c r="W53" s="985"/>
      <c r="X53" s="985"/>
      <c r="Y53" s="985"/>
      <c r="Z53" s="985"/>
    </row>
    <row r="54" spans="1:26" ht="6" customHeight="1">
      <c r="A54" s="985"/>
      <c r="B54" s="1000"/>
      <c r="C54" s="894"/>
      <c r="D54" s="966"/>
      <c r="E54" s="966"/>
      <c r="F54" s="894"/>
      <c r="G54" s="48"/>
      <c r="H54" s="985"/>
      <c r="I54" s="985"/>
      <c r="J54" s="985"/>
      <c r="K54" s="985"/>
      <c r="L54" s="985"/>
      <c r="M54" s="985"/>
      <c r="N54" s="985"/>
      <c r="O54" s="985"/>
      <c r="P54" s="985"/>
      <c r="Q54" s="985"/>
      <c r="R54" s="985"/>
      <c r="S54" s="985"/>
      <c r="T54" s="985"/>
      <c r="U54" s="985"/>
      <c r="V54" s="985"/>
      <c r="W54" s="985"/>
      <c r="X54" s="985"/>
      <c r="Y54" s="985"/>
      <c r="Z54" s="985"/>
    </row>
    <row r="55" spans="1:26" ht="6" customHeight="1">
      <c r="A55" s="985"/>
      <c r="B55" s="1000"/>
      <c r="C55" s="894"/>
      <c r="D55" s="966"/>
      <c r="E55" s="966"/>
      <c r="F55" s="894"/>
      <c r="G55" s="48"/>
      <c r="H55" s="985"/>
      <c r="I55" s="985"/>
      <c r="J55" s="985"/>
      <c r="K55" s="985"/>
      <c r="L55" s="985"/>
      <c r="M55" s="985"/>
      <c r="N55" s="985"/>
      <c r="O55" s="985"/>
      <c r="P55" s="985"/>
      <c r="Q55" s="985"/>
      <c r="R55" s="985"/>
      <c r="S55" s="985"/>
      <c r="T55" s="985"/>
      <c r="U55" s="985"/>
      <c r="V55" s="985"/>
      <c r="W55" s="985"/>
      <c r="X55" s="985"/>
      <c r="Y55" s="985"/>
      <c r="Z55" s="985"/>
    </row>
    <row r="56" spans="1:26" ht="6" customHeight="1">
      <c r="A56" s="985"/>
      <c r="B56" s="1000"/>
      <c r="C56" s="894"/>
      <c r="D56" s="966"/>
      <c r="E56" s="966"/>
      <c r="F56" s="894"/>
      <c r="G56" s="48"/>
      <c r="H56" s="985"/>
      <c r="I56" s="985"/>
      <c r="J56" s="985"/>
      <c r="K56" s="985"/>
      <c r="L56" s="985"/>
      <c r="M56" s="985"/>
      <c r="N56" s="985"/>
      <c r="O56" s="985"/>
      <c r="P56" s="985"/>
      <c r="Q56" s="985"/>
      <c r="R56" s="985"/>
      <c r="S56" s="985"/>
      <c r="T56" s="985"/>
      <c r="U56" s="985"/>
      <c r="V56" s="985"/>
      <c r="W56" s="985"/>
      <c r="X56" s="985"/>
      <c r="Y56" s="985"/>
      <c r="Z56" s="985"/>
    </row>
    <row r="57" spans="1:26" ht="6" customHeight="1">
      <c r="A57" s="985"/>
      <c r="B57" s="1000"/>
      <c r="C57" s="894"/>
      <c r="D57" s="966"/>
      <c r="E57" s="966"/>
      <c r="F57" s="894"/>
      <c r="G57" s="48"/>
      <c r="H57" s="985"/>
      <c r="I57" s="985"/>
      <c r="J57" s="985"/>
      <c r="K57" s="985"/>
      <c r="L57" s="985"/>
      <c r="M57" s="985"/>
      <c r="N57" s="985"/>
      <c r="O57" s="985"/>
      <c r="P57" s="985"/>
      <c r="Q57" s="985"/>
      <c r="R57" s="985"/>
      <c r="S57" s="985"/>
      <c r="T57" s="985"/>
      <c r="U57" s="985"/>
      <c r="V57" s="985"/>
      <c r="W57" s="985"/>
      <c r="X57" s="985"/>
      <c r="Y57" s="985"/>
      <c r="Z57" s="985"/>
    </row>
    <row r="58" spans="1:26" ht="6" customHeight="1">
      <c r="A58" s="985"/>
      <c r="B58" s="1000"/>
      <c r="C58" s="894"/>
      <c r="D58" s="966"/>
      <c r="E58" s="966"/>
      <c r="F58" s="894"/>
      <c r="G58" s="48"/>
      <c r="H58" s="985"/>
      <c r="I58" s="985"/>
      <c r="J58" s="985"/>
      <c r="K58" s="985"/>
      <c r="L58" s="985"/>
      <c r="M58" s="985"/>
      <c r="N58" s="985"/>
      <c r="O58" s="985"/>
      <c r="P58" s="985"/>
      <c r="Q58" s="985"/>
      <c r="R58" s="985"/>
      <c r="S58" s="985"/>
      <c r="T58" s="985"/>
      <c r="U58" s="985"/>
      <c r="V58" s="985"/>
      <c r="W58" s="985"/>
      <c r="X58" s="985"/>
      <c r="Y58" s="985"/>
      <c r="Z58" s="985"/>
    </row>
    <row r="59" spans="1:26" ht="6" customHeight="1">
      <c r="A59" s="985"/>
      <c r="B59" s="1000"/>
      <c r="C59" s="894"/>
      <c r="D59" s="966"/>
      <c r="E59" s="966"/>
      <c r="F59" s="894"/>
      <c r="G59" s="48"/>
      <c r="H59" s="985"/>
      <c r="I59" s="985"/>
      <c r="J59" s="985"/>
      <c r="K59" s="985"/>
      <c r="L59" s="985"/>
      <c r="M59" s="985"/>
      <c r="N59" s="985"/>
      <c r="O59" s="985"/>
      <c r="P59" s="985"/>
      <c r="Q59" s="985"/>
      <c r="R59" s="985"/>
      <c r="S59" s="985"/>
      <c r="T59" s="985"/>
      <c r="U59" s="985"/>
      <c r="V59" s="985"/>
      <c r="W59" s="985"/>
      <c r="X59" s="985"/>
      <c r="Y59" s="985"/>
      <c r="Z59" s="985"/>
    </row>
    <row r="60" spans="1:26" ht="6" customHeight="1">
      <c r="A60" s="985"/>
      <c r="B60" s="1001"/>
      <c r="C60" s="1002"/>
      <c r="D60" s="1003"/>
      <c r="E60" s="1003"/>
      <c r="F60" s="1002"/>
      <c r="G60" s="46"/>
      <c r="H60" s="985"/>
      <c r="I60" s="985"/>
      <c r="J60" s="985"/>
      <c r="K60" s="985"/>
      <c r="L60" s="985"/>
      <c r="M60" s="985"/>
      <c r="N60" s="985"/>
      <c r="O60" s="985"/>
      <c r="P60" s="985"/>
      <c r="Q60" s="985"/>
      <c r="R60" s="985"/>
      <c r="S60" s="985"/>
      <c r="T60" s="985"/>
      <c r="U60" s="985"/>
      <c r="V60" s="985"/>
      <c r="W60" s="985"/>
      <c r="X60" s="985"/>
      <c r="Y60" s="985"/>
      <c r="Z60" s="985"/>
    </row>
    <row r="61" spans="1:26" ht="32.25" customHeight="1">
      <c r="A61" s="985"/>
      <c r="B61" s="818" t="s">
        <v>1188</v>
      </c>
      <c r="C61" s="815"/>
      <c r="D61" s="995"/>
      <c r="E61" s="996"/>
      <c r="F61" s="997"/>
      <c r="G61" s="998"/>
      <c r="H61" s="985"/>
      <c r="I61" s="985"/>
      <c r="J61" s="985"/>
      <c r="K61" s="985"/>
      <c r="L61" s="985"/>
      <c r="M61" s="985"/>
      <c r="N61" s="985"/>
      <c r="O61" s="985"/>
      <c r="P61" s="985"/>
      <c r="Q61" s="985"/>
      <c r="R61" s="985"/>
      <c r="S61" s="985"/>
      <c r="T61" s="985"/>
      <c r="U61" s="985"/>
      <c r="V61" s="985"/>
      <c r="W61" s="985"/>
      <c r="X61" s="985"/>
      <c r="Y61" s="985"/>
      <c r="Z61" s="985"/>
    </row>
    <row r="62" spans="1:26" ht="3" customHeight="1">
      <c r="A62" s="985"/>
      <c r="B62" s="1000"/>
      <c r="C62" s="894"/>
      <c r="D62" s="966"/>
      <c r="E62" s="966"/>
      <c r="F62" s="894"/>
      <c r="G62" s="998"/>
      <c r="H62" s="985"/>
      <c r="I62" s="985"/>
      <c r="J62" s="985"/>
      <c r="K62" s="985"/>
      <c r="L62" s="985"/>
      <c r="M62" s="985"/>
      <c r="N62" s="985"/>
      <c r="O62" s="985"/>
      <c r="P62" s="985"/>
      <c r="Q62" s="985"/>
      <c r="R62" s="985"/>
      <c r="S62" s="985"/>
      <c r="T62" s="985"/>
      <c r="U62" s="985"/>
      <c r="V62" s="985"/>
      <c r="W62" s="985"/>
      <c r="X62" s="985"/>
      <c r="Y62" s="985"/>
      <c r="Z62" s="985"/>
    </row>
    <row r="63" spans="1:26" ht="3" customHeight="1">
      <c r="A63" s="985"/>
      <c r="B63" s="1000"/>
      <c r="C63" s="894"/>
      <c r="D63" s="966"/>
      <c r="E63" s="966"/>
      <c r="F63" s="894"/>
      <c r="G63" s="998"/>
      <c r="H63" s="985"/>
      <c r="I63" s="985"/>
      <c r="J63" s="985"/>
      <c r="K63" s="985"/>
      <c r="L63" s="985"/>
      <c r="M63" s="985"/>
      <c r="N63" s="985"/>
      <c r="O63" s="985"/>
      <c r="P63" s="985"/>
      <c r="Q63" s="985"/>
      <c r="R63" s="985"/>
      <c r="S63" s="985"/>
      <c r="T63" s="985"/>
      <c r="U63" s="985"/>
      <c r="V63" s="985"/>
      <c r="W63" s="985"/>
      <c r="X63" s="985"/>
      <c r="Y63" s="985"/>
      <c r="Z63" s="985"/>
    </row>
    <row r="64" spans="1:26" ht="3" customHeight="1">
      <c r="A64" s="985"/>
      <c r="B64" s="1000"/>
      <c r="C64" s="894"/>
      <c r="D64" s="966"/>
      <c r="E64" s="966"/>
      <c r="F64" s="894"/>
      <c r="G64" s="998"/>
      <c r="H64" s="985"/>
      <c r="I64" s="985"/>
      <c r="J64" s="985"/>
      <c r="K64" s="985"/>
      <c r="L64" s="985"/>
      <c r="M64" s="985"/>
      <c r="N64" s="985"/>
      <c r="O64" s="985"/>
      <c r="P64" s="985"/>
      <c r="Q64" s="985"/>
      <c r="R64" s="985"/>
      <c r="S64" s="985"/>
      <c r="T64" s="985"/>
      <c r="U64" s="985"/>
      <c r="V64" s="985"/>
      <c r="W64" s="985"/>
      <c r="X64" s="985"/>
      <c r="Y64" s="985"/>
      <c r="Z64" s="985"/>
    </row>
    <row r="65" spans="1:26" ht="3" customHeight="1">
      <c r="A65" s="985"/>
      <c r="B65" s="1000"/>
      <c r="C65" s="894"/>
      <c r="D65" s="966"/>
      <c r="E65" s="966"/>
      <c r="F65" s="894"/>
      <c r="G65" s="48"/>
      <c r="H65" s="985"/>
      <c r="I65" s="985"/>
      <c r="J65" s="985"/>
      <c r="K65" s="985"/>
      <c r="L65" s="985"/>
      <c r="M65" s="985"/>
      <c r="N65" s="985"/>
      <c r="O65" s="985"/>
      <c r="P65" s="985"/>
      <c r="Q65" s="985"/>
      <c r="R65" s="985"/>
      <c r="S65" s="985"/>
      <c r="T65" s="985"/>
      <c r="U65" s="985"/>
      <c r="V65" s="985"/>
      <c r="W65" s="985"/>
      <c r="X65" s="985"/>
      <c r="Y65" s="985"/>
      <c r="Z65" s="985"/>
    </row>
    <row r="66" spans="1:26" ht="3" customHeight="1">
      <c r="A66" s="985"/>
      <c r="B66" s="1000"/>
      <c r="C66" s="894"/>
      <c r="D66" s="966"/>
      <c r="E66" s="966"/>
      <c r="F66" s="894"/>
      <c r="G66" s="48"/>
      <c r="H66" s="985"/>
      <c r="I66" s="985"/>
      <c r="J66" s="985"/>
      <c r="K66" s="985"/>
      <c r="L66" s="985"/>
      <c r="M66" s="985"/>
      <c r="N66" s="985"/>
      <c r="O66" s="985"/>
      <c r="P66" s="985"/>
      <c r="Q66" s="985"/>
      <c r="R66" s="985"/>
      <c r="S66" s="985"/>
      <c r="T66" s="985"/>
      <c r="U66" s="985"/>
      <c r="V66" s="985"/>
      <c r="W66" s="985"/>
      <c r="X66" s="985"/>
      <c r="Y66" s="985"/>
      <c r="Z66" s="985"/>
    </row>
    <row r="67" spans="1:26" ht="3" customHeight="1">
      <c r="A67" s="985"/>
      <c r="B67" s="1000"/>
      <c r="C67" s="894"/>
      <c r="D67" s="966"/>
      <c r="E67" s="966"/>
      <c r="F67" s="894"/>
      <c r="G67" s="48"/>
      <c r="H67" s="985"/>
      <c r="I67" s="985"/>
      <c r="J67" s="985"/>
      <c r="K67" s="985"/>
      <c r="L67" s="985"/>
      <c r="M67" s="985"/>
      <c r="N67" s="985"/>
      <c r="O67" s="985"/>
      <c r="P67" s="985"/>
      <c r="Q67" s="985"/>
      <c r="R67" s="985"/>
      <c r="S67" s="985"/>
      <c r="T67" s="985"/>
      <c r="U67" s="985"/>
      <c r="V67" s="985"/>
      <c r="W67" s="985"/>
      <c r="X67" s="985"/>
      <c r="Y67" s="985"/>
      <c r="Z67" s="985"/>
    </row>
    <row r="68" spans="1:26" ht="3" customHeight="1">
      <c r="A68" s="985"/>
      <c r="B68" s="1000"/>
      <c r="C68" s="894"/>
      <c r="D68" s="966"/>
      <c r="E68" s="966"/>
      <c r="F68" s="894"/>
      <c r="G68" s="48"/>
      <c r="H68" s="985"/>
      <c r="I68" s="985"/>
      <c r="J68" s="985"/>
      <c r="K68" s="985"/>
      <c r="L68" s="985"/>
      <c r="M68" s="985"/>
      <c r="N68" s="985"/>
      <c r="O68" s="985"/>
      <c r="P68" s="985"/>
      <c r="Q68" s="985"/>
      <c r="R68" s="985"/>
      <c r="S68" s="985"/>
      <c r="T68" s="985"/>
      <c r="U68" s="985"/>
      <c r="V68" s="985"/>
      <c r="W68" s="985"/>
      <c r="X68" s="985"/>
      <c r="Y68" s="985"/>
      <c r="Z68" s="985"/>
    </row>
    <row r="69" spans="1:26" ht="3" customHeight="1">
      <c r="A69" s="985"/>
      <c r="B69" s="1000"/>
      <c r="C69" s="894"/>
      <c r="D69" s="966"/>
      <c r="E69" s="966"/>
      <c r="F69" s="894"/>
      <c r="G69" s="48"/>
      <c r="H69" s="985"/>
      <c r="I69" s="985"/>
      <c r="J69" s="985"/>
      <c r="K69" s="985"/>
      <c r="L69" s="985"/>
      <c r="M69" s="985"/>
      <c r="N69" s="985"/>
      <c r="O69" s="985"/>
      <c r="P69" s="985"/>
      <c r="Q69" s="985"/>
      <c r="R69" s="985"/>
      <c r="S69" s="985"/>
      <c r="T69" s="985"/>
      <c r="U69" s="985"/>
      <c r="V69" s="985"/>
      <c r="W69" s="985"/>
      <c r="X69" s="985"/>
      <c r="Y69" s="985"/>
      <c r="Z69" s="985"/>
    </row>
    <row r="70" spans="1:26" ht="3" customHeight="1">
      <c r="A70" s="985"/>
      <c r="B70" s="1001"/>
      <c r="C70" s="1002"/>
      <c r="D70" s="1003"/>
      <c r="E70" s="1003"/>
      <c r="F70" s="1002"/>
      <c r="G70" s="46"/>
      <c r="H70" s="985"/>
      <c r="I70" s="985"/>
      <c r="J70" s="985"/>
      <c r="K70" s="985"/>
      <c r="L70" s="985"/>
      <c r="M70" s="985"/>
      <c r="N70" s="985"/>
      <c r="O70" s="985"/>
      <c r="P70" s="985"/>
      <c r="Q70" s="985"/>
      <c r="R70" s="985"/>
      <c r="S70" s="985"/>
      <c r="T70" s="985"/>
      <c r="U70" s="985"/>
      <c r="V70" s="985"/>
      <c r="W70" s="985"/>
      <c r="X70" s="985"/>
      <c r="Y70" s="985"/>
      <c r="Z70" s="985"/>
    </row>
    <row r="71" spans="1:26" ht="30.75" customHeight="1">
      <c r="A71" s="985"/>
      <c r="B71" s="1007" t="s">
        <v>1189</v>
      </c>
      <c r="C71" s="815"/>
      <c r="D71" s="995"/>
      <c r="E71" s="816"/>
      <c r="F71" s="997"/>
      <c r="G71" s="998"/>
      <c r="H71" s="985"/>
      <c r="I71" s="985"/>
      <c r="J71" s="985"/>
      <c r="K71" s="985"/>
      <c r="L71" s="985"/>
      <c r="M71" s="985"/>
      <c r="N71" s="985"/>
      <c r="O71" s="985"/>
      <c r="P71" s="985"/>
      <c r="Q71" s="985"/>
      <c r="R71" s="985"/>
      <c r="S71" s="985"/>
      <c r="T71" s="985"/>
      <c r="U71" s="985"/>
      <c r="V71" s="985"/>
      <c r="W71" s="985"/>
      <c r="X71" s="985"/>
      <c r="Y71" s="985"/>
      <c r="Z71" s="985"/>
    </row>
    <row r="72" spans="1:26" ht="31.5" customHeight="1">
      <c r="A72" s="985"/>
      <c r="B72" s="1000"/>
      <c r="C72" s="894"/>
      <c r="D72" s="966"/>
      <c r="E72" s="894"/>
      <c r="F72" s="894"/>
      <c r="G72" s="48"/>
      <c r="H72" s="985"/>
      <c r="I72" s="985"/>
      <c r="J72" s="985"/>
      <c r="K72" s="985"/>
      <c r="L72" s="985"/>
      <c r="M72" s="985"/>
      <c r="N72" s="985"/>
      <c r="O72" s="985"/>
      <c r="P72" s="985"/>
      <c r="Q72" s="985"/>
      <c r="R72" s="985"/>
      <c r="S72" s="985"/>
      <c r="T72" s="985"/>
      <c r="U72" s="985"/>
      <c r="V72" s="985"/>
      <c r="W72" s="985"/>
      <c r="X72" s="985"/>
      <c r="Y72" s="985"/>
      <c r="Z72" s="985"/>
    </row>
    <row r="73" spans="1:26" ht="33.75" customHeight="1">
      <c r="A73" s="985"/>
      <c r="B73" s="1000"/>
      <c r="C73" s="894"/>
      <c r="D73" s="966"/>
      <c r="E73" s="894"/>
      <c r="F73" s="894"/>
      <c r="G73" s="48"/>
      <c r="H73" s="985"/>
      <c r="I73" s="985"/>
      <c r="J73" s="985"/>
      <c r="K73" s="985"/>
      <c r="L73" s="985"/>
      <c r="M73" s="985"/>
      <c r="N73" s="985"/>
      <c r="O73" s="985"/>
      <c r="P73" s="985"/>
      <c r="Q73" s="985"/>
      <c r="R73" s="985"/>
      <c r="S73" s="985"/>
      <c r="T73" s="985"/>
      <c r="U73" s="985"/>
      <c r="V73" s="985"/>
      <c r="W73" s="985"/>
      <c r="X73" s="985"/>
      <c r="Y73" s="985"/>
      <c r="Z73" s="985"/>
    </row>
    <row r="74" spans="1:26" ht="6" customHeight="1">
      <c r="A74" s="985"/>
      <c r="B74" s="1000"/>
      <c r="C74" s="894"/>
      <c r="D74" s="966"/>
      <c r="E74" s="894"/>
      <c r="F74" s="894"/>
      <c r="G74" s="1006"/>
      <c r="H74" s="985"/>
      <c r="I74" s="985"/>
      <c r="J74" s="985"/>
      <c r="K74" s="985"/>
      <c r="L74" s="985"/>
      <c r="M74" s="985"/>
      <c r="N74" s="985"/>
      <c r="O74" s="985"/>
      <c r="P74" s="985"/>
      <c r="Q74" s="985"/>
      <c r="R74" s="985"/>
      <c r="S74" s="985"/>
      <c r="T74" s="985"/>
      <c r="U74" s="985"/>
      <c r="V74" s="985"/>
      <c r="W74" s="985"/>
      <c r="X74" s="985"/>
      <c r="Y74" s="985"/>
      <c r="Z74" s="985"/>
    </row>
    <row r="75" spans="1:26" ht="6" customHeight="1">
      <c r="A75" s="985"/>
      <c r="B75" s="1000"/>
      <c r="C75" s="894"/>
      <c r="D75" s="966"/>
      <c r="E75" s="894"/>
      <c r="F75" s="894"/>
      <c r="G75" s="1006"/>
      <c r="H75" s="985"/>
      <c r="I75" s="985"/>
      <c r="J75" s="985"/>
      <c r="K75" s="985"/>
      <c r="L75" s="985"/>
      <c r="M75" s="985"/>
      <c r="N75" s="985"/>
      <c r="O75" s="985"/>
      <c r="P75" s="985"/>
      <c r="Q75" s="985"/>
      <c r="R75" s="985"/>
      <c r="S75" s="985"/>
      <c r="T75" s="985"/>
      <c r="U75" s="985"/>
      <c r="V75" s="985"/>
      <c r="W75" s="985"/>
      <c r="X75" s="985"/>
      <c r="Y75" s="985"/>
      <c r="Z75" s="985"/>
    </row>
    <row r="76" spans="1:26" ht="6" customHeight="1">
      <c r="A76" s="985"/>
      <c r="B76" s="1000"/>
      <c r="C76" s="894"/>
      <c r="D76" s="966"/>
      <c r="E76" s="894"/>
      <c r="F76" s="894"/>
      <c r="G76" s="1006"/>
      <c r="H76" s="985"/>
      <c r="I76" s="985"/>
      <c r="J76" s="985"/>
      <c r="K76" s="985"/>
      <c r="L76" s="985"/>
      <c r="M76" s="985"/>
      <c r="N76" s="985"/>
      <c r="O76" s="985"/>
      <c r="P76" s="985"/>
      <c r="Q76" s="985"/>
      <c r="R76" s="985"/>
      <c r="S76" s="985"/>
      <c r="T76" s="985"/>
      <c r="U76" s="985"/>
      <c r="V76" s="985"/>
      <c r="W76" s="985"/>
      <c r="X76" s="985"/>
      <c r="Y76" s="985"/>
      <c r="Z76" s="985"/>
    </row>
    <row r="77" spans="1:26" ht="6" customHeight="1">
      <c r="A77" s="985"/>
      <c r="B77" s="1000"/>
      <c r="C77" s="894"/>
      <c r="D77" s="966"/>
      <c r="E77" s="894"/>
      <c r="F77" s="894"/>
      <c r="G77" s="1006"/>
      <c r="H77" s="985"/>
      <c r="I77" s="985"/>
      <c r="J77" s="985"/>
      <c r="K77" s="985"/>
      <c r="L77" s="985"/>
      <c r="M77" s="985"/>
      <c r="N77" s="985"/>
      <c r="O77" s="985"/>
      <c r="P77" s="985"/>
      <c r="Q77" s="985"/>
      <c r="R77" s="985"/>
      <c r="S77" s="985"/>
      <c r="T77" s="985"/>
      <c r="U77" s="985"/>
      <c r="V77" s="985"/>
      <c r="W77" s="985"/>
      <c r="X77" s="985"/>
      <c r="Y77" s="985"/>
      <c r="Z77" s="985"/>
    </row>
    <row r="78" spans="1:26" ht="6" customHeight="1">
      <c r="A78" s="985"/>
      <c r="B78" s="1000"/>
      <c r="C78" s="894"/>
      <c r="D78" s="966"/>
      <c r="E78" s="894"/>
      <c r="F78" s="894"/>
      <c r="G78" s="1006"/>
      <c r="H78" s="985"/>
      <c r="I78" s="985"/>
      <c r="J78" s="985"/>
      <c r="K78" s="985"/>
      <c r="L78" s="985"/>
      <c r="M78" s="985"/>
      <c r="N78" s="985"/>
      <c r="O78" s="985"/>
      <c r="P78" s="985"/>
      <c r="Q78" s="985"/>
      <c r="R78" s="985"/>
      <c r="S78" s="985"/>
      <c r="T78" s="985"/>
      <c r="U78" s="985"/>
      <c r="V78" s="985"/>
      <c r="W78" s="985"/>
      <c r="X78" s="985"/>
      <c r="Y78" s="985"/>
      <c r="Z78" s="985"/>
    </row>
    <row r="79" spans="1:26" ht="6" customHeight="1">
      <c r="A79" s="985"/>
      <c r="B79" s="1000"/>
      <c r="C79" s="894"/>
      <c r="D79" s="966"/>
      <c r="E79" s="894"/>
      <c r="F79" s="894"/>
      <c r="G79" s="1006"/>
      <c r="H79" s="985"/>
      <c r="I79" s="985"/>
      <c r="J79" s="985"/>
      <c r="K79" s="985"/>
      <c r="L79" s="985"/>
      <c r="M79" s="985"/>
      <c r="N79" s="985"/>
      <c r="O79" s="985"/>
      <c r="P79" s="985"/>
      <c r="Q79" s="985"/>
      <c r="R79" s="985"/>
      <c r="S79" s="985"/>
      <c r="T79" s="985"/>
      <c r="U79" s="985"/>
      <c r="V79" s="985"/>
      <c r="W79" s="985"/>
      <c r="X79" s="985"/>
      <c r="Y79" s="985"/>
      <c r="Z79" s="985"/>
    </row>
    <row r="80" spans="1:26" ht="6" customHeight="1">
      <c r="A80" s="985"/>
      <c r="B80" s="1001"/>
      <c r="C80" s="1002"/>
      <c r="D80" s="1003"/>
      <c r="E80" s="1002"/>
      <c r="F80" s="1002"/>
      <c r="G80" s="46"/>
      <c r="H80" s="985"/>
      <c r="I80" s="985"/>
      <c r="J80" s="985"/>
      <c r="K80" s="985"/>
      <c r="L80" s="985"/>
      <c r="M80" s="985"/>
      <c r="N80" s="985"/>
      <c r="O80" s="985"/>
      <c r="P80" s="985"/>
      <c r="Q80" s="985"/>
      <c r="R80" s="985"/>
      <c r="S80" s="985"/>
      <c r="T80" s="985"/>
      <c r="U80" s="985"/>
      <c r="V80" s="985"/>
      <c r="W80" s="985"/>
      <c r="X80" s="985"/>
      <c r="Y80" s="985"/>
      <c r="Z80" s="985"/>
    </row>
    <row r="81" spans="1:26" ht="19.5" customHeight="1">
      <c r="A81" s="985"/>
      <c r="B81" s="818" t="s">
        <v>1190</v>
      </c>
      <c r="C81" s="815"/>
      <c r="D81" s="995"/>
      <c r="E81" s="996"/>
      <c r="F81" s="997"/>
      <c r="G81" s="998"/>
      <c r="H81" s="985"/>
      <c r="I81" s="985"/>
      <c r="J81" s="985"/>
      <c r="K81" s="985"/>
      <c r="L81" s="985"/>
      <c r="M81" s="985"/>
      <c r="N81" s="985"/>
      <c r="O81" s="985"/>
      <c r="P81" s="985"/>
      <c r="Q81" s="985"/>
      <c r="R81" s="985"/>
      <c r="S81" s="985"/>
      <c r="T81" s="985"/>
      <c r="U81" s="985"/>
      <c r="V81" s="985"/>
      <c r="W81" s="985"/>
      <c r="X81" s="985"/>
      <c r="Y81" s="985"/>
      <c r="Z81" s="985"/>
    </row>
    <row r="82" spans="1:26" ht="15.75" customHeight="1">
      <c r="A82" s="985"/>
      <c r="B82" s="1000"/>
      <c r="C82" s="894"/>
      <c r="D82" s="966"/>
      <c r="E82" s="966"/>
      <c r="F82" s="894"/>
      <c r="G82" s="48"/>
      <c r="H82" s="985"/>
      <c r="I82" s="985"/>
      <c r="J82" s="985"/>
      <c r="K82" s="985"/>
      <c r="L82" s="985"/>
      <c r="M82" s="985"/>
      <c r="N82" s="985"/>
      <c r="O82" s="985"/>
      <c r="P82" s="985"/>
      <c r="Q82" s="985"/>
      <c r="R82" s="985"/>
      <c r="S82" s="985"/>
      <c r="T82" s="985"/>
      <c r="U82" s="985"/>
      <c r="V82" s="985"/>
      <c r="W82" s="985"/>
      <c r="X82" s="985"/>
      <c r="Y82" s="985"/>
      <c r="Z82" s="985"/>
    </row>
    <row r="83" spans="1:26" ht="18" customHeight="1">
      <c r="A83" s="985"/>
      <c r="B83" s="1000"/>
      <c r="C83" s="894"/>
      <c r="D83" s="966"/>
      <c r="E83" s="966"/>
      <c r="F83" s="894"/>
      <c r="G83" s="48"/>
      <c r="H83" s="985"/>
      <c r="I83" s="985"/>
      <c r="J83" s="985"/>
      <c r="K83" s="985"/>
      <c r="L83" s="985"/>
      <c r="M83" s="985"/>
      <c r="N83" s="985"/>
      <c r="O83" s="985"/>
      <c r="P83" s="985"/>
      <c r="Q83" s="985"/>
      <c r="R83" s="985"/>
      <c r="S83" s="985"/>
      <c r="T83" s="985"/>
      <c r="U83" s="985"/>
      <c r="V83" s="985"/>
      <c r="W83" s="985"/>
      <c r="X83" s="985"/>
      <c r="Y83" s="985"/>
      <c r="Z83" s="985"/>
    </row>
    <row r="84" spans="1:26" ht="5.25" customHeight="1">
      <c r="A84" s="985"/>
      <c r="B84" s="1000"/>
      <c r="C84" s="894"/>
      <c r="D84" s="966"/>
      <c r="E84" s="966"/>
      <c r="F84" s="894"/>
      <c r="G84" s="1006"/>
      <c r="H84" s="985"/>
      <c r="I84" s="985"/>
      <c r="J84" s="985"/>
      <c r="K84" s="985"/>
      <c r="L84" s="985"/>
      <c r="M84" s="985"/>
      <c r="N84" s="985"/>
      <c r="O84" s="985"/>
      <c r="P84" s="985"/>
      <c r="Q84" s="985"/>
      <c r="R84" s="985"/>
      <c r="S84" s="985"/>
      <c r="T84" s="985"/>
      <c r="U84" s="985"/>
      <c r="V84" s="985"/>
      <c r="W84" s="985"/>
      <c r="X84" s="985"/>
      <c r="Y84" s="985"/>
      <c r="Z84" s="985"/>
    </row>
    <row r="85" spans="1:26" ht="5.25" customHeight="1">
      <c r="A85" s="985"/>
      <c r="B85" s="1000"/>
      <c r="C85" s="894"/>
      <c r="D85" s="966"/>
      <c r="E85" s="966"/>
      <c r="F85" s="894"/>
      <c r="G85" s="1006"/>
      <c r="H85" s="985"/>
      <c r="I85" s="985"/>
      <c r="J85" s="985"/>
      <c r="K85" s="985"/>
      <c r="L85" s="985"/>
      <c r="M85" s="985"/>
      <c r="N85" s="985"/>
      <c r="O85" s="985"/>
      <c r="P85" s="985"/>
      <c r="Q85" s="985"/>
      <c r="R85" s="985"/>
      <c r="S85" s="985"/>
      <c r="T85" s="985"/>
      <c r="U85" s="985"/>
      <c r="V85" s="985"/>
      <c r="W85" s="985"/>
      <c r="X85" s="985"/>
      <c r="Y85" s="985"/>
      <c r="Z85" s="985"/>
    </row>
    <row r="86" spans="1:26" ht="5.25" customHeight="1">
      <c r="A86" s="985"/>
      <c r="B86" s="1000"/>
      <c r="C86" s="894"/>
      <c r="D86" s="966"/>
      <c r="E86" s="966"/>
      <c r="F86" s="894"/>
      <c r="G86" s="1006"/>
      <c r="H86" s="985"/>
      <c r="I86" s="985"/>
      <c r="J86" s="985"/>
      <c r="K86" s="985"/>
      <c r="L86" s="985"/>
      <c r="M86" s="985"/>
      <c r="N86" s="985"/>
      <c r="O86" s="985"/>
      <c r="P86" s="985"/>
      <c r="Q86" s="985"/>
      <c r="R86" s="985"/>
      <c r="S86" s="985"/>
      <c r="T86" s="985"/>
      <c r="U86" s="985"/>
      <c r="V86" s="985"/>
      <c r="W86" s="985"/>
      <c r="X86" s="985"/>
      <c r="Y86" s="985"/>
      <c r="Z86" s="985"/>
    </row>
    <row r="87" spans="1:26" ht="5.25" customHeight="1">
      <c r="A87" s="985"/>
      <c r="B87" s="1000"/>
      <c r="C87" s="894"/>
      <c r="D87" s="966"/>
      <c r="E87" s="966"/>
      <c r="F87" s="894"/>
      <c r="G87" s="1006"/>
      <c r="H87" s="985"/>
      <c r="I87" s="985"/>
      <c r="J87" s="985"/>
      <c r="K87" s="985"/>
      <c r="L87" s="985"/>
      <c r="M87" s="985"/>
      <c r="N87" s="985"/>
      <c r="O87" s="985"/>
      <c r="P87" s="985"/>
      <c r="Q87" s="985"/>
      <c r="R87" s="985"/>
      <c r="S87" s="985"/>
      <c r="T87" s="985"/>
      <c r="U87" s="985"/>
      <c r="V87" s="985"/>
      <c r="W87" s="985"/>
      <c r="X87" s="985"/>
      <c r="Y87" s="985"/>
      <c r="Z87" s="985"/>
    </row>
    <row r="88" spans="1:26" ht="5.25" customHeight="1">
      <c r="A88" s="985"/>
      <c r="B88" s="1000"/>
      <c r="C88" s="894"/>
      <c r="D88" s="966"/>
      <c r="E88" s="966"/>
      <c r="F88" s="894"/>
      <c r="G88" s="1006"/>
      <c r="H88" s="985"/>
      <c r="I88" s="985"/>
      <c r="J88" s="985"/>
      <c r="K88" s="985"/>
      <c r="L88" s="985"/>
      <c r="M88" s="985"/>
      <c r="N88" s="985"/>
      <c r="O88" s="985"/>
      <c r="P88" s="985"/>
      <c r="Q88" s="985"/>
      <c r="R88" s="985"/>
      <c r="S88" s="985"/>
      <c r="T88" s="985"/>
      <c r="U88" s="985"/>
      <c r="V88" s="985"/>
      <c r="W88" s="985"/>
      <c r="X88" s="985"/>
      <c r="Y88" s="985"/>
      <c r="Z88" s="985"/>
    </row>
    <row r="89" spans="1:26" ht="5.25" customHeight="1">
      <c r="A89" s="985"/>
      <c r="B89" s="1000"/>
      <c r="C89" s="894"/>
      <c r="D89" s="966"/>
      <c r="E89" s="966"/>
      <c r="F89" s="894"/>
      <c r="G89" s="1006"/>
      <c r="H89" s="985"/>
      <c r="I89" s="985"/>
      <c r="J89" s="985"/>
      <c r="K89" s="985"/>
      <c r="L89" s="985"/>
      <c r="M89" s="985"/>
      <c r="N89" s="985"/>
      <c r="O89" s="985"/>
      <c r="P89" s="985"/>
      <c r="Q89" s="985"/>
      <c r="R89" s="985"/>
      <c r="S89" s="985"/>
      <c r="T89" s="985"/>
      <c r="U89" s="985"/>
      <c r="V89" s="985"/>
      <c r="W89" s="985"/>
      <c r="X89" s="985"/>
      <c r="Y89" s="985"/>
      <c r="Z89" s="985"/>
    </row>
    <row r="90" spans="1:26" ht="5.25" customHeight="1">
      <c r="A90" s="985"/>
      <c r="B90" s="1001"/>
      <c r="C90" s="1002"/>
      <c r="D90" s="1003"/>
      <c r="E90" s="1003"/>
      <c r="F90" s="1002"/>
      <c r="G90" s="46"/>
      <c r="H90" s="985"/>
      <c r="I90" s="985"/>
      <c r="J90" s="985"/>
      <c r="K90" s="985"/>
      <c r="L90" s="985"/>
      <c r="M90" s="985"/>
      <c r="N90" s="985"/>
      <c r="O90" s="985"/>
      <c r="P90" s="985"/>
      <c r="Q90" s="985"/>
      <c r="R90" s="985"/>
      <c r="S90" s="985"/>
      <c r="T90" s="985"/>
      <c r="U90" s="985"/>
      <c r="V90" s="985"/>
      <c r="W90" s="985"/>
      <c r="X90" s="985"/>
      <c r="Y90" s="985"/>
      <c r="Z90" s="985"/>
    </row>
    <row r="91" spans="1:26" ht="18.75" customHeight="1">
      <c r="A91" s="985"/>
      <c r="B91" s="818" t="s">
        <v>1191</v>
      </c>
      <c r="C91" s="815"/>
      <c r="D91" s="995"/>
      <c r="E91" s="996"/>
      <c r="F91" s="997"/>
      <c r="G91" s="998"/>
      <c r="H91" s="985"/>
      <c r="I91" s="985"/>
      <c r="J91" s="985"/>
      <c r="K91" s="985"/>
      <c r="L91" s="985"/>
      <c r="M91" s="985"/>
      <c r="N91" s="985"/>
      <c r="O91" s="985"/>
      <c r="P91" s="985"/>
      <c r="Q91" s="985"/>
      <c r="R91" s="985"/>
      <c r="S91" s="985"/>
      <c r="T91" s="985"/>
      <c r="U91" s="985"/>
      <c r="V91" s="985"/>
      <c r="W91" s="985"/>
      <c r="X91" s="985"/>
      <c r="Y91" s="985"/>
      <c r="Z91" s="985"/>
    </row>
    <row r="92" spans="1:26" ht="18.75" customHeight="1">
      <c r="A92" s="985"/>
      <c r="B92" s="1000"/>
      <c r="C92" s="894"/>
      <c r="D92" s="966"/>
      <c r="E92" s="966"/>
      <c r="F92" s="894"/>
      <c r="G92" s="998"/>
      <c r="H92" s="985"/>
      <c r="I92" s="985"/>
      <c r="J92" s="985"/>
      <c r="K92" s="985"/>
      <c r="L92" s="985"/>
      <c r="M92" s="985"/>
      <c r="N92" s="985"/>
      <c r="O92" s="985"/>
      <c r="P92" s="985"/>
      <c r="Q92" s="985"/>
      <c r="R92" s="985"/>
      <c r="S92" s="985"/>
      <c r="T92" s="985"/>
      <c r="U92" s="985"/>
      <c r="V92" s="985"/>
      <c r="W92" s="985"/>
      <c r="X92" s="985"/>
      <c r="Y92" s="985"/>
      <c r="Z92" s="985"/>
    </row>
    <row r="93" spans="1:26" ht="6" customHeight="1">
      <c r="A93" s="985"/>
      <c r="B93" s="1000"/>
      <c r="C93" s="894"/>
      <c r="D93" s="966"/>
      <c r="E93" s="966"/>
      <c r="F93" s="894"/>
      <c r="G93" s="998"/>
      <c r="H93" s="985"/>
      <c r="I93" s="985"/>
      <c r="J93" s="985"/>
      <c r="K93" s="985"/>
      <c r="L93" s="985"/>
      <c r="M93" s="985"/>
      <c r="N93" s="985"/>
      <c r="O93" s="985"/>
      <c r="P93" s="985"/>
      <c r="Q93" s="985"/>
      <c r="R93" s="985"/>
      <c r="S93" s="985"/>
      <c r="T93" s="985"/>
      <c r="U93" s="985"/>
      <c r="V93" s="985"/>
      <c r="W93" s="985"/>
      <c r="X93" s="985"/>
      <c r="Y93" s="985"/>
      <c r="Z93" s="985"/>
    </row>
    <row r="94" spans="1:26" ht="6" customHeight="1">
      <c r="A94" s="985"/>
      <c r="B94" s="1000"/>
      <c r="C94" s="894"/>
      <c r="D94" s="966"/>
      <c r="E94" s="966"/>
      <c r="F94" s="894"/>
      <c r="G94" s="998"/>
      <c r="H94" s="985"/>
      <c r="I94" s="985"/>
      <c r="J94" s="985"/>
      <c r="K94" s="985"/>
      <c r="L94" s="985"/>
      <c r="M94" s="985"/>
      <c r="N94" s="985"/>
      <c r="O94" s="985"/>
      <c r="P94" s="985"/>
      <c r="Q94" s="985"/>
      <c r="R94" s="985"/>
      <c r="S94" s="985"/>
      <c r="T94" s="985"/>
      <c r="U94" s="985"/>
      <c r="V94" s="985"/>
      <c r="W94" s="985"/>
      <c r="X94" s="985"/>
      <c r="Y94" s="985"/>
      <c r="Z94" s="985"/>
    </row>
    <row r="95" spans="1:26" ht="6" customHeight="1">
      <c r="A95" s="985"/>
      <c r="B95" s="1000"/>
      <c r="C95" s="894"/>
      <c r="D95" s="966"/>
      <c r="E95" s="966"/>
      <c r="F95" s="894"/>
      <c r="G95" s="998"/>
      <c r="H95" s="985"/>
      <c r="I95" s="985"/>
      <c r="J95" s="985"/>
      <c r="K95" s="985"/>
      <c r="L95" s="985"/>
      <c r="M95" s="985"/>
      <c r="N95" s="985"/>
      <c r="O95" s="985"/>
      <c r="P95" s="985"/>
      <c r="Q95" s="985"/>
      <c r="R95" s="985"/>
      <c r="S95" s="985"/>
      <c r="T95" s="985"/>
      <c r="U95" s="985"/>
      <c r="V95" s="985"/>
      <c r="W95" s="985"/>
      <c r="X95" s="985"/>
      <c r="Y95" s="985"/>
      <c r="Z95" s="985"/>
    </row>
    <row r="96" spans="1:26" ht="6" customHeight="1">
      <c r="A96" s="985"/>
      <c r="B96" s="1000"/>
      <c r="C96" s="894"/>
      <c r="D96" s="966"/>
      <c r="E96" s="966"/>
      <c r="F96" s="894"/>
      <c r="G96" s="48"/>
      <c r="H96" s="985"/>
      <c r="I96" s="985"/>
      <c r="J96" s="985"/>
      <c r="K96" s="985"/>
      <c r="L96" s="985"/>
      <c r="M96" s="985"/>
      <c r="N96" s="985"/>
      <c r="O96" s="985"/>
      <c r="P96" s="985"/>
      <c r="Q96" s="985"/>
      <c r="R96" s="985"/>
      <c r="S96" s="985"/>
      <c r="T96" s="985"/>
      <c r="U96" s="985"/>
      <c r="V96" s="985"/>
      <c r="W96" s="985"/>
      <c r="X96" s="985"/>
      <c r="Y96" s="985"/>
      <c r="Z96" s="985"/>
    </row>
    <row r="97" spans="1:26" ht="6" customHeight="1">
      <c r="A97" s="985"/>
      <c r="B97" s="1000"/>
      <c r="C97" s="894"/>
      <c r="D97" s="966"/>
      <c r="E97" s="966"/>
      <c r="F97" s="894"/>
      <c r="G97" s="48"/>
      <c r="H97" s="985"/>
      <c r="I97" s="985"/>
      <c r="J97" s="985"/>
      <c r="K97" s="985"/>
      <c r="L97" s="985"/>
      <c r="M97" s="985"/>
      <c r="N97" s="985"/>
      <c r="O97" s="985"/>
      <c r="P97" s="985"/>
      <c r="Q97" s="985"/>
      <c r="R97" s="985"/>
      <c r="S97" s="985"/>
      <c r="T97" s="985"/>
      <c r="U97" s="985"/>
      <c r="V97" s="985"/>
      <c r="W97" s="985"/>
      <c r="X97" s="985"/>
      <c r="Y97" s="985"/>
      <c r="Z97" s="985"/>
    </row>
    <row r="98" spans="1:26" ht="6" customHeight="1">
      <c r="A98" s="985"/>
      <c r="B98" s="1000"/>
      <c r="C98" s="894"/>
      <c r="D98" s="966"/>
      <c r="E98" s="966"/>
      <c r="F98" s="894"/>
      <c r="G98" s="1006"/>
      <c r="H98" s="985"/>
      <c r="I98" s="985"/>
      <c r="J98" s="985"/>
      <c r="K98" s="985"/>
      <c r="L98" s="985"/>
      <c r="M98" s="985"/>
      <c r="N98" s="985"/>
      <c r="O98" s="985"/>
      <c r="P98" s="985"/>
      <c r="Q98" s="985"/>
      <c r="R98" s="985"/>
      <c r="S98" s="985"/>
      <c r="T98" s="985"/>
      <c r="U98" s="985"/>
      <c r="V98" s="985"/>
      <c r="W98" s="985"/>
      <c r="X98" s="985"/>
      <c r="Y98" s="985"/>
      <c r="Z98" s="985"/>
    </row>
    <row r="99" spans="1:26" ht="6" customHeight="1">
      <c r="A99" s="985"/>
      <c r="B99" s="1000"/>
      <c r="C99" s="894"/>
      <c r="D99" s="966"/>
      <c r="E99" s="966"/>
      <c r="F99" s="894"/>
      <c r="G99" s="1006"/>
      <c r="H99" s="985"/>
      <c r="I99" s="985"/>
      <c r="J99" s="985"/>
      <c r="K99" s="985"/>
      <c r="L99" s="985"/>
      <c r="M99" s="985"/>
      <c r="N99" s="985"/>
      <c r="O99" s="985"/>
      <c r="P99" s="985"/>
      <c r="Q99" s="985"/>
      <c r="R99" s="985"/>
      <c r="S99" s="985"/>
      <c r="T99" s="985"/>
      <c r="U99" s="985"/>
      <c r="V99" s="985"/>
      <c r="W99" s="985"/>
      <c r="X99" s="985"/>
      <c r="Y99" s="985"/>
      <c r="Z99" s="985"/>
    </row>
    <row r="100" spans="1:26" ht="6" customHeight="1">
      <c r="A100" s="985"/>
      <c r="B100" s="1001"/>
      <c r="C100" s="1002"/>
      <c r="D100" s="1003"/>
      <c r="E100" s="1003"/>
      <c r="F100" s="1002"/>
      <c r="G100" s="46"/>
      <c r="H100" s="985"/>
      <c r="I100" s="985"/>
      <c r="J100" s="985"/>
      <c r="K100" s="985"/>
      <c r="L100" s="985"/>
      <c r="M100" s="985"/>
      <c r="N100" s="985"/>
      <c r="O100" s="985"/>
      <c r="P100" s="985"/>
      <c r="Q100" s="985"/>
      <c r="R100" s="985"/>
      <c r="S100" s="985"/>
      <c r="T100" s="985"/>
      <c r="U100" s="985"/>
      <c r="V100" s="985"/>
      <c r="W100" s="985"/>
      <c r="X100" s="985"/>
      <c r="Y100" s="985"/>
      <c r="Z100" s="985"/>
    </row>
    <row r="101" spans="1:26" ht="12.75" hidden="1" customHeight="1">
      <c r="A101" s="985"/>
      <c r="B101" s="1007"/>
      <c r="C101" s="995"/>
      <c r="D101" s="995"/>
      <c r="E101" s="996"/>
      <c r="F101" s="997"/>
      <c r="G101" s="998"/>
      <c r="H101" s="985"/>
      <c r="I101" s="985"/>
      <c r="J101" s="985"/>
      <c r="K101" s="985"/>
      <c r="L101" s="985"/>
      <c r="M101" s="985"/>
      <c r="N101" s="985"/>
      <c r="O101" s="985"/>
      <c r="P101" s="985"/>
      <c r="Q101" s="985"/>
      <c r="R101" s="985"/>
      <c r="S101" s="985"/>
      <c r="T101" s="985"/>
      <c r="U101" s="985"/>
      <c r="V101" s="985"/>
      <c r="W101" s="985"/>
      <c r="X101" s="985"/>
      <c r="Y101" s="985"/>
      <c r="Z101" s="985"/>
    </row>
    <row r="102" spans="1:26" ht="18" hidden="1" customHeight="1">
      <c r="A102" s="985"/>
      <c r="B102" s="1000"/>
      <c r="C102" s="966"/>
      <c r="D102" s="966"/>
      <c r="E102" s="966"/>
      <c r="F102" s="894"/>
      <c r="G102" s="998"/>
      <c r="H102" s="985"/>
      <c r="I102" s="985"/>
      <c r="J102" s="985"/>
      <c r="K102" s="985"/>
      <c r="L102" s="985"/>
      <c r="M102" s="985"/>
      <c r="N102" s="985"/>
      <c r="O102" s="985"/>
      <c r="P102" s="985"/>
      <c r="Q102" s="985"/>
      <c r="R102" s="985"/>
      <c r="S102" s="985"/>
      <c r="T102" s="985"/>
      <c r="U102" s="985"/>
      <c r="V102" s="985"/>
      <c r="W102" s="985"/>
      <c r="X102" s="985"/>
      <c r="Y102" s="985"/>
      <c r="Z102" s="985"/>
    </row>
    <row r="103" spans="1:26" ht="17.25" hidden="1" customHeight="1">
      <c r="A103" s="985"/>
      <c r="B103" s="1000"/>
      <c r="C103" s="966"/>
      <c r="D103" s="966"/>
      <c r="E103" s="966"/>
      <c r="F103" s="894"/>
      <c r="G103" s="998"/>
      <c r="H103" s="985"/>
      <c r="I103" s="985"/>
      <c r="J103" s="985"/>
      <c r="K103" s="985"/>
      <c r="L103" s="985"/>
      <c r="M103" s="985"/>
      <c r="N103" s="985"/>
      <c r="O103" s="985"/>
      <c r="P103" s="985"/>
      <c r="Q103" s="985"/>
      <c r="R103" s="985"/>
      <c r="S103" s="985"/>
      <c r="T103" s="985"/>
      <c r="U103" s="985"/>
      <c r="V103" s="985"/>
      <c r="W103" s="985"/>
      <c r="X103" s="985"/>
      <c r="Y103" s="985"/>
      <c r="Z103" s="985"/>
    </row>
    <row r="104" spans="1:26" ht="8.25" hidden="1" customHeight="1">
      <c r="A104" s="985"/>
      <c r="B104" s="1000"/>
      <c r="C104" s="966"/>
      <c r="D104" s="966"/>
      <c r="E104" s="966"/>
      <c r="F104" s="894"/>
      <c r="G104" s="998"/>
      <c r="H104" s="985"/>
      <c r="I104" s="985"/>
      <c r="J104" s="985"/>
      <c r="K104" s="985"/>
      <c r="L104" s="985"/>
      <c r="M104" s="985"/>
      <c r="N104" s="985"/>
      <c r="O104" s="985"/>
      <c r="P104" s="985"/>
      <c r="Q104" s="985"/>
      <c r="R104" s="985"/>
      <c r="S104" s="985"/>
      <c r="T104" s="985"/>
      <c r="U104" s="985"/>
      <c r="V104" s="985"/>
      <c r="W104" s="985"/>
      <c r="X104" s="985"/>
      <c r="Y104" s="985"/>
      <c r="Z104" s="985"/>
    </row>
    <row r="105" spans="1:26" ht="6" hidden="1" customHeight="1">
      <c r="A105" s="985"/>
      <c r="B105" s="1000"/>
      <c r="C105" s="966"/>
      <c r="D105" s="966"/>
      <c r="E105" s="966"/>
      <c r="F105" s="894"/>
      <c r="G105" s="998"/>
      <c r="H105" s="985"/>
      <c r="I105" s="985"/>
      <c r="J105" s="985"/>
      <c r="K105" s="985"/>
      <c r="L105" s="985"/>
      <c r="M105" s="985"/>
      <c r="N105" s="985"/>
      <c r="O105" s="985"/>
      <c r="P105" s="985"/>
      <c r="Q105" s="985"/>
      <c r="R105" s="985"/>
      <c r="S105" s="985"/>
      <c r="T105" s="985"/>
      <c r="U105" s="985"/>
      <c r="V105" s="985"/>
      <c r="W105" s="985"/>
      <c r="X105" s="985"/>
      <c r="Y105" s="985"/>
      <c r="Z105" s="985"/>
    </row>
    <row r="106" spans="1:26" ht="6" hidden="1" customHeight="1">
      <c r="A106" s="985"/>
      <c r="B106" s="1000"/>
      <c r="C106" s="966"/>
      <c r="D106" s="966"/>
      <c r="E106" s="966"/>
      <c r="F106" s="894"/>
      <c r="G106" s="48"/>
      <c r="H106" s="985"/>
      <c r="I106" s="985"/>
      <c r="J106" s="985"/>
      <c r="K106" s="985"/>
      <c r="L106" s="985"/>
      <c r="M106" s="985"/>
      <c r="N106" s="985"/>
      <c r="O106" s="985"/>
      <c r="P106" s="985"/>
      <c r="Q106" s="985"/>
      <c r="R106" s="985"/>
      <c r="S106" s="985"/>
      <c r="T106" s="985"/>
      <c r="U106" s="985"/>
      <c r="V106" s="985"/>
      <c r="W106" s="985"/>
      <c r="X106" s="985"/>
      <c r="Y106" s="985"/>
      <c r="Z106" s="985"/>
    </row>
    <row r="107" spans="1:26" ht="6" hidden="1" customHeight="1">
      <c r="A107" s="985"/>
      <c r="B107" s="1000"/>
      <c r="C107" s="966"/>
      <c r="D107" s="966"/>
      <c r="E107" s="966"/>
      <c r="F107" s="894"/>
      <c r="G107" s="48"/>
      <c r="H107" s="985"/>
      <c r="I107" s="985"/>
      <c r="J107" s="985"/>
      <c r="K107" s="985"/>
      <c r="L107" s="985"/>
      <c r="M107" s="985"/>
      <c r="N107" s="985"/>
      <c r="O107" s="985"/>
      <c r="P107" s="985"/>
      <c r="Q107" s="985"/>
      <c r="R107" s="985"/>
      <c r="S107" s="985"/>
      <c r="T107" s="985"/>
      <c r="U107" s="985"/>
      <c r="V107" s="985"/>
      <c r="W107" s="985"/>
      <c r="X107" s="985"/>
      <c r="Y107" s="985"/>
      <c r="Z107" s="985"/>
    </row>
    <row r="108" spans="1:26" ht="6" hidden="1" customHeight="1">
      <c r="A108" s="985"/>
      <c r="B108" s="1000"/>
      <c r="C108" s="966"/>
      <c r="D108" s="966"/>
      <c r="E108" s="966"/>
      <c r="F108" s="894"/>
      <c r="G108" s="48"/>
      <c r="H108" s="985"/>
      <c r="I108" s="985"/>
      <c r="J108" s="985"/>
      <c r="K108" s="985"/>
      <c r="L108" s="985"/>
      <c r="M108" s="985"/>
      <c r="N108" s="985"/>
      <c r="O108" s="985"/>
      <c r="P108" s="985"/>
      <c r="Q108" s="985"/>
      <c r="R108" s="985"/>
      <c r="S108" s="985"/>
      <c r="T108" s="985"/>
      <c r="U108" s="985"/>
      <c r="V108" s="985"/>
      <c r="W108" s="985"/>
      <c r="X108" s="985"/>
      <c r="Y108" s="985"/>
      <c r="Z108" s="985"/>
    </row>
    <row r="109" spans="1:26" ht="6" hidden="1" customHeight="1">
      <c r="A109" s="985"/>
      <c r="B109" s="1000"/>
      <c r="C109" s="966"/>
      <c r="D109" s="966"/>
      <c r="E109" s="966"/>
      <c r="F109" s="894"/>
      <c r="G109" s="48"/>
      <c r="H109" s="985"/>
      <c r="I109" s="985"/>
      <c r="J109" s="985"/>
      <c r="K109" s="985"/>
      <c r="L109" s="985"/>
      <c r="M109" s="985"/>
      <c r="N109" s="985"/>
      <c r="O109" s="985"/>
      <c r="P109" s="985"/>
      <c r="Q109" s="985"/>
      <c r="R109" s="985"/>
      <c r="S109" s="985"/>
      <c r="T109" s="985"/>
      <c r="U109" s="985"/>
      <c r="V109" s="985"/>
      <c r="W109" s="985"/>
      <c r="X109" s="985"/>
      <c r="Y109" s="985"/>
      <c r="Z109" s="985"/>
    </row>
    <row r="110" spans="1:26" ht="6" hidden="1" customHeight="1">
      <c r="A110" s="985"/>
      <c r="B110" s="1001"/>
      <c r="C110" s="1003"/>
      <c r="D110" s="1003"/>
      <c r="E110" s="1003"/>
      <c r="F110" s="1002"/>
      <c r="G110" s="46"/>
      <c r="H110" s="985"/>
      <c r="I110" s="985"/>
      <c r="J110" s="985"/>
      <c r="K110" s="985"/>
      <c r="L110" s="985"/>
      <c r="M110" s="985"/>
      <c r="N110" s="985"/>
      <c r="O110" s="985"/>
      <c r="P110" s="985"/>
      <c r="Q110" s="985"/>
      <c r="R110" s="985"/>
      <c r="S110" s="985"/>
      <c r="T110" s="985"/>
      <c r="U110" s="985"/>
      <c r="V110" s="985"/>
      <c r="W110" s="985"/>
      <c r="X110" s="985"/>
      <c r="Y110" s="985"/>
      <c r="Z110" s="985"/>
    </row>
    <row r="111" spans="1:26" ht="12.75" customHeight="1">
      <c r="A111" s="1008"/>
      <c r="B111" s="1007" t="s">
        <v>1192</v>
      </c>
      <c r="C111" s="995"/>
      <c r="D111" s="995"/>
      <c r="E111" s="996"/>
      <c r="F111" s="997"/>
      <c r="G111" s="998"/>
      <c r="H111" s="1008"/>
      <c r="I111" s="1008"/>
      <c r="J111" s="1008"/>
      <c r="K111" s="1008"/>
      <c r="L111" s="1008"/>
      <c r="M111" s="1008"/>
      <c r="N111" s="1008"/>
      <c r="O111" s="1008"/>
      <c r="P111" s="1008"/>
      <c r="Q111" s="1008"/>
      <c r="R111" s="1008"/>
      <c r="S111" s="1008"/>
      <c r="T111" s="1008"/>
      <c r="U111" s="1008"/>
      <c r="V111" s="1008"/>
      <c r="W111" s="1008"/>
      <c r="X111" s="1008"/>
      <c r="Y111" s="1008"/>
      <c r="Z111" s="1008"/>
    </row>
    <row r="112" spans="1:26" ht="6" customHeight="1">
      <c r="A112" s="1008"/>
      <c r="B112" s="1000"/>
      <c r="C112" s="966"/>
      <c r="D112" s="966"/>
      <c r="E112" s="966"/>
      <c r="F112" s="894"/>
      <c r="G112" s="48"/>
      <c r="H112" s="1008"/>
      <c r="I112" s="1008"/>
      <c r="J112" s="1008"/>
      <c r="K112" s="1008"/>
      <c r="L112" s="1008"/>
      <c r="M112" s="1008"/>
      <c r="N112" s="1008"/>
      <c r="O112" s="1008"/>
      <c r="P112" s="1008"/>
      <c r="Q112" s="1008"/>
      <c r="R112" s="1008"/>
      <c r="S112" s="1008"/>
      <c r="T112" s="1008"/>
      <c r="U112" s="1008"/>
      <c r="V112" s="1008"/>
      <c r="W112" s="1008"/>
      <c r="X112" s="1008"/>
      <c r="Y112" s="1008"/>
      <c r="Z112" s="1008"/>
    </row>
    <row r="113" spans="1:26" ht="6" customHeight="1">
      <c r="A113" s="1008"/>
      <c r="B113" s="1000"/>
      <c r="C113" s="966"/>
      <c r="D113" s="966"/>
      <c r="E113" s="966"/>
      <c r="F113" s="894"/>
      <c r="G113" s="48"/>
      <c r="H113" s="1008"/>
      <c r="I113" s="1008"/>
      <c r="J113" s="1008"/>
      <c r="K113" s="1008"/>
      <c r="L113" s="1008"/>
      <c r="M113" s="1008"/>
      <c r="N113" s="1008"/>
      <c r="O113" s="1008"/>
      <c r="P113" s="1008"/>
      <c r="Q113" s="1008"/>
      <c r="R113" s="1008"/>
      <c r="S113" s="1008"/>
      <c r="T113" s="1008"/>
      <c r="U113" s="1008"/>
      <c r="V113" s="1008"/>
      <c r="W113" s="1008"/>
      <c r="X113" s="1008"/>
      <c r="Y113" s="1008"/>
      <c r="Z113" s="1008"/>
    </row>
    <row r="114" spans="1:26" ht="6" customHeight="1">
      <c r="A114" s="1008"/>
      <c r="B114" s="1000"/>
      <c r="C114" s="966"/>
      <c r="D114" s="966"/>
      <c r="E114" s="966"/>
      <c r="F114" s="894"/>
      <c r="G114" s="48"/>
      <c r="H114" s="1008"/>
      <c r="I114" s="1008"/>
      <c r="J114" s="1008"/>
      <c r="K114" s="1008"/>
      <c r="L114" s="1008"/>
      <c r="M114" s="1008"/>
      <c r="N114" s="1008"/>
      <c r="O114" s="1008"/>
      <c r="P114" s="1008"/>
      <c r="Q114" s="1008"/>
      <c r="R114" s="1008"/>
      <c r="S114" s="1008"/>
      <c r="T114" s="1008"/>
      <c r="U114" s="1008"/>
      <c r="V114" s="1008"/>
      <c r="W114" s="1008"/>
      <c r="X114" s="1008"/>
      <c r="Y114" s="1008"/>
      <c r="Z114" s="1008"/>
    </row>
    <row r="115" spans="1:26" ht="6" customHeight="1">
      <c r="A115" s="1008"/>
      <c r="B115" s="1000"/>
      <c r="C115" s="966"/>
      <c r="D115" s="966"/>
      <c r="E115" s="966"/>
      <c r="F115" s="894"/>
      <c r="G115" s="48"/>
      <c r="H115" s="1008"/>
      <c r="I115" s="1008"/>
      <c r="J115" s="1008"/>
      <c r="K115" s="1008"/>
      <c r="L115" s="1008"/>
      <c r="M115" s="1008"/>
      <c r="N115" s="1008"/>
      <c r="O115" s="1008"/>
      <c r="P115" s="1008"/>
      <c r="Q115" s="1008"/>
      <c r="R115" s="1008"/>
      <c r="S115" s="1008"/>
      <c r="T115" s="1008"/>
      <c r="U115" s="1008"/>
      <c r="V115" s="1008"/>
      <c r="W115" s="1008"/>
      <c r="X115" s="1008"/>
      <c r="Y115" s="1008"/>
      <c r="Z115" s="1008"/>
    </row>
    <row r="116" spans="1:26" ht="6" customHeight="1">
      <c r="A116" s="1008"/>
      <c r="B116" s="1000"/>
      <c r="C116" s="966"/>
      <c r="D116" s="966"/>
      <c r="E116" s="966"/>
      <c r="F116" s="894"/>
      <c r="G116" s="48"/>
      <c r="H116" s="1008"/>
      <c r="I116" s="1008"/>
      <c r="J116" s="1008"/>
      <c r="K116" s="1008"/>
      <c r="L116" s="1008"/>
      <c r="M116" s="1008"/>
      <c r="N116" s="1008"/>
      <c r="O116" s="1008"/>
      <c r="P116" s="1008"/>
      <c r="Q116" s="1008"/>
      <c r="R116" s="1008"/>
      <c r="S116" s="1008"/>
      <c r="T116" s="1008"/>
      <c r="U116" s="1008"/>
      <c r="V116" s="1008"/>
      <c r="W116" s="1008"/>
      <c r="X116" s="1008"/>
      <c r="Y116" s="1008"/>
      <c r="Z116" s="1008"/>
    </row>
    <row r="117" spans="1:26" ht="6" customHeight="1">
      <c r="A117" s="1008"/>
      <c r="B117" s="1000"/>
      <c r="C117" s="966"/>
      <c r="D117" s="966"/>
      <c r="E117" s="966"/>
      <c r="F117" s="894"/>
      <c r="G117" s="48"/>
      <c r="H117" s="1008"/>
      <c r="I117" s="1008"/>
      <c r="J117" s="1008"/>
      <c r="K117" s="1008"/>
      <c r="L117" s="1008"/>
      <c r="M117" s="1008"/>
      <c r="N117" s="1008"/>
      <c r="O117" s="1008"/>
      <c r="P117" s="1008"/>
      <c r="Q117" s="1008"/>
      <c r="R117" s="1008"/>
      <c r="S117" s="1008"/>
      <c r="T117" s="1008"/>
      <c r="U117" s="1008"/>
      <c r="V117" s="1008"/>
      <c r="W117" s="1008"/>
      <c r="X117" s="1008"/>
      <c r="Y117" s="1008"/>
      <c r="Z117" s="1008"/>
    </row>
    <row r="118" spans="1:26" ht="6" customHeight="1">
      <c r="A118" s="1008"/>
      <c r="B118" s="1000"/>
      <c r="C118" s="966"/>
      <c r="D118" s="966"/>
      <c r="E118" s="966"/>
      <c r="F118" s="894"/>
      <c r="G118" s="48"/>
      <c r="H118" s="1008"/>
      <c r="I118" s="1008"/>
      <c r="J118" s="1008"/>
      <c r="K118" s="1008"/>
      <c r="L118" s="1008"/>
      <c r="M118" s="1008"/>
      <c r="N118" s="1008"/>
      <c r="O118" s="1008"/>
      <c r="P118" s="1008"/>
      <c r="Q118" s="1008"/>
      <c r="R118" s="1008"/>
      <c r="S118" s="1008"/>
      <c r="T118" s="1008"/>
      <c r="U118" s="1008"/>
      <c r="V118" s="1008"/>
      <c r="W118" s="1008"/>
      <c r="X118" s="1008"/>
      <c r="Y118" s="1008"/>
      <c r="Z118" s="1008"/>
    </row>
    <row r="119" spans="1:26" ht="6" customHeight="1">
      <c r="A119" s="1008"/>
      <c r="B119" s="1000"/>
      <c r="C119" s="966"/>
      <c r="D119" s="966"/>
      <c r="E119" s="966"/>
      <c r="F119" s="894"/>
      <c r="G119" s="1006"/>
      <c r="H119" s="1008"/>
      <c r="I119" s="1008"/>
      <c r="J119" s="1008"/>
      <c r="K119" s="1008"/>
      <c r="L119" s="1008"/>
      <c r="M119" s="1008"/>
      <c r="N119" s="1008"/>
      <c r="O119" s="1008"/>
      <c r="P119" s="1008"/>
      <c r="Q119" s="1008"/>
      <c r="R119" s="1008"/>
      <c r="S119" s="1008"/>
      <c r="T119" s="1008"/>
      <c r="U119" s="1008"/>
      <c r="V119" s="1008"/>
      <c r="W119" s="1008"/>
      <c r="X119" s="1008"/>
      <c r="Y119" s="1008"/>
      <c r="Z119" s="1008"/>
    </row>
    <row r="120" spans="1:26" ht="42" customHeight="1">
      <c r="A120" s="1008"/>
      <c r="B120" s="1000"/>
      <c r="C120" s="1003"/>
      <c r="D120" s="1003"/>
      <c r="E120" s="1003"/>
      <c r="F120" s="1002"/>
      <c r="G120" s="46"/>
      <c r="H120" s="1008"/>
      <c r="I120" s="1008"/>
      <c r="J120" s="1008"/>
      <c r="K120" s="1008"/>
      <c r="L120" s="1008"/>
      <c r="M120" s="1008"/>
      <c r="N120" s="1008"/>
      <c r="O120" s="1008"/>
      <c r="P120" s="1008"/>
      <c r="Q120" s="1008"/>
      <c r="R120" s="1008"/>
      <c r="S120" s="1008"/>
      <c r="T120" s="1008"/>
      <c r="U120" s="1008"/>
      <c r="V120" s="1008"/>
      <c r="W120" s="1008"/>
      <c r="X120" s="1008"/>
      <c r="Y120" s="1008"/>
      <c r="Z120" s="1008"/>
    </row>
    <row r="121" spans="1:26" ht="12.75" customHeight="1">
      <c r="A121" s="985"/>
      <c r="B121" s="817" t="s">
        <v>1193</v>
      </c>
      <c r="C121" s="1009"/>
      <c r="D121" s="1009"/>
      <c r="E121" s="1010"/>
      <c r="F121" s="1011"/>
      <c r="G121" s="49"/>
      <c r="H121" s="985"/>
      <c r="I121" s="985"/>
      <c r="J121" s="985"/>
      <c r="K121" s="985"/>
      <c r="L121" s="985"/>
      <c r="M121" s="985"/>
      <c r="N121" s="985"/>
      <c r="O121" s="985"/>
      <c r="P121" s="985"/>
      <c r="Q121" s="985"/>
      <c r="R121" s="985"/>
      <c r="S121" s="985"/>
      <c r="T121" s="985"/>
      <c r="U121" s="985"/>
      <c r="V121" s="985"/>
      <c r="W121" s="985"/>
      <c r="X121" s="985"/>
      <c r="Y121" s="985"/>
      <c r="Z121" s="985"/>
    </row>
    <row r="122" spans="1:26" ht="18" customHeight="1">
      <c r="A122" s="985"/>
      <c r="B122" s="1000"/>
      <c r="C122" s="966"/>
      <c r="D122" s="966"/>
      <c r="E122" s="966"/>
      <c r="F122" s="894"/>
      <c r="G122" s="49"/>
      <c r="H122" s="985"/>
      <c r="I122" s="985"/>
      <c r="J122" s="985"/>
      <c r="K122" s="985"/>
      <c r="L122" s="985"/>
      <c r="M122" s="985"/>
      <c r="N122" s="985"/>
      <c r="O122" s="985"/>
      <c r="P122" s="985"/>
      <c r="Q122" s="985"/>
      <c r="R122" s="985"/>
      <c r="S122" s="985"/>
      <c r="T122" s="985"/>
      <c r="U122" s="985"/>
      <c r="V122" s="985"/>
      <c r="W122" s="985"/>
      <c r="X122" s="985"/>
      <c r="Y122" s="985"/>
      <c r="Z122" s="985"/>
    </row>
    <row r="123" spans="1:26" ht="5.25" customHeight="1">
      <c r="A123" s="985"/>
      <c r="B123" s="1000"/>
      <c r="C123" s="966"/>
      <c r="D123" s="966"/>
      <c r="E123" s="966"/>
      <c r="F123" s="894"/>
      <c r="G123" s="50"/>
      <c r="H123" s="985"/>
      <c r="I123" s="985"/>
      <c r="J123" s="985"/>
      <c r="K123" s="985"/>
      <c r="L123" s="985"/>
      <c r="M123" s="985"/>
      <c r="N123" s="985"/>
      <c r="O123" s="985"/>
      <c r="P123" s="985"/>
      <c r="Q123" s="985"/>
      <c r="R123" s="985"/>
      <c r="S123" s="985"/>
      <c r="T123" s="985"/>
      <c r="U123" s="985"/>
      <c r="V123" s="985"/>
      <c r="W123" s="985"/>
      <c r="X123" s="985"/>
      <c r="Y123" s="985"/>
      <c r="Z123" s="985"/>
    </row>
    <row r="124" spans="1:26" ht="5.25" customHeight="1">
      <c r="A124" s="985"/>
      <c r="B124" s="1000"/>
      <c r="C124" s="966"/>
      <c r="D124" s="966"/>
      <c r="E124" s="966"/>
      <c r="F124" s="894"/>
      <c r="G124" s="50"/>
      <c r="H124" s="985"/>
      <c r="I124" s="985"/>
      <c r="J124" s="985"/>
      <c r="K124" s="985"/>
      <c r="L124" s="985"/>
      <c r="M124" s="985"/>
      <c r="N124" s="985"/>
      <c r="O124" s="985"/>
      <c r="P124" s="985"/>
      <c r="Q124" s="985"/>
      <c r="R124" s="985"/>
      <c r="S124" s="985"/>
      <c r="T124" s="985"/>
      <c r="U124" s="985"/>
      <c r="V124" s="985"/>
      <c r="W124" s="985"/>
      <c r="X124" s="985"/>
      <c r="Y124" s="985"/>
      <c r="Z124" s="985"/>
    </row>
    <row r="125" spans="1:26" ht="5.25" customHeight="1">
      <c r="A125" s="985"/>
      <c r="B125" s="1000"/>
      <c r="C125" s="966"/>
      <c r="D125" s="966"/>
      <c r="E125" s="966"/>
      <c r="F125" s="894"/>
      <c r="G125" s="50"/>
      <c r="H125" s="985"/>
      <c r="I125" s="985"/>
      <c r="J125" s="985"/>
      <c r="K125" s="985"/>
      <c r="L125" s="985"/>
      <c r="M125" s="985"/>
      <c r="N125" s="985"/>
      <c r="O125" s="985"/>
      <c r="P125" s="985"/>
      <c r="Q125" s="985"/>
      <c r="R125" s="985"/>
      <c r="S125" s="985"/>
      <c r="T125" s="985"/>
      <c r="U125" s="985"/>
      <c r="V125" s="985"/>
      <c r="W125" s="985"/>
      <c r="X125" s="985"/>
      <c r="Y125" s="985"/>
      <c r="Z125" s="985"/>
    </row>
    <row r="126" spans="1:26" ht="5.25" customHeight="1">
      <c r="A126" s="985"/>
      <c r="B126" s="1000"/>
      <c r="C126" s="966"/>
      <c r="D126" s="966"/>
      <c r="E126" s="966"/>
      <c r="F126" s="894"/>
      <c r="G126" s="50"/>
      <c r="H126" s="985"/>
      <c r="I126" s="985"/>
      <c r="J126" s="985"/>
      <c r="K126" s="985"/>
      <c r="L126" s="985"/>
      <c r="M126" s="985"/>
      <c r="N126" s="985"/>
      <c r="O126" s="985"/>
      <c r="P126" s="985"/>
      <c r="Q126" s="985"/>
      <c r="R126" s="985"/>
      <c r="S126" s="985"/>
      <c r="T126" s="985"/>
      <c r="U126" s="985"/>
      <c r="V126" s="985"/>
      <c r="W126" s="985"/>
      <c r="X126" s="985"/>
      <c r="Y126" s="985"/>
      <c r="Z126" s="985"/>
    </row>
    <row r="127" spans="1:26" ht="5.25" customHeight="1">
      <c r="A127" s="985"/>
      <c r="B127" s="1000"/>
      <c r="C127" s="966"/>
      <c r="D127" s="966"/>
      <c r="E127" s="966"/>
      <c r="F127" s="894"/>
      <c r="G127" s="50"/>
      <c r="H127" s="985"/>
      <c r="I127" s="985"/>
      <c r="J127" s="985"/>
      <c r="K127" s="985"/>
      <c r="L127" s="985"/>
      <c r="M127" s="985"/>
      <c r="N127" s="985"/>
      <c r="O127" s="985"/>
      <c r="P127" s="985"/>
      <c r="Q127" s="985"/>
      <c r="R127" s="985"/>
      <c r="S127" s="985"/>
      <c r="T127" s="985"/>
      <c r="U127" s="985"/>
      <c r="V127" s="985"/>
      <c r="W127" s="985"/>
      <c r="X127" s="985"/>
      <c r="Y127" s="985"/>
      <c r="Z127" s="985"/>
    </row>
    <row r="128" spans="1:26" ht="5.25" customHeight="1">
      <c r="A128" s="985"/>
      <c r="B128" s="1000"/>
      <c r="C128" s="966"/>
      <c r="D128" s="966"/>
      <c r="E128" s="966"/>
      <c r="F128" s="894"/>
      <c r="G128" s="51"/>
      <c r="H128" s="985"/>
      <c r="I128" s="985"/>
      <c r="J128" s="985"/>
      <c r="K128" s="985"/>
      <c r="L128" s="985"/>
      <c r="M128" s="985"/>
      <c r="N128" s="985"/>
      <c r="O128" s="985"/>
      <c r="P128" s="985"/>
      <c r="Q128" s="985"/>
      <c r="R128" s="985"/>
      <c r="S128" s="985"/>
      <c r="T128" s="985"/>
      <c r="U128" s="985"/>
      <c r="V128" s="985"/>
      <c r="W128" s="985"/>
      <c r="X128" s="985"/>
      <c r="Y128" s="985"/>
      <c r="Z128" s="985"/>
    </row>
    <row r="129" spans="1:26" ht="5.25" customHeight="1">
      <c r="A129" s="985"/>
      <c r="B129" s="1000"/>
      <c r="C129" s="966"/>
      <c r="D129" s="966"/>
      <c r="E129" s="966"/>
      <c r="F129" s="894"/>
      <c r="G129" s="51"/>
      <c r="H129" s="985"/>
      <c r="I129" s="985"/>
      <c r="J129" s="985"/>
      <c r="K129" s="985"/>
      <c r="L129" s="985"/>
      <c r="M129" s="985"/>
      <c r="N129" s="985"/>
      <c r="O129" s="985"/>
      <c r="P129" s="985"/>
      <c r="Q129" s="985"/>
      <c r="R129" s="985"/>
      <c r="S129" s="985"/>
      <c r="T129" s="985"/>
      <c r="U129" s="985"/>
      <c r="V129" s="985"/>
      <c r="W129" s="985"/>
      <c r="X129" s="985"/>
      <c r="Y129" s="985"/>
      <c r="Z129" s="985"/>
    </row>
    <row r="130" spans="1:26" ht="5.25" customHeight="1">
      <c r="A130" s="985"/>
      <c r="B130" s="1001"/>
      <c r="C130" s="1003"/>
      <c r="D130" s="1003"/>
      <c r="E130" s="1003"/>
      <c r="F130" s="1002"/>
      <c r="G130" s="52"/>
      <c r="H130" s="985"/>
      <c r="I130" s="985"/>
      <c r="J130" s="985"/>
      <c r="K130" s="985"/>
      <c r="L130" s="985"/>
      <c r="M130" s="985"/>
      <c r="N130" s="985"/>
      <c r="O130" s="985"/>
      <c r="P130" s="985"/>
      <c r="Q130" s="985"/>
      <c r="R130" s="985"/>
      <c r="S130" s="985"/>
      <c r="T130" s="985"/>
      <c r="U130" s="985"/>
      <c r="V130" s="985"/>
      <c r="W130" s="985"/>
      <c r="X130" s="985"/>
      <c r="Y130" s="985"/>
      <c r="Z130" s="985"/>
    </row>
    <row r="131" spans="1:26" ht="18" customHeight="1">
      <c r="A131" s="985"/>
      <c r="B131" s="817" t="s">
        <v>1194</v>
      </c>
      <c r="C131" s="1009"/>
      <c r="D131" s="1009"/>
      <c r="E131" s="1010"/>
      <c r="F131" s="1011"/>
      <c r="G131" s="53"/>
      <c r="H131" s="985"/>
      <c r="I131" s="985"/>
      <c r="J131" s="985"/>
      <c r="K131" s="985"/>
      <c r="L131" s="985"/>
      <c r="M131" s="985"/>
      <c r="N131" s="985"/>
      <c r="O131" s="985"/>
      <c r="P131" s="985"/>
      <c r="Q131" s="985"/>
      <c r="R131" s="985"/>
      <c r="S131" s="985"/>
      <c r="T131" s="985"/>
      <c r="U131" s="985"/>
      <c r="V131" s="985"/>
      <c r="W131" s="985"/>
      <c r="X131" s="985"/>
      <c r="Y131" s="985"/>
      <c r="Z131" s="985"/>
    </row>
    <row r="132" spans="1:26" ht="30" customHeight="1">
      <c r="A132" s="985"/>
      <c r="B132" s="1000"/>
      <c r="C132" s="966"/>
      <c r="D132" s="966"/>
      <c r="E132" s="966"/>
      <c r="F132" s="894"/>
      <c r="G132" s="49"/>
      <c r="H132" s="985"/>
      <c r="I132" s="985"/>
      <c r="J132" s="985"/>
      <c r="K132" s="985"/>
      <c r="L132" s="985"/>
      <c r="M132" s="985"/>
      <c r="N132" s="985"/>
      <c r="O132" s="985"/>
      <c r="P132" s="985"/>
      <c r="Q132" s="985"/>
      <c r="R132" s="985"/>
      <c r="S132" s="985"/>
      <c r="T132" s="985"/>
      <c r="U132" s="985"/>
      <c r="V132" s="985"/>
      <c r="W132" s="985"/>
      <c r="X132" s="985"/>
      <c r="Y132" s="985"/>
      <c r="Z132" s="985"/>
    </row>
    <row r="133" spans="1:26" ht="21.75" customHeight="1">
      <c r="A133" s="985"/>
      <c r="B133" s="1000"/>
      <c r="C133" s="966"/>
      <c r="D133" s="966"/>
      <c r="E133" s="966"/>
      <c r="F133" s="894"/>
      <c r="G133" s="49"/>
      <c r="H133" s="985"/>
      <c r="I133" s="985"/>
      <c r="J133" s="985"/>
      <c r="K133" s="985"/>
      <c r="L133" s="985"/>
      <c r="M133" s="985"/>
      <c r="N133" s="985"/>
      <c r="O133" s="985"/>
      <c r="P133" s="985"/>
      <c r="Q133" s="985"/>
      <c r="R133" s="985"/>
      <c r="S133" s="985"/>
      <c r="T133" s="985"/>
      <c r="U133" s="985"/>
      <c r="V133" s="985"/>
      <c r="W133" s="985"/>
      <c r="X133" s="985"/>
      <c r="Y133" s="985"/>
      <c r="Z133" s="985"/>
    </row>
    <row r="134" spans="1:26" ht="12.75" customHeight="1">
      <c r="A134" s="985"/>
      <c r="B134" s="1000"/>
      <c r="C134" s="966"/>
      <c r="D134" s="966"/>
      <c r="E134" s="966"/>
      <c r="F134" s="894"/>
      <c r="G134" s="49"/>
      <c r="H134" s="985"/>
      <c r="I134" s="985"/>
      <c r="J134" s="985"/>
      <c r="K134" s="985"/>
      <c r="L134" s="985"/>
      <c r="M134" s="985"/>
      <c r="N134" s="985"/>
      <c r="O134" s="985"/>
      <c r="P134" s="985"/>
      <c r="Q134" s="985"/>
      <c r="R134" s="985"/>
      <c r="S134" s="985"/>
      <c r="T134" s="985"/>
      <c r="U134" s="985"/>
      <c r="V134" s="985"/>
      <c r="W134" s="985"/>
      <c r="X134" s="985"/>
      <c r="Y134" s="985"/>
      <c r="Z134" s="985"/>
    </row>
    <row r="135" spans="1:26" ht="6" customHeight="1">
      <c r="A135" s="985"/>
      <c r="B135" s="1000"/>
      <c r="C135" s="966"/>
      <c r="D135" s="966"/>
      <c r="E135" s="966"/>
      <c r="F135" s="894"/>
      <c r="G135" s="50"/>
      <c r="H135" s="985"/>
      <c r="I135" s="985"/>
      <c r="J135" s="985"/>
      <c r="K135" s="985"/>
      <c r="L135" s="985"/>
      <c r="M135" s="985"/>
      <c r="N135" s="985"/>
      <c r="O135" s="985"/>
      <c r="P135" s="985"/>
      <c r="Q135" s="985"/>
      <c r="R135" s="985"/>
      <c r="S135" s="985"/>
      <c r="T135" s="985"/>
      <c r="U135" s="985"/>
      <c r="V135" s="985"/>
      <c r="W135" s="985"/>
      <c r="X135" s="985"/>
      <c r="Y135" s="985"/>
      <c r="Z135" s="985"/>
    </row>
    <row r="136" spans="1:26" ht="6" customHeight="1">
      <c r="A136" s="985"/>
      <c r="B136" s="1000"/>
      <c r="C136" s="966"/>
      <c r="D136" s="966"/>
      <c r="E136" s="966"/>
      <c r="F136" s="894"/>
      <c r="G136" s="50"/>
      <c r="H136" s="985"/>
      <c r="I136" s="985"/>
      <c r="J136" s="985"/>
      <c r="K136" s="985"/>
      <c r="L136" s="985"/>
      <c r="M136" s="985"/>
      <c r="N136" s="985"/>
      <c r="O136" s="985"/>
      <c r="P136" s="985"/>
      <c r="Q136" s="985"/>
      <c r="R136" s="985"/>
      <c r="S136" s="985"/>
      <c r="T136" s="985"/>
      <c r="U136" s="985"/>
      <c r="V136" s="985"/>
      <c r="W136" s="985"/>
      <c r="X136" s="985"/>
      <c r="Y136" s="985"/>
      <c r="Z136" s="985"/>
    </row>
    <row r="137" spans="1:26" ht="6" customHeight="1">
      <c r="A137" s="985"/>
      <c r="B137" s="1000"/>
      <c r="C137" s="966"/>
      <c r="D137" s="966"/>
      <c r="E137" s="966"/>
      <c r="F137" s="894"/>
      <c r="G137" s="50"/>
      <c r="H137" s="985"/>
      <c r="I137" s="985"/>
      <c r="J137" s="985"/>
      <c r="K137" s="985"/>
      <c r="L137" s="985"/>
      <c r="M137" s="985"/>
      <c r="N137" s="985"/>
      <c r="O137" s="985"/>
      <c r="P137" s="985"/>
      <c r="Q137" s="985"/>
      <c r="R137" s="985"/>
      <c r="S137" s="985"/>
      <c r="T137" s="985"/>
      <c r="U137" s="985"/>
      <c r="V137" s="985"/>
      <c r="W137" s="985"/>
      <c r="X137" s="985"/>
      <c r="Y137" s="985"/>
      <c r="Z137" s="985"/>
    </row>
    <row r="138" spans="1:26" ht="6" customHeight="1">
      <c r="A138" s="985"/>
      <c r="B138" s="1000"/>
      <c r="C138" s="966"/>
      <c r="D138" s="966"/>
      <c r="E138" s="966"/>
      <c r="F138" s="894"/>
      <c r="G138" s="50"/>
      <c r="H138" s="985"/>
      <c r="I138" s="985"/>
      <c r="J138" s="985"/>
      <c r="K138" s="985"/>
      <c r="L138" s="985"/>
      <c r="M138" s="985"/>
      <c r="N138" s="985"/>
      <c r="O138" s="985"/>
      <c r="P138" s="985"/>
      <c r="Q138" s="985"/>
      <c r="R138" s="985"/>
      <c r="S138" s="985"/>
      <c r="T138" s="985"/>
      <c r="U138" s="985"/>
      <c r="V138" s="985"/>
      <c r="W138" s="985"/>
      <c r="X138" s="985"/>
      <c r="Y138" s="985"/>
      <c r="Z138" s="985"/>
    </row>
    <row r="139" spans="1:26" ht="6" customHeight="1">
      <c r="A139" s="985"/>
      <c r="B139" s="1000"/>
      <c r="C139" s="966"/>
      <c r="D139" s="966"/>
      <c r="E139" s="966"/>
      <c r="F139" s="894"/>
      <c r="G139" s="50"/>
      <c r="H139" s="985"/>
      <c r="I139" s="985"/>
      <c r="J139" s="985"/>
      <c r="K139" s="985"/>
      <c r="L139" s="985"/>
      <c r="M139" s="985"/>
      <c r="N139" s="985"/>
      <c r="O139" s="985"/>
      <c r="P139" s="985"/>
      <c r="Q139" s="985"/>
      <c r="R139" s="985"/>
      <c r="S139" s="985"/>
      <c r="T139" s="985"/>
      <c r="U139" s="985"/>
      <c r="V139" s="985"/>
      <c r="W139" s="985"/>
      <c r="X139" s="985"/>
      <c r="Y139" s="985"/>
      <c r="Z139" s="985"/>
    </row>
    <row r="140" spans="1:26" ht="6" customHeight="1">
      <c r="A140" s="985"/>
      <c r="B140" s="1001"/>
      <c r="C140" s="1003"/>
      <c r="D140" s="1003"/>
      <c r="E140" s="1003"/>
      <c r="F140" s="1002"/>
      <c r="G140" s="52"/>
      <c r="H140" s="985"/>
      <c r="I140" s="985"/>
      <c r="J140" s="985"/>
      <c r="K140" s="985"/>
      <c r="L140" s="985"/>
      <c r="M140" s="985"/>
      <c r="N140" s="985"/>
      <c r="O140" s="985"/>
      <c r="P140" s="985"/>
      <c r="Q140" s="985"/>
      <c r="R140" s="985"/>
      <c r="S140" s="985"/>
      <c r="T140" s="985"/>
      <c r="U140" s="985"/>
      <c r="V140" s="985"/>
      <c r="W140" s="985"/>
      <c r="X140" s="985"/>
      <c r="Y140" s="985"/>
      <c r="Z140" s="985"/>
    </row>
    <row r="141" spans="1:26" ht="45.75" hidden="1" customHeight="1">
      <c r="A141" s="985"/>
      <c r="B141" s="817" t="s">
        <v>1195</v>
      </c>
      <c r="C141" s="1009"/>
      <c r="D141" s="1009"/>
      <c r="E141" s="1010"/>
      <c r="F141" s="1011"/>
      <c r="G141" s="53"/>
      <c r="H141" s="985"/>
      <c r="I141" s="985"/>
      <c r="J141" s="985"/>
      <c r="K141" s="985"/>
      <c r="L141" s="985"/>
      <c r="M141" s="985"/>
      <c r="N141" s="985"/>
      <c r="O141" s="985"/>
      <c r="P141" s="985"/>
      <c r="Q141" s="985"/>
      <c r="R141" s="985"/>
      <c r="S141" s="985"/>
      <c r="T141" s="985"/>
      <c r="U141" s="985"/>
      <c r="V141" s="985"/>
      <c r="W141" s="985"/>
      <c r="X141" s="985"/>
      <c r="Y141" s="985"/>
      <c r="Z141" s="985"/>
    </row>
    <row r="142" spans="1:26" ht="6.75" hidden="1" customHeight="1">
      <c r="A142" s="985"/>
      <c r="B142" s="1000"/>
      <c r="C142" s="966"/>
      <c r="D142" s="966"/>
      <c r="E142" s="966"/>
      <c r="F142" s="894"/>
      <c r="G142" s="50"/>
      <c r="H142" s="985"/>
      <c r="I142" s="985"/>
      <c r="J142" s="985"/>
      <c r="K142" s="985"/>
      <c r="L142" s="985"/>
      <c r="M142" s="985"/>
      <c r="N142" s="985"/>
      <c r="O142" s="985"/>
      <c r="P142" s="985"/>
      <c r="Q142" s="985"/>
      <c r="R142" s="985"/>
      <c r="S142" s="985"/>
      <c r="T142" s="985"/>
      <c r="U142" s="985"/>
      <c r="V142" s="985"/>
      <c r="W142" s="985"/>
      <c r="X142" s="985"/>
      <c r="Y142" s="985"/>
      <c r="Z142" s="985"/>
    </row>
    <row r="143" spans="1:26" ht="6.75" hidden="1" customHeight="1">
      <c r="A143" s="985"/>
      <c r="B143" s="1000"/>
      <c r="C143" s="966"/>
      <c r="D143" s="966"/>
      <c r="E143" s="966"/>
      <c r="F143" s="894"/>
      <c r="G143" s="50"/>
      <c r="H143" s="985"/>
      <c r="I143" s="985"/>
      <c r="J143" s="985"/>
      <c r="K143" s="985"/>
      <c r="L143" s="985"/>
      <c r="M143" s="985"/>
      <c r="N143" s="985"/>
      <c r="O143" s="985"/>
      <c r="P143" s="985"/>
      <c r="Q143" s="985"/>
      <c r="R143" s="985"/>
      <c r="S143" s="985"/>
      <c r="T143" s="985"/>
      <c r="U143" s="985"/>
      <c r="V143" s="985"/>
      <c r="W143" s="985"/>
      <c r="X143" s="985"/>
      <c r="Y143" s="985"/>
      <c r="Z143" s="985"/>
    </row>
    <row r="144" spans="1:26" ht="6.75" hidden="1" customHeight="1">
      <c r="A144" s="985"/>
      <c r="B144" s="1000"/>
      <c r="C144" s="966"/>
      <c r="D144" s="966"/>
      <c r="E144" s="966"/>
      <c r="F144" s="894"/>
      <c r="G144" s="50"/>
      <c r="H144" s="985"/>
      <c r="I144" s="985"/>
      <c r="J144" s="985"/>
      <c r="K144" s="985"/>
      <c r="L144" s="985"/>
      <c r="M144" s="985"/>
      <c r="N144" s="985"/>
      <c r="O144" s="985"/>
      <c r="P144" s="985"/>
      <c r="Q144" s="985"/>
      <c r="R144" s="985"/>
      <c r="S144" s="985"/>
      <c r="T144" s="985"/>
      <c r="U144" s="985"/>
      <c r="V144" s="985"/>
      <c r="W144" s="985"/>
      <c r="X144" s="985"/>
      <c r="Y144" s="985"/>
      <c r="Z144" s="985"/>
    </row>
    <row r="145" spans="1:26" ht="6.75" hidden="1" customHeight="1">
      <c r="A145" s="985"/>
      <c r="B145" s="1000"/>
      <c r="C145" s="966"/>
      <c r="D145" s="966"/>
      <c r="E145" s="966"/>
      <c r="F145" s="894"/>
      <c r="G145" s="50"/>
      <c r="H145" s="985"/>
      <c r="I145" s="985"/>
      <c r="J145" s="985"/>
      <c r="K145" s="985"/>
      <c r="L145" s="985"/>
      <c r="M145" s="985"/>
      <c r="N145" s="985"/>
      <c r="O145" s="985"/>
      <c r="P145" s="985"/>
      <c r="Q145" s="985"/>
      <c r="R145" s="985"/>
      <c r="S145" s="985"/>
      <c r="T145" s="985"/>
      <c r="U145" s="985"/>
      <c r="V145" s="985"/>
      <c r="W145" s="985"/>
      <c r="X145" s="985"/>
      <c r="Y145" s="985"/>
      <c r="Z145" s="985"/>
    </row>
    <row r="146" spans="1:26" ht="6.75" hidden="1" customHeight="1">
      <c r="A146" s="985"/>
      <c r="B146" s="1000"/>
      <c r="C146" s="966"/>
      <c r="D146" s="966"/>
      <c r="E146" s="966"/>
      <c r="F146" s="894"/>
      <c r="G146" s="50"/>
      <c r="H146" s="985"/>
      <c r="I146" s="985"/>
      <c r="J146" s="985"/>
      <c r="K146" s="985"/>
      <c r="L146" s="985"/>
      <c r="M146" s="985"/>
      <c r="N146" s="985"/>
      <c r="O146" s="985"/>
      <c r="P146" s="985"/>
      <c r="Q146" s="985"/>
      <c r="R146" s="985"/>
      <c r="S146" s="985"/>
      <c r="T146" s="985"/>
      <c r="U146" s="985"/>
      <c r="V146" s="985"/>
      <c r="W146" s="985"/>
      <c r="X146" s="985"/>
      <c r="Y146" s="985"/>
      <c r="Z146" s="985"/>
    </row>
    <row r="147" spans="1:26" ht="6.75" hidden="1" customHeight="1">
      <c r="A147" s="985"/>
      <c r="B147" s="1000"/>
      <c r="C147" s="966"/>
      <c r="D147" s="966"/>
      <c r="E147" s="966"/>
      <c r="F147" s="894"/>
      <c r="G147" s="50"/>
      <c r="H147" s="985"/>
      <c r="I147" s="985"/>
      <c r="J147" s="985"/>
      <c r="K147" s="985"/>
      <c r="L147" s="985"/>
      <c r="M147" s="985"/>
      <c r="N147" s="985"/>
      <c r="O147" s="985"/>
      <c r="P147" s="985"/>
      <c r="Q147" s="985"/>
      <c r="R147" s="985"/>
      <c r="S147" s="985"/>
      <c r="T147" s="985"/>
      <c r="U147" s="985"/>
      <c r="V147" s="985"/>
      <c r="W147" s="985"/>
      <c r="X147" s="985"/>
      <c r="Y147" s="985"/>
      <c r="Z147" s="985"/>
    </row>
    <row r="148" spans="1:26" ht="6.75" hidden="1" customHeight="1">
      <c r="A148" s="985"/>
      <c r="B148" s="1000"/>
      <c r="C148" s="966"/>
      <c r="D148" s="966"/>
      <c r="E148" s="966"/>
      <c r="F148" s="894"/>
      <c r="G148" s="50"/>
      <c r="H148" s="985"/>
      <c r="I148" s="985"/>
      <c r="J148" s="985"/>
      <c r="K148" s="985"/>
      <c r="L148" s="985"/>
      <c r="M148" s="985"/>
      <c r="N148" s="985"/>
      <c r="O148" s="985"/>
      <c r="P148" s="985"/>
      <c r="Q148" s="985"/>
      <c r="R148" s="985"/>
      <c r="S148" s="985"/>
      <c r="T148" s="985"/>
      <c r="U148" s="985"/>
      <c r="V148" s="985"/>
      <c r="W148" s="985"/>
      <c r="X148" s="985"/>
      <c r="Y148" s="985"/>
      <c r="Z148" s="985"/>
    </row>
    <row r="149" spans="1:26" ht="6.75" hidden="1" customHeight="1">
      <c r="A149" s="985"/>
      <c r="B149" s="1000"/>
      <c r="C149" s="966"/>
      <c r="D149" s="966"/>
      <c r="E149" s="966"/>
      <c r="F149" s="894"/>
      <c r="G149" s="51"/>
      <c r="H149" s="985"/>
      <c r="I149" s="985"/>
      <c r="J149" s="985"/>
      <c r="K149" s="985"/>
      <c r="L149" s="985"/>
      <c r="M149" s="985"/>
      <c r="N149" s="985"/>
      <c r="O149" s="985"/>
      <c r="P149" s="985"/>
      <c r="Q149" s="985"/>
      <c r="R149" s="985"/>
      <c r="S149" s="985"/>
      <c r="T149" s="985"/>
      <c r="U149" s="985"/>
      <c r="V149" s="985"/>
      <c r="W149" s="985"/>
      <c r="X149" s="985"/>
      <c r="Y149" s="985"/>
      <c r="Z149" s="985"/>
    </row>
    <row r="150" spans="1:26" ht="6.75" hidden="1" customHeight="1">
      <c r="A150" s="985"/>
      <c r="B150" s="1001"/>
      <c r="C150" s="1003"/>
      <c r="D150" s="1003"/>
      <c r="E150" s="1003"/>
      <c r="F150" s="1002"/>
      <c r="G150" s="52"/>
      <c r="H150" s="985"/>
      <c r="I150" s="985"/>
      <c r="J150" s="985"/>
      <c r="K150" s="985"/>
      <c r="L150" s="985"/>
      <c r="M150" s="985"/>
      <c r="N150" s="985"/>
      <c r="O150" s="985"/>
      <c r="P150" s="985"/>
      <c r="Q150" s="985"/>
      <c r="R150" s="985"/>
      <c r="S150" s="985"/>
      <c r="T150" s="985"/>
      <c r="U150" s="985"/>
      <c r="V150" s="985"/>
      <c r="W150" s="985"/>
      <c r="X150" s="985"/>
      <c r="Y150" s="985"/>
      <c r="Z150" s="985"/>
    </row>
    <row r="151" spans="1:26" ht="12.75" customHeight="1">
      <c r="A151" s="985"/>
      <c r="B151" s="1012" t="s">
        <v>1196</v>
      </c>
      <c r="C151" s="1009"/>
      <c r="D151" s="1009"/>
      <c r="E151" s="1010"/>
      <c r="F151" s="1011"/>
      <c r="G151" s="49"/>
      <c r="H151" s="985"/>
      <c r="I151" s="985"/>
      <c r="J151" s="985"/>
      <c r="K151" s="985"/>
      <c r="L151" s="985"/>
      <c r="M151" s="985"/>
      <c r="N151" s="985"/>
      <c r="O151" s="985"/>
      <c r="P151" s="985"/>
      <c r="Q151" s="985"/>
      <c r="R151" s="985"/>
      <c r="S151" s="985"/>
      <c r="T151" s="985"/>
      <c r="U151" s="985"/>
      <c r="V151" s="985"/>
      <c r="W151" s="985"/>
      <c r="X151" s="985"/>
      <c r="Y151" s="985"/>
      <c r="Z151" s="985"/>
    </row>
    <row r="152" spans="1:26" ht="14.25" customHeight="1">
      <c r="A152" s="985"/>
      <c r="B152" s="1000"/>
      <c r="C152" s="966"/>
      <c r="D152" s="966"/>
      <c r="E152" s="966"/>
      <c r="F152" s="894"/>
      <c r="G152" s="50"/>
      <c r="H152" s="985"/>
      <c r="I152" s="985"/>
      <c r="J152" s="985"/>
      <c r="K152" s="985"/>
      <c r="L152" s="985"/>
      <c r="M152" s="985"/>
      <c r="N152" s="985"/>
      <c r="O152" s="985"/>
      <c r="P152" s="985"/>
      <c r="Q152" s="985"/>
      <c r="R152" s="985"/>
      <c r="S152" s="985"/>
      <c r="T152" s="985"/>
      <c r="U152" s="985"/>
      <c r="V152" s="985"/>
      <c r="W152" s="985"/>
      <c r="X152" s="985"/>
      <c r="Y152" s="985"/>
      <c r="Z152" s="985"/>
    </row>
    <row r="153" spans="1:26" ht="46.5" customHeight="1">
      <c r="A153" s="985"/>
      <c r="B153" s="1000"/>
      <c r="C153" s="966"/>
      <c r="D153" s="966"/>
      <c r="E153" s="966"/>
      <c r="F153" s="894"/>
      <c r="G153" s="50"/>
      <c r="H153" s="985"/>
      <c r="I153" s="985"/>
      <c r="J153" s="985"/>
      <c r="K153" s="985"/>
      <c r="L153" s="985"/>
      <c r="M153" s="985"/>
      <c r="N153" s="985"/>
      <c r="O153" s="985"/>
      <c r="P153" s="985"/>
      <c r="Q153" s="985"/>
      <c r="R153" s="985"/>
      <c r="S153" s="985"/>
      <c r="T153" s="985"/>
      <c r="U153" s="985"/>
      <c r="V153" s="985"/>
      <c r="W153" s="985"/>
      <c r="X153" s="985"/>
      <c r="Y153" s="985"/>
      <c r="Z153" s="985"/>
    </row>
    <row r="154" spans="1:26" ht="7.5" customHeight="1">
      <c r="A154" s="985"/>
      <c r="B154" s="1000"/>
      <c r="C154" s="966"/>
      <c r="D154" s="966"/>
      <c r="E154" s="966"/>
      <c r="F154" s="894"/>
      <c r="G154" s="50"/>
      <c r="H154" s="985"/>
      <c r="I154" s="985"/>
      <c r="J154" s="985"/>
      <c r="K154" s="985"/>
      <c r="L154" s="985"/>
      <c r="M154" s="985"/>
      <c r="N154" s="985"/>
      <c r="O154" s="985"/>
      <c r="P154" s="985"/>
      <c r="Q154" s="985"/>
      <c r="R154" s="985"/>
      <c r="S154" s="985"/>
      <c r="T154" s="985"/>
      <c r="U154" s="985"/>
      <c r="V154" s="985"/>
      <c r="W154" s="985"/>
      <c r="X154" s="985"/>
      <c r="Y154" s="985"/>
      <c r="Z154" s="985"/>
    </row>
    <row r="155" spans="1:26" ht="5.25" customHeight="1">
      <c r="A155" s="985"/>
      <c r="B155" s="1000"/>
      <c r="C155" s="966"/>
      <c r="D155" s="966"/>
      <c r="E155" s="966"/>
      <c r="F155" s="894"/>
      <c r="G155" s="50"/>
      <c r="H155" s="985"/>
      <c r="I155" s="985"/>
      <c r="J155" s="985"/>
      <c r="K155" s="985"/>
      <c r="L155" s="985"/>
      <c r="M155" s="985"/>
      <c r="N155" s="985"/>
      <c r="O155" s="985"/>
      <c r="P155" s="985"/>
      <c r="Q155" s="985"/>
      <c r="R155" s="985"/>
      <c r="S155" s="985"/>
      <c r="T155" s="985"/>
      <c r="U155" s="985"/>
      <c r="V155" s="985"/>
      <c r="W155" s="985"/>
      <c r="X155" s="985"/>
      <c r="Y155" s="985"/>
      <c r="Z155" s="985"/>
    </row>
    <row r="156" spans="1:26" ht="5.25" customHeight="1">
      <c r="A156" s="985"/>
      <c r="B156" s="1000"/>
      <c r="C156" s="966"/>
      <c r="D156" s="966"/>
      <c r="E156" s="966"/>
      <c r="F156" s="894"/>
      <c r="G156" s="50"/>
      <c r="H156" s="985"/>
      <c r="I156" s="985"/>
      <c r="J156" s="985"/>
      <c r="K156" s="985"/>
      <c r="L156" s="985"/>
      <c r="M156" s="985"/>
      <c r="N156" s="985"/>
      <c r="O156" s="985"/>
      <c r="P156" s="985"/>
      <c r="Q156" s="985"/>
      <c r="R156" s="985"/>
      <c r="S156" s="985"/>
      <c r="T156" s="985"/>
      <c r="U156" s="985"/>
      <c r="V156" s="985"/>
      <c r="W156" s="985"/>
      <c r="X156" s="985"/>
      <c r="Y156" s="985"/>
      <c r="Z156" s="985"/>
    </row>
    <row r="157" spans="1:26" ht="5.25" customHeight="1">
      <c r="A157" s="985"/>
      <c r="B157" s="1000"/>
      <c r="C157" s="966"/>
      <c r="D157" s="966"/>
      <c r="E157" s="966"/>
      <c r="F157" s="894"/>
      <c r="G157" s="50"/>
      <c r="H157" s="985"/>
      <c r="I157" s="985"/>
      <c r="J157" s="985"/>
      <c r="K157" s="985"/>
      <c r="L157" s="985"/>
      <c r="M157" s="985"/>
      <c r="N157" s="985"/>
      <c r="O157" s="985"/>
      <c r="P157" s="985"/>
      <c r="Q157" s="985"/>
      <c r="R157" s="985"/>
      <c r="S157" s="985"/>
      <c r="T157" s="985"/>
      <c r="U157" s="985"/>
      <c r="V157" s="985"/>
      <c r="W157" s="985"/>
      <c r="X157" s="985"/>
      <c r="Y157" s="985"/>
      <c r="Z157" s="985"/>
    </row>
    <row r="158" spans="1:26" ht="5.25" customHeight="1">
      <c r="A158" s="985"/>
      <c r="B158" s="1000"/>
      <c r="C158" s="966"/>
      <c r="D158" s="966"/>
      <c r="E158" s="966"/>
      <c r="F158" s="894"/>
      <c r="G158" s="50"/>
      <c r="H158" s="985"/>
      <c r="I158" s="985"/>
      <c r="J158" s="985"/>
      <c r="K158" s="985"/>
      <c r="L158" s="985"/>
      <c r="M158" s="985"/>
      <c r="N158" s="985"/>
      <c r="O158" s="985"/>
      <c r="P158" s="985"/>
      <c r="Q158" s="985"/>
      <c r="R158" s="985"/>
      <c r="S158" s="985"/>
      <c r="T158" s="985"/>
      <c r="U158" s="985"/>
      <c r="V158" s="985"/>
      <c r="W158" s="985"/>
      <c r="X158" s="985"/>
      <c r="Y158" s="985"/>
      <c r="Z158" s="985"/>
    </row>
    <row r="159" spans="1:26" ht="5.25" customHeight="1">
      <c r="A159" s="985"/>
      <c r="B159" s="1000"/>
      <c r="C159" s="966"/>
      <c r="D159" s="966"/>
      <c r="E159" s="966"/>
      <c r="F159" s="894"/>
      <c r="G159" s="50"/>
      <c r="H159" s="985"/>
      <c r="I159" s="985"/>
      <c r="J159" s="985"/>
      <c r="K159" s="985"/>
      <c r="L159" s="985"/>
      <c r="M159" s="985"/>
      <c r="N159" s="985"/>
      <c r="O159" s="985"/>
      <c r="P159" s="985"/>
      <c r="Q159" s="985"/>
      <c r="R159" s="985"/>
      <c r="S159" s="985"/>
      <c r="T159" s="985"/>
      <c r="U159" s="985"/>
      <c r="V159" s="985"/>
      <c r="W159" s="985"/>
      <c r="X159" s="985"/>
      <c r="Y159" s="985"/>
      <c r="Z159" s="985"/>
    </row>
    <row r="160" spans="1:26" ht="5.25" customHeight="1">
      <c r="A160" s="985"/>
      <c r="B160" s="892"/>
      <c r="C160" s="1003"/>
      <c r="D160" s="1003"/>
      <c r="E160" s="1003"/>
      <c r="F160" s="1002"/>
      <c r="G160" s="52"/>
      <c r="H160" s="985"/>
      <c r="I160" s="985"/>
      <c r="J160" s="985"/>
      <c r="K160" s="985"/>
      <c r="L160" s="985"/>
      <c r="M160" s="985"/>
      <c r="N160" s="985"/>
      <c r="O160" s="985"/>
      <c r="P160" s="985"/>
      <c r="Q160" s="985"/>
      <c r="R160" s="985"/>
      <c r="S160" s="985"/>
      <c r="T160" s="985"/>
      <c r="U160" s="985"/>
      <c r="V160" s="985"/>
      <c r="W160" s="985"/>
      <c r="X160" s="985"/>
      <c r="Y160" s="985"/>
      <c r="Z160" s="985"/>
    </row>
    <row r="161" spans="1:26" ht="64.5" customHeight="1">
      <c r="A161" s="985"/>
      <c r="B161" s="817" t="s">
        <v>1195</v>
      </c>
      <c r="C161" s="1009"/>
      <c r="D161" s="1009"/>
      <c r="E161" s="1010"/>
      <c r="F161" s="1011"/>
      <c r="G161" s="49"/>
      <c r="H161" s="985"/>
      <c r="I161" s="985"/>
      <c r="J161" s="985"/>
      <c r="K161" s="985"/>
      <c r="L161" s="985"/>
      <c r="M161" s="985"/>
      <c r="N161" s="985"/>
      <c r="O161" s="985"/>
      <c r="P161" s="985"/>
      <c r="Q161" s="985"/>
      <c r="R161" s="985"/>
      <c r="S161" s="985"/>
      <c r="T161" s="985"/>
      <c r="U161" s="985"/>
      <c r="V161" s="985"/>
      <c r="W161" s="985"/>
      <c r="X161" s="985"/>
      <c r="Y161" s="985"/>
      <c r="Z161" s="985"/>
    </row>
    <row r="162" spans="1:26" ht="30.75" customHeight="1">
      <c r="A162" s="985"/>
      <c r="B162" s="1000"/>
      <c r="C162" s="966"/>
      <c r="D162" s="966"/>
      <c r="E162" s="966"/>
      <c r="F162" s="894"/>
      <c r="G162" s="50"/>
      <c r="H162" s="985"/>
      <c r="I162" s="985"/>
      <c r="J162" s="985"/>
      <c r="K162" s="985"/>
      <c r="L162" s="985"/>
      <c r="M162" s="985"/>
      <c r="N162" s="985"/>
      <c r="O162" s="985"/>
      <c r="P162" s="985"/>
      <c r="Q162" s="985"/>
      <c r="R162" s="985"/>
      <c r="S162" s="985"/>
      <c r="T162" s="985"/>
      <c r="U162" s="985"/>
      <c r="V162" s="985"/>
      <c r="W162" s="985"/>
      <c r="X162" s="985"/>
      <c r="Y162" s="985"/>
      <c r="Z162" s="985"/>
    </row>
    <row r="163" spans="1:26" ht="6.75" customHeight="1">
      <c r="A163" s="985"/>
      <c r="B163" s="1000"/>
      <c r="C163" s="966"/>
      <c r="D163" s="966"/>
      <c r="E163" s="966"/>
      <c r="F163" s="894"/>
      <c r="G163" s="50"/>
      <c r="H163" s="985"/>
      <c r="I163" s="985"/>
      <c r="J163" s="985"/>
      <c r="K163" s="985"/>
      <c r="L163" s="985"/>
      <c r="M163" s="985"/>
      <c r="N163" s="985"/>
      <c r="O163" s="985"/>
      <c r="P163" s="985"/>
      <c r="Q163" s="985"/>
      <c r="R163" s="985"/>
      <c r="S163" s="985"/>
      <c r="T163" s="985"/>
      <c r="U163" s="985"/>
      <c r="V163" s="985"/>
      <c r="W163" s="985"/>
      <c r="X163" s="985"/>
      <c r="Y163" s="985"/>
      <c r="Z163" s="985"/>
    </row>
    <row r="164" spans="1:26" ht="6.75" customHeight="1">
      <c r="A164" s="985"/>
      <c r="B164" s="1000"/>
      <c r="C164" s="966"/>
      <c r="D164" s="966"/>
      <c r="E164" s="966"/>
      <c r="F164" s="894"/>
      <c r="G164" s="50"/>
      <c r="H164" s="985"/>
      <c r="I164" s="985"/>
      <c r="J164" s="985"/>
      <c r="K164" s="985"/>
      <c r="L164" s="985"/>
      <c r="M164" s="985"/>
      <c r="N164" s="985"/>
      <c r="O164" s="985"/>
      <c r="P164" s="985"/>
      <c r="Q164" s="985"/>
      <c r="R164" s="985"/>
      <c r="S164" s="985"/>
      <c r="T164" s="985"/>
      <c r="U164" s="985"/>
      <c r="V164" s="985"/>
      <c r="W164" s="985"/>
      <c r="X164" s="985"/>
      <c r="Y164" s="985"/>
      <c r="Z164" s="985"/>
    </row>
    <row r="165" spans="1:26" ht="6.75" customHeight="1">
      <c r="A165" s="985"/>
      <c r="B165" s="1000"/>
      <c r="C165" s="966"/>
      <c r="D165" s="966"/>
      <c r="E165" s="966"/>
      <c r="F165" s="894"/>
      <c r="G165" s="50"/>
      <c r="H165" s="985"/>
      <c r="I165" s="985"/>
      <c r="J165" s="985"/>
      <c r="K165" s="985"/>
      <c r="L165" s="985"/>
      <c r="M165" s="985"/>
      <c r="N165" s="985"/>
      <c r="O165" s="985"/>
      <c r="P165" s="985"/>
      <c r="Q165" s="985"/>
      <c r="R165" s="985"/>
      <c r="S165" s="985"/>
      <c r="T165" s="985"/>
      <c r="U165" s="985"/>
      <c r="V165" s="985"/>
      <c r="W165" s="985"/>
      <c r="X165" s="985"/>
      <c r="Y165" s="985"/>
      <c r="Z165" s="985"/>
    </row>
    <row r="166" spans="1:26" ht="6.75" customHeight="1">
      <c r="A166" s="985"/>
      <c r="B166" s="1000"/>
      <c r="C166" s="966"/>
      <c r="D166" s="966"/>
      <c r="E166" s="966"/>
      <c r="F166" s="894"/>
      <c r="G166" s="50"/>
      <c r="H166" s="985"/>
      <c r="I166" s="985"/>
      <c r="J166" s="985"/>
      <c r="K166" s="985"/>
      <c r="L166" s="985"/>
      <c r="M166" s="985"/>
      <c r="N166" s="985"/>
      <c r="O166" s="985"/>
      <c r="P166" s="985"/>
      <c r="Q166" s="985"/>
      <c r="R166" s="985"/>
      <c r="S166" s="985"/>
      <c r="T166" s="985"/>
      <c r="U166" s="985"/>
      <c r="V166" s="985"/>
      <c r="W166" s="985"/>
      <c r="X166" s="985"/>
      <c r="Y166" s="985"/>
      <c r="Z166" s="985"/>
    </row>
    <row r="167" spans="1:26" ht="6.75" customHeight="1">
      <c r="A167" s="985"/>
      <c r="B167" s="1000"/>
      <c r="C167" s="966"/>
      <c r="D167" s="966"/>
      <c r="E167" s="966"/>
      <c r="F167" s="894"/>
      <c r="G167" s="50"/>
      <c r="H167" s="985"/>
      <c r="I167" s="985"/>
      <c r="J167" s="985"/>
      <c r="K167" s="985"/>
      <c r="L167" s="985"/>
      <c r="M167" s="985"/>
      <c r="N167" s="985"/>
      <c r="O167" s="985"/>
      <c r="P167" s="985"/>
      <c r="Q167" s="985"/>
      <c r="R167" s="985"/>
      <c r="S167" s="985"/>
      <c r="T167" s="985"/>
      <c r="U167" s="985"/>
      <c r="V167" s="985"/>
      <c r="W167" s="985"/>
      <c r="X167" s="985"/>
      <c r="Y167" s="985"/>
      <c r="Z167" s="985"/>
    </row>
    <row r="168" spans="1:26" ht="6.75" customHeight="1">
      <c r="A168" s="985"/>
      <c r="B168" s="1000"/>
      <c r="C168" s="966"/>
      <c r="D168" s="966"/>
      <c r="E168" s="966"/>
      <c r="F168" s="894"/>
      <c r="G168" s="50"/>
      <c r="H168" s="985"/>
      <c r="I168" s="985"/>
      <c r="J168" s="985"/>
      <c r="K168" s="985"/>
      <c r="L168" s="985"/>
      <c r="M168" s="985"/>
      <c r="N168" s="985"/>
      <c r="O168" s="985"/>
      <c r="P168" s="985"/>
      <c r="Q168" s="985"/>
      <c r="R168" s="985"/>
      <c r="S168" s="985"/>
      <c r="T168" s="985"/>
      <c r="U168" s="985"/>
      <c r="V168" s="985"/>
      <c r="W168" s="985"/>
      <c r="X168" s="985"/>
      <c r="Y168" s="985"/>
      <c r="Z168" s="985"/>
    </row>
    <row r="169" spans="1:26" ht="6.75" customHeight="1">
      <c r="A169" s="985"/>
      <c r="B169" s="1000"/>
      <c r="C169" s="966"/>
      <c r="D169" s="966"/>
      <c r="E169" s="966"/>
      <c r="F169" s="894"/>
      <c r="G169" s="50"/>
      <c r="H169" s="985"/>
      <c r="I169" s="985"/>
      <c r="J169" s="985"/>
      <c r="K169" s="985"/>
      <c r="L169" s="985"/>
      <c r="M169" s="985"/>
      <c r="N169" s="985"/>
      <c r="O169" s="985"/>
      <c r="P169" s="985"/>
      <c r="Q169" s="985"/>
      <c r="R169" s="985"/>
      <c r="S169" s="985"/>
      <c r="T169" s="985"/>
      <c r="U169" s="985"/>
      <c r="V169" s="985"/>
      <c r="W169" s="985"/>
      <c r="X169" s="985"/>
      <c r="Y169" s="985"/>
      <c r="Z169" s="985"/>
    </row>
    <row r="170" spans="1:26" ht="6.75" customHeight="1">
      <c r="A170" s="985"/>
      <c r="B170" s="1001"/>
      <c r="C170" s="1003"/>
      <c r="D170" s="1003"/>
      <c r="E170" s="1003"/>
      <c r="F170" s="1002"/>
      <c r="G170" s="52"/>
      <c r="H170" s="985"/>
      <c r="I170" s="985"/>
      <c r="J170" s="985"/>
      <c r="K170" s="985"/>
      <c r="L170" s="985"/>
      <c r="M170" s="985"/>
      <c r="N170" s="985"/>
      <c r="O170" s="985"/>
      <c r="P170" s="985"/>
      <c r="Q170" s="985"/>
      <c r="R170" s="985"/>
      <c r="S170" s="985"/>
      <c r="T170" s="985"/>
      <c r="U170" s="985"/>
      <c r="V170" s="985"/>
      <c r="W170" s="985"/>
      <c r="X170" s="985"/>
      <c r="Y170" s="985"/>
      <c r="Z170" s="985"/>
    </row>
    <row r="171" spans="1:26" ht="12.75" customHeight="1">
      <c r="A171" s="985"/>
      <c r="B171" s="817" t="s">
        <v>1197</v>
      </c>
      <c r="C171" s="1009"/>
      <c r="D171" s="1009"/>
      <c r="E171" s="1010"/>
      <c r="F171" s="1011"/>
      <c r="G171" s="49"/>
      <c r="H171" s="985"/>
      <c r="I171" s="985"/>
      <c r="J171" s="985"/>
      <c r="K171" s="985"/>
      <c r="L171" s="985"/>
      <c r="M171" s="985"/>
      <c r="N171" s="985"/>
      <c r="O171" s="985"/>
      <c r="P171" s="985"/>
      <c r="Q171" s="985"/>
      <c r="R171" s="985"/>
      <c r="S171" s="985"/>
      <c r="T171" s="985"/>
      <c r="U171" s="985"/>
      <c r="V171" s="985"/>
      <c r="W171" s="985"/>
      <c r="X171" s="985"/>
      <c r="Y171" s="985"/>
      <c r="Z171" s="985"/>
    </row>
    <row r="172" spans="1:26" ht="45.75" customHeight="1">
      <c r="A172" s="985"/>
      <c r="B172" s="1000"/>
      <c r="C172" s="966"/>
      <c r="D172" s="966"/>
      <c r="E172" s="966"/>
      <c r="F172" s="894"/>
      <c r="G172" s="50"/>
      <c r="H172" s="985"/>
      <c r="I172" s="985"/>
      <c r="J172" s="985"/>
      <c r="K172" s="985"/>
      <c r="L172" s="985"/>
      <c r="M172" s="985"/>
      <c r="N172" s="985"/>
      <c r="O172" s="985"/>
      <c r="P172" s="985"/>
      <c r="Q172" s="985"/>
      <c r="R172" s="985"/>
      <c r="S172" s="985"/>
      <c r="T172" s="985"/>
      <c r="U172" s="985"/>
      <c r="V172" s="985"/>
      <c r="W172" s="985"/>
      <c r="X172" s="985"/>
      <c r="Y172" s="985"/>
      <c r="Z172" s="985"/>
    </row>
    <row r="173" spans="1:26" ht="20.25" customHeight="1">
      <c r="A173" s="985"/>
      <c r="B173" s="1000"/>
      <c r="C173" s="966"/>
      <c r="D173" s="966"/>
      <c r="E173" s="966"/>
      <c r="F173" s="894"/>
      <c r="G173" s="50"/>
      <c r="H173" s="985"/>
      <c r="I173" s="985"/>
      <c r="J173" s="985"/>
      <c r="K173" s="985"/>
      <c r="L173" s="985"/>
      <c r="M173" s="985"/>
      <c r="N173" s="985"/>
      <c r="O173" s="985"/>
      <c r="P173" s="985"/>
      <c r="Q173" s="985"/>
      <c r="R173" s="985"/>
      <c r="S173" s="985"/>
      <c r="T173" s="985"/>
      <c r="U173" s="985"/>
      <c r="V173" s="985"/>
      <c r="W173" s="985"/>
      <c r="X173" s="985"/>
      <c r="Y173" s="985"/>
      <c r="Z173" s="985"/>
    </row>
    <row r="174" spans="1:26" ht="31.5" customHeight="1">
      <c r="A174" s="985"/>
      <c r="B174" s="1000"/>
      <c r="C174" s="966"/>
      <c r="D174" s="966"/>
      <c r="E174" s="966"/>
      <c r="F174" s="894"/>
      <c r="G174" s="50"/>
      <c r="H174" s="985"/>
      <c r="I174" s="985"/>
      <c r="J174" s="985"/>
      <c r="K174" s="985"/>
      <c r="L174" s="985"/>
      <c r="M174" s="985"/>
      <c r="N174" s="985"/>
      <c r="O174" s="985"/>
      <c r="P174" s="985"/>
      <c r="Q174" s="985"/>
      <c r="R174" s="985"/>
      <c r="S174" s="985"/>
      <c r="T174" s="985"/>
      <c r="U174" s="985"/>
      <c r="V174" s="985"/>
      <c r="W174" s="985"/>
      <c r="X174" s="985"/>
      <c r="Y174" s="985"/>
      <c r="Z174" s="985"/>
    </row>
    <row r="175" spans="1:26" ht="12.75" customHeight="1">
      <c r="A175" s="985"/>
      <c r="B175" s="1000"/>
      <c r="C175" s="966"/>
      <c r="D175" s="966"/>
      <c r="E175" s="966"/>
      <c r="F175" s="894"/>
      <c r="G175" s="50"/>
      <c r="H175" s="985"/>
      <c r="I175" s="985"/>
      <c r="J175" s="985"/>
      <c r="K175" s="985"/>
      <c r="L175" s="985"/>
      <c r="M175" s="985"/>
      <c r="N175" s="985"/>
      <c r="O175" s="985"/>
      <c r="P175" s="985"/>
      <c r="Q175" s="985"/>
      <c r="R175" s="985"/>
      <c r="S175" s="985"/>
      <c r="T175" s="985"/>
      <c r="U175" s="985"/>
      <c r="V175" s="985"/>
      <c r="W175" s="985"/>
      <c r="X175" s="985"/>
      <c r="Y175" s="985"/>
      <c r="Z175" s="985"/>
    </row>
    <row r="176" spans="1:26" ht="6.75" customHeight="1">
      <c r="A176" s="985"/>
      <c r="B176" s="1000"/>
      <c r="C176" s="966"/>
      <c r="D176" s="966"/>
      <c r="E176" s="966"/>
      <c r="F176" s="894"/>
      <c r="G176" s="50"/>
      <c r="H176" s="985"/>
      <c r="I176" s="985"/>
      <c r="J176" s="985"/>
      <c r="K176" s="985"/>
      <c r="L176" s="985"/>
      <c r="M176" s="985"/>
      <c r="N176" s="985"/>
      <c r="O176" s="985"/>
      <c r="P176" s="985"/>
      <c r="Q176" s="985"/>
      <c r="R176" s="985"/>
      <c r="S176" s="985"/>
      <c r="T176" s="985"/>
      <c r="U176" s="985"/>
      <c r="V176" s="985"/>
      <c r="W176" s="985"/>
      <c r="X176" s="985"/>
      <c r="Y176" s="985"/>
      <c r="Z176" s="985"/>
    </row>
    <row r="177" spans="1:26" ht="6.75" customHeight="1">
      <c r="A177" s="985"/>
      <c r="B177" s="1000"/>
      <c r="C177" s="966"/>
      <c r="D177" s="966"/>
      <c r="E177" s="966"/>
      <c r="F177" s="894"/>
      <c r="G177" s="50"/>
      <c r="H177" s="985"/>
      <c r="I177" s="985"/>
      <c r="J177" s="985"/>
      <c r="K177" s="985"/>
      <c r="L177" s="985"/>
      <c r="M177" s="985"/>
      <c r="N177" s="985"/>
      <c r="O177" s="985"/>
      <c r="P177" s="985"/>
      <c r="Q177" s="985"/>
      <c r="R177" s="985"/>
      <c r="S177" s="985"/>
      <c r="T177" s="985"/>
      <c r="U177" s="985"/>
      <c r="V177" s="985"/>
      <c r="W177" s="985"/>
      <c r="X177" s="985"/>
      <c r="Y177" s="985"/>
      <c r="Z177" s="985"/>
    </row>
    <row r="178" spans="1:26" ht="6.75" customHeight="1">
      <c r="A178" s="985"/>
      <c r="B178" s="1000"/>
      <c r="C178" s="966"/>
      <c r="D178" s="966"/>
      <c r="E178" s="966"/>
      <c r="F178" s="894"/>
      <c r="G178" s="50"/>
      <c r="H178" s="985"/>
      <c r="I178" s="985"/>
      <c r="J178" s="985"/>
      <c r="K178" s="985"/>
      <c r="L178" s="985"/>
      <c r="M178" s="985"/>
      <c r="N178" s="985"/>
      <c r="O178" s="985"/>
      <c r="P178" s="985"/>
      <c r="Q178" s="985"/>
      <c r="R178" s="985"/>
      <c r="S178" s="985"/>
      <c r="T178" s="985"/>
      <c r="U178" s="985"/>
      <c r="V178" s="985"/>
      <c r="W178" s="985"/>
      <c r="X178" s="985"/>
      <c r="Y178" s="985"/>
      <c r="Z178" s="985"/>
    </row>
    <row r="179" spans="1:26" ht="6.75" customHeight="1">
      <c r="A179" s="985"/>
      <c r="B179" s="1000"/>
      <c r="C179" s="966"/>
      <c r="D179" s="966"/>
      <c r="E179" s="966"/>
      <c r="F179" s="894"/>
      <c r="G179" s="51"/>
      <c r="H179" s="985"/>
      <c r="I179" s="985"/>
      <c r="J179" s="985"/>
      <c r="K179" s="985"/>
      <c r="L179" s="985"/>
      <c r="M179" s="985"/>
      <c r="N179" s="985"/>
      <c r="O179" s="985"/>
      <c r="P179" s="985"/>
      <c r="Q179" s="985"/>
      <c r="R179" s="985"/>
      <c r="S179" s="985"/>
      <c r="T179" s="985"/>
      <c r="U179" s="985"/>
      <c r="V179" s="985"/>
      <c r="W179" s="985"/>
      <c r="X179" s="985"/>
      <c r="Y179" s="985"/>
      <c r="Z179" s="985"/>
    </row>
    <row r="180" spans="1:26" ht="6.75" customHeight="1">
      <c r="A180" s="985"/>
      <c r="B180" s="1001"/>
      <c r="C180" s="1003"/>
      <c r="D180" s="1003"/>
      <c r="E180" s="1003"/>
      <c r="F180" s="1002"/>
      <c r="G180" s="52"/>
      <c r="H180" s="985"/>
      <c r="I180" s="985"/>
      <c r="J180" s="985"/>
      <c r="K180" s="985"/>
      <c r="L180" s="985"/>
      <c r="M180" s="985"/>
      <c r="N180" s="985"/>
      <c r="O180" s="985"/>
      <c r="P180" s="985"/>
      <c r="Q180" s="985"/>
      <c r="R180" s="985"/>
      <c r="S180" s="985"/>
      <c r="T180" s="985"/>
      <c r="U180" s="985"/>
      <c r="V180" s="985"/>
      <c r="W180" s="985"/>
      <c r="X180" s="985"/>
      <c r="Y180" s="985"/>
      <c r="Z180" s="985"/>
    </row>
    <row r="181" spans="1:26" ht="12.75" customHeight="1">
      <c r="A181" s="985"/>
      <c r="B181" s="817" t="s">
        <v>1198</v>
      </c>
      <c r="C181" s="1009"/>
      <c r="D181" s="1009"/>
      <c r="E181" s="1010"/>
      <c r="F181" s="1011"/>
      <c r="G181" s="49"/>
      <c r="H181" s="985"/>
      <c r="I181" s="985"/>
      <c r="J181" s="985"/>
      <c r="K181" s="985"/>
      <c r="L181" s="985"/>
      <c r="M181" s="985"/>
      <c r="N181" s="985"/>
      <c r="O181" s="985"/>
      <c r="P181" s="985"/>
      <c r="Q181" s="985"/>
      <c r="R181" s="985"/>
      <c r="S181" s="985"/>
      <c r="T181" s="985"/>
      <c r="U181" s="985"/>
      <c r="V181" s="985"/>
      <c r="W181" s="985"/>
      <c r="X181" s="985"/>
      <c r="Y181" s="985"/>
      <c r="Z181" s="985"/>
    </row>
    <row r="182" spans="1:26" ht="19.5" customHeight="1">
      <c r="A182" s="985"/>
      <c r="B182" s="1000"/>
      <c r="C182" s="966"/>
      <c r="D182" s="966"/>
      <c r="E182" s="966"/>
      <c r="F182" s="894"/>
      <c r="G182" s="50"/>
      <c r="H182" s="985"/>
      <c r="I182" s="985"/>
      <c r="J182" s="985"/>
      <c r="K182" s="985"/>
      <c r="L182" s="985"/>
      <c r="M182" s="985"/>
      <c r="N182" s="985"/>
      <c r="O182" s="985"/>
      <c r="P182" s="985"/>
      <c r="Q182" s="985"/>
      <c r="R182" s="985"/>
      <c r="S182" s="985"/>
      <c r="T182" s="985"/>
      <c r="U182" s="985"/>
      <c r="V182" s="985"/>
      <c r="W182" s="985"/>
      <c r="X182" s="985"/>
      <c r="Y182" s="985"/>
      <c r="Z182" s="985"/>
    </row>
    <row r="183" spans="1:26" ht="6" customHeight="1">
      <c r="A183" s="985"/>
      <c r="B183" s="1000"/>
      <c r="C183" s="966"/>
      <c r="D183" s="966"/>
      <c r="E183" s="966"/>
      <c r="F183" s="894"/>
      <c r="G183" s="50"/>
      <c r="H183" s="985"/>
      <c r="I183" s="985"/>
      <c r="J183" s="985"/>
      <c r="K183" s="985"/>
      <c r="L183" s="985"/>
      <c r="M183" s="985"/>
      <c r="N183" s="985"/>
      <c r="O183" s="985"/>
      <c r="P183" s="985"/>
      <c r="Q183" s="985"/>
      <c r="R183" s="985"/>
      <c r="S183" s="985"/>
      <c r="T183" s="985"/>
      <c r="U183" s="985"/>
      <c r="V183" s="985"/>
      <c r="W183" s="985"/>
      <c r="X183" s="985"/>
      <c r="Y183" s="985"/>
      <c r="Z183" s="985"/>
    </row>
    <row r="184" spans="1:26" ht="6" customHeight="1">
      <c r="A184" s="985"/>
      <c r="B184" s="1000"/>
      <c r="C184" s="966"/>
      <c r="D184" s="966"/>
      <c r="E184" s="966"/>
      <c r="F184" s="894"/>
      <c r="G184" s="50"/>
      <c r="H184" s="985"/>
      <c r="I184" s="985"/>
      <c r="J184" s="985"/>
      <c r="K184" s="985"/>
      <c r="L184" s="985"/>
      <c r="M184" s="985"/>
      <c r="N184" s="985"/>
      <c r="O184" s="985"/>
      <c r="P184" s="985"/>
      <c r="Q184" s="985"/>
      <c r="R184" s="985"/>
      <c r="S184" s="985"/>
      <c r="T184" s="985"/>
      <c r="U184" s="985"/>
      <c r="V184" s="985"/>
      <c r="W184" s="985"/>
      <c r="X184" s="985"/>
      <c r="Y184" s="985"/>
      <c r="Z184" s="985"/>
    </row>
    <row r="185" spans="1:26" ht="6" customHeight="1">
      <c r="A185" s="985"/>
      <c r="B185" s="1000"/>
      <c r="C185" s="966"/>
      <c r="D185" s="966"/>
      <c r="E185" s="966"/>
      <c r="F185" s="894"/>
      <c r="G185" s="50"/>
      <c r="H185" s="985"/>
      <c r="I185" s="985"/>
      <c r="J185" s="985"/>
      <c r="K185" s="985"/>
      <c r="L185" s="985"/>
      <c r="M185" s="985"/>
      <c r="N185" s="985"/>
      <c r="O185" s="985"/>
      <c r="P185" s="985"/>
      <c r="Q185" s="985"/>
      <c r="R185" s="985"/>
      <c r="S185" s="985"/>
      <c r="T185" s="985"/>
      <c r="U185" s="985"/>
      <c r="V185" s="985"/>
      <c r="W185" s="985"/>
      <c r="X185" s="985"/>
      <c r="Y185" s="985"/>
      <c r="Z185" s="985"/>
    </row>
    <row r="186" spans="1:26" ht="6" customHeight="1">
      <c r="A186" s="985"/>
      <c r="B186" s="1000"/>
      <c r="C186" s="966"/>
      <c r="D186" s="966"/>
      <c r="E186" s="966"/>
      <c r="F186" s="894"/>
      <c r="G186" s="50"/>
      <c r="H186" s="985"/>
      <c r="I186" s="985"/>
      <c r="J186" s="985"/>
      <c r="K186" s="985"/>
      <c r="L186" s="985"/>
      <c r="M186" s="985"/>
      <c r="N186" s="985"/>
      <c r="O186" s="985"/>
      <c r="P186" s="985"/>
      <c r="Q186" s="985"/>
      <c r="R186" s="985"/>
      <c r="S186" s="985"/>
      <c r="T186" s="985"/>
      <c r="U186" s="985"/>
      <c r="V186" s="985"/>
      <c r="W186" s="985"/>
      <c r="X186" s="985"/>
      <c r="Y186" s="985"/>
      <c r="Z186" s="985"/>
    </row>
    <row r="187" spans="1:26" ht="6" customHeight="1">
      <c r="A187" s="985"/>
      <c r="B187" s="1000"/>
      <c r="C187" s="966"/>
      <c r="D187" s="966"/>
      <c r="E187" s="966"/>
      <c r="F187" s="894"/>
      <c r="G187" s="50"/>
      <c r="H187" s="985"/>
      <c r="I187" s="985"/>
      <c r="J187" s="985"/>
      <c r="K187" s="985"/>
      <c r="L187" s="985"/>
      <c r="M187" s="985"/>
      <c r="N187" s="985"/>
      <c r="O187" s="985"/>
      <c r="P187" s="985"/>
      <c r="Q187" s="985"/>
      <c r="R187" s="985"/>
      <c r="S187" s="985"/>
      <c r="T187" s="985"/>
      <c r="U187" s="985"/>
      <c r="V187" s="985"/>
      <c r="W187" s="985"/>
      <c r="X187" s="985"/>
      <c r="Y187" s="985"/>
      <c r="Z187" s="985"/>
    </row>
    <row r="188" spans="1:26" ht="6" customHeight="1">
      <c r="A188" s="985"/>
      <c r="B188" s="1000"/>
      <c r="C188" s="966"/>
      <c r="D188" s="966"/>
      <c r="E188" s="966"/>
      <c r="F188" s="894"/>
      <c r="G188" s="50"/>
      <c r="H188" s="985"/>
      <c r="I188" s="985"/>
      <c r="J188" s="985"/>
      <c r="K188" s="985"/>
      <c r="L188" s="985"/>
      <c r="M188" s="985"/>
      <c r="N188" s="985"/>
      <c r="O188" s="985"/>
      <c r="P188" s="985"/>
      <c r="Q188" s="985"/>
      <c r="R188" s="985"/>
      <c r="S188" s="985"/>
      <c r="T188" s="985"/>
      <c r="U188" s="985"/>
      <c r="V188" s="985"/>
      <c r="W188" s="985"/>
      <c r="X188" s="985"/>
      <c r="Y188" s="985"/>
      <c r="Z188" s="985"/>
    </row>
    <row r="189" spans="1:26" ht="6" customHeight="1">
      <c r="A189" s="985"/>
      <c r="B189" s="1000"/>
      <c r="C189" s="966"/>
      <c r="D189" s="966"/>
      <c r="E189" s="966"/>
      <c r="F189" s="894"/>
      <c r="G189" s="50"/>
      <c r="H189" s="985"/>
      <c r="I189" s="985"/>
      <c r="J189" s="985"/>
      <c r="K189" s="985"/>
      <c r="L189" s="985"/>
      <c r="M189" s="985"/>
      <c r="N189" s="985"/>
      <c r="O189" s="985"/>
      <c r="P189" s="985"/>
      <c r="Q189" s="985"/>
      <c r="R189" s="985"/>
      <c r="S189" s="985"/>
      <c r="T189" s="985"/>
      <c r="U189" s="985"/>
      <c r="V189" s="985"/>
      <c r="W189" s="985"/>
      <c r="X189" s="985"/>
      <c r="Y189" s="985"/>
      <c r="Z189" s="985"/>
    </row>
    <row r="190" spans="1:26" ht="6" customHeight="1">
      <c r="A190" s="985"/>
      <c r="B190" s="1001"/>
      <c r="C190" s="1003"/>
      <c r="D190" s="1003"/>
      <c r="E190" s="1003"/>
      <c r="F190" s="1002"/>
      <c r="G190" s="52"/>
      <c r="H190" s="985"/>
      <c r="I190" s="985"/>
      <c r="J190" s="985"/>
      <c r="K190" s="985"/>
      <c r="L190" s="985"/>
      <c r="M190" s="985"/>
      <c r="N190" s="985"/>
      <c r="O190" s="985"/>
      <c r="P190" s="985"/>
      <c r="Q190" s="985"/>
      <c r="R190" s="985"/>
      <c r="S190" s="985"/>
      <c r="T190" s="985"/>
      <c r="U190" s="985"/>
      <c r="V190" s="985"/>
      <c r="W190" s="985"/>
      <c r="X190" s="985"/>
      <c r="Y190" s="985"/>
      <c r="Z190" s="985"/>
    </row>
    <row r="191" spans="1:26" ht="18" customHeight="1">
      <c r="A191" s="985"/>
      <c r="B191" s="817" t="s">
        <v>1199</v>
      </c>
      <c r="C191" s="1009"/>
      <c r="D191" s="1009"/>
      <c r="E191" s="1010"/>
      <c r="F191" s="1011"/>
      <c r="G191" s="49"/>
      <c r="H191" s="985"/>
      <c r="I191" s="985"/>
      <c r="J191" s="985"/>
      <c r="K191" s="985"/>
      <c r="L191" s="985"/>
      <c r="M191" s="985"/>
      <c r="N191" s="985"/>
      <c r="O191" s="985"/>
      <c r="P191" s="985"/>
      <c r="Q191" s="985"/>
      <c r="R191" s="985"/>
      <c r="S191" s="985"/>
      <c r="T191" s="985"/>
      <c r="U191" s="985"/>
      <c r="V191" s="985"/>
      <c r="W191" s="985"/>
      <c r="X191" s="985"/>
      <c r="Y191" s="985"/>
      <c r="Z191" s="985"/>
    </row>
    <row r="192" spans="1:26" ht="43.5" customHeight="1">
      <c r="A192" s="985"/>
      <c r="B192" s="1000"/>
      <c r="C192" s="966"/>
      <c r="D192" s="966"/>
      <c r="E192" s="966"/>
      <c r="F192" s="894"/>
      <c r="G192" s="50"/>
      <c r="H192" s="985"/>
      <c r="I192" s="985"/>
      <c r="J192" s="985"/>
      <c r="K192" s="985"/>
      <c r="L192" s="985"/>
      <c r="M192" s="985"/>
      <c r="N192" s="985"/>
      <c r="O192" s="985"/>
      <c r="P192" s="985"/>
      <c r="Q192" s="985"/>
      <c r="R192" s="985"/>
      <c r="S192" s="985"/>
      <c r="T192" s="985"/>
      <c r="U192" s="985"/>
      <c r="V192" s="985"/>
      <c r="W192" s="985"/>
      <c r="X192" s="985"/>
      <c r="Y192" s="985"/>
      <c r="Z192" s="985"/>
    </row>
    <row r="193" spans="1:26" ht="18" customHeight="1">
      <c r="A193" s="985"/>
      <c r="B193" s="1000"/>
      <c r="C193" s="966"/>
      <c r="D193" s="966"/>
      <c r="E193" s="966"/>
      <c r="F193" s="894"/>
      <c r="G193" s="50"/>
      <c r="H193" s="985"/>
      <c r="I193" s="985"/>
      <c r="J193" s="985"/>
      <c r="K193" s="985"/>
      <c r="L193" s="985"/>
      <c r="M193" s="985"/>
      <c r="N193" s="985"/>
      <c r="O193" s="985"/>
      <c r="P193" s="985"/>
      <c r="Q193" s="985"/>
      <c r="R193" s="985"/>
      <c r="S193" s="985"/>
      <c r="T193" s="985"/>
      <c r="U193" s="985"/>
      <c r="V193" s="985"/>
      <c r="W193" s="985"/>
      <c r="X193" s="985"/>
      <c r="Y193" s="985"/>
      <c r="Z193" s="985"/>
    </row>
    <row r="194" spans="1:26" ht="6.75" customHeight="1">
      <c r="A194" s="985"/>
      <c r="B194" s="1000"/>
      <c r="C194" s="966"/>
      <c r="D194" s="966"/>
      <c r="E194" s="966"/>
      <c r="F194" s="894"/>
      <c r="G194" s="50"/>
      <c r="H194" s="985"/>
      <c r="I194" s="985"/>
      <c r="J194" s="985"/>
      <c r="K194" s="985"/>
      <c r="L194" s="985"/>
      <c r="M194" s="985"/>
      <c r="N194" s="985"/>
      <c r="O194" s="985"/>
      <c r="P194" s="985"/>
      <c r="Q194" s="985"/>
      <c r="R194" s="985"/>
      <c r="S194" s="985"/>
      <c r="T194" s="985"/>
      <c r="U194" s="985"/>
      <c r="V194" s="985"/>
      <c r="W194" s="985"/>
      <c r="X194" s="985"/>
      <c r="Y194" s="985"/>
      <c r="Z194" s="985"/>
    </row>
    <row r="195" spans="1:26" ht="6.75" customHeight="1">
      <c r="A195" s="985"/>
      <c r="B195" s="1000"/>
      <c r="C195" s="966"/>
      <c r="D195" s="966"/>
      <c r="E195" s="966"/>
      <c r="F195" s="894"/>
      <c r="G195" s="50"/>
      <c r="H195" s="985"/>
      <c r="I195" s="985"/>
      <c r="J195" s="985"/>
      <c r="K195" s="985"/>
      <c r="L195" s="985"/>
      <c r="M195" s="985"/>
      <c r="N195" s="985"/>
      <c r="O195" s="985"/>
      <c r="P195" s="985"/>
      <c r="Q195" s="985"/>
      <c r="R195" s="985"/>
      <c r="S195" s="985"/>
      <c r="T195" s="985"/>
      <c r="U195" s="985"/>
      <c r="V195" s="985"/>
      <c r="W195" s="985"/>
      <c r="X195" s="985"/>
      <c r="Y195" s="985"/>
      <c r="Z195" s="985"/>
    </row>
    <row r="196" spans="1:26" ht="6.75" customHeight="1">
      <c r="A196" s="985"/>
      <c r="B196" s="1000"/>
      <c r="C196" s="966"/>
      <c r="D196" s="966"/>
      <c r="E196" s="966"/>
      <c r="F196" s="894"/>
      <c r="G196" s="50"/>
      <c r="H196" s="985"/>
      <c r="I196" s="985"/>
      <c r="J196" s="985"/>
      <c r="K196" s="985"/>
      <c r="L196" s="985"/>
      <c r="M196" s="985"/>
      <c r="N196" s="985"/>
      <c r="O196" s="985"/>
      <c r="P196" s="985"/>
      <c r="Q196" s="985"/>
      <c r="R196" s="985"/>
      <c r="S196" s="985"/>
      <c r="T196" s="985"/>
      <c r="U196" s="985"/>
      <c r="V196" s="985"/>
      <c r="W196" s="985"/>
      <c r="X196" s="985"/>
      <c r="Y196" s="985"/>
      <c r="Z196" s="985"/>
    </row>
    <row r="197" spans="1:26" ht="6.75" customHeight="1">
      <c r="A197" s="985"/>
      <c r="B197" s="1000"/>
      <c r="C197" s="966"/>
      <c r="D197" s="966"/>
      <c r="E197" s="966"/>
      <c r="F197" s="894"/>
      <c r="G197" s="50"/>
      <c r="H197" s="985"/>
      <c r="I197" s="985"/>
      <c r="J197" s="985"/>
      <c r="K197" s="985"/>
      <c r="L197" s="985"/>
      <c r="M197" s="985"/>
      <c r="N197" s="985"/>
      <c r="O197" s="985"/>
      <c r="P197" s="985"/>
      <c r="Q197" s="985"/>
      <c r="R197" s="985"/>
      <c r="S197" s="985"/>
      <c r="T197" s="985"/>
      <c r="U197" s="985"/>
      <c r="V197" s="985"/>
      <c r="W197" s="985"/>
      <c r="X197" s="985"/>
      <c r="Y197" s="985"/>
      <c r="Z197" s="985"/>
    </row>
    <row r="198" spans="1:26" ht="6.75" customHeight="1">
      <c r="A198" s="985"/>
      <c r="B198" s="1000"/>
      <c r="C198" s="966"/>
      <c r="D198" s="966"/>
      <c r="E198" s="966"/>
      <c r="F198" s="894"/>
      <c r="G198" s="50"/>
      <c r="H198" s="985"/>
      <c r="I198" s="985"/>
      <c r="J198" s="985"/>
      <c r="K198" s="985"/>
      <c r="L198" s="985"/>
      <c r="M198" s="985"/>
      <c r="N198" s="985"/>
      <c r="O198" s="985"/>
      <c r="P198" s="985"/>
      <c r="Q198" s="985"/>
      <c r="R198" s="985"/>
      <c r="S198" s="985"/>
      <c r="T198" s="985"/>
      <c r="U198" s="985"/>
      <c r="V198" s="985"/>
      <c r="W198" s="985"/>
      <c r="X198" s="985"/>
      <c r="Y198" s="985"/>
      <c r="Z198" s="985"/>
    </row>
    <row r="199" spans="1:26" ht="6.75" customHeight="1">
      <c r="A199" s="985"/>
      <c r="B199" s="1000"/>
      <c r="C199" s="966"/>
      <c r="D199" s="966"/>
      <c r="E199" s="966"/>
      <c r="F199" s="894"/>
      <c r="G199" s="50"/>
      <c r="H199" s="985"/>
      <c r="I199" s="985"/>
      <c r="J199" s="985"/>
      <c r="K199" s="985"/>
      <c r="L199" s="985"/>
      <c r="M199" s="985"/>
      <c r="N199" s="985"/>
      <c r="O199" s="985"/>
      <c r="P199" s="985"/>
      <c r="Q199" s="985"/>
      <c r="R199" s="985"/>
      <c r="S199" s="985"/>
      <c r="T199" s="985"/>
      <c r="U199" s="985"/>
      <c r="V199" s="985"/>
      <c r="W199" s="985"/>
      <c r="X199" s="985"/>
      <c r="Y199" s="985"/>
      <c r="Z199" s="985"/>
    </row>
    <row r="200" spans="1:26" ht="6.75" customHeight="1">
      <c r="A200" s="985"/>
      <c r="B200" s="892"/>
      <c r="C200" s="1003"/>
      <c r="D200" s="1003"/>
      <c r="E200" s="1003"/>
      <c r="F200" s="1002"/>
      <c r="G200" s="52"/>
      <c r="H200" s="985"/>
      <c r="I200" s="985"/>
      <c r="J200" s="985"/>
      <c r="K200" s="985"/>
      <c r="L200" s="985"/>
      <c r="M200" s="985"/>
      <c r="N200" s="985"/>
      <c r="O200" s="985"/>
      <c r="P200" s="985"/>
      <c r="Q200" s="985"/>
      <c r="R200" s="985"/>
      <c r="S200" s="985"/>
      <c r="T200" s="985"/>
      <c r="U200" s="985"/>
      <c r="V200" s="985"/>
      <c r="W200" s="985"/>
      <c r="X200" s="985"/>
      <c r="Y200" s="985"/>
      <c r="Z200" s="985"/>
    </row>
    <row r="201" spans="1:26" ht="12.75" customHeight="1">
      <c r="A201" s="985"/>
      <c r="B201" s="819" t="s">
        <v>1200</v>
      </c>
      <c r="C201" s="1009"/>
      <c r="D201" s="1009"/>
      <c r="E201" s="1010"/>
      <c r="F201" s="1011"/>
      <c r="G201" s="49"/>
      <c r="H201" s="985"/>
      <c r="I201" s="985"/>
      <c r="J201" s="985"/>
      <c r="K201" s="985"/>
      <c r="L201" s="985"/>
      <c r="M201" s="985"/>
      <c r="N201" s="985"/>
      <c r="O201" s="985"/>
      <c r="P201" s="985"/>
      <c r="Q201" s="985"/>
      <c r="R201" s="985"/>
      <c r="S201" s="985"/>
      <c r="T201" s="985"/>
      <c r="U201" s="985"/>
      <c r="V201" s="985"/>
      <c r="W201" s="985"/>
      <c r="X201" s="985"/>
      <c r="Y201" s="985"/>
      <c r="Z201" s="985"/>
    </row>
    <row r="202" spans="1:26" ht="30" customHeight="1">
      <c r="A202" s="985"/>
      <c r="B202" s="894"/>
      <c r="C202" s="966"/>
      <c r="D202" s="966"/>
      <c r="E202" s="966"/>
      <c r="F202" s="894"/>
      <c r="G202" s="50"/>
      <c r="H202" s="985"/>
      <c r="I202" s="985"/>
      <c r="J202" s="985"/>
      <c r="K202" s="985"/>
      <c r="L202" s="985"/>
      <c r="M202" s="985"/>
      <c r="N202" s="985"/>
      <c r="O202" s="985"/>
      <c r="P202" s="985"/>
      <c r="Q202" s="985"/>
      <c r="R202" s="985"/>
      <c r="S202" s="985"/>
      <c r="T202" s="985"/>
      <c r="U202" s="985"/>
      <c r="V202" s="985"/>
      <c r="W202" s="985"/>
      <c r="X202" s="985"/>
      <c r="Y202" s="985"/>
      <c r="Z202" s="985"/>
    </row>
    <row r="203" spans="1:26" ht="6" customHeight="1">
      <c r="A203" s="985"/>
      <c r="B203" s="894"/>
      <c r="C203" s="966"/>
      <c r="D203" s="966"/>
      <c r="E203" s="966"/>
      <c r="F203" s="894"/>
      <c r="G203" s="50"/>
      <c r="H203" s="985"/>
      <c r="I203" s="985"/>
      <c r="J203" s="985"/>
      <c r="K203" s="985"/>
      <c r="L203" s="985"/>
      <c r="M203" s="985"/>
      <c r="N203" s="985"/>
      <c r="O203" s="985"/>
      <c r="P203" s="985"/>
      <c r="Q203" s="985"/>
      <c r="R203" s="985"/>
      <c r="S203" s="985"/>
      <c r="T203" s="985"/>
      <c r="U203" s="985"/>
      <c r="V203" s="985"/>
      <c r="W203" s="985"/>
      <c r="X203" s="985"/>
      <c r="Y203" s="985"/>
      <c r="Z203" s="985"/>
    </row>
    <row r="204" spans="1:26" ht="6" customHeight="1">
      <c r="A204" s="985"/>
      <c r="B204" s="894"/>
      <c r="C204" s="966"/>
      <c r="D204" s="966"/>
      <c r="E204" s="966"/>
      <c r="F204" s="894"/>
      <c r="G204" s="50"/>
      <c r="H204" s="985"/>
      <c r="I204" s="985"/>
      <c r="J204" s="985"/>
      <c r="K204" s="985"/>
      <c r="L204" s="985"/>
      <c r="M204" s="985"/>
      <c r="N204" s="985"/>
      <c r="O204" s="985"/>
      <c r="P204" s="985"/>
      <c r="Q204" s="985"/>
      <c r="R204" s="985"/>
      <c r="S204" s="985"/>
      <c r="T204" s="985"/>
      <c r="U204" s="985"/>
      <c r="V204" s="985"/>
      <c r="W204" s="985"/>
      <c r="X204" s="985"/>
      <c r="Y204" s="985"/>
      <c r="Z204" s="985"/>
    </row>
    <row r="205" spans="1:26" ht="6" customHeight="1">
      <c r="A205" s="985"/>
      <c r="B205" s="894"/>
      <c r="C205" s="966"/>
      <c r="D205" s="966"/>
      <c r="E205" s="966"/>
      <c r="F205" s="894"/>
      <c r="G205" s="50"/>
      <c r="H205" s="985"/>
      <c r="I205" s="985"/>
      <c r="J205" s="985"/>
      <c r="K205" s="985"/>
      <c r="L205" s="985"/>
      <c r="M205" s="985"/>
      <c r="N205" s="985"/>
      <c r="O205" s="985"/>
      <c r="P205" s="985"/>
      <c r="Q205" s="985"/>
      <c r="R205" s="985"/>
      <c r="S205" s="985"/>
      <c r="T205" s="985"/>
      <c r="U205" s="985"/>
      <c r="V205" s="985"/>
      <c r="W205" s="985"/>
      <c r="X205" s="985"/>
      <c r="Y205" s="985"/>
      <c r="Z205" s="985"/>
    </row>
    <row r="206" spans="1:26" ht="6" customHeight="1">
      <c r="A206" s="985"/>
      <c r="B206" s="894"/>
      <c r="C206" s="966"/>
      <c r="D206" s="966"/>
      <c r="E206" s="966"/>
      <c r="F206" s="894"/>
      <c r="G206" s="50"/>
      <c r="H206" s="985"/>
      <c r="I206" s="985"/>
      <c r="J206" s="985"/>
      <c r="K206" s="985"/>
      <c r="L206" s="985"/>
      <c r="M206" s="985"/>
      <c r="N206" s="985"/>
      <c r="O206" s="985"/>
      <c r="P206" s="985"/>
      <c r="Q206" s="985"/>
      <c r="R206" s="985"/>
      <c r="S206" s="985"/>
      <c r="T206" s="985"/>
      <c r="U206" s="985"/>
      <c r="V206" s="985"/>
      <c r="W206" s="985"/>
      <c r="X206" s="985"/>
      <c r="Y206" s="985"/>
      <c r="Z206" s="985"/>
    </row>
    <row r="207" spans="1:26" ht="6" customHeight="1">
      <c r="A207" s="985"/>
      <c r="B207" s="894"/>
      <c r="C207" s="966"/>
      <c r="D207" s="966"/>
      <c r="E207" s="966"/>
      <c r="F207" s="894"/>
      <c r="G207" s="50"/>
      <c r="H207" s="985"/>
      <c r="I207" s="985"/>
      <c r="J207" s="985"/>
      <c r="K207" s="985"/>
      <c r="L207" s="985"/>
      <c r="M207" s="985"/>
      <c r="N207" s="985"/>
      <c r="O207" s="985"/>
      <c r="P207" s="985"/>
      <c r="Q207" s="985"/>
      <c r="R207" s="985"/>
      <c r="S207" s="985"/>
      <c r="T207" s="985"/>
      <c r="U207" s="985"/>
      <c r="V207" s="985"/>
      <c r="W207" s="985"/>
      <c r="X207" s="985"/>
      <c r="Y207" s="985"/>
      <c r="Z207" s="985"/>
    </row>
    <row r="208" spans="1:26" ht="6" customHeight="1">
      <c r="A208" s="985"/>
      <c r="B208" s="894"/>
      <c r="C208" s="966"/>
      <c r="D208" s="966"/>
      <c r="E208" s="966"/>
      <c r="F208" s="894"/>
      <c r="G208" s="50"/>
      <c r="H208" s="985"/>
      <c r="I208" s="985"/>
      <c r="J208" s="985"/>
      <c r="K208" s="985"/>
      <c r="L208" s="985"/>
      <c r="M208" s="985"/>
      <c r="N208" s="985"/>
      <c r="O208" s="985"/>
      <c r="P208" s="985"/>
      <c r="Q208" s="985"/>
      <c r="R208" s="985"/>
      <c r="S208" s="985"/>
      <c r="T208" s="985"/>
      <c r="U208" s="985"/>
      <c r="V208" s="985"/>
      <c r="W208" s="985"/>
      <c r="X208" s="985"/>
      <c r="Y208" s="985"/>
      <c r="Z208" s="985"/>
    </row>
    <row r="209" spans="1:26" ht="6" customHeight="1">
      <c r="A209" s="985"/>
      <c r="B209" s="894"/>
      <c r="C209" s="966"/>
      <c r="D209" s="966"/>
      <c r="E209" s="966"/>
      <c r="F209" s="894"/>
      <c r="G209" s="50"/>
      <c r="H209" s="985"/>
      <c r="I209" s="985"/>
      <c r="J209" s="985"/>
      <c r="K209" s="985"/>
      <c r="L209" s="985"/>
      <c r="M209" s="985"/>
      <c r="N209" s="985"/>
      <c r="O209" s="985"/>
      <c r="P209" s="985"/>
      <c r="Q209" s="985"/>
      <c r="R209" s="985"/>
      <c r="S209" s="985"/>
      <c r="T209" s="985"/>
      <c r="U209" s="985"/>
      <c r="V209" s="985"/>
      <c r="W209" s="985"/>
      <c r="X209" s="985"/>
      <c r="Y209" s="985"/>
      <c r="Z209" s="985"/>
    </row>
    <row r="210" spans="1:26" ht="6" customHeight="1">
      <c r="A210" s="985"/>
      <c r="B210" s="893"/>
      <c r="C210" s="1003"/>
      <c r="D210" s="1003"/>
      <c r="E210" s="1003"/>
      <c r="F210" s="1002"/>
      <c r="G210" s="52"/>
      <c r="H210" s="985"/>
      <c r="I210" s="985"/>
      <c r="J210" s="985"/>
      <c r="K210" s="985"/>
      <c r="L210" s="985"/>
      <c r="M210" s="985"/>
      <c r="N210" s="985"/>
      <c r="O210" s="985"/>
      <c r="P210" s="985"/>
      <c r="Q210" s="985"/>
      <c r="R210" s="985"/>
      <c r="S210" s="985"/>
      <c r="T210" s="985"/>
      <c r="U210" s="985"/>
      <c r="V210" s="985"/>
      <c r="W210" s="985"/>
      <c r="X210" s="985"/>
      <c r="Y210" s="985"/>
      <c r="Z210" s="985"/>
    </row>
    <row r="211" spans="1:26" ht="12.75" customHeight="1">
      <c r="A211" s="985"/>
      <c r="B211" s="987"/>
      <c r="C211" s="986"/>
      <c r="D211" s="987"/>
      <c r="E211" s="988"/>
      <c r="F211" s="988"/>
      <c r="G211" s="988"/>
      <c r="H211" s="985"/>
      <c r="I211" s="985"/>
      <c r="J211" s="985"/>
      <c r="K211" s="985"/>
      <c r="L211" s="985"/>
      <c r="M211" s="985"/>
      <c r="N211" s="985"/>
      <c r="O211" s="985"/>
      <c r="P211" s="985"/>
      <c r="Q211" s="985"/>
      <c r="R211" s="985"/>
      <c r="S211" s="985"/>
      <c r="T211" s="985"/>
      <c r="U211" s="985"/>
      <c r="V211" s="985"/>
      <c r="W211" s="985"/>
      <c r="X211" s="985"/>
      <c r="Y211" s="985"/>
      <c r="Z211" s="985"/>
    </row>
    <row r="212" spans="1:26" ht="12.75" customHeight="1">
      <c r="A212" s="985"/>
      <c r="B212" s="987"/>
      <c r="C212" s="986"/>
      <c r="D212" s="987"/>
      <c r="E212" s="988"/>
      <c r="F212" s="988"/>
      <c r="G212" s="988"/>
      <c r="H212" s="985"/>
      <c r="I212" s="985"/>
      <c r="J212" s="985"/>
      <c r="K212" s="985"/>
      <c r="L212" s="985"/>
      <c r="M212" s="985"/>
      <c r="N212" s="985"/>
      <c r="O212" s="985"/>
      <c r="P212" s="985"/>
      <c r="Q212" s="985"/>
      <c r="R212" s="985"/>
      <c r="S212" s="985"/>
      <c r="T212" s="985"/>
      <c r="U212" s="985"/>
      <c r="V212" s="985"/>
      <c r="W212" s="985"/>
      <c r="X212" s="985"/>
      <c r="Y212" s="985"/>
      <c r="Z212" s="985"/>
    </row>
    <row r="213" spans="1:26" ht="12.75" customHeight="1">
      <c r="A213" s="985"/>
      <c r="B213" s="987"/>
      <c r="C213" s="986"/>
      <c r="D213" s="987"/>
      <c r="E213" s="988"/>
      <c r="F213" s="988"/>
      <c r="G213" s="988"/>
      <c r="H213" s="985"/>
      <c r="I213" s="985"/>
      <c r="J213" s="985"/>
      <c r="K213" s="985"/>
      <c r="L213" s="985"/>
      <c r="M213" s="985"/>
      <c r="N213" s="985"/>
      <c r="O213" s="985"/>
      <c r="P213" s="985"/>
      <c r="Q213" s="985"/>
      <c r="R213" s="985"/>
      <c r="S213" s="985"/>
      <c r="T213" s="985"/>
      <c r="U213" s="985"/>
      <c r="V213" s="985"/>
      <c r="W213" s="985"/>
      <c r="X213" s="985"/>
      <c r="Y213" s="985"/>
      <c r="Z213" s="985"/>
    </row>
    <row r="214" spans="1:26" ht="12.75" customHeight="1">
      <c r="A214" s="985"/>
      <c r="B214" s="987"/>
      <c r="C214" s="986"/>
      <c r="D214" s="987"/>
      <c r="E214" s="988"/>
      <c r="F214" s="988"/>
      <c r="G214" s="988"/>
      <c r="H214" s="985"/>
      <c r="I214" s="985"/>
      <c r="J214" s="985"/>
      <c r="K214" s="985"/>
      <c r="L214" s="985"/>
      <c r="M214" s="985"/>
      <c r="N214" s="985"/>
      <c r="O214" s="985"/>
      <c r="P214" s="985"/>
      <c r="Q214" s="985"/>
      <c r="R214" s="985"/>
      <c r="S214" s="985"/>
      <c r="T214" s="985"/>
      <c r="U214" s="985"/>
      <c r="V214" s="985"/>
      <c r="W214" s="985"/>
      <c r="X214" s="985"/>
      <c r="Y214" s="985"/>
      <c r="Z214" s="985"/>
    </row>
    <row r="215" spans="1:26" ht="12.75" customHeight="1">
      <c r="A215" s="985"/>
      <c r="B215" s="987"/>
      <c r="C215" s="986"/>
      <c r="D215" s="987"/>
      <c r="E215" s="988"/>
      <c r="F215" s="988"/>
      <c r="G215" s="988"/>
      <c r="H215" s="985"/>
      <c r="I215" s="985"/>
      <c r="J215" s="985"/>
      <c r="K215" s="985"/>
      <c r="L215" s="985"/>
      <c r="M215" s="985"/>
      <c r="N215" s="985"/>
      <c r="O215" s="985"/>
      <c r="P215" s="985"/>
      <c r="Q215" s="985"/>
      <c r="R215" s="985"/>
      <c r="S215" s="985"/>
      <c r="T215" s="985"/>
      <c r="U215" s="985"/>
      <c r="V215" s="985"/>
      <c r="W215" s="985"/>
      <c r="X215" s="985"/>
      <c r="Y215" s="985"/>
      <c r="Z215" s="985"/>
    </row>
    <row r="216" spans="1:26" ht="12.75" customHeight="1">
      <c r="A216" s="985"/>
      <c r="B216" s="987"/>
      <c r="C216" s="986"/>
      <c r="D216" s="987"/>
      <c r="E216" s="988"/>
      <c r="F216" s="988"/>
      <c r="G216" s="988"/>
      <c r="H216" s="985"/>
      <c r="I216" s="985"/>
      <c r="J216" s="985"/>
      <c r="K216" s="985"/>
      <c r="L216" s="985"/>
      <c r="M216" s="985"/>
      <c r="N216" s="985"/>
      <c r="O216" s="985"/>
      <c r="P216" s="985"/>
      <c r="Q216" s="985"/>
      <c r="R216" s="985"/>
      <c r="S216" s="985"/>
      <c r="T216" s="985"/>
      <c r="U216" s="985"/>
      <c r="V216" s="985"/>
      <c r="W216" s="985"/>
      <c r="X216" s="985"/>
      <c r="Y216" s="985"/>
      <c r="Z216" s="985"/>
    </row>
    <row r="217" spans="1:26" ht="12.75" customHeight="1">
      <c r="A217" s="985"/>
      <c r="B217" s="987"/>
      <c r="C217" s="986"/>
      <c r="D217" s="987"/>
      <c r="E217" s="988"/>
      <c r="F217" s="988"/>
      <c r="G217" s="988"/>
      <c r="H217" s="985"/>
      <c r="I217" s="985"/>
      <c r="J217" s="985"/>
      <c r="K217" s="985"/>
      <c r="L217" s="985"/>
      <c r="M217" s="985"/>
      <c r="N217" s="985"/>
      <c r="O217" s="985"/>
      <c r="P217" s="985"/>
      <c r="Q217" s="985"/>
      <c r="R217" s="985"/>
      <c r="S217" s="985"/>
      <c r="T217" s="985"/>
      <c r="U217" s="985"/>
      <c r="V217" s="985"/>
      <c r="W217" s="985"/>
      <c r="X217" s="985"/>
      <c r="Y217" s="985"/>
      <c r="Z217" s="985"/>
    </row>
    <row r="218" spans="1:26" ht="12.75" customHeight="1">
      <c r="A218" s="985"/>
      <c r="B218" s="987"/>
      <c r="C218" s="986"/>
      <c r="D218" s="987"/>
      <c r="E218" s="988"/>
      <c r="F218" s="988"/>
      <c r="G218" s="988"/>
      <c r="H218" s="985"/>
      <c r="I218" s="985"/>
      <c r="J218" s="985"/>
      <c r="K218" s="985"/>
      <c r="L218" s="985"/>
      <c r="M218" s="985"/>
      <c r="N218" s="985"/>
      <c r="O218" s="985"/>
      <c r="P218" s="985"/>
      <c r="Q218" s="985"/>
      <c r="R218" s="985"/>
      <c r="S218" s="985"/>
      <c r="T218" s="985"/>
      <c r="U218" s="985"/>
      <c r="V218" s="985"/>
      <c r="W218" s="985"/>
      <c r="X218" s="985"/>
      <c r="Y218" s="985"/>
      <c r="Z218" s="985"/>
    </row>
    <row r="219" spans="1:26" ht="12.75" customHeight="1">
      <c r="A219" s="985"/>
      <c r="B219" s="987"/>
      <c r="C219" s="986"/>
      <c r="D219" s="987"/>
      <c r="E219" s="988"/>
      <c r="F219" s="988"/>
      <c r="G219" s="988"/>
      <c r="H219" s="985"/>
      <c r="I219" s="985"/>
      <c r="J219" s="985"/>
      <c r="K219" s="985"/>
      <c r="L219" s="985"/>
      <c r="M219" s="985"/>
      <c r="N219" s="985"/>
      <c r="O219" s="985"/>
      <c r="P219" s="985"/>
      <c r="Q219" s="985"/>
      <c r="R219" s="985"/>
      <c r="S219" s="985"/>
      <c r="T219" s="985"/>
      <c r="U219" s="985"/>
      <c r="V219" s="985"/>
      <c r="W219" s="985"/>
      <c r="X219" s="985"/>
      <c r="Y219" s="985"/>
      <c r="Z219" s="985"/>
    </row>
    <row r="220" spans="1:26" ht="12.75" customHeight="1">
      <c r="A220" s="985"/>
      <c r="B220" s="987"/>
      <c r="C220" s="986"/>
      <c r="D220" s="987"/>
      <c r="E220" s="988"/>
      <c r="F220" s="988"/>
      <c r="G220" s="988"/>
      <c r="H220" s="985"/>
      <c r="I220" s="985"/>
      <c r="J220" s="985"/>
      <c r="K220" s="985"/>
      <c r="L220" s="985"/>
      <c r="M220" s="985"/>
      <c r="N220" s="985"/>
      <c r="O220" s="985"/>
      <c r="P220" s="985"/>
      <c r="Q220" s="985"/>
      <c r="R220" s="985"/>
      <c r="S220" s="985"/>
      <c r="T220" s="985"/>
      <c r="U220" s="985"/>
      <c r="V220" s="985"/>
      <c r="W220" s="985"/>
      <c r="X220" s="985"/>
      <c r="Y220" s="985"/>
      <c r="Z220" s="985"/>
    </row>
    <row r="221" spans="1:26" ht="12.75" customHeight="1">
      <c r="A221" s="985"/>
      <c r="B221" s="987"/>
      <c r="C221" s="986"/>
      <c r="D221" s="987"/>
      <c r="E221" s="988"/>
      <c r="F221" s="988"/>
      <c r="G221" s="988"/>
      <c r="H221" s="985"/>
      <c r="I221" s="985"/>
      <c r="J221" s="985"/>
      <c r="K221" s="985"/>
      <c r="L221" s="985"/>
      <c r="M221" s="985"/>
      <c r="N221" s="985"/>
      <c r="O221" s="985"/>
      <c r="P221" s="985"/>
      <c r="Q221" s="985"/>
      <c r="R221" s="985"/>
      <c r="S221" s="985"/>
      <c r="T221" s="985"/>
      <c r="U221" s="985"/>
      <c r="V221" s="985"/>
      <c r="W221" s="985"/>
      <c r="X221" s="985"/>
      <c r="Y221" s="985"/>
      <c r="Z221" s="985"/>
    </row>
    <row r="222" spans="1:26" ht="12.75" customHeight="1">
      <c r="A222" s="985"/>
      <c r="B222" s="987"/>
      <c r="C222" s="986"/>
      <c r="D222" s="987"/>
      <c r="E222" s="988"/>
      <c r="F222" s="988"/>
      <c r="G222" s="988"/>
      <c r="H222" s="985"/>
      <c r="I222" s="985"/>
      <c r="J222" s="985"/>
      <c r="K222" s="985"/>
      <c r="L222" s="985"/>
      <c r="M222" s="985"/>
      <c r="N222" s="985"/>
      <c r="O222" s="985"/>
      <c r="P222" s="985"/>
      <c r="Q222" s="985"/>
      <c r="R222" s="985"/>
      <c r="S222" s="985"/>
      <c r="T222" s="985"/>
      <c r="U222" s="985"/>
      <c r="V222" s="985"/>
      <c r="W222" s="985"/>
      <c r="X222" s="985"/>
      <c r="Y222" s="985"/>
      <c r="Z222" s="985"/>
    </row>
    <row r="223" spans="1:26" ht="12.75" customHeight="1">
      <c r="A223" s="985"/>
      <c r="B223" s="987"/>
      <c r="C223" s="986"/>
      <c r="D223" s="987"/>
      <c r="E223" s="988"/>
      <c r="F223" s="988"/>
      <c r="G223" s="988"/>
      <c r="H223" s="985"/>
      <c r="I223" s="985"/>
      <c r="J223" s="985"/>
      <c r="K223" s="985"/>
      <c r="L223" s="985"/>
      <c r="M223" s="985"/>
      <c r="N223" s="985"/>
      <c r="O223" s="985"/>
      <c r="P223" s="985"/>
      <c r="Q223" s="985"/>
      <c r="R223" s="985"/>
      <c r="S223" s="985"/>
      <c r="T223" s="985"/>
      <c r="U223" s="985"/>
      <c r="V223" s="985"/>
      <c r="W223" s="985"/>
      <c r="X223" s="985"/>
      <c r="Y223" s="985"/>
      <c r="Z223" s="985"/>
    </row>
    <row r="224" spans="1:26" ht="12.75" customHeight="1">
      <c r="A224" s="985"/>
      <c r="B224" s="987"/>
      <c r="C224" s="986"/>
      <c r="D224" s="987"/>
      <c r="E224" s="988"/>
      <c r="F224" s="988"/>
      <c r="G224" s="988"/>
      <c r="H224" s="985"/>
      <c r="I224" s="985"/>
      <c r="J224" s="985"/>
      <c r="K224" s="985"/>
      <c r="L224" s="985"/>
      <c r="M224" s="985"/>
      <c r="N224" s="985"/>
      <c r="O224" s="985"/>
      <c r="P224" s="985"/>
      <c r="Q224" s="985"/>
      <c r="R224" s="985"/>
      <c r="S224" s="985"/>
      <c r="T224" s="985"/>
      <c r="U224" s="985"/>
      <c r="V224" s="985"/>
      <c r="W224" s="985"/>
      <c r="X224" s="985"/>
      <c r="Y224" s="985"/>
      <c r="Z224" s="985"/>
    </row>
    <row r="225" spans="1:26" ht="12.75" customHeight="1">
      <c r="A225" s="985"/>
      <c r="B225" s="987"/>
      <c r="C225" s="986"/>
      <c r="D225" s="987"/>
      <c r="E225" s="988"/>
      <c r="F225" s="988"/>
      <c r="G225" s="988"/>
      <c r="H225" s="985"/>
      <c r="I225" s="985"/>
      <c r="J225" s="985"/>
      <c r="K225" s="985"/>
      <c r="L225" s="985"/>
      <c r="M225" s="985"/>
      <c r="N225" s="985"/>
      <c r="O225" s="985"/>
      <c r="P225" s="985"/>
      <c r="Q225" s="985"/>
      <c r="R225" s="985"/>
      <c r="S225" s="985"/>
      <c r="T225" s="985"/>
      <c r="U225" s="985"/>
      <c r="V225" s="985"/>
      <c r="W225" s="985"/>
      <c r="X225" s="985"/>
      <c r="Y225" s="985"/>
      <c r="Z225" s="985"/>
    </row>
    <row r="226" spans="1:26" ht="12.75" customHeight="1">
      <c r="A226" s="985"/>
      <c r="B226" s="987"/>
      <c r="C226" s="986"/>
      <c r="D226" s="987"/>
      <c r="E226" s="988"/>
      <c r="F226" s="988"/>
      <c r="G226" s="988"/>
      <c r="H226" s="985"/>
      <c r="I226" s="985"/>
      <c r="J226" s="985"/>
      <c r="K226" s="985"/>
      <c r="L226" s="985"/>
      <c r="M226" s="985"/>
      <c r="N226" s="985"/>
      <c r="O226" s="985"/>
      <c r="P226" s="985"/>
      <c r="Q226" s="985"/>
      <c r="R226" s="985"/>
      <c r="S226" s="985"/>
      <c r="T226" s="985"/>
      <c r="U226" s="985"/>
      <c r="V226" s="985"/>
      <c r="W226" s="985"/>
      <c r="X226" s="985"/>
      <c r="Y226" s="985"/>
      <c r="Z226" s="985"/>
    </row>
    <row r="227" spans="1:26" ht="12.75" customHeight="1">
      <c r="A227" s="985"/>
      <c r="B227" s="987"/>
      <c r="C227" s="986"/>
      <c r="D227" s="987"/>
      <c r="E227" s="988"/>
      <c r="F227" s="988"/>
      <c r="G227" s="988"/>
      <c r="H227" s="985"/>
      <c r="I227" s="985"/>
      <c r="J227" s="985"/>
      <c r="K227" s="985"/>
      <c r="L227" s="985"/>
      <c r="M227" s="985"/>
      <c r="N227" s="985"/>
      <c r="O227" s="985"/>
      <c r="P227" s="985"/>
      <c r="Q227" s="985"/>
      <c r="R227" s="985"/>
      <c r="S227" s="985"/>
      <c r="T227" s="985"/>
      <c r="U227" s="985"/>
      <c r="V227" s="985"/>
      <c r="W227" s="985"/>
      <c r="X227" s="985"/>
      <c r="Y227" s="985"/>
      <c r="Z227" s="985"/>
    </row>
    <row r="228" spans="1:26" ht="12.75" customHeight="1">
      <c r="A228" s="985"/>
      <c r="B228" s="987"/>
      <c r="C228" s="986"/>
      <c r="D228" s="987"/>
      <c r="E228" s="988"/>
      <c r="F228" s="988"/>
      <c r="G228" s="988"/>
      <c r="H228" s="985"/>
      <c r="I228" s="985"/>
      <c r="J228" s="985"/>
      <c r="K228" s="985"/>
      <c r="L228" s="985"/>
      <c r="M228" s="985"/>
      <c r="N228" s="985"/>
      <c r="O228" s="985"/>
      <c r="P228" s="985"/>
      <c r="Q228" s="985"/>
      <c r="R228" s="985"/>
      <c r="S228" s="985"/>
      <c r="T228" s="985"/>
      <c r="U228" s="985"/>
      <c r="V228" s="985"/>
      <c r="W228" s="985"/>
      <c r="X228" s="985"/>
      <c r="Y228" s="985"/>
      <c r="Z228" s="985"/>
    </row>
    <row r="229" spans="1:26" ht="12.75" customHeight="1">
      <c r="A229" s="985"/>
      <c r="B229" s="987"/>
      <c r="C229" s="986"/>
      <c r="D229" s="987"/>
      <c r="E229" s="988"/>
      <c r="F229" s="988"/>
      <c r="G229" s="988"/>
      <c r="H229" s="985"/>
      <c r="I229" s="985"/>
      <c r="J229" s="985"/>
      <c r="K229" s="985"/>
      <c r="L229" s="985"/>
      <c r="M229" s="985"/>
      <c r="N229" s="985"/>
      <c r="O229" s="985"/>
      <c r="P229" s="985"/>
      <c r="Q229" s="985"/>
      <c r="R229" s="985"/>
      <c r="S229" s="985"/>
      <c r="T229" s="985"/>
      <c r="U229" s="985"/>
      <c r="V229" s="985"/>
      <c r="W229" s="985"/>
      <c r="X229" s="985"/>
      <c r="Y229" s="985"/>
      <c r="Z229" s="985"/>
    </row>
    <row r="230" spans="1:26" ht="12.75" customHeight="1">
      <c r="A230" s="985"/>
      <c r="B230" s="987"/>
      <c r="C230" s="986"/>
      <c r="D230" s="987"/>
      <c r="E230" s="988"/>
      <c r="F230" s="988"/>
      <c r="G230" s="988"/>
      <c r="H230" s="985"/>
      <c r="I230" s="985"/>
      <c r="J230" s="985"/>
      <c r="K230" s="985"/>
      <c r="L230" s="985"/>
      <c r="M230" s="985"/>
      <c r="N230" s="985"/>
      <c r="O230" s="985"/>
      <c r="P230" s="985"/>
      <c r="Q230" s="985"/>
      <c r="R230" s="985"/>
      <c r="S230" s="985"/>
      <c r="T230" s="985"/>
      <c r="U230" s="985"/>
      <c r="V230" s="985"/>
      <c r="W230" s="985"/>
      <c r="X230" s="985"/>
      <c r="Y230" s="985"/>
      <c r="Z230" s="985"/>
    </row>
    <row r="231" spans="1:26" ht="12.75" customHeight="1">
      <c r="A231" s="985"/>
      <c r="B231" s="987"/>
      <c r="C231" s="986"/>
      <c r="D231" s="987"/>
      <c r="E231" s="988"/>
      <c r="F231" s="988"/>
      <c r="G231" s="988"/>
      <c r="H231" s="985"/>
      <c r="I231" s="985"/>
      <c r="J231" s="985"/>
      <c r="K231" s="985"/>
      <c r="L231" s="985"/>
      <c r="M231" s="985"/>
      <c r="N231" s="985"/>
      <c r="O231" s="985"/>
      <c r="P231" s="985"/>
      <c r="Q231" s="985"/>
      <c r="R231" s="985"/>
      <c r="S231" s="985"/>
      <c r="T231" s="985"/>
      <c r="U231" s="985"/>
      <c r="V231" s="985"/>
      <c r="W231" s="985"/>
      <c r="X231" s="985"/>
      <c r="Y231" s="985"/>
      <c r="Z231" s="985"/>
    </row>
    <row r="232" spans="1:26" ht="12.75" customHeight="1">
      <c r="A232" s="985"/>
      <c r="B232" s="987"/>
      <c r="C232" s="986"/>
      <c r="D232" s="987"/>
      <c r="E232" s="988"/>
      <c r="F232" s="988"/>
      <c r="G232" s="988"/>
      <c r="H232" s="985"/>
      <c r="I232" s="985"/>
      <c r="J232" s="985"/>
      <c r="K232" s="985"/>
      <c r="L232" s="985"/>
      <c r="M232" s="985"/>
      <c r="N232" s="985"/>
      <c r="O232" s="985"/>
      <c r="P232" s="985"/>
      <c r="Q232" s="985"/>
      <c r="R232" s="985"/>
      <c r="S232" s="985"/>
      <c r="T232" s="985"/>
      <c r="U232" s="985"/>
      <c r="V232" s="985"/>
      <c r="W232" s="985"/>
      <c r="X232" s="985"/>
      <c r="Y232" s="985"/>
      <c r="Z232" s="985"/>
    </row>
    <row r="233" spans="1:26" ht="12.75" customHeight="1">
      <c r="A233" s="985"/>
      <c r="B233" s="987"/>
      <c r="C233" s="986"/>
      <c r="D233" s="987"/>
      <c r="E233" s="988"/>
      <c r="F233" s="988"/>
      <c r="G233" s="988"/>
      <c r="H233" s="985"/>
      <c r="I233" s="985"/>
      <c r="J233" s="985"/>
      <c r="K233" s="985"/>
      <c r="L233" s="985"/>
      <c r="M233" s="985"/>
      <c r="N233" s="985"/>
      <c r="O233" s="985"/>
      <c r="P233" s="985"/>
      <c r="Q233" s="985"/>
      <c r="R233" s="985"/>
      <c r="S233" s="985"/>
      <c r="T233" s="985"/>
      <c r="U233" s="985"/>
      <c r="V233" s="985"/>
      <c r="W233" s="985"/>
      <c r="X233" s="985"/>
      <c r="Y233" s="985"/>
      <c r="Z233" s="985"/>
    </row>
    <row r="234" spans="1:26" ht="12.75" customHeight="1">
      <c r="A234" s="985"/>
      <c r="B234" s="987"/>
      <c r="C234" s="986"/>
      <c r="D234" s="987"/>
      <c r="E234" s="988"/>
      <c r="F234" s="988"/>
      <c r="G234" s="988"/>
      <c r="H234" s="985"/>
      <c r="I234" s="985"/>
      <c r="J234" s="985"/>
      <c r="K234" s="985"/>
      <c r="L234" s="985"/>
      <c r="M234" s="985"/>
      <c r="N234" s="985"/>
      <c r="O234" s="985"/>
      <c r="P234" s="985"/>
      <c r="Q234" s="985"/>
      <c r="R234" s="985"/>
      <c r="S234" s="985"/>
      <c r="T234" s="985"/>
      <c r="U234" s="985"/>
      <c r="V234" s="985"/>
      <c r="W234" s="985"/>
      <c r="X234" s="985"/>
      <c r="Y234" s="985"/>
      <c r="Z234" s="985"/>
    </row>
    <row r="235" spans="1:26" ht="12.75" customHeight="1">
      <c r="A235" s="985"/>
      <c r="B235" s="987"/>
      <c r="C235" s="986"/>
      <c r="D235" s="987"/>
      <c r="E235" s="988"/>
      <c r="F235" s="988"/>
      <c r="G235" s="988"/>
      <c r="H235" s="985"/>
      <c r="I235" s="985"/>
      <c r="J235" s="985"/>
      <c r="K235" s="985"/>
      <c r="L235" s="985"/>
      <c r="M235" s="985"/>
      <c r="N235" s="985"/>
      <c r="O235" s="985"/>
      <c r="P235" s="985"/>
      <c r="Q235" s="985"/>
      <c r="R235" s="985"/>
      <c r="S235" s="985"/>
      <c r="T235" s="985"/>
      <c r="U235" s="985"/>
      <c r="V235" s="985"/>
      <c r="W235" s="985"/>
      <c r="X235" s="985"/>
      <c r="Y235" s="985"/>
      <c r="Z235" s="985"/>
    </row>
    <row r="236" spans="1:26" ht="12.75" customHeight="1">
      <c r="A236" s="985"/>
      <c r="B236" s="987"/>
      <c r="C236" s="986"/>
      <c r="D236" s="987"/>
      <c r="E236" s="988"/>
      <c r="F236" s="988"/>
      <c r="G236" s="988"/>
      <c r="H236" s="985"/>
      <c r="I236" s="985"/>
      <c r="J236" s="985"/>
      <c r="K236" s="985"/>
      <c r="L236" s="985"/>
      <c r="M236" s="985"/>
      <c r="N236" s="985"/>
      <c r="O236" s="985"/>
      <c r="P236" s="985"/>
      <c r="Q236" s="985"/>
      <c r="R236" s="985"/>
      <c r="S236" s="985"/>
      <c r="T236" s="985"/>
      <c r="U236" s="985"/>
      <c r="V236" s="985"/>
      <c r="W236" s="985"/>
      <c r="X236" s="985"/>
      <c r="Y236" s="985"/>
      <c r="Z236" s="985"/>
    </row>
    <row r="237" spans="1:26" ht="12.75" customHeight="1">
      <c r="A237" s="985"/>
      <c r="B237" s="987"/>
      <c r="C237" s="986"/>
      <c r="D237" s="987"/>
      <c r="E237" s="988"/>
      <c r="F237" s="988"/>
      <c r="G237" s="988"/>
      <c r="H237" s="985"/>
      <c r="I237" s="985"/>
      <c r="J237" s="985"/>
      <c r="K237" s="985"/>
      <c r="L237" s="985"/>
      <c r="M237" s="985"/>
      <c r="N237" s="985"/>
      <c r="O237" s="985"/>
      <c r="P237" s="985"/>
      <c r="Q237" s="985"/>
      <c r="R237" s="985"/>
      <c r="S237" s="985"/>
      <c r="T237" s="985"/>
      <c r="U237" s="985"/>
      <c r="V237" s="985"/>
      <c r="W237" s="985"/>
      <c r="X237" s="985"/>
      <c r="Y237" s="985"/>
      <c r="Z237" s="985"/>
    </row>
    <row r="238" spans="1:26" ht="12.75" customHeight="1">
      <c r="A238" s="985"/>
      <c r="B238" s="987"/>
      <c r="C238" s="986"/>
      <c r="D238" s="987"/>
      <c r="E238" s="988"/>
      <c r="F238" s="988"/>
      <c r="G238" s="988"/>
      <c r="H238" s="985"/>
      <c r="I238" s="985"/>
      <c r="J238" s="985"/>
      <c r="K238" s="985"/>
      <c r="L238" s="985"/>
      <c r="M238" s="985"/>
      <c r="N238" s="985"/>
      <c r="O238" s="985"/>
      <c r="P238" s="985"/>
      <c r="Q238" s="985"/>
      <c r="R238" s="985"/>
      <c r="S238" s="985"/>
      <c r="T238" s="985"/>
      <c r="U238" s="985"/>
      <c r="V238" s="985"/>
      <c r="W238" s="985"/>
      <c r="X238" s="985"/>
      <c r="Y238" s="985"/>
      <c r="Z238" s="985"/>
    </row>
    <row r="239" spans="1:26" ht="12.75" customHeight="1">
      <c r="A239" s="985"/>
      <c r="B239" s="987"/>
      <c r="C239" s="986"/>
      <c r="D239" s="987"/>
      <c r="E239" s="988"/>
      <c r="F239" s="988"/>
      <c r="G239" s="988"/>
      <c r="H239" s="985"/>
      <c r="I239" s="985"/>
      <c r="J239" s="985"/>
      <c r="K239" s="985"/>
      <c r="L239" s="985"/>
      <c r="M239" s="985"/>
      <c r="N239" s="985"/>
      <c r="O239" s="985"/>
      <c r="P239" s="985"/>
      <c r="Q239" s="985"/>
      <c r="R239" s="985"/>
      <c r="S239" s="985"/>
      <c r="T239" s="985"/>
      <c r="U239" s="985"/>
      <c r="V239" s="985"/>
      <c r="W239" s="985"/>
      <c r="X239" s="985"/>
      <c r="Y239" s="985"/>
      <c r="Z239" s="985"/>
    </row>
    <row r="240" spans="1:26" ht="12.75" customHeight="1">
      <c r="A240" s="985"/>
      <c r="B240" s="987"/>
      <c r="C240" s="986"/>
      <c r="D240" s="987"/>
      <c r="E240" s="988"/>
      <c r="F240" s="988"/>
      <c r="G240" s="988"/>
      <c r="H240" s="985"/>
      <c r="I240" s="985"/>
      <c r="J240" s="985"/>
      <c r="K240" s="985"/>
      <c r="L240" s="985"/>
      <c r="M240" s="985"/>
      <c r="N240" s="985"/>
      <c r="O240" s="985"/>
      <c r="P240" s="985"/>
      <c r="Q240" s="985"/>
      <c r="R240" s="985"/>
      <c r="S240" s="985"/>
      <c r="T240" s="985"/>
      <c r="U240" s="985"/>
      <c r="V240" s="985"/>
      <c r="W240" s="985"/>
      <c r="X240" s="985"/>
      <c r="Y240" s="985"/>
      <c r="Z240" s="985"/>
    </row>
    <row r="241" spans="1:26" ht="12.75" customHeight="1">
      <c r="A241" s="985"/>
      <c r="B241" s="987"/>
      <c r="C241" s="986"/>
      <c r="D241" s="987"/>
      <c r="E241" s="988"/>
      <c r="F241" s="988"/>
      <c r="G241" s="988"/>
      <c r="H241" s="985"/>
      <c r="I241" s="985"/>
      <c r="J241" s="985"/>
      <c r="K241" s="985"/>
      <c r="L241" s="985"/>
      <c r="M241" s="985"/>
      <c r="N241" s="985"/>
      <c r="O241" s="985"/>
      <c r="P241" s="985"/>
      <c r="Q241" s="985"/>
      <c r="R241" s="985"/>
      <c r="S241" s="985"/>
      <c r="T241" s="985"/>
      <c r="U241" s="985"/>
      <c r="V241" s="985"/>
      <c r="W241" s="985"/>
      <c r="X241" s="985"/>
      <c r="Y241" s="985"/>
      <c r="Z241" s="985"/>
    </row>
    <row r="242" spans="1:26" ht="12.75" customHeight="1">
      <c r="A242" s="985"/>
      <c r="B242" s="987"/>
      <c r="C242" s="986"/>
      <c r="D242" s="987"/>
      <c r="E242" s="988"/>
      <c r="F242" s="988"/>
      <c r="G242" s="988"/>
      <c r="H242" s="985"/>
      <c r="I242" s="985"/>
      <c r="J242" s="985"/>
      <c r="K242" s="985"/>
      <c r="L242" s="985"/>
      <c r="M242" s="985"/>
      <c r="N242" s="985"/>
      <c r="O242" s="985"/>
      <c r="P242" s="985"/>
      <c r="Q242" s="985"/>
      <c r="R242" s="985"/>
      <c r="S242" s="985"/>
      <c r="T242" s="985"/>
      <c r="U242" s="985"/>
      <c r="V242" s="985"/>
      <c r="W242" s="985"/>
      <c r="X242" s="985"/>
      <c r="Y242" s="985"/>
      <c r="Z242" s="985"/>
    </row>
    <row r="243" spans="1:26" ht="12.75" customHeight="1">
      <c r="A243" s="985"/>
      <c r="B243" s="987"/>
      <c r="C243" s="986"/>
      <c r="D243" s="987"/>
      <c r="E243" s="988"/>
      <c r="F243" s="988"/>
      <c r="G243" s="988"/>
      <c r="H243" s="985"/>
      <c r="I243" s="985"/>
      <c r="J243" s="985"/>
      <c r="K243" s="985"/>
      <c r="L243" s="985"/>
      <c r="M243" s="985"/>
      <c r="N243" s="985"/>
      <c r="O243" s="985"/>
      <c r="P243" s="985"/>
      <c r="Q243" s="985"/>
      <c r="R243" s="985"/>
      <c r="S243" s="985"/>
      <c r="T243" s="985"/>
      <c r="U243" s="985"/>
      <c r="V243" s="985"/>
      <c r="W243" s="985"/>
      <c r="X243" s="985"/>
      <c r="Y243" s="985"/>
      <c r="Z243" s="985"/>
    </row>
    <row r="244" spans="1:26" ht="12.75" customHeight="1">
      <c r="A244" s="985"/>
      <c r="B244" s="987"/>
      <c r="C244" s="986"/>
      <c r="D244" s="987"/>
      <c r="E244" s="988"/>
      <c r="F244" s="988"/>
      <c r="G244" s="988"/>
      <c r="H244" s="985"/>
      <c r="I244" s="985"/>
      <c r="J244" s="985"/>
      <c r="K244" s="985"/>
      <c r="L244" s="985"/>
      <c r="M244" s="985"/>
      <c r="N244" s="985"/>
      <c r="O244" s="985"/>
      <c r="P244" s="985"/>
      <c r="Q244" s="985"/>
      <c r="R244" s="985"/>
      <c r="S244" s="985"/>
      <c r="T244" s="985"/>
      <c r="U244" s="985"/>
      <c r="V244" s="985"/>
      <c r="W244" s="985"/>
      <c r="X244" s="985"/>
      <c r="Y244" s="985"/>
      <c r="Z244" s="985"/>
    </row>
    <row r="245" spans="1:26" ht="12.75" customHeight="1">
      <c r="A245" s="985"/>
      <c r="B245" s="987"/>
      <c r="C245" s="986"/>
      <c r="D245" s="987"/>
      <c r="E245" s="988"/>
      <c r="F245" s="988"/>
      <c r="G245" s="988"/>
      <c r="H245" s="985"/>
      <c r="I245" s="985"/>
      <c r="J245" s="985"/>
      <c r="K245" s="985"/>
      <c r="L245" s="985"/>
      <c r="M245" s="985"/>
      <c r="N245" s="985"/>
      <c r="O245" s="985"/>
      <c r="P245" s="985"/>
      <c r="Q245" s="985"/>
      <c r="R245" s="985"/>
      <c r="S245" s="985"/>
      <c r="T245" s="985"/>
      <c r="U245" s="985"/>
      <c r="V245" s="985"/>
      <c r="W245" s="985"/>
      <c r="X245" s="985"/>
      <c r="Y245" s="985"/>
      <c r="Z245" s="985"/>
    </row>
    <row r="246" spans="1:26" ht="12.75" customHeight="1">
      <c r="A246" s="985"/>
      <c r="B246" s="987"/>
      <c r="C246" s="986"/>
      <c r="D246" s="987"/>
      <c r="E246" s="988"/>
      <c r="F246" s="988"/>
      <c r="G246" s="988"/>
      <c r="H246" s="985"/>
      <c r="I246" s="985"/>
      <c r="J246" s="985"/>
      <c r="K246" s="985"/>
      <c r="L246" s="985"/>
      <c r="M246" s="985"/>
      <c r="N246" s="985"/>
      <c r="O246" s="985"/>
      <c r="P246" s="985"/>
      <c r="Q246" s="985"/>
      <c r="R246" s="985"/>
      <c r="S246" s="985"/>
      <c r="T246" s="985"/>
      <c r="U246" s="985"/>
      <c r="V246" s="985"/>
      <c r="W246" s="985"/>
      <c r="X246" s="985"/>
      <c r="Y246" s="985"/>
      <c r="Z246" s="985"/>
    </row>
    <row r="247" spans="1:26" ht="12.75" customHeight="1">
      <c r="A247" s="985"/>
      <c r="B247" s="987"/>
      <c r="C247" s="986"/>
      <c r="D247" s="987"/>
      <c r="E247" s="988"/>
      <c r="F247" s="988"/>
      <c r="G247" s="988"/>
      <c r="H247" s="985"/>
      <c r="I247" s="985"/>
      <c r="J247" s="985"/>
      <c r="K247" s="985"/>
      <c r="L247" s="985"/>
      <c r="M247" s="985"/>
      <c r="N247" s="985"/>
      <c r="O247" s="985"/>
      <c r="P247" s="985"/>
      <c r="Q247" s="985"/>
      <c r="R247" s="985"/>
      <c r="S247" s="985"/>
      <c r="T247" s="985"/>
      <c r="U247" s="985"/>
      <c r="V247" s="985"/>
      <c r="W247" s="985"/>
      <c r="X247" s="985"/>
      <c r="Y247" s="985"/>
      <c r="Z247" s="985"/>
    </row>
    <row r="248" spans="1:26" ht="12.75" customHeight="1">
      <c r="A248" s="985"/>
      <c r="B248" s="987"/>
      <c r="C248" s="986"/>
      <c r="D248" s="987"/>
      <c r="E248" s="988"/>
      <c r="F248" s="988"/>
      <c r="G248" s="988"/>
      <c r="H248" s="985"/>
      <c r="I248" s="985"/>
      <c r="J248" s="985"/>
      <c r="K248" s="985"/>
      <c r="L248" s="985"/>
      <c r="M248" s="985"/>
      <c r="N248" s="985"/>
      <c r="O248" s="985"/>
      <c r="P248" s="985"/>
      <c r="Q248" s="985"/>
      <c r="R248" s="985"/>
      <c r="S248" s="985"/>
      <c r="T248" s="985"/>
      <c r="U248" s="985"/>
      <c r="V248" s="985"/>
      <c r="W248" s="985"/>
      <c r="X248" s="985"/>
      <c r="Y248" s="985"/>
      <c r="Z248" s="985"/>
    </row>
    <row r="249" spans="1:26" ht="12.75" customHeight="1">
      <c r="A249" s="985"/>
      <c r="B249" s="987"/>
      <c r="C249" s="986"/>
      <c r="D249" s="987"/>
      <c r="E249" s="988"/>
      <c r="F249" s="988"/>
      <c r="G249" s="988"/>
      <c r="H249" s="985"/>
      <c r="I249" s="985"/>
      <c r="J249" s="985"/>
      <c r="K249" s="985"/>
      <c r="L249" s="985"/>
      <c r="M249" s="985"/>
      <c r="N249" s="985"/>
      <c r="O249" s="985"/>
      <c r="P249" s="985"/>
      <c r="Q249" s="985"/>
      <c r="R249" s="985"/>
      <c r="S249" s="985"/>
      <c r="T249" s="985"/>
      <c r="U249" s="985"/>
      <c r="V249" s="985"/>
      <c r="W249" s="985"/>
      <c r="X249" s="985"/>
      <c r="Y249" s="985"/>
      <c r="Z249" s="985"/>
    </row>
    <row r="250" spans="1:26" ht="12.75" customHeight="1">
      <c r="A250" s="985"/>
      <c r="B250" s="987"/>
      <c r="C250" s="986"/>
      <c r="D250" s="987"/>
      <c r="E250" s="988"/>
      <c r="F250" s="988"/>
      <c r="G250" s="988"/>
      <c r="H250" s="985"/>
      <c r="I250" s="985"/>
      <c r="J250" s="985"/>
      <c r="K250" s="985"/>
      <c r="L250" s="985"/>
      <c r="M250" s="985"/>
      <c r="N250" s="985"/>
      <c r="O250" s="985"/>
      <c r="P250" s="985"/>
      <c r="Q250" s="985"/>
      <c r="R250" s="985"/>
      <c r="S250" s="985"/>
      <c r="T250" s="985"/>
      <c r="U250" s="985"/>
      <c r="V250" s="985"/>
      <c r="W250" s="985"/>
      <c r="X250" s="985"/>
      <c r="Y250" s="985"/>
      <c r="Z250" s="985"/>
    </row>
    <row r="251" spans="1:26" ht="12.75" customHeight="1">
      <c r="A251" s="985"/>
      <c r="B251" s="987"/>
      <c r="C251" s="986"/>
      <c r="D251" s="987"/>
      <c r="E251" s="988"/>
      <c r="F251" s="988"/>
      <c r="G251" s="988"/>
      <c r="H251" s="985"/>
      <c r="I251" s="985"/>
      <c r="J251" s="985"/>
      <c r="K251" s="985"/>
      <c r="L251" s="985"/>
      <c r="M251" s="985"/>
      <c r="N251" s="985"/>
      <c r="O251" s="985"/>
      <c r="P251" s="985"/>
      <c r="Q251" s="985"/>
      <c r="R251" s="985"/>
      <c r="S251" s="985"/>
      <c r="T251" s="985"/>
      <c r="U251" s="985"/>
      <c r="V251" s="985"/>
      <c r="W251" s="985"/>
      <c r="X251" s="985"/>
      <c r="Y251" s="985"/>
      <c r="Z251" s="985"/>
    </row>
    <row r="252" spans="1:26" ht="12.75" customHeight="1">
      <c r="A252" s="985"/>
      <c r="B252" s="987"/>
      <c r="C252" s="986"/>
      <c r="D252" s="987"/>
      <c r="E252" s="988"/>
      <c r="F252" s="988"/>
      <c r="G252" s="988"/>
      <c r="H252" s="985"/>
      <c r="I252" s="985"/>
      <c r="J252" s="985"/>
      <c r="K252" s="985"/>
      <c r="L252" s="985"/>
      <c r="M252" s="985"/>
      <c r="N252" s="985"/>
      <c r="O252" s="985"/>
      <c r="P252" s="985"/>
      <c r="Q252" s="985"/>
      <c r="R252" s="985"/>
      <c r="S252" s="985"/>
      <c r="T252" s="985"/>
      <c r="U252" s="985"/>
      <c r="V252" s="985"/>
      <c r="W252" s="985"/>
      <c r="X252" s="985"/>
      <c r="Y252" s="985"/>
      <c r="Z252" s="985"/>
    </row>
    <row r="253" spans="1:26" ht="12.75" customHeight="1">
      <c r="A253" s="985"/>
      <c r="B253" s="987"/>
      <c r="C253" s="986"/>
      <c r="D253" s="987"/>
      <c r="E253" s="988"/>
      <c r="F253" s="988"/>
      <c r="G253" s="988"/>
      <c r="H253" s="985"/>
      <c r="I253" s="985"/>
      <c r="J253" s="985"/>
      <c r="K253" s="985"/>
      <c r="L253" s="985"/>
      <c r="M253" s="985"/>
      <c r="N253" s="985"/>
      <c r="O253" s="985"/>
      <c r="P253" s="985"/>
      <c r="Q253" s="985"/>
      <c r="R253" s="985"/>
      <c r="S253" s="985"/>
      <c r="T253" s="985"/>
      <c r="U253" s="985"/>
      <c r="V253" s="985"/>
      <c r="W253" s="985"/>
      <c r="X253" s="985"/>
      <c r="Y253" s="985"/>
      <c r="Z253" s="985"/>
    </row>
    <row r="254" spans="1:26" ht="12.75" customHeight="1">
      <c r="A254" s="985"/>
      <c r="B254" s="987"/>
      <c r="C254" s="986"/>
      <c r="D254" s="987"/>
      <c r="E254" s="988"/>
      <c r="F254" s="988"/>
      <c r="G254" s="988"/>
      <c r="H254" s="985"/>
      <c r="I254" s="985"/>
      <c r="J254" s="985"/>
      <c r="K254" s="985"/>
      <c r="L254" s="985"/>
      <c r="M254" s="985"/>
      <c r="N254" s="985"/>
      <c r="O254" s="985"/>
      <c r="P254" s="985"/>
      <c r="Q254" s="985"/>
      <c r="R254" s="985"/>
      <c r="S254" s="985"/>
      <c r="T254" s="985"/>
      <c r="U254" s="985"/>
      <c r="V254" s="985"/>
      <c r="W254" s="985"/>
      <c r="X254" s="985"/>
      <c r="Y254" s="985"/>
      <c r="Z254" s="985"/>
    </row>
    <row r="255" spans="1:26" ht="12.75" customHeight="1">
      <c r="A255" s="985"/>
      <c r="B255" s="987"/>
      <c r="C255" s="986"/>
      <c r="D255" s="987"/>
      <c r="E255" s="988"/>
      <c r="F255" s="988"/>
      <c r="G255" s="988"/>
      <c r="H255" s="985"/>
      <c r="I255" s="985"/>
      <c r="J255" s="985"/>
      <c r="K255" s="985"/>
      <c r="L255" s="985"/>
      <c r="M255" s="985"/>
      <c r="N255" s="985"/>
      <c r="O255" s="985"/>
      <c r="P255" s="985"/>
      <c r="Q255" s="985"/>
      <c r="R255" s="985"/>
      <c r="S255" s="985"/>
      <c r="T255" s="985"/>
      <c r="U255" s="985"/>
      <c r="V255" s="985"/>
      <c r="W255" s="985"/>
      <c r="X255" s="985"/>
      <c r="Y255" s="985"/>
      <c r="Z255" s="985"/>
    </row>
    <row r="256" spans="1:26" ht="12.75" customHeight="1">
      <c r="A256" s="985"/>
      <c r="B256" s="987"/>
      <c r="C256" s="986"/>
      <c r="D256" s="987"/>
      <c r="E256" s="988"/>
      <c r="F256" s="988"/>
      <c r="G256" s="988"/>
      <c r="H256" s="985"/>
      <c r="I256" s="985"/>
      <c r="J256" s="985"/>
      <c r="K256" s="985"/>
      <c r="L256" s="985"/>
      <c r="M256" s="985"/>
      <c r="N256" s="985"/>
      <c r="O256" s="985"/>
      <c r="P256" s="985"/>
      <c r="Q256" s="985"/>
      <c r="R256" s="985"/>
      <c r="S256" s="985"/>
      <c r="T256" s="985"/>
      <c r="U256" s="985"/>
      <c r="V256" s="985"/>
      <c r="W256" s="985"/>
      <c r="X256" s="985"/>
      <c r="Y256" s="985"/>
      <c r="Z256" s="985"/>
    </row>
    <row r="257" spans="1:26" ht="12.75" customHeight="1">
      <c r="A257" s="985"/>
      <c r="B257" s="987"/>
      <c r="C257" s="986"/>
      <c r="D257" s="987"/>
      <c r="E257" s="988"/>
      <c r="F257" s="988"/>
      <c r="G257" s="988"/>
      <c r="H257" s="985"/>
      <c r="I257" s="985"/>
      <c r="J257" s="985"/>
      <c r="K257" s="985"/>
      <c r="L257" s="985"/>
      <c r="M257" s="985"/>
      <c r="N257" s="985"/>
      <c r="O257" s="985"/>
      <c r="P257" s="985"/>
      <c r="Q257" s="985"/>
      <c r="R257" s="985"/>
      <c r="S257" s="985"/>
      <c r="T257" s="985"/>
      <c r="U257" s="985"/>
      <c r="V257" s="985"/>
      <c r="W257" s="985"/>
      <c r="X257" s="985"/>
      <c r="Y257" s="985"/>
      <c r="Z257" s="985"/>
    </row>
    <row r="258" spans="1:26" ht="12.75" customHeight="1">
      <c r="A258" s="985"/>
      <c r="B258" s="987"/>
      <c r="C258" s="986"/>
      <c r="D258" s="987"/>
      <c r="E258" s="988"/>
      <c r="F258" s="988"/>
      <c r="G258" s="988"/>
      <c r="H258" s="985"/>
      <c r="I258" s="985"/>
      <c r="J258" s="985"/>
      <c r="K258" s="985"/>
      <c r="L258" s="985"/>
      <c r="M258" s="985"/>
      <c r="N258" s="985"/>
      <c r="O258" s="985"/>
      <c r="P258" s="985"/>
      <c r="Q258" s="985"/>
      <c r="R258" s="985"/>
      <c r="S258" s="985"/>
      <c r="T258" s="985"/>
      <c r="U258" s="985"/>
      <c r="V258" s="985"/>
      <c r="W258" s="985"/>
      <c r="X258" s="985"/>
      <c r="Y258" s="985"/>
      <c r="Z258" s="985"/>
    </row>
    <row r="259" spans="1:26" ht="12.75" customHeight="1">
      <c r="A259" s="985"/>
      <c r="B259" s="987"/>
      <c r="C259" s="986"/>
      <c r="D259" s="987"/>
      <c r="E259" s="988"/>
      <c r="F259" s="988"/>
      <c r="G259" s="988"/>
      <c r="H259" s="985"/>
      <c r="I259" s="985"/>
      <c r="J259" s="985"/>
      <c r="K259" s="985"/>
      <c r="L259" s="985"/>
      <c r="M259" s="985"/>
      <c r="N259" s="985"/>
      <c r="O259" s="985"/>
      <c r="P259" s="985"/>
      <c r="Q259" s="985"/>
      <c r="R259" s="985"/>
      <c r="S259" s="985"/>
      <c r="T259" s="985"/>
      <c r="U259" s="985"/>
      <c r="V259" s="985"/>
      <c r="W259" s="985"/>
      <c r="X259" s="985"/>
      <c r="Y259" s="985"/>
      <c r="Z259" s="985"/>
    </row>
    <row r="260" spans="1:26" ht="12.75" customHeight="1">
      <c r="A260" s="985"/>
      <c r="B260" s="987"/>
      <c r="C260" s="986"/>
      <c r="D260" s="987"/>
      <c r="E260" s="988"/>
      <c r="F260" s="988"/>
      <c r="G260" s="988"/>
      <c r="H260" s="985"/>
      <c r="I260" s="985"/>
      <c r="J260" s="985"/>
      <c r="K260" s="985"/>
      <c r="L260" s="985"/>
      <c r="M260" s="985"/>
      <c r="N260" s="985"/>
      <c r="O260" s="985"/>
      <c r="P260" s="985"/>
      <c r="Q260" s="985"/>
      <c r="R260" s="985"/>
      <c r="S260" s="985"/>
      <c r="T260" s="985"/>
      <c r="U260" s="985"/>
      <c r="V260" s="985"/>
      <c r="W260" s="985"/>
      <c r="X260" s="985"/>
      <c r="Y260" s="985"/>
      <c r="Z260" s="985"/>
    </row>
    <row r="261" spans="1:26" ht="12.75" customHeight="1">
      <c r="A261" s="985"/>
      <c r="B261" s="987"/>
      <c r="C261" s="986"/>
      <c r="D261" s="987"/>
      <c r="E261" s="988"/>
      <c r="F261" s="988"/>
      <c r="G261" s="988"/>
      <c r="H261" s="985"/>
      <c r="I261" s="985"/>
      <c r="J261" s="985"/>
      <c r="K261" s="985"/>
      <c r="L261" s="985"/>
      <c r="M261" s="985"/>
      <c r="N261" s="985"/>
      <c r="O261" s="985"/>
      <c r="P261" s="985"/>
      <c r="Q261" s="985"/>
      <c r="R261" s="985"/>
      <c r="S261" s="985"/>
      <c r="T261" s="985"/>
      <c r="U261" s="985"/>
      <c r="V261" s="985"/>
      <c r="W261" s="985"/>
      <c r="X261" s="985"/>
      <c r="Y261" s="985"/>
      <c r="Z261" s="985"/>
    </row>
    <row r="262" spans="1:26" ht="12.75" customHeight="1">
      <c r="A262" s="985"/>
      <c r="B262" s="987"/>
      <c r="C262" s="986"/>
      <c r="D262" s="987"/>
      <c r="E262" s="988"/>
      <c r="F262" s="988"/>
      <c r="G262" s="988"/>
      <c r="H262" s="985"/>
      <c r="I262" s="985"/>
      <c r="J262" s="985"/>
      <c r="K262" s="985"/>
      <c r="L262" s="985"/>
      <c r="M262" s="985"/>
      <c r="N262" s="985"/>
      <c r="O262" s="985"/>
      <c r="P262" s="985"/>
      <c r="Q262" s="985"/>
      <c r="R262" s="985"/>
      <c r="S262" s="985"/>
      <c r="T262" s="985"/>
      <c r="U262" s="985"/>
      <c r="V262" s="985"/>
      <c r="W262" s="985"/>
      <c r="X262" s="985"/>
      <c r="Y262" s="985"/>
      <c r="Z262" s="985"/>
    </row>
    <row r="263" spans="1:26" ht="12.75" customHeight="1">
      <c r="A263" s="985"/>
      <c r="B263" s="987"/>
      <c r="C263" s="986"/>
      <c r="D263" s="987"/>
      <c r="E263" s="988"/>
      <c r="F263" s="988"/>
      <c r="G263" s="988"/>
      <c r="H263" s="985"/>
      <c r="I263" s="985"/>
      <c r="J263" s="985"/>
      <c r="K263" s="985"/>
      <c r="L263" s="985"/>
      <c r="M263" s="985"/>
      <c r="N263" s="985"/>
      <c r="O263" s="985"/>
      <c r="P263" s="985"/>
      <c r="Q263" s="985"/>
      <c r="R263" s="985"/>
      <c r="S263" s="985"/>
      <c r="T263" s="985"/>
      <c r="U263" s="985"/>
      <c r="V263" s="985"/>
      <c r="W263" s="985"/>
      <c r="X263" s="985"/>
      <c r="Y263" s="985"/>
      <c r="Z263" s="985"/>
    </row>
    <row r="264" spans="1:26" ht="12.75" customHeight="1">
      <c r="A264" s="985"/>
      <c r="B264" s="987"/>
      <c r="C264" s="986"/>
      <c r="D264" s="987"/>
      <c r="E264" s="988"/>
      <c r="F264" s="988"/>
      <c r="G264" s="988"/>
      <c r="H264" s="985"/>
      <c r="I264" s="985"/>
      <c r="J264" s="985"/>
      <c r="K264" s="985"/>
      <c r="L264" s="985"/>
      <c r="M264" s="985"/>
      <c r="N264" s="985"/>
      <c r="O264" s="985"/>
      <c r="P264" s="985"/>
      <c r="Q264" s="985"/>
      <c r="R264" s="985"/>
      <c r="S264" s="985"/>
      <c r="T264" s="985"/>
      <c r="U264" s="985"/>
      <c r="V264" s="985"/>
      <c r="W264" s="985"/>
      <c r="X264" s="985"/>
      <c r="Y264" s="985"/>
      <c r="Z264" s="985"/>
    </row>
    <row r="265" spans="1:26" ht="12.75" customHeight="1">
      <c r="A265" s="985"/>
      <c r="B265" s="987"/>
      <c r="C265" s="986"/>
      <c r="D265" s="987"/>
      <c r="E265" s="988"/>
      <c r="F265" s="988"/>
      <c r="G265" s="988"/>
      <c r="H265" s="985"/>
      <c r="I265" s="985"/>
      <c r="J265" s="985"/>
      <c r="K265" s="985"/>
      <c r="L265" s="985"/>
      <c r="M265" s="985"/>
      <c r="N265" s="985"/>
      <c r="O265" s="985"/>
      <c r="P265" s="985"/>
      <c r="Q265" s="985"/>
      <c r="R265" s="985"/>
      <c r="S265" s="985"/>
      <c r="T265" s="985"/>
      <c r="U265" s="985"/>
      <c r="V265" s="985"/>
      <c r="W265" s="985"/>
      <c r="X265" s="985"/>
      <c r="Y265" s="985"/>
      <c r="Z265" s="985"/>
    </row>
    <row r="266" spans="1:26" ht="12.75" customHeight="1">
      <c r="A266" s="985"/>
      <c r="B266" s="987"/>
      <c r="C266" s="986"/>
      <c r="D266" s="987"/>
      <c r="E266" s="988"/>
      <c r="F266" s="988"/>
      <c r="G266" s="988"/>
      <c r="H266" s="985"/>
      <c r="I266" s="985"/>
      <c r="J266" s="985"/>
      <c r="K266" s="985"/>
      <c r="L266" s="985"/>
      <c r="M266" s="985"/>
      <c r="N266" s="985"/>
      <c r="O266" s="985"/>
      <c r="P266" s="985"/>
      <c r="Q266" s="985"/>
      <c r="R266" s="985"/>
      <c r="S266" s="985"/>
      <c r="T266" s="985"/>
      <c r="U266" s="985"/>
      <c r="V266" s="985"/>
      <c r="W266" s="985"/>
      <c r="X266" s="985"/>
      <c r="Y266" s="985"/>
      <c r="Z266" s="985"/>
    </row>
    <row r="267" spans="1:26" ht="12.75" customHeight="1">
      <c r="A267" s="985"/>
      <c r="B267" s="987"/>
      <c r="C267" s="986"/>
      <c r="D267" s="987"/>
      <c r="E267" s="988"/>
      <c r="F267" s="988"/>
      <c r="G267" s="988"/>
      <c r="H267" s="985"/>
      <c r="I267" s="985"/>
      <c r="J267" s="985"/>
      <c r="K267" s="985"/>
      <c r="L267" s="985"/>
      <c r="M267" s="985"/>
      <c r="N267" s="985"/>
      <c r="O267" s="985"/>
      <c r="P267" s="985"/>
      <c r="Q267" s="985"/>
      <c r="R267" s="985"/>
      <c r="S267" s="985"/>
      <c r="T267" s="985"/>
      <c r="U267" s="985"/>
      <c r="V267" s="985"/>
      <c r="W267" s="985"/>
      <c r="X267" s="985"/>
      <c r="Y267" s="985"/>
      <c r="Z267" s="985"/>
    </row>
    <row r="268" spans="1:26" ht="12.75" customHeight="1">
      <c r="A268" s="985"/>
      <c r="B268" s="987"/>
      <c r="C268" s="986"/>
      <c r="D268" s="987"/>
      <c r="E268" s="988"/>
      <c r="F268" s="988"/>
      <c r="G268" s="988"/>
      <c r="H268" s="985"/>
      <c r="I268" s="985"/>
      <c r="J268" s="985"/>
      <c r="K268" s="985"/>
      <c r="L268" s="985"/>
      <c r="M268" s="985"/>
      <c r="N268" s="985"/>
      <c r="O268" s="985"/>
      <c r="P268" s="985"/>
      <c r="Q268" s="985"/>
      <c r="R268" s="985"/>
      <c r="S268" s="985"/>
      <c r="T268" s="985"/>
      <c r="U268" s="985"/>
      <c r="V268" s="985"/>
      <c r="W268" s="985"/>
      <c r="X268" s="985"/>
      <c r="Y268" s="985"/>
      <c r="Z268" s="985"/>
    </row>
    <row r="269" spans="1:26" ht="12.75" customHeight="1">
      <c r="A269" s="985"/>
      <c r="B269" s="987"/>
      <c r="C269" s="986"/>
      <c r="D269" s="987"/>
      <c r="E269" s="988"/>
      <c r="F269" s="988"/>
      <c r="G269" s="988"/>
      <c r="H269" s="985"/>
      <c r="I269" s="985"/>
      <c r="J269" s="985"/>
      <c r="K269" s="985"/>
      <c r="L269" s="985"/>
      <c r="M269" s="985"/>
      <c r="N269" s="985"/>
      <c r="O269" s="985"/>
      <c r="P269" s="985"/>
      <c r="Q269" s="985"/>
      <c r="R269" s="985"/>
      <c r="S269" s="985"/>
      <c r="T269" s="985"/>
      <c r="U269" s="985"/>
      <c r="V269" s="985"/>
      <c r="W269" s="985"/>
      <c r="X269" s="985"/>
      <c r="Y269" s="985"/>
      <c r="Z269" s="985"/>
    </row>
    <row r="270" spans="1:26" ht="12.75" customHeight="1">
      <c r="A270" s="985"/>
      <c r="B270" s="987"/>
      <c r="C270" s="986"/>
      <c r="D270" s="987"/>
      <c r="E270" s="988"/>
      <c r="F270" s="988"/>
      <c r="G270" s="988"/>
      <c r="H270" s="985"/>
      <c r="I270" s="985"/>
      <c r="J270" s="985"/>
      <c r="K270" s="985"/>
      <c r="L270" s="985"/>
      <c r="M270" s="985"/>
      <c r="N270" s="985"/>
      <c r="O270" s="985"/>
      <c r="P270" s="985"/>
      <c r="Q270" s="985"/>
      <c r="R270" s="985"/>
      <c r="S270" s="985"/>
      <c r="T270" s="985"/>
      <c r="U270" s="985"/>
      <c r="V270" s="985"/>
      <c r="W270" s="985"/>
      <c r="X270" s="985"/>
      <c r="Y270" s="985"/>
      <c r="Z270" s="985"/>
    </row>
    <row r="271" spans="1:26" ht="12.75" customHeight="1">
      <c r="A271" s="985"/>
      <c r="B271" s="987"/>
      <c r="C271" s="986"/>
      <c r="D271" s="987"/>
      <c r="E271" s="988"/>
      <c r="F271" s="988"/>
      <c r="G271" s="988"/>
      <c r="H271" s="985"/>
      <c r="I271" s="985"/>
      <c r="J271" s="985"/>
      <c r="K271" s="985"/>
      <c r="L271" s="985"/>
      <c r="M271" s="985"/>
      <c r="N271" s="985"/>
      <c r="O271" s="985"/>
      <c r="P271" s="985"/>
      <c r="Q271" s="985"/>
      <c r="R271" s="985"/>
      <c r="S271" s="985"/>
      <c r="T271" s="985"/>
      <c r="U271" s="985"/>
      <c r="V271" s="985"/>
      <c r="W271" s="985"/>
      <c r="X271" s="985"/>
      <c r="Y271" s="985"/>
      <c r="Z271" s="985"/>
    </row>
    <row r="272" spans="1:26" ht="12.75" customHeight="1">
      <c r="A272" s="985"/>
      <c r="B272" s="987"/>
      <c r="C272" s="986"/>
      <c r="D272" s="987"/>
      <c r="E272" s="988"/>
      <c r="F272" s="988"/>
      <c r="G272" s="988"/>
      <c r="H272" s="985"/>
      <c r="I272" s="985"/>
      <c r="J272" s="985"/>
      <c r="K272" s="985"/>
      <c r="L272" s="985"/>
      <c r="M272" s="985"/>
      <c r="N272" s="985"/>
      <c r="O272" s="985"/>
      <c r="P272" s="985"/>
      <c r="Q272" s="985"/>
      <c r="R272" s="985"/>
      <c r="S272" s="985"/>
      <c r="T272" s="985"/>
      <c r="U272" s="985"/>
      <c r="V272" s="985"/>
      <c r="W272" s="985"/>
      <c r="X272" s="985"/>
      <c r="Y272" s="985"/>
      <c r="Z272" s="985"/>
    </row>
    <row r="273" spans="1:26" ht="12.75" customHeight="1">
      <c r="A273" s="985"/>
      <c r="B273" s="987"/>
      <c r="C273" s="986"/>
      <c r="D273" s="987"/>
      <c r="E273" s="988"/>
      <c r="F273" s="988"/>
      <c r="G273" s="988"/>
      <c r="H273" s="985"/>
      <c r="I273" s="985"/>
      <c r="J273" s="985"/>
      <c r="K273" s="985"/>
      <c r="L273" s="985"/>
      <c r="M273" s="985"/>
      <c r="N273" s="985"/>
      <c r="O273" s="985"/>
      <c r="P273" s="985"/>
      <c r="Q273" s="985"/>
      <c r="R273" s="985"/>
      <c r="S273" s="985"/>
      <c r="T273" s="985"/>
      <c r="U273" s="985"/>
      <c r="V273" s="985"/>
      <c r="W273" s="985"/>
      <c r="X273" s="985"/>
      <c r="Y273" s="985"/>
      <c r="Z273" s="985"/>
    </row>
    <row r="274" spans="1:26" ht="12.75" customHeight="1">
      <c r="A274" s="985"/>
      <c r="B274" s="987"/>
      <c r="C274" s="986"/>
      <c r="D274" s="987"/>
      <c r="E274" s="988"/>
      <c r="F274" s="988"/>
      <c r="G274" s="988"/>
      <c r="H274" s="985"/>
      <c r="I274" s="985"/>
      <c r="J274" s="985"/>
      <c r="K274" s="985"/>
      <c r="L274" s="985"/>
      <c r="M274" s="985"/>
      <c r="N274" s="985"/>
      <c r="O274" s="985"/>
      <c r="P274" s="985"/>
      <c r="Q274" s="985"/>
      <c r="R274" s="985"/>
      <c r="S274" s="985"/>
      <c r="T274" s="985"/>
      <c r="U274" s="985"/>
      <c r="V274" s="985"/>
      <c r="W274" s="985"/>
      <c r="X274" s="985"/>
      <c r="Y274" s="985"/>
      <c r="Z274" s="985"/>
    </row>
    <row r="275" spans="1:26" ht="12.75" customHeight="1">
      <c r="A275" s="985"/>
      <c r="B275" s="987"/>
      <c r="C275" s="986"/>
      <c r="D275" s="987"/>
      <c r="E275" s="988"/>
      <c r="F275" s="988"/>
      <c r="G275" s="988"/>
      <c r="H275" s="985"/>
      <c r="I275" s="985"/>
      <c r="J275" s="985"/>
      <c r="K275" s="985"/>
      <c r="L275" s="985"/>
      <c r="M275" s="985"/>
      <c r="N275" s="985"/>
      <c r="O275" s="985"/>
      <c r="P275" s="985"/>
      <c r="Q275" s="985"/>
      <c r="R275" s="985"/>
      <c r="S275" s="985"/>
      <c r="T275" s="985"/>
      <c r="U275" s="985"/>
      <c r="V275" s="985"/>
      <c r="W275" s="985"/>
      <c r="X275" s="985"/>
      <c r="Y275" s="985"/>
      <c r="Z275" s="985"/>
    </row>
    <row r="276" spans="1:26" ht="12.75" customHeight="1">
      <c r="A276" s="985"/>
      <c r="B276" s="987"/>
      <c r="C276" s="986"/>
      <c r="D276" s="987"/>
      <c r="E276" s="988"/>
      <c r="F276" s="988"/>
      <c r="G276" s="988"/>
      <c r="H276" s="985"/>
      <c r="I276" s="985"/>
      <c r="J276" s="985"/>
      <c r="K276" s="985"/>
      <c r="L276" s="985"/>
      <c r="M276" s="985"/>
      <c r="N276" s="985"/>
      <c r="O276" s="985"/>
      <c r="P276" s="985"/>
      <c r="Q276" s="985"/>
      <c r="R276" s="985"/>
      <c r="S276" s="985"/>
      <c r="T276" s="985"/>
      <c r="U276" s="985"/>
      <c r="V276" s="985"/>
      <c r="W276" s="985"/>
      <c r="X276" s="985"/>
      <c r="Y276" s="985"/>
      <c r="Z276" s="985"/>
    </row>
    <row r="277" spans="1:26" ht="12.75" customHeight="1">
      <c r="A277" s="985"/>
      <c r="B277" s="987"/>
      <c r="C277" s="986"/>
      <c r="D277" s="987"/>
      <c r="E277" s="988"/>
      <c r="F277" s="988"/>
      <c r="G277" s="988"/>
      <c r="H277" s="985"/>
      <c r="I277" s="985"/>
      <c r="J277" s="985"/>
      <c r="K277" s="985"/>
      <c r="L277" s="985"/>
      <c r="M277" s="985"/>
      <c r="N277" s="985"/>
      <c r="O277" s="985"/>
      <c r="P277" s="985"/>
      <c r="Q277" s="985"/>
      <c r="R277" s="985"/>
      <c r="S277" s="985"/>
      <c r="T277" s="985"/>
      <c r="U277" s="985"/>
      <c r="V277" s="985"/>
      <c r="W277" s="985"/>
      <c r="X277" s="985"/>
      <c r="Y277" s="985"/>
      <c r="Z277" s="985"/>
    </row>
    <row r="278" spans="1:26" ht="12.75" customHeight="1">
      <c r="A278" s="985"/>
      <c r="B278" s="987"/>
      <c r="C278" s="986"/>
      <c r="D278" s="987"/>
      <c r="E278" s="988"/>
      <c r="F278" s="988"/>
      <c r="G278" s="988"/>
      <c r="H278" s="985"/>
      <c r="I278" s="985"/>
      <c r="J278" s="985"/>
      <c r="K278" s="985"/>
      <c r="L278" s="985"/>
      <c r="M278" s="985"/>
      <c r="N278" s="985"/>
      <c r="O278" s="985"/>
      <c r="P278" s="985"/>
      <c r="Q278" s="985"/>
      <c r="R278" s="985"/>
      <c r="S278" s="985"/>
      <c r="T278" s="985"/>
      <c r="U278" s="985"/>
      <c r="V278" s="985"/>
      <c r="W278" s="985"/>
      <c r="X278" s="985"/>
      <c r="Y278" s="985"/>
      <c r="Z278" s="985"/>
    </row>
    <row r="279" spans="1:26" ht="12.75" customHeight="1">
      <c r="A279" s="985"/>
      <c r="B279" s="987"/>
      <c r="C279" s="986"/>
      <c r="D279" s="987"/>
      <c r="E279" s="988"/>
      <c r="F279" s="988"/>
      <c r="G279" s="988"/>
      <c r="H279" s="985"/>
      <c r="I279" s="985"/>
      <c r="J279" s="985"/>
      <c r="K279" s="985"/>
      <c r="L279" s="985"/>
      <c r="M279" s="985"/>
      <c r="N279" s="985"/>
      <c r="O279" s="985"/>
      <c r="P279" s="985"/>
      <c r="Q279" s="985"/>
      <c r="R279" s="985"/>
      <c r="S279" s="985"/>
      <c r="T279" s="985"/>
      <c r="U279" s="985"/>
      <c r="V279" s="985"/>
      <c r="W279" s="985"/>
      <c r="X279" s="985"/>
      <c r="Y279" s="985"/>
      <c r="Z279" s="985"/>
    </row>
    <row r="280" spans="1:26" ht="12.75" customHeight="1">
      <c r="A280" s="985"/>
      <c r="B280" s="987"/>
      <c r="C280" s="986"/>
      <c r="D280" s="987"/>
      <c r="E280" s="988"/>
      <c r="F280" s="988"/>
      <c r="G280" s="988"/>
      <c r="H280" s="985"/>
      <c r="I280" s="985"/>
      <c r="J280" s="985"/>
      <c r="K280" s="985"/>
      <c r="L280" s="985"/>
      <c r="M280" s="985"/>
      <c r="N280" s="985"/>
      <c r="O280" s="985"/>
      <c r="P280" s="985"/>
      <c r="Q280" s="985"/>
      <c r="R280" s="985"/>
      <c r="S280" s="985"/>
      <c r="T280" s="985"/>
      <c r="U280" s="985"/>
      <c r="V280" s="985"/>
      <c r="W280" s="985"/>
      <c r="X280" s="985"/>
      <c r="Y280" s="985"/>
      <c r="Z280" s="985"/>
    </row>
    <row r="281" spans="1:26" ht="12.75" customHeight="1">
      <c r="A281" s="985"/>
      <c r="B281" s="987"/>
      <c r="C281" s="986"/>
      <c r="D281" s="987"/>
      <c r="E281" s="988"/>
      <c r="F281" s="988"/>
      <c r="G281" s="988"/>
      <c r="H281" s="985"/>
      <c r="I281" s="985"/>
      <c r="J281" s="985"/>
      <c r="K281" s="985"/>
      <c r="L281" s="985"/>
      <c r="M281" s="985"/>
      <c r="N281" s="985"/>
      <c r="O281" s="985"/>
      <c r="P281" s="985"/>
      <c r="Q281" s="985"/>
      <c r="R281" s="985"/>
      <c r="S281" s="985"/>
      <c r="T281" s="985"/>
      <c r="U281" s="985"/>
      <c r="V281" s="985"/>
      <c r="W281" s="985"/>
      <c r="X281" s="985"/>
      <c r="Y281" s="985"/>
      <c r="Z281" s="985"/>
    </row>
    <row r="282" spans="1:26" ht="12.75" customHeight="1">
      <c r="A282" s="985"/>
      <c r="B282" s="987"/>
      <c r="C282" s="986"/>
      <c r="D282" s="987"/>
      <c r="E282" s="988"/>
      <c r="F282" s="988"/>
      <c r="G282" s="988"/>
      <c r="H282" s="985"/>
      <c r="I282" s="985"/>
      <c r="J282" s="985"/>
      <c r="K282" s="985"/>
      <c r="L282" s="985"/>
      <c r="M282" s="985"/>
      <c r="N282" s="985"/>
      <c r="O282" s="985"/>
      <c r="P282" s="985"/>
      <c r="Q282" s="985"/>
      <c r="R282" s="985"/>
      <c r="S282" s="985"/>
      <c r="T282" s="985"/>
      <c r="U282" s="985"/>
      <c r="V282" s="985"/>
      <c r="W282" s="985"/>
      <c r="X282" s="985"/>
      <c r="Y282" s="985"/>
      <c r="Z282" s="985"/>
    </row>
    <row r="283" spans="1:26" ht="12.75" customHeight="1">
      <c r="A283" s="985"/>
      <c r="B283" s="987"/>
      <c r="C283" s="986"/>
      <c r="D283" s="987"/>
      <c r="E283" s="988"/>
      <c r="F283" s="988"/>
      <c r="G283" s="988"/>
      <c r="H283" s="985"/>
      <c r="I283" s="985"/>
      <c r="J283" s="985"/>
      <c r="K283" s="985"/>
      <c r="L283" s="985"/>
      <c r="M283" s="985"/>
      <c r="N283" s="985"/>
      <c r="O283" s="985"/>
      <c r="P283" s="985"/>
      <c r="Q283" s="985"/>
      <c r="R283" s="985"/>
      <c r="S283" s="985"/>
      <c r="T283" s="985"/>
      <c r="U283" s="985"/>
      <c r="V283" s="985"/>
      <c r="W283" s="985"/>
      <c r="X283" s="985"/>
      <c r="Y283" s="985"/>
      <c r="Z283" s="985"/>
    </row>
    <row r="284" spans="1:26" ht="12.75" customHeight="1">
      <c r="A284" s="985"/>
      <c r="B284" s="987"/>
      <c r="C284" s="986"/>
      <c r="D284" s="987"/>
      <c r="E284" s="988"/>
      <c r="F284" s="988"/>
      <c r="G284" s="988"/>
      <c r="H284" s="985"/>
      <c r="I284" s="985"/>
      <c r="J284" s="985"/>
      <c r="K284" s="985"/>
      <c r="L284" s="985"/>
      <c r="M284" s="985"/>
      <c r="N284" s="985"/>
      <c r="O284" s="985"/>
      <c r="P284" s="985"/>
      <c r="Q284" s="985"/>
      <c r="R284" s="985"/>
      <c r="S284" s="985"/>
      <c r="T284" s="985"/>
      <c r="U284" s="985"/>
      <c r="V284" s="985"/>
      <c r="W284" s="985"/>
      <c r="X284" s="985"/>
      <c r="Y284" s="985"/>
      <c r="Z284" s="985"/>
    </row>
    <row r="285" spans="1:26" ht="12.75" customHeight="1">
      <c r="A285" s="985"/>
      <c r="B285" s="987"/>
      <c r="C285" s="986"/>
      <c r="D285" s="987"/>
      <c r="E285" s="988"/>
      <c r="F285" s="988"/>
      <c r="G285" s="988"/>
      <c r="H285" s="985"/>
      <c r="I285" s="985"/>
      <c r="J285" s="985"/>
      <c r="K285" s="985"/>
      <c r="L285" s="985"/>
      <c r="M285" s="985"/>
      <c r="N285" s="985"/>
      <c r="O285" s="985"/>
      <c r="P285" s="985"/>
      <c r="Q285" s="985"/>
      <c r="R285" s="985"/>
      <c r="S285" s="985"/>
      <c r="T285" s="985"/>
      <c r="U285" s="985"/>
      <c r="V285" s="985"/>
      <c r="W285" s="985"/>
      <c r="X285" s="985"/>
      <c r="Y285" s="985"/>
      <c r="Z285" s="985"/>
    </row>
    <row r="286" spans="1:26" ht="12.75" customHeight="1">
      <c r="A286" s="985"/>
      <c r="B286" s="987"/>
      <c r="C286" s="986"/>
      <c r="D286" s="987"/>
      <c r="E286" s="988"/>
      <c r="F286" s="988"/>
      <c r="G286" s="988"/>
      <c r="H286" s="985"/>
      <c r="I286" s="985"/>
      <c r="J286" s="985"/>
      <c r="K286" s="985"/>
      <c r="L286" s="985"/>
      <c r="M286" s="985"/>
      <c r="N286" s="985"/>
      <c r="O286" s="985"/>
      <c r="P286" s="985"/>
      <c r="Q286" s="985"/>
      <c r="R286" s="985"/>
      <c r="S286" s="985"/>
      <c r="T286" s="985"/>
      <c r="U286" s="985"/>
      <c r="V286" s="985"/>
      <c r="W286" s="985"/>
      <c r="X286" s="985"/>
      <c r="Y286" s="985"/>
      <c r="Z286" s="985"/>
    </row>
    <row r="287" spans="1:26" ht="12.75" customHeight="1">
      <c r="A287" s="985"/>
      <c r="B287" s="987"/>
      <c r="C287" s="986"/>
      <c r="D287" s="987"/>
      <c r="E287" s="988"/>
      <c r="F287" s="988"/>
      <c r="G287" s="988"/>
      <c r="H287" s="985"/>
      <c r="I287" s="985"/>
      <c r="J287" s="985"/>
      <c r="K287" s="985"/>
      <c r="L287" s="985"/>
      <c r="M287" s="985"/>
      <c r="N287" s="985"/>
      <c r="O287" s="985"/>
      <c r="P287" s="985"/>
      <c r="Q287" s="985"/>
      <c r="R287" s="985"/>
      <c r="S287" s="985"/>
      <c r="T287" s="985"/>
      <c r="U287" s="985"/>
      <c r="V287" s="985"/>
      <c r="W287" s="985"/>
      <c r="X287" s="985"/>
      <c r="Y287" s="985"/>
      <c r="Z287" s="985"/>
    </row>
    <row r="288" spans="1:26" ht="12.75" customHeight="1">
      <c r="A288" s="985"/>
      <c r="B288" s="987"/>
      <c r="C288" s="986"/>
      <c r="D288" s="987"/>
      <c r="E288" s="988"/>
      <c r="F288" s="988"/>
      <c r="G288" s="988"/>
      <c r="H288" s="985"/>
      <c r="I288" s="985"/>
      <c r="J288" s="985"/>
      <c r="K288" s="985"/>
      <c r="L288" s="985"/>
      <c r="M288" s="985"/>
      <c r="N288" s="985"/>
      <c r="O288" s="985"/>
      <c r="P288" s="985"/>
      <c r="Q288" s="985"/>
      <c r="R288" s="985"/>
      <c r="S288" s="985"/>
      <c r="T288" s="985"/>
      <c r="U288" s="985"/>
      <c r="V288" s="985"/>
      <c r="W288" s="985"/>
      <c r="X288" s="985"/>
      <c r="Y288" s="985"/>
      <c r="Z288" s="985"/>
    </row>
    <row r="289" spans="1:26" ht="12.75" customHeight="1">
      <c r="A289" s="985"/>
      <c r="B289" s="987"/>
      <c r="C289" s="986"/>
      <c r="D289" s="987"/>
      <c r="E289" s="988"/>
      <c r="F289" s="988"/>
      <c r="G289" s="988"/>
      <c r="H289" s="985"/>
      <c r="I289" s="985"/>
      <c r="J289" s="985"/>
      <c r="K289" s="985"/>
      <c r="L289" s="985"/>
      <c r="M289" s="985"/>
      <c r="N289" s="985"/>
      <c r="O289" s="985"/>
      <c r="P289" s="985"/>
      <c r="Q289" s="985"/>
      <c r="R289" s="985"/>
      <c r="S289" s="985"/>
      <c r="T289" s="985"/>
      <c r="U289" s="985"/>
      <c r="V289" s="985"/>
      <c r="W289" s="985"/>
      <c r="X289" s="985"/>
      <c r="Y289" s="985"/>
      <c r="Z289" s="985"/>
    </row>
    <row r="290" spans="1:26" ht="12.75" customHeight="1">
      <c r="A290" s="985"/>
      <c r="B290" s="987"/>
      <c r="C290" s="986"/>
      <c r="D290" s="987"/>
      <c r="E290" s="988"/>
      <c r="F290" s="988"/>
      <c r="G290" s="988"/>
      <c r="H290" s="985"/>
      <c r="I290" s="985"/>
      <c r="J290" s="985"/>
      <c r="K290" s="985"/>
      <c r="L290" s="985"/>
      <c r="M290" s="985"/>
      <c r="N290" s="985"/>
      <c r="O290" s="985"/>
      <c r="P290" s="985"/>
      <c r="Q290" s="985"/>
      <c r="R290" s="985"/>
      <c r="S290" s="985"/>
      <c r="T290" s="985"/>
      <c r="U290" s="985"/>
      <c r="V290" s="985"/>
      <c r="W290" s="985"/>
      <c r="X290" s="985"/>
      <c r="Y290" s="985"/>
      <c r="Z290" s="985"/>
    </row>
    <row r="291" spans="1:26" ht="12.75" customHeight="1">
      <c r="A291" s="985"/>
      <c r="B291" s="987"/>
      <c r="C291" s="986"/>
      <c r="D291" s="987"/>
      <c r="E291" s="988"/>
      <c r="F291" s="988"/>
      <c r="G291" s="988"/>
      <c r="H291" s="985"/>
      <c r="I291" s="985"/>
      <c r="J291" s="985"/>
      <c r="K291" s="985"/>
      <c r="L291" s="985"/>
      <c r="M291" s="985"/>
      <c r="N291" s="985"/>
      <c r="O291" s="985"/>
      <c r="P291" s="985"/>
      <c r="Q291" s="985"/>
      <c r="R291" s="985"/>
      <c r="S291" s="985"/>
      <c r="T291" s="985"/>
      <c r="U291" s="985"/>
      <c r="V291" s="985"/>
      <c r="W291" s="985"/>
      <c r="X291" s="985"/>
      <c r="Y291" s="985"/>
      <c r="Z291" s="985"/>
    </row>
    <row r="292" spans="1:26" ht="12.75" customHeight="1">
      <c r="A292" s="985"/>
      <c r="B292" s="987"/>
      <c r="C292" s="986"/>
      <c r="D292" s="987"/>
      <c r="E292" s="988"/>
      <c r="F292" s="988"/>
      <c r="G292" s="988"/>
      <c r="H292" s="985"/>
      <c r="I292" s="985"/>
      <c r="J292" s="985"/>
      <c r="K292" s="985"/>
      <c r="L292" s="985"/>
      <c r="M292" s="985"/>
      <c r="N292" s="985"/>
      <c r="O292" s="985"/>
      <c r="P292" s="985"/>
      <c r="Q292" s="985"/>
      <c r="R292" s="985"/>
      <c r="S292" s="985"/>
      <c r="T292" s="985"/>
      <c r="U292" s="985"/>
      <c r="V292" s="985"/>
      <c r="W292" s="985"/>
      <c r="X292" s="985"/>
      <c r="Y292" s="985"/>
      <c r="Z292" s="985"/>
    </row>
    <row r="293" spans="1:26" ht="12.75" customHeight="1">
      <c r="A293" s="985"/>
      <c r="B293" s="987"/>
      <c r="C293" s="986"/>
      <c r="D293" s="987"/>
      <c r="E293" s="988"/>
      <c r="F293" s="988"/>
      <c r="G293" s="988"/>
      <c r="H293" s="985"/>
      <c r="I293" s="985"/>
      <c r="J293" s="985"/>
      <c r="K293" s="985"/>
      <c r="L293" s="985"/>
      <c r="M293" s="985"/>
      <c r="N293" s="985"/>
      <c r="O293" s="985"/>
      <c r="P293" s="985"/>
      <c r="Q293" s="985"/>
      <c r="R293" s="985"/>
      <c r="S293" s="985"/>
      <c r="T293" s="985"/>
      <c r="U293" s="985"/>
      <c r="V293" s="985"/>
      <c r="W293" s="985"/>
      <c r="X293" s="985"/>
      <c r="Y293" s="985"/>
      <c r="Z293" s="985"/>
    </row>
    <row r="294" spans="1:26" ht="12.75" customHeight="1">
      <c r="A294" s="985"/>
      <c r="B294" s="987"/>
      <c r="C294" s="986"/>
      <c r="D294" s="987"/>
      <c r="E294" s="988"/>
      <c r="F294" s="988"/>
      <c r="G294" s="988"/>
      <c r="H294" s="985"/>
      <c r="I294" s="985"/>
      <c r="J294" s="985"/>
      <c r="K294" s="985"/>
      <c r="L294" s="985"/>
      <c r="M294" s="985"/>
      <c r="N294" s="985"/>
      <c r="O294" s="985"/>
      <c r="P294" s="985"/>
      <c r="Q294" s="985"/>
      <c r="R294" s="985"/>
      <c r="S294" s="985"/>
      <c r="T294" s="985"/>
      <c r="U294" s="985"/>
      <c r="V294" s="985"/>
      <c r="W294" s="985"/>
      <c r="X294" s="985"/>
      <c r="Y294" s="985"/>
      <c r="Z294" s="985"/>
    </row>
    <row r="295" spans="1:26" ht="12.75" customHeight="1">
      <c r="A295" s="985"/>
      <c r="B295" s="987"/>
      <c r="C295" s="986"/>
      <c r="D295" s="987"/>
      <c r="E295" s="988"/>
      <c r="F295" s="988"/>
      <c r="G295" s="988"/>
      <c r="H295" s="985"/>
      <c r="I295" s="985"/>
      <c r="J295" s="985"/>
      <c r="K295" s="985"/>
      <c r="L295" s="985"/>
      <c r="M295" s="985"/>
      <c r="N295" s="985"/>
      <c r="O295" s="985"/>
      <c r="P295" s="985"/>
      <c r="Q295" s="985"/>
      <c r="R295" s="985"/>
      <c r="S295" s="985"/>
      <c r="T295" s="985"/>
      <c r="U295" s="985"/>
      <c r="V295" s="985"/>
      <c r="W295" s="985"/>
      <c r="X295" s="985"/>
      <c r="Y295" s="985"/>
      <c r="Z295" s="985"/>
    </row>
    <row r="296" spans="1:26" ht="12.75" customHeight="1">
      <c r="A296" s="985"/>
      <c r="B296" s="987"/>
      <c r="C296" s="986"/>
      <c r="D296" s="987"/>
      <c r="E296" s="988"/>
      <c r="F296" s="988"/>
      <c r="G296" s="988"/>
      <c r="H296" s="985"/>
      <c r="I296" s="985"/>
      <c r="J296" s="985"/>
      <c r="K296" s="985"/>
      <c r="L296" s="985"/>
      <c r="M296" s="985"/>
      <c r="N296" s="985"/>
      <c r="O296" s="985"/>
      <c r="P296" s="985"/>
      <c r="Q296" s="985"/>
      <c r="R296" s="985"/>
      <c r="S296" s="985"/>
      <c r="T296" s="985"/>
      <c r="U296" s="985"/>
      <c r="V296" s="985"/>
      <c r="W296" s="985"/>
      <c r="X296" s="985"/>
      <c r="Y296" s="985"/>
      <c r="Z296" s="985"/>
    </row>
    <row r="297" spans="1:26" ht="12.75" customHeight="1">
      <c r="A297" s="985"/>
      <c r="B297" s="987"/>
      <c r="C297" s="986"/>
      <c r="D297" s="987"/>
      <c r="E297" s="988"/>
      <c r="F297" s="988"/>
      <c r="G297" s="988"/>
      <c r="H297" s="985"/>
      <c r="I297" s="985"/>
      <c r="J297" s="985"/>
      <c r="K297" s="985"/>
      <c r="L297" s="985"/>
      <c r="M297" s="985"/>
      <c r="N297" s="985"/>
      <c r="O297" s="985"/>
      <c r="P297" s="985"/>
      <c r="Q297" s="985"/>
      <c r="R297" s="985"/>
      <c r="S297" s="985"/>
      <c r="T297" s="985"/>
      <c r="U297" s="985"/>
      <c r="V297" s="985"/>
      <c r="W297" s="985"/>
      <c r="X297" s="985"/>
      <c r="Y297" s="985"/>
      <c r="Z297" s="985"/>
    </row>
    <row r="298" spans="1:26" ht="12.75" customHeight="1">
      <c r="A298" s="985"/>
      <c r="B298" s="987"/>
      <c r="C298" s="986"/>
      <c r="D298" s="987"/>
      <c r="E298" s="988"/>
      <c r="F298" s="988"/>
      <c r="G298" s="988"/>
      <c r="H298" s="985"/>
      <c r="I298" s="985"/>
      <c r="J298" s="985"/>
      <c r="K298" s="985"/>
      <c r="L298" s="985"/>
      <c r="M298" s="985"/>
      <c r="N298" s="985"/>
      <c r="O298" s="985"/>
      <c r="P298" s="985"/>
      <c r="Q298" s="985"/>
      <c r="R298" s="985"/>
      <c r="S298" s="985"/>
      <c r="T298" s="985"/>
      <c r="U298" s="985"/>
      <c r="V298" s="985"/>
      <c r="W298" s="985"/>
      <c r="X298" s="985"/>
      <c r="Y298" s="985"/>
      <c r="Z298" s="985"/>
    </row>
    <row r="299" spans="1:26" ht="12.75" customHeight="1">
      <c r="A299" s="985"/>
      <c r="B299" s="987"/>
      <c r="C299" s="986"/>
      <c r="D299" s="987"/>
      <c r="E299" s="988"/>
      <c r="F299" s="988"/>
      <c r="G299" s="988"/>
      <c r="H299" s="985"/>
      <c r="I299" s="985"/>
      <c r="J299" s="985"/>
      <c r="K299" s="985"/>
      <c r="L299" s="985"/>
      <c r="M299" s="985"/>
      <c r="N299" s="985"/>
      <c r="O299" s="985"/>
      <c r="P299" s="985"/>
      <c r="Q299" s="985"/>
      <c r="R299" s="985"/>
      <c r="S299" s="985"/>
      <c r="T299" s="985"/>
      <c r="U299" s="985"/>
      <c r="V299" s="985"/>
      <c r="W299" s="985"/>
      <c r="X299" s="985"/>
      <c r="Y299" s="985"/>
      <c r="Z299" s="985"/>
    </row>
    <row r="300" spans="1:26" ht="12.75" customHeight="1">
      <c r="A300" s="985"/>
      <c r="B300" s="987"/>
      <c r="C300" s="986"/>
      <c r="D300" s="987"/>
      <c r="E300" s="988"/>
      <c r="F300" s="988"/>
      <c r="G300" s="988"/>
      <c r="H300" s="985"/>
      <c r="I300" s="985"/>
      <c r="J300" s="985"/>
      <c r="K300" s="985"/>
      <c r="L300" s="985"/>
      <c r="M300" s="985"/>
      <c r="N300" s="985"/>
      <c r="O300" s="985"/>
      <c r="P300" s="985"/>
      <c r="Q300" s="985"/>
      <c r="R300" s="985"/>
      <c r="S300" s="985"/>
      <c r="T300" s="985"/>
      <c r="U300" s="985"/>
      <c r="V300" s="985"/>
      <c r="W300" s="985"/>
      <c r="X300" s="985"/>
      <c r="Y300" s="985"/>
      <c r="Z300" s="985"/>
    </row>
    <row r="301" spans="1:26" ht="12.75" customHeight="1">
      <c r="A301" s="985"/>
      <c r="B301" s="987"/>
      <c r="C301" s="986"/>
      <c r="D301" s="987"/>
      <c r="E301" s="988"/>
      <c r="F301" s="988"/>
      <c r="G301" s="988"/>
      <c r="H301" s="985"/>
      <c r="I301" s="985"/>
      <c r="J301" s="985"/>
      <c r="K301" s="985"/>
      <c r="L301" s="985"/>
      <c r="M301" s="985"/>
      <c r="N301" s="985"/>
      <c r="O301" s="985"/>
      <c r="P301" s="985"/>
      <c r="Q301" s="985"/>
      <c r="R301" s="985"/>
      <c r="S301" s="985"/>
      <c r="T301" s="985"/>
      <c r="U301" s="985"/>
      <c r="V301" s="985"/>
      <c r="W301" s="985"/>
      <c r="X301" s="985"/>
      <c r="Y301" s="985"/>
      <c r="Z301" s="985"/>
    </row>
    <row r="302" spans="1:26" ht="12.75" customHeight="1">
      <c r="A302" s="985"/>
      <c r="B302" s="987"/>
      <c r="C302" s="986"/>
      <c r="D302" s="987"/>
      <c r="E302" s="988"/>
      <c r="F302" s="988"/>
      <c r="G302" s="988"/>
      <c r="H302" s="985"/>
      <c r="I302" s="985"/>
      <c r="J302" s="985"/>
      <c r="K302" s="985"/>
      <c r="L302" s="985"/>
      <c r="M302" s="985"/>
      <c r="N302" s="985"/>
      <c r="O302" s="985"/>
      <c r="P302" s="985"/>
      <c r="Q302" s="985"/>
      <c r="R302" s="985"/>
      <c r="S302" s="985"/>
      <c r="T302" s="985"/>
      <c r="U302" s="985"/>
      <c r="V302" s="985"/>
      <c r="W302" s="985"/>
      <c r="X302" s="985"/>
      <c r="Y302" s="985"/>
      <c r="Z302" s="985"/>
    </row>
    <row r="303" spans="1:26" ht="12.75" customHeight="1">
      <c r="A303" s="985"/>
      <c r="B303" s="987"/>
      <c r="C303" s="986"/>
      <c r="D303" s="987"/>
      <c r="E303" s="988"/>
      <c r="F303" s="988"/>
      <c r="G303" s="988"/>
      <c r="H303" s="985"/>
      <c r="I303" s="985"/>
      <c r="J303" s="985"/>
      <c r="K303" s="985"/>
      <c r="L303" s="985"/>
      <c r="M303" s="985"/>
      <c r="N303" s="985"/>
      <c r="O303" s="985"/>
      <c r="P303" s="985"/>
      <c r="Q303" s="985"/>
      <c r="R303" s="985"/>
      <c r="S303" s="985"/>
      <c r="T303" s="985"/>
      <c r="U303" s="985"/>
      <c r="V303" s="985"/>
      <c r="W303" s="985"/>
      <c r="X303" s="985"/>
      <c r="Y303" s="985"/>
      <c r="Z303" s="985"/>
    </row>
    <row r="304" spans="1:26" ht="12.75" customHeight="1">
      <c r="A304" s="985"/>
      <c r="B304" s="987"/>
      <c r="C304" s="986"/>
      <c r="D304" s="987"/>
      <c r="E304" s="988"/>
      <c r="F304" s="988"/>
      <c r="G304" s="988"/>
      <c r="H304" s="985"/>
      <c r="I304" s="985"/>
      <c r="J304" s="985"/>
      <c r="K304" s="985"/>
      <c r="L304" s="985"/>
      <c r="M304" s="985"/>
      <c r="N304" s="985"/>
      <c r="O304" s="985"/>
      <c r="P304" s="985"/>
      <c r="Q304" s="985"/>
      <c r="R304" s="985"/>
      <c r="S304" s="985"/>
      <c r="T304" s="985"/>
      <c r="U304" s="985"/>
      <c r="V304" s="985"/>
      <c r="W304" s="985"/>
      <c r="X304" s="985"/>
      <c r="Y304" s="985"/>
      <c r="Z304" s="985"/>
    </row>
    <row r="305" spans="1:26" ht="12.75" customHeight="1">
      <c r="A305" s="985"/>
      <c r="B305" s="987"/>
      <c r="C305" s="986"/>
      <c r="D305" s="987"/>
      <c r="E305" s="988"/>
      <c r="F305" s="988"/>
      <c r="G305" s="988"/>
      <c r="H305" s="985"/>
      <c r="I305" s="985"/>
      <c r="J305" s="985"/>
      <c r="K305" s="985"/>
      <c r="L305" s="985"/>
      <c r="M305" s="985"/>
      <c r="N305" s="985"/>
      <c r="O305" s="985"/>
      <c r="P305" s="985"/>
      <c r="Q305" s="985"/>
      <c r="R305" s="985"/>
      <c r="S305" s="985"/>
      <c r="T305" s="985"/>
      <c r="U305" s="985"/>
      <c r="V305" s="985"/>
      <c r="W305" s="985"/>
      <c r="X305" s="985"/>
      <c r="Y305" s="985"/>
      <c r="Z305" s="985"/>
    </row>
    <row r="306" spans="1:26" ht="12.75" customHeight="1">
      <c r="A306" s="985"/>
      <c r="B306" s="987"/>
      <c r="C306" s="986"/>
      <c r="D306" s="987"/>
      <c r="E306" s="988"/>
      <c r="F306" s="988"/>
      <c r="G306" s="988"/>
      <c r="H306" s="985"/>
      <c r="I306" s="985"/>
      <c r="J306" s="985"/>
      <c r="K306" s="985"/>
      <c r="L306" s="985"/>
      <c r="M306" s="985"/>
      <c r="N306" s="985"/>
      <c r="O306" s="985"/>
      <c r="P306" s="985"/>
      <c r="Q306" s="985"/>
      <c r="R306" s="985"/>
      <c r="S306" s="985"/>
      <c r="T306" s="985"/>
      <c r="U306" s="985"/>
      <c r="V306" s="985"/>
      <c r="W306" s="985"/>
      <c r="X306" s="985"/>
      <c r="Y306" s="985"/>
      <c r="Z306" s="985"/>
    </row>
    <row r="307" spans="1:26" ht="12.75" customHeight="1">
      <c r="A307" s="985"/>
      <c r="B307" s="987"/>
      <c r="C307" s="986"/>
      <c r="D307" s="987"/>
      <c r="E307" s="988"/>
      <c r="F307" s="988"/>
      <c r="G307" s="988"/>
      <c r="H307" s="985"/>
      <c r="I307" s="985"/>
      <c r="J307" s="985"/>
      <c r="K307" s="985"/>
      <c r="L307" s="985"/>
      <c r="M307" s="985"/>
      <c r="N307" s="985"/>
      <c r="O307" s="985"/>
      <c r="P307" s="985"/>
      <c r="Q307" s="985"/>
      <c r="R307" s="985"/>
      <c r="S307" s="985"/>
      <c r="T307" s="985"/>
      <c r="U307" s="985"/>
      <c r="V307" s="985"/>
      <c r="W307" s="985"/>
      <c r="X307" s="985"/>
      <c r="Y307" s="985"/>
      <c r="Z307" s="985"/>
    </row>
    <row r="308" spans="1:26" ht="12.75" customHeight="1">
      <c r="A308" s="985"/>
      <c r="B308" s="987"/>
      <c r="C308" s="986"/>
      <c r="D308" s="987"/>
      <c r="E308" s="988"/>
      <c r="F308" s="988"/>
      <c r="G308" s="988"/>
      <c r="H308" s="985"/>
      <c r="I308" s="985"/>
      <c r="J308" s="985"/>
      <c r="K308" s="985"/>
      <c r="L308" s="985"/>
      <c r="M308" s="985"/>
      <c r="N308" s="985"/>
      <c r="O308" s="985"/>
      <c r="P308" s="985"/>
      <c r="Q308" s="985"/>
      <c r="R308" s="985"/>
      <c r="S308" s="985"/>
      <c r="T308" s="985"/>
      <c r="U308" s="985"/>
      <c r="V308" s="985"/>
      <c r="W308" s="985"/>
      <c r="X308" s="985"/>
      <c r="Y308" s="985"/>
      <c r="Z308" s="985"/>
    </row>
    <row r="309" spans="1:26" ht="12.75" customHeight="1">
      <c r="A309" s="985"/>
      <c r="B309" s="987"/>
      <c r="C309" s="986"/>
      <c r="D309" s="987"/>
      <c r="E309" s="988"/>
      <c r="F309" s="988"/>
      <c r="G309" s="988"/>
      <c r="H309" s="985"/>
      <c r="I309" s="985"/>
      <c r="J309" s="985"/>
      <c r="K309" s="985"/>
      <c r="L309" s="985"/>
      <c r="M309" s="985"/>
      <c r="N309" s="985"/>
      <c r="O309" s="985"/>
      <c r="P309" s="985"/>
      <c r="Q309" s="985"/>
      <c r="R309" s="985"/>
      <c r="S309" s="985"/>
      <c r="T309" s="985"/>
      <c r="U309" s="985"/>
      <c r="V309" s="985"/>
      <c r="W309" s="985"/>
      <c r="X309" s="985"/>
      <c r="Y309" s="985"/>
      <c r="Z309" s="985"/>
    </row>
    <row r="310" spans="1:26" ht="12.75" customHeight="1">
      <c r="A310" s="985"/>
      <c r="B310" s="987"/>
      <c r="C310" s="986"/>
      <c r="D310" s="987"/>
      <c r="E310" s="988"/>
      <c r="F310" s="988"/>
      <c r="G310" s="988"/>
      <c r="H310" s="985"/>
      <c r="I310" s="985"/>
      <c r="J310" s="985"/>
      <c r="K310" s="985"/>
      <c r="L310" s="985"/>
      <c r="M310" s="985"/>
      <c r="N310" s="985"/>
      <c r="O310" s="985"/>
      <c r="P310" s="985"/>
      <c r="Q310" s="985"/>
      <c r="R310" s="985"/>
      <c r="S310" s="985"/>
      <c r="T310" s="985"/>
      <c r="U310" s="985"/>
      <c r="V310" s="985"/>
      <c r="W310" s="985"/>
      <c r="X310" s="985"/>
      <c r="Y310" s="985"/>
      <c r="Z310" s="985"/>
    </row>
    <row r="311" spans="1:26" ht="12.75" customHeight="1">
      <c r="A311" s="985"/>
      <c r="B311" s="987"/>
      <c r="C311" s="986"/>
      <c r="D311" s="987"/>
      <c r="E311" s="988"/>
      <c r="F311" s="988"/>
      <c r="G311" s="988"/>
      <c r="H311" s="985"/>
      <c r="I311" s="985"/>
      <c r="J311" s="985"/>
      <c r="K311" s="985"/>
      <c r="L311" s="985"/>
      <c r="M311" s="985"/>
      <c r="N311" s="985"/>
      <c r="O311" s="985"/>
      <c r="P311" s="985"/>
      <c r="Q311" s="985"/>
      <c r="R311" s="985"/>
      <c r="S311" s="985"/>
      <c r="T311" s="985"/>
      <c r="U311" s="985"/>
      <c r="V311" s="985"/>
      <c r="W311" s="985"/>
      <c r="X311" s="985"/>
      <c r="Y311" s="985"/>
      <c r="Z311" s="985"/>
    </row>
    <row r="312" spans="1:26" ht="12.75" customHeight="1">
      <c r="A312" s="985"/>
      <c r="B312" s="987"/>
      <c r="C312" s="986"/>
      <c r="D312" s="987"/>
      <c r="E312" s="988"/>
      <c r="F312" s="988"/>
      <c r="G312" s="988"/>
      <c r="H312" s="985"/>
      <c r="I312" s="985"/>
      <c r="J312" s="985"/>
      <c r="K312" s="985"/>
      <c r="L312" s="985"/>
      <c r="M312" s="985"/>
      <c r="N312" s="985"/>
      <c r="O312" s="985"/>
      <c r="P312" s="985"/>
      <c r="Q312" s="985"/>
      <c r="R312" s="985"/>
      <c r="S312" s="985"/>
      <c r="T312" s="985"/>
      <c r="U312" s="985"/>
      <c r="V312" s="985"/>
      <c r="W312" s="985"/>
      <c r="X312" s="985"/>
      <c r="Y312" s="985"/>
      <c r="Z312" s="985"/>
    </row>
    <row r="313" spans="1:26" ht="12.75" customHeight="1">
      <c r="A313" s="985"/>
      <c r="B313" s="987"/>
      <c r="C313" s="986"/>
      <c r="D313" s="987"/>
      <c r="E313" s="988"/>
      <c r="F313" s="988"/>
      <c r="G313" s="988"/>
      <c r="H313" s="985"/>
      <c r="I313" s="985"/>
      <c r="J313" s="985"/>
      <c r="K313" s="985"/>
      <c r="L313" s="985"/>
      <c r="M313" s="985"/>
      <c r="N313" s="985"/>
      <c r="O313" s="985"/>
      <c r="P313" s="985"/>
      <c r="Q313" s="985"/>
      <c r="R313" s="985"/>
      <c r="S313" s="985"/>
      <c r="T313" s="985"/>
      <c r="U313" s="985"/>
      <c r="V313" s="985"/>
      <c r="W313" s="985"/>
      <c r="X313" s="985"/>
      <c r="Y313" s="985"/>
      <c r="Z313" s="985"/>
    </row>
    <row r="314" spans="1:26" ht="12.75" customHeight="1">
      <c r="A314" s="985"/>
      <c r="B314" s="987"/>
      <c r="C314" s="986"/>
      <c r="D314" s="987"/>
      <c r="E314" s="988"/>
      <c r="F314" s="988"/>
      <c r="G314" s="988"/>
      <c r="H314" s="985"/>
      <c r="I314" s="985"/>
      <c r="J314" s="985"/>
      <c r="K314" s="985"/>
      <c r="L314" s="985"/>
      <c r="M314" s="985"/>
      <c r="N314" s="985"/>
      <c r="O314" s="985"/>
      <c r="P314" s="985"/>
      <c r="Q314" s="985"/>
      <c r="R314" s="985"/>
      <c r="S314" s="985"/>
      <c r="T314" s="985"/>
      <c r="U314" s="985"/>
      <c r="V314" s="985"/>
      <c r="W314" s="985"/>
      <c r="X314" s="985"/>
      <c r="Y314" s="985"/>
      <c r="Z314" s="985"/>
    </row>
    <row r="315" spans="1:26" ht="12.75" customHeight="1">
      <c r="A315" s="985"/>
      <c r="B315" s="987"/>
      <c r="C315" s="986"/>
      <c r="D315" s="987"/>
      <c r="E315" s="988"/>
      <c r="F315" s="988"/>
      <c r="G315" s="988"/>
      <c r="H315" s="985"/>
      <c r="I315" s="985"/>
      <c r="J315" s="985"/>
      <c r="K315" s="985"/>
      <c r="L315" s="985"/>
      <c r="M315" s="985"/>
      <c r="N315" s="985"/>
      <c r="O315" s="985"/>
      <c r="P315" s="985"/>
      <c r="Q315" s="985"/>
      <c r="R315" s="985"/>
      <c r="S315" s="985"/>
      <c r="T315" s="985"/>
      <c r="U315" s="985"/>
      <c r="V315" s="985"/>
      <c r="W315" s="985"/>
      <c r="X315" s="985"/>
      <c r="Y315" s="985"/>
      <c r="Z315" s="985"/>
    </row>
    <row r="316" spans="1:26" ht="12.75" customHeight="1">
      <c r="A316" s="985"/>
      <c r="B316" s="987"/>
      <c r="C316" s="986"/>
      <c r="D316" s="987"/>
      <c r="E316" s="988"/>
      <c r="F316" s="988"/>
      <c r="G316" s="988"/>
      <c r="H316" s="985"/>
      <c r="I316" s="985"/>
      <c r="J316" s="985"/>
      <c r="K316" s="985"/>
      <c r="L316" s="985"/>
      <c r="M316" s="985"/>
      <c r="N316" s="985"/>
      <c r="O316" s="985"/>
      <c r="P316" s="985"/>
      <c r="Q316" s="985"/>
      <c r="R316" s="985"/>
      <c r="S316" s="985"/>
      <c r="T316" s="985"/>
      <c r="U316" s="985"/>
      <c r="V316" s="985"/>
      <c r="W316" s="985"/>
      <c r="X316" s="985"/>
      <c r="Y316" s="985"/>
      <c r="Z316" s="985"/>
    </row>
    <row r="317" spans="1:26" ht="12.75" customHeight="1">
      <c r="A317" s="985"/>
      <c r="B317" s="987"/>
      <c r="C317" s="986"/>
      <c r="D317" s="987"/>
      <c r="E317" s="988"/>
      <c r="F317" s="988"/>
      <c r="G317" s="988"/>
      <c r="H317" s="985"/>
      <c r="I317" s="985"/>
      <c r="J317" s="985"/>
      <c r="K317" s="985"/>
      <c r="L317" s="985"/>
      <c r="M317" s="985"/>
      <c r="N317" s="985"/>
      <c r="O317" s="985"/>
      <c r="P317" s="985"/>
      <c r="Q317" s="985"/>
      <c r="R317" s="985"/>
      <c r="S317" s="985"/>
      <c r="T317" s="985"/>
      <c r="U317" s="985"/>
      <c r="V317" s="985"/>
      <c r="W317" s="985"/>
      <c r="X317" s="985"/>
      <c r="Y317" s="985"/>
      <c r="Z317" s="985"/>
    </row>
    <row r="318" spans="1:26" ht="12.75" customHeight="1">
      <c r="A318" s="985"/>
      <c r="B318" s="987"/>
      <c r="C318" s="986"/>
      <c r="D318" s="987"/>
      <c r="E318" s="988"/>
      <c r="F318" s="988"/>
      <c r="G318" s="988"/>
      <c r="H318" s="985"/>
      <c r="I318" s="985"/>
      <c r="J318" s="985"/>
      <c r="K318" s="985"/>
      <c r="L318" s="985"/>
      <c r="M318" s="985"/>
      <c r="N318" s="985"/>
      <c r="O318" s="985"/>
      <c r="P318" s="985"/>
      <c r="Q318" s="985"/>
      <c r="R318" s="985"/>
      <c r="S318" s="985"/>
      <c r="T318" s="985"/>
      <c r="U318" s="985"/>
      <c r="V318" s="985"/>
      <c r="W318" s="985"/>
      <c r="X318" s="985"/>
      <c r="Y318" s="985"/>
      <c r="Z318" s="985"/>
    </row>
    <row r="319" spans="1:26" ht="12.75" customHeight="1">
      <c r="A319" s="985"/>
      <c r="B319" s="987"/>
      <c r="C319" s="986"/>
      <c r="D319" s="987"/>
      <c r="E319" s="988"/>
      <c r="F319" s="988"/>
      <c r="G319" s="988"/>
      <c r="H319" s="985"/>
      <c r="I319" s="985"/>
      <c r="J319" s="985"/>
      <c r="K319" s="985"/>
      <c r="L319" s="985"/>
      <c r="M319" s="985"/>
      <c r="N319" s="985"/>
      <c r="O319" s="985"/>
      <c r="P319" s="985"/>
      <c r="Q319" s="985"/>
      <c r="R319" s="985"/>
      <c r="S319" s="985"/>
      <c r="T319" s="985"/>
      <c r="U319" s="985"/>
      <c r="V319" s="985"/>
      <c r="W319" s="985"/>
      <c r="X319" s="985"/>
      <c r="Y319" s="985"/>
      <c r="Z319" s="985"/>
    </row>
    <row r="320" spans="1:26" ht="12.75" customHeight="1">
      <c r="A320" s="985"/>
      <c r="B320" s="987"/>
      <c r="C320" s="986"/>
      <c r="D320" s="987"/>
      <c r="E320" s="988"/>
      <c r="F320" s="988"/>
      <c r="G320" s="988"/>
      <c r="H320" s="985"/>
      <c r="I320" s="985"/>
      <c r="J320" s="985"/>
      <c r="K320" s="985"/>
      <c r="L320" s="985"/>
      <c r="M320" s="985"/>
      <c r="N320" s="985"/>
      <c r="O320" s="985"/>
      <c r="P320" s="985"/>
      <c r="Q320" s="985"/>
      <c r="R320" s="985"/>
      <c r="S320" s="985"/>
      <c r="T320" s="985"/>
      <c r="U320" s="985"/>
      <c r="V320" s="985"/>
      <c r="W320" s="985"/>
      <c r="X320" s="985"/>
      <c r="Y320" s="985"/>
      <c r="Z320" s="985"/>
    </row>
    <row r="321" spans="1:26" ht="12.75" customHeight="1">
      <c r="A321" s="985"/>
      <c r="B321" s="987"/>
      <c r="C321" s="986"/>
      <c r="D321" s="987"/>
      <c r="E321" s="988"/>
      <c r="F321" s="988"/>
      <c r="G321" s="988"/>
      <c r="H321" s="985"/>
      <c r="I321" s="985"/>
      <c r="J321" s="985"/>
      <c r="K321" s="985"/>
      <c r="L321" s="985"/>
      <c r="M321" s="985"/>
      <c r="N321" s="985"/>
      <c r="O321" s="985"/>
      <c r="P321" s="985"/>
      <c r="Q321" s="985"/>
      <c r="R321" s="985"/>
      <c r="S321" s="985"/>
      <c r="T321" s="985"/>
      <c r="U321" s="985"/>
      <c r="V321" s="985"/>
      <c r="W321" s="985"/>
      <c r="X321" s="985"/>
      <c r="Y321" s="985"/>
      <c r="Z321" s="985"/>
    </row>
    <row r="322" spans="1:26" ht="12.75" customHeight="1">
      <c r="A322" s="985"/>
      <c r="B322" s="987"/>
      <c r="C322" s="986"/>
      <c r="D322" s="987"/>
      <c r="E322" s="988"/>
      <c r="F322" s="988"/>
      <c r="G322" s="988"/>
      <c r="H322" s="985"/>
      <c r="I322" s="985"/>
      <c r="J322" s="985"/>
      <c r="K322" s="985"/>
      <c r="L322" s="985"/>
      <c r="M322" s="985"/>
      <c r="N322" s="985"/>
      <c r="O322" s="985"/>
      <c r="P322" s="985"/>
      <c r="Q322" s="985"/>
      <c r="R322" s="985"/>
      <c r="S322" s="985"/>
      <c r="T322" s="985"/>
      <c r="U322" s="985"/>
      <c r="V322" s="985"/>
      <c r="W322" s="985"/>
      <c r="X322" s="985"/>
      <c r="Y322" s="985"/>
      <c r="Z322" s="985"/>
    </row>
    <row r="323" spans="1:26" ht="12.75" customHeight="1">
      <c r="A323" s="985"/>
      <c r="B323" s="987"/>
      <c r="C323" s="986"/>
      <c r="D323" s="987"/>
      <c r="E323" s="988"/>
      <c r="F323" s="988"/>
      <c r="G323" s="988"/>
      <c r="H323" s="985"/>
      <c r="I323" s="985"/>
      <c r="J323" s="985"/>
      <c r="K323" s="985"/>
      <c r="L323" s="985"/>
      <c r="M323" s="985"/>
      <c r="N323" s="985"/>
      <c r="O323" s="985"/>
      <c r="P323" s="985"/>
      <c r="Q323" s="985"/>
      <c r="R323" s="985"/>
      <c r="S323" s="985"/>
      <c r="T323" s="985"/>
      <c r="U323" s="985"/>
      <c r="V323" s="985"/>
      <c r="W323" s="985"/>
      <c r="X323" s="985"/>
      <c r="Y323" s="985"/>
      <c r="Z323" s="985"/>
    </row>
    <row r="324" spans="1:26" ht="12.75" customHeight="1">
      <c r="A324" s="985"/>
      <c r="B324" s="987"/>
      <c r="C324" s="986"/>
      <c r="D324" s="987"/>
      <c r="E324" s="988"/>
      <c r="F324" s="988"/>
      <c r="G324" s="988"/>
      <c r="H324" s="985"/>
      <c r="I324" s="985"/>
      <c r="J324" s="985"/>
      <c r="K324" s="985"/>
      <c r="L324" s="985"/>
      <c r="M324" s="985"/>
      <c r="N324" s="985"/>
      <c r="O324" s="985"/>
      <c r="P324" s="985"/>
      <c r="Q324" s="985"/>
      <c r="R324" s="985"/>
      <c r="S324" s="985"/>
      <c r="T324" s="985"/>
      <c r="U324" s="985"/>
      <c r="V324" s="985"/>
      <c r="W324" s="985"/>
      <c r="X324" s="985"/>
      <c r="Y324" s="985"/>
      <c r="Z324" s="985"/>
    </row>
    <row r="325" spans="1:26" ht="12.75" customHeight="1">
      <c r="A325" s="985"/>
      <c r="B325" s="987"/>
      <c r="C325" s="986"/>
      <c r="D325" s="987"/>
      <c r="E325" s="988"/>
      <c r="F325" s="988"/>
      <c r="G325" s="988"/>
      <c r="H325" s="985"/>
      <c r="I325" s="985"/>
      <c r="J325" s="985"/>
      <c r="K325" s="985"/>
      <c r="L325" s="985"/>
      <c r="M325" s="985"/>
      <c r="N325" s="985"/>
      <c r="O325" s="985"/>
      <c r="P325" s="985"/>
      <c r="Q325" s="985"/>
      <c r="R325" s="985"/>
      <c r="S325" s="985"/>
      <c r="T325" s="985"/>
      <c r="U325" s="985"/>
      <c r="V325" s="985"/>
      <c r="W325" s="985"/>
      <c r="X325" s="985"/>
      <c r="Y325" s="985"/>
      <c r="Z325" s="985"/>
    </row>
    <row r="326" spans="1:26" ht="12.75" customHeight="1">
      <c r="A326" s="985"/>
      <c r="B326" s="987"/>
      <c r="C326" s="986"/>
      <c r="D326" s="987"/>
      <c r="E326" s="988"/>
      <c r="F326" s="988"/>
      <c r="G326" s="988"/>
      <c r="H326" s="985"/>
      <c r="I326" s="985"/>
      <c r="J326" s="985"/>
      <c r="K326" s="985"/>
      <c r="L326" s="985"/>
      <c r="M326" s="985"/>
      <c r="N326" s="985"/>
      <c r="O326" s="985"/>
      <c r="P326" s="985"/>
      <c r="Q326" s="985"/>
      <c r="R326" s="985"/>
      <c r="S326" s="985"/>
      <c r="T326" s="985"/>
      <c r="U326" s="985"/>
      <c r="V326" s="985"/>
      <c r="W326" s="985"/>
      <c r="X326" s="985"/>
      <c r="Y326" s="985"/>
      <c r="Z326" s="985"/>
    </row>
    <row r="327" spans="1:26" ht="12.75" customHeight="1">
      <c r="A327" s="985"/>
      <c r="B327" s="987"/>
      <c r="C327" s="986"/>
      <c r="D327" s="987"/>
      <c r="E327" s="988"/>
      <c r="F327" s="988"/>
      <c r="G327" s="988"/>
      <c r="H327" s="985"/>
      <c r="I327" s="985"/>
      <c r="J327" s="985"/>
      <c r="K327" s="985"/>
      <c r="L327" s="985"/>
      <c r="M327" s="985"/>
      <c r="N327" s="985"/>
      <c r="O327" s="985"/>
      <c r="P327" s="985"/>
      <c r="Q327" s="985"/>
      <c r="R327" s="985"/>
      <c r="S327" s="985"/>
      <c r="T327" s="985"/>
      <c r="U327" s="985"/>
      <c r="V327" s="985"/>
      <c r="W327" s="985"/>
      <c r="X327" s="985"/>
      <c r="Y327" s="985"/>
      <c r="Z327" s="985"/>
    </row>
    <row r="328" spans="1:26" ht="12.75" customHeight="1">
      <c r="A328" s="985"/>
      <c r="B328" s="987"/>
      <c r="C328" s="986"/>
      <c r="D328" s="987"/>
      <c r="E328" s="988"/>
      <c r="F328" s="988"/>
      <c r="G328" s="988"/>
      <c r="H328" s="985"/>
      <c r="I328" s="985"/>
      <c r="J328" s="985"/>
      <c r="K328" s="985"/>
      <c r="L328" s="985"/>
      <c r="M328" s="985"/>
      <c r="N328" s="985"/>
      <c r="O328" s="985"/>
      <c r="P328" s="985"/>
      <c r="Q328" s="985"/>
      <c r="R328" s="985"/>
      <c r="S328" s="985"/>
      <c r="T328" s="985"/>
      <c r="U328" s="985"/>
      <c r="V328" s="985"/>
      <c r="W328" s="985"/>
      <c r="X328" s="985"/>
      <c r="Y328" s="985"/>
      <c r="Z328" s="985"/>
    </row>
    <row r="329" spans="1:26" ht="12.75" customHeight="1">
      <c r="A329" s="985"/>
      <c r="B329" s="987"/>
      <c r="C329" s="986"/>
      <c r="D329" s="987"/>
      <c r="E329" s="988"/>
      <c r="F329" s="988"/>
      <c r="G329" s="988"/>
      <c r="H329" s="985"/>
      <c r="I329" s="985"/>
      <c r="J329" s="985"/>
      <c r="K329" s="985"/>
      <c r="L329" s="985"/>
      <c r="M329" s="985"/>
      <c r="N329" s="985"/>
      <c r="O329" s="985"/>
      <c r="P329" s="985"/>
      <c r="Q329" s="985"/>
      <c r="R329" s="985"/>
      <c r="S329" s="985"/>
      <c r="T329" s="985"/>
      <c r="U329" s="985"/>
      <c r="V329" s="985"/>
      <c r="W329" s="985"/>
      <c r="X329" s="985"/>
      <c r="Y329" s="985"/>
      <c r="Z329" s="985"/>
    </row>
    <row r="330" spans="1:26" ht="12.75" customHeight="1">
      <c r="A330" s="985"/>
      <c r="B330" s="987"/>
      <c r="C330" s="986"/>
      <c r="D330" s="987"/>
      <c r="E330" s="988"/>
      <c r="F330" s="988"/>
      <c r="G330" s="988"/>
      <c r="H330" s="985"/>
      <c r="I330" s="985"/>
      <c r="J330" s="985"/>
      <c r="K330" s="985"/>
      <c r="L330" s="985"/>
      <c r="M330" s="985"/>
      <c r="N330" s="985"/>
      <c r="O330" s="985"/>
      <c r="P330" s="985"/>
      <c r="Q330" s="985"/>
      <c r="R330" s="985"/>
      <c r="S330" s="985"/>
      <c r="T330" s="985"/>
      <c r="U330" s="985"/>
      <c r="V330" s="985"/>
      <c r="W330" s="985"/>
      <c r="X330" s="985"/>
      <c r="Y330" s="985"/>
      <c r="Z330" s="985"/>
    </row>
    <row r="331" spans="1:26" ht="12.75" customHeight="1">
      <c r="A331" s="985"/>
      <c r="B331" s="987"/>
      <c r="C331" s="986"/>
      <c r="D331" s="987"/>
      <c r="E331" s="988"/>
      <c r="F331" s="988"/>
      <c r="G331" s="988"/>
      <c r="H331" s="985"/>
      <c r="I331" s="985"/>
      <c r="J331" s="985"/>
      <c r="K331" s="985"/>
      <c r="L331" s="985"/>
      <c r="M331" s="985"/>
      <c r="N331" s="985"/>
      <c r="O331" s="985"/>
      <c r="P331" s="985"/>
      <c r="Q331" s="985"/>
      <c r="R331" s="985"/>
      <c r="S331" s="985"/>
      <c r="T331" s="985"/>
      <c r="U331" s="985"/>
      <c r="V331" s="985"/>
      <c r="W331" s="985"/>
      <c r="X331" s="985"/>
      <c r="Y331" s="985"/>
      <c r="Z331" s="985"/>
    </row>
    <row r="332" spans="1:26" ht="12.75" customHeight="1">
      <c r="A332" s="985"/>
      <c r="B332" s="987"/>
      <c r="C332" s="986"/>
      <c r="D332" s="987"/>
      <c r="E332" s="988"/>
      <c r="F332" s="988"/>
      <c r="G332" s="988"/>
      <c r="H332" s="985"/>
      <c r="I332" s="985"/>
      <c r="J332" s="985"/>
      <c r="K332" s="985"/>
      <c r="L332" s="985"/>
      <c r="M332" s="985"/>
      <c r="N332" s="985"/>
      <c r="O332" s="985"/>
      <c r="P332" s="985"/>
      <c r="Q332" s="985"/>
      <c r="R332" s="985"/>
      <c r="S332" s="985"/>
      <c r="T332" s="985"/>
      <c r="U332" s="985"/>
      <c r="V332" s="985"/>
      <c r="W332" s="985"/>
      <c r="X332" s="985"/>
      <c r="Y332" s="985"/>
      <c r="Z332" s="985"/>
    </row>
    <row r="333" spans="1:26" ht="12.75" customHeight="1">
      <c r="A333" s="985"/>
      <c r="B333" s="987"/>
      <c r="C333" s="986"/>
      <c r="D333" s="987"/>
      <c r="E333" s="988"/>
      <c r="F333" s="988"/>
      <c r="G333" s="988"/>
      <c r="H333" s="985"/>
      <c r="I333" s="985"/>
      <c r="J333" s="985"/>
      <c r="K333" s="985"/>
      <c r="L333" s="985"/>
      <c r="M333" s="985"/>
      <c r="N333" s="985"/>
      <c r="O333" s="985"/>
      <c r="P333" s="985"/>
      <c r="Q333" s="985"/>
      <c r="R333" s="985"/>
      <c r="S333" s="985"/>
      <c r="T333" s="985"/>
      <c r="U333" s="985"/>
      <c r="V333" s="985"/>
      <c r="W333" s="985"/>
      <c r="X333" s="985"/>
      <c r="Y333" s="985"/>
      <c r="Z333" s="985"/>
    </row>
    <row r="334" spans="1:26" ht="12.75" customHeight="1">
      <c r="A334" s="985"/>
      <c r="B334" s="987"/>
      <c r="C334" s="986"/>
      <c r="D334" s="987"/>
      <c r="E334" s="988"/>
      <c r="F334" s="988"/>
      <c r="G334" s="988"/>
      <c r="H334" s="985"/>
      <c r="I334" s="985"/>
      <c r="J334" s="985"/>
      <c r="K334" s="985"/>
      <c r="L334" s="985"/>
      <c r="M334" s="985"/>
      <c r="N334" s="985"/>
      <c r="O334" s="985"/>
      <c r="P334" s="985"/>
      <c r="Q334" s="985"/>
      <c r="R334" s="985"/>
      <c r="S334" s="985"/>
      <c r="T334" s="985"/>
      <c r="U334" s="985"/>
      <c r="V334" s="985"/>
      <c r="W334" s="985"/>
      <c r="X334" s="985"/>
      <c r="Y334" s="985"/>
      <c r="Z334" s="985"/>
    </row>
    <row r="335" spans="1:26" ht="12.75" customHeight="1">
      <c r="A335" s="985"/>
      <c r="B335" s="987"/>
      <c r="C335" s="986"/>
      <c r="D335" s="987"/>
      <c r="E335" s="988"/>
      <c r="F335" s="988"/>
      <c r="G335" s="988"/>
      <c r="H335" s="985"/>
      <c r="I335" s="985"/>
      <c r="J335" s="985"/>
      <c r="K335" s="985"/>
      <c r="L335" s="985"/>
      <c r="M335" s="985"/>
      <c r="N335" s="985"/>
      <c r="O335" s="985"/>
      <c r="P335" s="985"/>
      <c r="Q335" s="985"/>
      <c r="R335" s="985"/>
      <c r="S335" s="985"/>
      <c r="T335" s="985"/>
      <c r="U335" s="985"/>
      <c r="V335" s="985"/>
      <c r="W335" s="985"/>
      <c r="X335" s="985"/>
      <c r="Y335" s="985"/>
      <c r="Z335" s="985"/>
    </row>
    <row r="336" spans="1:26" ht="12.75" customHeight="1">
      <c r="A336" s="985"/>
      <c r="B336" s="987"/>
      <c r="C336" s="986"/>
      <c r="D336" s="987"/>
      <c r="E336" s="988"/>
      <c r="F336" s="988"/>
      <c r="G336" s="988"/>
      <c r="H336" s="985"/>
      <c r="I336" s="985"/>
      <c r="J336" s="985"/>
      <c r="K336" s="985"/>
      <c r="L336" s="985"/>
      <c r="M336" s="985"/>
      <c r="N336" s="985"/>
      <c r="O336" s="985"/>
      <c r="P336" s="985"/>
      <c r="Q336" s="985"/>
      <c r="R336" s="985"/>
      <c r="S336" s="985"/>
      <c r="T336" s="985"/>
      <c r="U336" s="985"/>
      <c r="V336" s="985"/>
      <c r="W336" s="985"/>
      <c r="X336" s="985"/>
      <c r="Y336" s="985"/>
      <c r="Z336" s="985"/>
    </row>
    <row r="337" spans="1:26" ht="12.75" customHeight="1">
      <c r="A337" s="985"/>
      <c r="B337" s="987"/>
      <c r="C337" s="986"/>
      <c r="D337" s="987"/>
      <c r="E337" s="988"/>
      <c r="F337" s="988"/>
      <c r="G337" s="988"/>
      <c r="H337" s="985"/>
      <c r="I337" s="985"/>
      <c r="J337" s="985"/>
      <c r="K337" s="985"/>
      <c r="L337" s="985"/>
      <c r="M337" s="985"/>
      <c r="N337" s="985"/>
      <c r="O337" s="985"/>
      <c r="P337" s="985"/>
      <c r="Q337" s="985"/>
      <c r="R337" s="985"/>
      <c r="S337" s="985"/>
      <c r="T337" s="985"/>
      <c r="U337" s="985"/>
      <c r="V337" s="985"/>
      <c r="W337" s="985"/>
      <c r="X337" s="985"/>
      <c r="Y337" s="985"/>
      <c r="Z337" s="985"/>
    </row>
    <row r="338" spans="1:26" ht="12.75" customHeight="1">
      <c r="A338" s="985"/>
      <c r="B338" s="987"/>
      <c r="C338" s="986"/>
      <c r="D338" s="987"/>
      <c r="E338" s="988"/>
      <c r="F338" s="988"/>
      <c r="G338" s="988"/>
      <c r="H338" s="985"/>
      <c r="I338" s="985"/>
      <c r="J338" s="985"/>
      <c r="K338" s="985"/>
      <c r="L338" s="985"/>
      <c r="M338" s="985"/>
      <c r="N338" s="985"/>
      <c r="O338" s="985"/>
      <c r="P338" s="985"/>
      <c r="Q338" s="985"/>
      <c r="R338" s="985"/>
      <c r="S338" s="985"/>
      <c r="T338" s="985"/>
      <c r="U338" s="985"/>
      <c r="V338" s="985"/>
      <c r="W338" s="985"/>
      <c r="X338" s="985"/>
      <c r="Y338" s="985"/>
      <c r="Z338" s="985"/>
    </row>
    <row r="339" spans="1:26" ht="12.75" customHeight="1">
      <c r="A339" s="985"/>
      <c r="B339" s="987"/>
      <c r="C339" s="986"/>
      <c r="D339" s="987"/>
      <c r="E339" s="988"/>
      <c r="F339" s="988"/>
      <c r="G339" s="988"/>
      <c r="H339" s="985"/>
      <c r="I339" s="985"/>
      <c r="J339" s="985"/>
      <c r="K339" s="985"/>
      <c r="L339" s="985"/>
      <c r="M339" s="985"/>
      <c r="N339" s="985"/>
      <c r="O339" s="985"/>
      <c r="P339" s="985"/>
      <c r="Q339" s="985"/>
      <c r="R339" s="985"/>
      <c r="S339" s="985"/>
      <c r="T339" s="985"/>
      <c r="U339" s="985"/>
      <c r="V339" s="985"/>
      <c r="W339" s="985"/>
      <c r="X339" s="985"/>
      <c r="Y339" s="985"/>
      <c r="Z339" s="985"/>
    </row>
    <row r="340" spans="1:26" ht="12.75" customHeight="1">
      <c r="A340" s="985"/>
      <c r="B340" s="987"/>
      <c r="C340" s="986"/>
      <c r="D340" s="987"/>
      <c r="E340" s="988"/>
      <c r="F340" s="988"/>
      <c r="G340" s="988"/>
      <c r="H340" s="985"/>
      <c r="I340" s="985"/>
      <c r="J340" s="985"/>
      <c r="K340" s="985"/>
      <c r="L340" s="985"/>
      <c r="M340" s="985"/>
      <c r="N340" s="985"/>
      <c r="O340" s="985"/>
      <c r="P340" s="985"/>
      <c r="Q340" s="985"/>
      <c r="R340" s="985"/>
      <c r="S340" s="985"/>
      <c r="T340" s="985"/>
      <c r="U340" s="985"/>
      <c r="V340" s="985"/>
      <c r="W340" s="985"/>
      <c r="X340" s="985"/>
      <c r="Y340" s="985"/>
      <c r="Z340" s="985"/>
    </row>
    <row r="341" spans="1:26" ht="12.75" customHeight="1">
      <c r="A341" s="985"/>
      <c r="B341" s="987"/>
      <c r="C341" s="986"/>
      <c r="D341" s="987"/>
      <c r="E341" s="988"/>
      <c r="F341" s="988"/>
      <c r="G341" s="988"/>
      <c r="H341" s="985"/>
      <c r="I341" s="985"/>
      <c r="J341" s="985"/>
      <c r="K341" s="985"/>
      <c r="L341" s="985"/>
      <c r="M341" s="985"/>
      <c r="N341" s="985"/>
      <c r="O341" s="985"/>
      <c r="P341" s="985"/>
      <c r="Q341" s="985"/>
      <c r="R341" s="985"/>
      <c r="S341" s="985"/>
      <c r="T341" s="985"/>
      <c r="U341" s="985"/>
      <c r="V341" s="985"/>
      <c r="W341" s="985"/>
      <c r="X341" s="985"/>
      <c r="Y341" s="985"/>
      <c r="Z341" s="985"/>
    </row>
    <row r="342" spans="1:26" ht="12.75" customHeight="1">
      <c r="A342" s="985"/>
      <c r="B342" s="987"/>
      <c r="C342" s="986"/>
      <c r="D342" s="987"/>
      <c r="E342" s="988"/>
      <c r="F342" s="988"/>
      <c r="G342" s="988"/>
      <c r="H342" s="985"/>
      <c r="I342" s="985"/>
      <c r="J342" s="985"/>
      <c r="K342" s="985"/>
      <c r="L342" s="985"/>
      <c r="M342" s="985"/>
      <c r="N342" s="985"/>
      <c r="O342" s="985"/>
      <c r="P342" s="985"/>
      <c r="Q342" s="985"/>
      <c r="R342" s="985"/>
      <c r="S342" s="985"/>
      <c r="T342" s="985"/>
      <c r="U342" s="985"/>
      <c r="V342" s="985"/>
      <c r="W342" s="985"/>
      <c r="X342" s="985"/>
      <c r="Y342" s="985"/>
      <c r="Z342" s="985"/>
    </row>
    <row r="343" spans="1:26" ht="12.75" customHeight="1">
      <c r="A343" s="985"/>
      <c r="B343" s="987"/>
      <c r="C343" s="986"/>
      <c r="D343" s="987"/>
      <c r="E343" s="988"/>
      <c r="F343" s="988"/>
      <c r="G343" s="988"/>
      <c r="H343" s="985"/>
      <c r="I343" s="985"/>
      <c r="J343" s="985"/>
      <c r="K343" s="985"/>
      <c r="L343" s="985"/>
      <c r="M343" s="985"/>
      <c r="N343" s="985"/>
      <c r="O343" s="985"/>
      <c r="P343" s="985"/>
      <c r="Q343" s="985"/>
      <c r="R343" s="985"/>
      <c r="S343" s="985"/>
      <c r="T343" s="985"/>
      <c r="U343" s="985"/>
      <c r="V343" s="985"/>
      <c r="W343" s="985"/>
      <c r="X343" s="985"/>
      <c r="Y343" s="985"/>
      <c r="Z343" s="985"/>
    </row>
    <row r="344" spans="1:26" ht="12.75" customHeight="1">
      <c r="A344" s="985"/>
      <c r="B344" s="987"/>
      <c r="C344" s="986"/>
      <c r="D344" s="987"/>
      <c r="E344" s="988"/>
      <c r="F344" s="988"/>
      <c r="G344" s="988"/>
      <c r="H344" s="985"/>
      <c r="I344" s="985"/>
      <c r="J344" s="985"/>
      <c r="K344" s="985"/>
      <c r="L344" s="985"/>
      <c r="M344" s="985"/>
      <c r="N344" s="985"/>
      <c r="O344" s="985"/>
      <c r="P344" s="985"/>
      <c r="Q344" s="985"/>
      <c r="R344" s="985"/>
      <c r="S344" s="985"/>
      <c r="T344" s="985"/>
      <c r="U344" s="985"/>
      <c r="V344" s="985"/>
      <c r="W344" s="985"/>
      <c r="X344" s="985"/>
      <c r="Y344" s="985"/>
      <c r="Z344" s="985"/>
    </row>
    <row r="345" spans="1:26" ht="12.75" customHeight="1">
      <c r="A345" s="985"/>
      <c r="B345" s="987"/>
      <c r="C345" s="986"/>
      <c r="D345" s="987"/>
      <c r="E345" s="988"/>
      <c r="F345" s="988"/>
      <c r="G345" s="988"/>
      <c r="H345" s="985"/>
      <c r="I345" s="985"/>
      <c r="J345" s="985"/>
      <c r="K345" s="985"/>
      <c r="L345" s="985"/>
      <c r="M345" s="985"/>
      <c r="N345" s="985"/>
      <c r="O345" s="985"/>
      <c r="P345" s="985"/>
      <c r="Q345" s="985"/>
      <c r="R345" s="985"/>
      <c r="S345" s="985"/>
      <c r="T345" s="985"/>
      <c r="U345" s="985"/>
      <c r="V345" s="985"/>
      <c r="W345" s="985"/>
      <c r="X345" s="985"/>
      <c r="Y345" s="985"/>
      <c r="Z345" s="985"/>
    </row>
    <row r="346" spans="1:26" ht="12.75" customHeight="1">
      <c r="A346" s="985"/>
      <c r="B346" s="987"/>
      <c r="C346" s="986"/>
      <c r="D346" s="987"/>
      <c r="E346" s="988"/>
      <c r="F346" s="988"/>
      <c r="G346" s="988"/>
      <c r="H346" s="985"/>
      <c r="I346" s="985"/>
      <c r="J346" s="985"/>
      <c r="K346" s="985"/>
      <c r="L346" s="985"/>
      <c r="M346" s="985"/>
      <c r="N346" s="985"/>
      <c r="O346" s="985"/>
      <c r="P346" s="985"/>
      <c r="Q346" s="985"/>
      <c r="R346" s="985"/>
      <c r="S346" s="985"/>
      <c r="T346" s="985"/>
      <c r="U346" s="985"/>
      <c r="V346" s="985"/>
      <c r="W346" s="985"/>
      <c r="X346" s="985"/>
      <c r="Y346" s="985"/>
      <c r="Z346" s="985"/>
    </row>
    <row r="347" spans="1:26" ht="12.75" customHeight="1">
      <c r="A347" s="985"/>
      <c r="B347" s="987"/>
      <c r="C347" s="986"/>
      <c r="D347" s="987"/>
      <c r="E347" s="988"/>
      <c r="F347" s="988"/>
      <c r="G347" s="988"/>
      <c r="H347" s="985"/>
      <c r="I347" s="985"/>
      <c r="J347" s="985"/>
      <c r="K347" s="985"/>
      <c r="L347" s="985"/>
      <c r="M347" s="985"/>
      <c r="N347" s="985"/>
      <c r="O347" s="985"/>
      <c r="P347" s="985"/>
      <c r="Q347" s="985"/>
      <c r="R347" s="985"/>
      <c r="S347" s="985"/>
      <c r="T347" s="985"/>
      <c r="U347" s="985"/>
      <c r="V347" s="985"/>
      <c r="W347" s="985"/>
      <c r="X347" s="985"/>
      <c r="Y347" s="985"/>
      <c r="Z347" s="985"/>
    </row>
    <row r="348" spans="1:26" ht="12.75" customHeight="1">
      <c r="A348" s="985"/>
      <c r="B348" s="987"/>
      <c r="C348" s="986"/>
      <c r="D348" s="987"/>
      <c r="E348" s="988"/>
      <c r="F348" s="988"/>
      <c r="G348" s="988"/>
      <c r="H348" s="985"/>
      <c r="I348" s="985"/>
      <c r="J348" s="985"/>
      <c r="K348" s="985"/>
      <c r="L348" s="985"/>
      <c r="M348" s="985"/>
      <c r="N348" s="985"/>
      <c r="O348" s="985"/>
      <c r="P348" s="985"/>
      <c r="Q348" s="985"/>
      <c r="R348" s="985"/>
      <c r="S348" s="985"/>
      <c r="T348" s="985"/>
      <c r="U348" s="985"/>
      <c r="V348" s="985"/>
      <c r="W348" s="985"/>
      <c r="X348" s="985"/>
      <c r="Y348" s="985"/>
      <c r="Z348" s="985"/>
    </row>
    <row r="349" spans="1:26" ht="12.75" customHeight="1">
      <c r="A349" s="985"/>
      <c r="B349" s="987"/>
      <c r="C349" s="986"/>
      <c r="D349" s="987"/>
      <c r="E349" s="988"/>
      <c r="F349" s="988"/>
      <c r="G349" s="988"/>
      <c r="H349" s="985"/>
      <c r="I349" s="985"/>
      <c r="J349" s="985"/>
      <c r="K349" s="985"/>
      <c r="L349" s="985"/>
      <c r="M349" s="985"/>
      <c r="N349" s="985"/>
      <c r="O349" s="985"/>
      <c r="P349" s="985"/>
      <c r="Q349" s="985"/>
      <c r="R349" s="985"/>
      <c r="S349" s="985"/>
      <c r="T349" s="985"/>
      <c r="U349" s="985"/>
      <c r="V349" s="985"/>
      <c r="W349" s="985"/>
      <c r="X349" s="985"/>
      <c r="Y349" s="985"/>
      <c r="Z349" s="985"/>
    </row>
    <row r="350" spans="1:26" ht="12.75" customHeight="1">
      <c r="A350" s="985"/>
      <c r="B350" s="987"/>
      <c r="C350" s="986"/>
      <c r="D350" s="987"/>
      <c r="E350" s="988"/>
      <c r="F350" s="988"/>
      <c r="G350" s="988"/>
      <c r="H350" s="985"/>
      <c r="I350" s="985"/>
      <c r="J350" s="985"/>
      <c r="K350" s="985"/>
      <c r="L350" s="985"/>
      <c r="M350" s="985"/>
      <c r="N350" s="985"/>
      <c r="O350" s="985"/>
      <c r="P350" s="985"/>
      <c r="Q350" s="985"/>
      <c r="R350" s="985"/>
      <c r="S350" s="985"/>
      <c r="T350" s="985"/>
      <c r="U350" s="985"/>
      <c r="V350" s="985"/>
      <c r="W350" s="985"/>
      <c r="X350" s="985"/>
      <c r="Y350" s="985"/>
      <c r="Z350" s="985"/>
    </row>
    <row r="351" spans="1:26" ht="12.75" customHeight="1">
      <c r="A351" s="985"/>
      <c r="B351" s="987"/>
      <c r="C351" s="986"/>
      <c r="D351" s="987"/>
      <c r="E351" s="988"/>
      <c r="F351" s="988"/>
      <c r="G351" s="988"/>
      <c r="H351" s="985"/>
      <c r="I351" s="985"/>
      <c r="J351" s="985"/>
      <c r="K351" s="985"/>
      <c r="L351" s="985"/>
      <c r="M351" s="985"/>
      <c r="N351" s="985"/>
      <c r="O351" s="985"/>
      <c r="P351" s="985"/>
      <c r="Q351" s="985"/>
      <c r="R351" s="985"/>
      <c r="S351" s="985"/>
      <c r="T351" s="985"/>
      <c r="U351" s="985"/>
      <c r="V351" s="985"/>
      <c r="W351" s="985"/>
      <c r="X351" s="985"/>
      <c r="Y351" s="985"/>
      <c r="Z351" s="985"/>
    </row>
    <row r="352" spans="1:26" ht="12.75" customHeight="1">
      <c r="A352" s="985"/>
      <c r="B352" s="987"/>
      <c r="C352" s="986"/>
      <c r="D352" s="987"/>
      <c r="E352" s="988"/>
      <c r="F352" s="988"/>
      <c r="G352" s="988"/>
      <c r="H352" s="985"/>
      <c r="I352" s="985"/>
      <c r="J352" s="985"/>
      <c r="K352" s="985"/>
      <c r="L352" s="985"/>
      <c r="M352" s="985"/>
      <c r="N352" s="985"/>
      <c r="O352" s="985"/>
      <c r="P352" s="985"/>
      <c r="Q352" s="985"/>
      <c r="R352" s="985"/>
      <c r="S352" s="985"/>
      <c r="T352" s="985"/>
      <c r="U352" s="985"/>
      <c r="V352" s="985"/>
      <c r="W352" s="985"/>
      <c r="X352" s="985"/>
      <c r="Y352" s="985"/>
      <c r="Z352" s="985"/>
    </row>
    <row r="353" spans="1:26" ht="12.75" customHeight="1">
      <c r="A353" s="985"/>
      <c r="B353" s="987"/>
      <c r="C353" s="986"/>
      <c r="D353" s="987"/>
      <c r="E353" s="988"/>
      <c r="F353" s="988"/>
      <c r="G353" s="988"/>
      <c r="H353" s="985"/>
      <c r="I353" s="985"/>
      <c r="J353" s="985"/>
      <c r="K353" s="985"/>
      <c r="L353" s="985"/>
      <c r="M353" s="985"/>
      <c r="N353" s="985"/>
      <c r="O353" s="985"/>
      <c r="P353" s="985"/>
      <c r="Q353" s="985"/>
      <c r="R353" s="985"/>
      <c r="S353" s="985"/>
      <c r="T353" s="985"/>
      <c r="U353" s="985"/>
      <c r="V353" s="985"/>
      <c r="W353" s="985"/>
      <c r="X353" s="985"/>
      <c r="Y353" s="985"/>
      <c r="Z353" s="985"/>
    </row>
    <row r="354" spans="1:26" ht="12.75" customHeight="1">
      <c r="A354" s="985"/>
      <c r="B354" s="987"/>
      <c r="C354" s="986"/>
      <c r="D354" s="987"/>
      <c r="E354" s="988"/>
      <c r="F354" s="988"/>
      <c r="G354" s="988"/>
      <c r="H354" s="985"/>
      <c r="I354" s="985"/>
      <c r="J354" s="985"/>
      <c r="K354" s="985"/>
      <c r="L354" s="985"/>
      <c r="M354" s="985"/>
      <c r="N354" s="985"/>
      <c r="O354" s="985"/>
      <c r="P354" s="985"/>
      <c r="Q354" s="985"/>
      <c r="R354" s="985"/>
      <c r="S354" s="985"/>
      <c r="T354" s="985"/>
      <c r="U354" s="985"/>
      <c r="V354" s="985"/>
      <c r="W354" s="985"/>
      <c r="X354" s="985"/>
      <c r="Y354" s="985"/>
      <c r="Z354" s="985"/>
    </row>
    <row r="355" spans="1:26" ht="12.75" customHeight="1">
      <c r="A355" s="985"/>
      <c r="B355" s="987"/>
      <c r="C355" s="986"/>
      <c r="D355" s="987"/>
      <c r="E355" s="988"/>
      <c r="F355" s="988"/>
      <c r="G355" s="988"/>
      <c r="H355" s="985"/>
      <c r="I355" s="985"/>
      <c r="J355" s="985"/>
      <c r="K355" s="985"/>
      <c r="L355" s="985"/>
      <c r="M355" s="985"/>
      <c r="N355" s="985"/>
      <c r="O355" s="985"/>
      <c r="P355" s="985"/>
      <c r="Q355" s="985"/>
      <c r="R355" s="985"/>
      <c r="S355" s="985"/>
      <c r="T355" s="985"/>
      <c r="U355" s="985"/>
      <c r="V355" s="985"/>
      <c r="W355" s="985"/>
      <c r="X355" s="985"/>
      <c r="Y355" s="985"/>
      <c r="Z355" s="985"/>
    </row>
    <row r="356" spans="1:26" ht="12.75" customHeight="1">
      <c r="A356" s="985"/>
      <c r="B356" s="987"/>
      <c r="C356" s="986"/>
      <c r="D356" s="987"/>
      <c r="E356" s="988"/>
      <c r="F356" s="988"/>
      <c r="G356" s="988"/>
      <c r="H356" s="985"/>
      <c r="I356" s="985"/>
      <c r="J356" s="985"/>
      <c r="K356" s="985"/>
      <c r="L356" s="985"/>
      <c r="M356" s="985"/>
      <c r="N356" s="985"/>
      <c r="O356" s="985"/>
      <c r="P356" s="985"/>
      <c r="Q356" s="985"/>
      <c r="R356" s="985"/>
      <c r="S356" s="985"/>
      <c r="T356" s="985"/>
      <c r="U356" s="985"/>
      <c r="V356" s="985"/>
      <c r="W356" s="985"/>
      <c r="X356" s="985"/>
      <c r="Y356" s="985"/>
      <c r="Z356" s="985"/>
    </row>
    <row r="357" spans="1:26" ht="12.75" customHeight="1">
      <c r="A357" s="985"/>
      <c r="B357" s="987"/>
      <c r="C357" s="986"/>
      <c r="D357" s="987"/>
      <c r="E357" s="988"/>
      <c r="F357" s="988"/>
      <c r="G357" s="988"/>
      <c r="H357" s="985"/>
      <c r="I357" s="985"/>
      <c r="J357" s="985"/>
      <c r="K357" s="985"/>
      <c r="L357" s="985"/>
      <c r="M357" s="985"/>
      <c r="N357" s="985"/>
      <c r="O357" s="985"/>
      <c r="P357" s="985"/>
      <c r="Q357" s="985"/>
      <c r="R357" s="985"/>
      <c r="S357" s="985"/>
      <c r="T357" s="985"/>
      <c r="U357" s="985"/>
      <c r="V357" s="985"/>
      <c r="W357" s="985"/>
      <c r="X357" s="985"/>
      <c r="Y357" s="985"/>
      <c r="Z357" s="985"/>
    </row>
    <row r="358" spans="1:26" ht="12.75" customHeight="1">
      <c r="A358" s="985"/>
      <c r="B358" s="987"/>
      <c r="C358" s="986"/>
      <c r="D358" s="987"/>
      <c r="E358" s="988"/>
      <c r="F358" s="988"/>
      <c r="G358" s="988"/>
      <c r="H358" s="985"/>
      <c r="I358" s="985"/>
      <c r="J358" s="985"/>
      <c r="K358" s="985"/>
      <c r="L358" s="985"/>
      <c r="M358" s="985"/>
      <c r="N358" s="985"/>
      <c r="O358" s="985"/>
      <c r="P358" s="985"/>
      <c r="Q358" s="985"/>
      <c r="R358" s="985"/>
      <c r="S358" s="985"/>
      <c r="T358" s="985"/>
      <c r="U358" s="985"/>
      <c r="V358" s="985"/>
      <c r="W358" s="985"/>
      <c r="X358" s="985"/>
      <c r="Y358" s="985"/>
      <c r="Z358" s="985"/>
    </row>
    <row r="359" spans="1:26" ht="12.75" customHeight="1">
      <c r="A359" s="985"/>
      <c r="B359" s="987"/>
      <c r="C359" s="986"/>
      <c r="D359" s="987"/>
      <c r="E359" s="988"/>
      <c r="F359" s="988"/>
      <c r="G359" s="988"/>
      <c r="H359" s="985"/>
      <c r="I359" s="985"/>
      <c r="J359" s="985"/>
      <c r="K359" s="985"/>
      <c r="L359" s="985"/>
      <c r="M359" s="985"/>
      <c r="N359" s="985"/>
      <c r="O359" s="985"/>
      <c r="P359" s="985"/>
      <c r="Q359" s="985"/>
      <c r="R359" s="985"/>
      <c r="S359" s="985"/>
      <c r="T359" s="985"/>
      <c r="U359" s="985"/>
      <c r="V359" s="985"/>
      <c r="W359" s="985"/>
      <c r="X359" s="985"/>
      <c r="Y359" s="985"/>
      <c r="Z359" s="985"/>
    </row>
    <row r="360" spans="1:26" ht="12.75" customHeight="1">
      <c r="A360" s="985"/>
      <c r="B360" s="987"/>
      <c r="C360" s="986"/>
      <c r="D360" s="987"/>
      <c r="E360" s="988"/>
      <c r="F360" s="988"/>
      <c r="G360" s="988"/>
      <c r="H360" s="985"/>
      <c r="I360" s="985"/>
      <c r="J360" s="985"/>
      <c r="K360" s="985"/>
      <c r="L360" s="985"/>
      <c r="M360" s="985"/>
      <c r="N360" s="985"/>
      <c r="O360" s="985"/>
      <c r="P360" s="985"/>
      <c r="Q360" s="985"/>
      <c r="R360" s="985"/>
      <c r="S360" s="985"/>
      <c r="T360" s="985"/>
      <c r="U360" s="985"/>
      <c r="V360" s="985"/>
      <c r="W360" s="985"/>
      <c r="X360" s="985"/>
      <c r="Y360" s="985"/>
      <c r="Z360" s="985"/>
    </row>
    <row r="361" spans="1:26" ht="12.75" customHeight="1">
      <c r="A361" s="985"/>
      <c r="B361" s="987"/>
      <c r="C361" s="986"/>
      <c r="D361" s="987"/>
      <c r="E361" s="988"/>
      <c r="F361" s="988"/>
      <c r="G361" s="988"/>
      <c r="H361" s="985"/>
      <c r="I361" s="985"/>
      <c r="J361" s="985"/>
      <c r="K361" s="985"/>
      <c r="L361" s="985"/>
      <c r="M361" s="985"/>
      <c r="N361" s="985"/>
      <c r="O361" s="985"/>
      <c r="P361" s="985"/>
      <c r="Q361" s="985"/>
      <c r="R361" s="985"/>
      <c r="S361" s="985"/>
      <c r="T361" s="985"/>
      <c r="U361" s="985"/>
      <c r="V361" s="985"/>
      <c r="W361" s="985"/>
      <c r="X361" s="985"/>
      <c r="Y361" s="985"/>
      <c r="Z361" s="985"/>
    </row>
    <row r="362" spans="1:26" ht="12.75" customHeight="1">
      <c r="A362" s="985"/>
      <c r="B362" s="987"/>
      <c r="C362" s="986"/>
      <c r="D362" s="987"/>
      <c r="E362" s="988"/>
      <c r="F362" s="988"/>
      <c r="G362" s="988"/>
      <c r="H362" s="985"/>
      <c r="I362" s="985"/>
      <c r="J362" s="985"/>
      <c r="K362" s="985"/>
      <c r="L362" s="985"/>
      <c r="M362" s="985"/>
      <c r="N362" s="985"/>
      <c r="O362" s="985"/>
      <c r="P362" s="985"/>
      <c r="Q362" s="985"/>
      <c r="R362" s="985"/>
      <c r="S362" s="985"/>
      <c r="T362" s="985"/>
      <c r="U362" s="985"/>
      <c r="V362" s="985"/>
      <c r="W362" s="985"/>
      <c r="X362" s="985"/>
      <c r="Y362" s="985"/>
      <c r="Z362" s="985"/>
    </row>
    <row r="363" spans="1:26" ht="12.75" customHeight="1">
      <c r="A363" s="985"/>
      <c r="B363" s="987"/>
      <c r="C363" s="986"/>
      <c r="D363" s="987"/>
      <c r="E363" s="988"/>
      <c r="F363" s="988"/>
      <c r="G363" s="988"/>
      <c r="H363" s="985"/>
      <c r="I363" s="985"/>
      <c r="J363" s="985"/>
      <c r="K363" s="985"/>
      <c r="L363" s="985"/>
      <c r="M363" s="985"/>
      <c r="N363" s="985"/>
      <c r="O363" s="985"/>
      <c r="P363" s="985"/>
      <c r="Q363" s="985"/>
      <c r="R363" s="985"/>
      <c r="S363" s="985"/>
      <c r="T363" s="985"/>
      <c r="U363" s="985"/>
      <c r="V363" s="985"/>
      <c r="W363" s="985"/>
      <c r="X363" s="985"/>
      <c r="Y363" s="985"/>
      <c r="Z363" s="985"/>
    </row>
    <row r="364" spans="1:26" ht="12.75" customHeight="1">
      <c r="A364" s="985"/>
      <c r="B364" s="987"/>
      <c r="C364" s="986"/>
      <c r="D364" s="987"/>
      <c r="E364" s="988"/>
      <c r="F364" s="988"/>
      <c r="G364" s="988"/>
      <c r="H364" s="985"/>
      <c r="I364" s="985"/>
      <c r="J364" s="985"/>
      <c r="K364" s="985"/>
      <c r="L364" s="985"/>
      <c r="M364" s="985"/>
      <c r="N364" s="985"/>
      <c r="O364" s="985"/>
      <c r="P364" s="985"/>
      <c r="Q364" s="985"/>
      <c r="R364" s="985"/>
      <c r="S364" s="985"/>
      <c r="T364" s="985"/>
      <c r="U364" s="985"/>
      <c r="V364" s="985"/>
      <c r="W364" s="985"/>
      <c r="X364" s="985"/>
      <c r="Y364" s="985"/>
      <c r="Z364" s="985"/>
    </row>
    <row r="365" spans="1:26" ht="12.75" customHeight="1">
      <c r="A365" s="985"/>
      <c r="B365" s="987"/>
      <c r="C365" s="986"/>
      <c r="D365" s="987"/>
      <c r="E365" s="988"/>
      <c r="F365" s="988"/>
      <c r="G365" s="988"/>
      <c r="H365" s="985"/>
      <c r="I365" s="985"/>
      <c r="J365" s="985"/>
      <c r="K365" s="985"/>
      <c r="L365" s="985"/>
      <c r="M365" s="985"/>
      <c r="N365" s="985"/>
      <c r="O365" s="985"/>
      <c r="P365" s="985"/>
      <c r="Q365" s="985"/>
      <c r="R365" s="985"/>
      <c r="S365" s="985"/>
      <c r="T365" s="985"/>
      <c r="U365" s="985"/>
      <c r="V365" s="985"/>
      <c r="W365" s="985"/>
      <c r="X365" s="985"/>
      <c r="Y365" s="985"/>
      <c r="Z365" s="985"/>
    </row>
    <row r="366" spans="1:26" ht="12.75" customHeight="1">
      <c r="A366" s="985"/>
      <c r="B366" s="987"/>
      <c r="C366" s="986"/>
      <c r="D366" s="987"/>
      <c r="E366" s="988"/>
      <c r="F366" s="988"/>
      <c r="G366" s="988"/>
      <c r="H366" s="985"/>
      <c r="I366" s="985"/>
      <c r="J366" s="985"/>
      <c r="K366" s="985"/>
      <c r="L366" s="985"/>
      <c r="M366" s="985"/>
      <c r="N366" s="985"/>
      <c r="O366" s="985"/>
      <c r="P366" s="985"/>
      <c r="Q366" s="985"/>
      <c r="R366" s="985"/>
      <c r="S366" s="985"/>
      <c r="T366" s="985"/>
      <c r="U366" s="985"/>
      <c r="V366" s="985"/>
      <c r="W366" s="985"/>
      <c r="X366" s="985"/>
      <c r="Y366" s="985"/>
      <c r="Z366" s="985"/>
    </row>
    <row r="367" spans="1:26" ht="12.75" customHeight="1">
      <c r="A367" s="985"/>
      <c r="B367" s="987"/>
      <c r="C367" s="986"/>
      <c r="D367" s="987"/>
      <c r="E367" s="988"/>
      <c r="F367" s="988"/>
      <c r="G367" s="988"/>
      <c r="H367" s="985"/>
      <c r="I367" s="985"/>
      <c r="J367" s="985"/>
      <c r="K367" s="985"/>
      <c r="L367" s="985"/>
      <c r="M367" s="985"/>
      <c r="N367" s="985"/>
      <c r="O367" s="985"/>
      <c r="P367" s="985"/>
      <c r="Q367" s="985"/>
      <c r="R367" s="985"/>
      <c r="S367" s="985"/>
      <c r="T367" s="985"/>
      <c r="U367" s="985"/>
      <c r="V367" s="985"/>
      <c r="W367" s="985"/>
      <c r="X367" s="985"/>
      <c r="Y367" s="985"/>
      <c r="Z367" s="985"/>
    </row>
    <row r="368" spans="1:26" ht="12.75" customHeight="1">
      <c r="A368" s="985"/>
      <c r="B368" s="987"/>
      <c r="C368" s="986"/>
      <c r="D368" s="987"/>
      <c r="E368" s="988"/>
      <c r="F368" s="988"/>
      <c r="G368" s="988"/>
      <c r="H368" s="985"/>
      <c r="I368" s="985"/>
      <c r="J368" s="985"/>
      <c r="K368" s="985"/>
      <c r="L368" s="985"/>
      <c r="M368" s="985"/>
      <c r="N368" s="985"/>
      <c r="O368" s="985"/>
      <c r="P368" s="985"/>
      <c r="Q368" s="985"/>
      <c r="R368" s="985"/>
      <c r="S368" s="985"/>
      <c r="T368" s="985"/>
      <c r="U368" s="985"/>
      <c r="V368" s="985"/>
      <c r="W368" s="985"/>
      <c r="X368" s="985"/>
      <c r="Y368" s="985"/>
      <c r="Z368" s="985"/>
    </row>
    <row r="369" spans="1:26" ht="12.75" customHeight="1">
      <c r="A369" s="985"/>
      <c r="B369" s="987"/>
      <c r="C369" s="986"/>
      <c r="D369" s="987"/>
      <c r="E369" s="988"/>
      <c r="F369" s="988"/>
      <c r="G369" s="988"/>
      <c r="H369" s="985"/>
      <c r="I369" s="985"/>
      <c r="J369" s="985"/>
      <c r="K369" s="985"/>
      <c r="L369" s="985"/>
      <c r="M369" s="985"/>
      <c r="N369" s="985"/>
      <c r="O369" s="985"/>
      <c r="P369" s="985"/>
      <c r="Q369" s="985"/>
      <c r="R369" s="985"/>
      <c r="S369" s="985"/>
      <c r="T369" s="985"/>
      <c r="U369" s="985"/>
      <c r="V369" s="985"/>
      <c r="W369" s="985"/>
      <c r="X369" s="985"/>
      <c r="Y369" s="985"/>
      <c r="Z369" s="985"/>
    </row>
    <row r="370" spans="1:26" ht="12.75" customHeight="1">
      <c r="A370" s="985"/>
      <c r="B370" s="987"/>
      <c r="C370" s="986"/>
      <c r="D370" s="987"/>
      <c r="E370" s="988"/>
      <c r="F370" s="988"/>
      <c r="G370" s="988"/>
      <c r="H370" s="985"/>
      <c r="I370" s="985"/>
      <c r="J370" s="985"/>
      <c r="K370" s="985"/>
      <c r="L370" s="985"/>
      <c r="M370" s="985"/>
      <c r="N370" s="985"/>
      <c r="O370" s="985"/>
      <c r="P370" s="985"/>
      <c r="Q370" s="985"/>
      <c r="R370" s="985"/>
      <c r="S370" s="985"/>
      <c r="T370" s="985"/>
      <c r="U370" s="985"/>
      <c r="V370" s="985"/>
      <c r="W370" s="985"/>
      <c r="X370" s="985"/>
      <c r="Y370" s="985"/>
      <c r="Z370" s="985"/>
    </row>
    <row r="371" spans="1:26" ht="12.75" customHeight="1">
      <c r="A371" s="985"/>
      <c r="B371" s="987"/>
      <c r="C371" s="986"/>
      <c r="D371" s="987"/>
      <c r="E371" s="988"/>
      <c r="F371" s="988"/>
      <c r="G371" s="988"/>
      <c r="H371" s="985"/>
      <c r="I371" s="985"/>
      <c r="J371" s="985"/>
      <c r="K371" s="985"/>
      <c r="L371" s="985"/>
      <c r="M371" s="985"/>
      <c r="N371" s="985"/>
      <c r="O371" s="985"/>
      <c r="P371" s="985"/>
      <c r="Q371" s="985"/>
      <c r="R371" s="985"/>
      <c r="S371" s="985"/>
      <c r="T371" s="985"/>
      <c r="U371" s="985"/>
      <c r="V371" s="985"/>
      <c r="W371" s="985"/>
      <c r="X371" s="985"/>
      <c r="Y371" s="985"/>
      <c r="Z371" s="985"/>
    </row>
    <row r="372" spans="1:26" ht="12.75" customHeight="1">
      <c r="A372" s="985"/>
      <c r="B372" s="987"/>
      <c r="C372" s="986"/>
      <c r="D372" s="987"/>
      <c r="E372" s="988"/>
      <c r="F372" s="988"/>
      <c r="G372" s="988"/>
      <c r="H372" s="985"/>
      <c r="I372" s="985"/>
      <c r="J372" s="985"/>
      <c r="K372" s="985"/>
      <c r="L372" s="985"/>
      <c r="M372" s="985"/>
      <c r="N372" s="985"/>
      <c r="O372" s="985"/>
      <c r="P372" s="985"/>
      <c r="Q372" s="985"/>
      <c r="R372" s="985"/>
      <c r="S372" s="985"/>
      <c r="T372" s="985"/>
      <c r="U372" s="985"/>
      <c r="V372" s="985"/>
      <c r="W372" s="985"/>
      <c r="X372" s="985"/>
      <c r="Y372" s="985"/>
      <c r="Z372" s="985"/>
    </row>
    <row r="373" spans="1:26" ht="12.75" customHeight="1">
      <c r="A373" s="985"/>
      <c r="B373" s="987"/>
      <c r="C373" s="986"/>
      <c r="D373" s="987"/>
      <c r="E373" s="988"/>
      <c r="F373" s="988"/>
      <c r="G373" s="988"/>
      <c r="H373" s="985"/>
      <c r="I373" s="985"/>
      <c r="J373" s="985"/>
      <c r="K373" s="985"/>
      <c r="L373" s="985"/>
      <c r="M373" s="985"/>
      <c r="N373" s="985"/>
      <c r="O373" s="985"/>
      <c r="P373" s="985"/>
      <c r="Q373" s="985"/>
      <c r="R373" s="985"/>
      <c r="S373" s="985"/>
      <c r="T373" s="985"/>
      <c r="U373" s="985"/>
      <c r="V373" s="985"/>
      <c r="W373" s="985"/>
      <c r="X373" s="985"/>
      <c r="Y373" s="985"/>
      <c r="Z373" s="985"/>
    </row>
    <row r="374" spans="1:26" ht="12.75" customHeight="1">
      <c r="A374" s="985"/>
      <c r="B374" s="987"/>
      <c r="C374" s="986"/>
      <c r="D374" s="987"/>
      <c r="E374" s="988"/>
      <c r="F374" s="988"/>
      <c r="G374" s="988"/>
      <c r="H374" s="985"/>
      <c r="I374" s="985"/>
      <c r="J374" s="985"/>
      <c r="K374" s="985"/>
      <c r="L374" s="985"/>
      <c r="M374" s="985"/>
      <c r="N374" s="985"/>
      <c r="O374" s="985"/>
      <c r="P374" s="985"/>
      <c r="Q374" s="985"/>
      <c r="R374" s="985"/>
      <c r="S374" s="985"/>
      <c r="T374" s="985"/>
      <c r="U374" s="985"/>
      <c r="V374" s="985"/>
      <c r="W374" s="985"/>
      <c r="X374" s="985"/>
      <c r="Y374" s="985"/>
      <c r="Z374" s="985"/>
    </row>
    <row r="375" spans="1:26" ht="12.75" customHeight="1">
      <c r="A375" s="985"/>
      <c r="B375" s="987"/>
      <c r="C375" s="986"/>
      <c r="D375" s="987"/>
      <c r="E375" s="988"/>
      <c r="F375" s="988"/>
      <c r="G375" s="988"/>
      <c r="H375" s="985"/>
      <c r="I375" s="985"/>
      <c r="J375" s="985"/>
      <c r="K375" s="985"/>
      <c r="L375" s="985"/>
      <c r="M375" s="985"/>
      <c r="N375" s="985"/>
      <c r="O375" s="985"/>
      <c r="P375" s="985"/>
      <c r="Q375" s="985"/>
      <c r="R375" s="985"/>
      <c r="S375" s="985"/>
      <c r="T375" s="985"/>
      <c r="U375" s="985"/>
      <c r="V375" s="985"/>
      <c r="W375" s="985"/>
      <c r="X375" s="985"/>
      <c r="Y375" s="985"/>
      <c r="Z375" s="985"/>
    </row>
    <row r="376" spans="1:26" ht="12.75" customHeight="1">
      <c r="A376" s="985"/>
      <c r="B376" s="987"/>
      <c r="C376" s="986"/>
      <c r="D376" s="987"/>
      <c r="E376" s="988"/>
      <c r="F376" s="988"/>
      <c r="G376" s="988"/>
      <c r="H376" s="985"/>
      <c r="I376" s="985"/>
      <c r="J376" s="985"/>
      <c r="K376" s="985"/>
      <c r="L376" s="985"/>
      <c r="M376" s="985"/>
      <c r="N376" s="985"/>
      <c r="O376" s="985"/>
      <c r="P376" s="985"/>
      <c r="Q376" s="985"/>
      <c r="R376" s="985"/>
      <c r="S376" s="985"/>
      <c r="T376" s="985"/>
      <c r="U376" s="985"/>
      <c r="V376" s="985"/>
      <c r="W376" s="985"/>
      <c r="X376" s="985"/>
      <c r="Y376" s="985"/>
      <c r="Z376" s="985"/>
    </row>
    <row r="377" spans="1:26" ht="12.75" customHeight="1">
      <c r="A377" s="985"/>
      <c r="B377" s="987"/>
      <c r="C377" s="986"/>
      <c r="D377" s="987"/>
      <c r="E377" s="988"/>
      <c r="F377" s="988"/>
      <c r="G377" s="988"/>
      <c r="H377" s="985"/>
      <c r="I377" s="985"/>
      <c r="J377" s="985"/>
      <c r="K377" s="985"/>
      <c r="L377" s="985"/>
      <c r="M377" s="985"/>
      <c r="N377" s="985"/>
      <c r="O377" s="985"/>
      <c r="P377" s="985"/>
      <c r="Q377" s="985"/>
      <c r="R377" s="985"/>
      <c r="S377" s="985"/>
      <c r="T377" s="985"/>
      <c r="U377" s="985"/>
      <c r="V377" s="985"/>
      <c r="W377" s="985"/>
      <c r="X377" s="985"/>
      <c r="Y377" s="985"/>
      <c r="Z377" s="985"/>
    </row>
    <row r="378" spans="1:26" ht="12.75" customHeight="1">
      <c r="A378" s="985"/>
      <c r="B378" s="987"/>
      <c r="C378" s="986"/>
      <c r="D378" s="987"/>
      <c r="E378" s="988"/>
      <c r="F378" s="988"/>
      <c r="G378" s="988"/>
      <c r="H378" s="985"/>
      <c r="I378" s="985"/>
      <c r="J378" s="985"/>
      <c r="K378" s="985"/>
      <c r="L378" s="985"/>
      <c r="M378" s="985"/>
      <c r="N378" s="985"/>
      <c r="O378" s="985"/>
      <c r="P378" s="985"/>
      <c r="Q378" s="985"/>
      <c r="R378" s="985"/>
      <c r="S378" s="985"/>
      <c r="T378" s="985"/>
      <c r="U378" s="985"/>
      <c r="V378" s="985"/>
      <c r="W378" s="985"/>
      <c r="X378" s="985"/>
      <c r="Y378" s="985"/>
      <c r="Z378" s="985"/>
    </row>
    <row r="379" spans="1:26" ht="12.75" customHeight="1">
      <c r="A379" s="985"/>
      <c r="B379" s="987"/>
      <c r="C379" s="986"/>
      <c r="D379" s="987"/>
      <c r="E379" s="988"/>
      <c r="F379" s="988"/>
      <c r="G379" s="988"/>
      <c r="H379" s="985"/>
      <c r="I379" s="985"/>
      <c r="J379" s="985"/>
      <c r="K379" s="985"/>
      <c r="L379" s="985"/>
      <c r="M379" s="985"/>
      <c r="N379" s="985"/>
      <c r="O379" s="985"/>
      <c r="P379" s="985"/>
      <c r="Q379" s="985"/>
      <c r="R379" s="985"/>
      <c r="S379" s="985"/>
      <c r="T379" s="985"/>
      <c r="U379" s="985"/>
      <c r="V379" s="985"/>
      <c r="W379" s="985"/>
      <c r="X379" s="985"/>
      <c r="Y379" s="985"/>
      <c r="Z379" s="985"/>
    </row>
    <row r="380" spans="1:26" ht="12.75" customHeight="1">
      <c r="A380" s="985"/>
      <c r="B380" s="987"/>
      <c r="C380" s="986"/>
      <c r="D380" s="987"/>
      <c r="E380" s="988"/>
      <c r="F380" s="988"/>
      <c r="G380" s="988"/>
      <c r="H380" s="985"/>
      <c r="I380" s="985"/>
      <c r="J380" s="985"/>
      <c r="K380" s="985"/>
      <c r="L380" s="985"/>
      <c r="M380" s="985"/>
      <c r="N380" s="985"/>
      <c r="O380" s="985"/>
      <c r="P380" s="985"/>
      <c r="Q380" s="985"/>
      <c r="R380" s="985"/>
      <c r="S380" s="985"/>
      <c r="T380" s="985"/>
      <c r="U380" s="985"/>
      <c r="V380" s="985"/>
      <c r="W380" s="985"/>
      <c r="X380" s="985"/>
      <c r="Y380" s="985"/>
      <c r="Z380" s="985"/>
    </row>
    <row r="381" spans="1:26" ht="12.75" customHeight="1">
      <c r="A381" s="985"/>
      <c r="B381" s="987"/>
      <c r="C381" s="986"/>
      <c r="D381" s="987"/>
      <c r="E381" s="988"/>
      <c r="F381" s="988"/>
      <c r="G381" s="988"/>
      <c r="H381" s="985"/>
      <c r="I381" s="985"/>
      <c r="J381" s="985"/>
      <c r="K381" s="985"/>
      <c r="L381" s="985"/>
      <c r="M381" s="985"/>
      <c r="N381" s="985"/>
      <c r="O381" s="985"/>
      <c r="P381" s="985"/>
      <c r="Q381" s="985"/>
      <c r="R381" s="985"/>
      <c r="S381" s="985"/>
      <c r="T381" s="985"/>
      <c r="U381" s="985"/>
      <c r="V381" s="985"/>
      <c r="W381" s="985"/>
      <c r="X381" s="985"/>
      <c r="Y381" s="985"/>
      <c r="Z381" s="985"/>
    </row>
    <row r="382" spans="1:26" ht="12.75" customHeight="1">
      <c r="A382" s="985"/>
      <c r="B382" s="987"/>
      <c r="C382" s="986"/>
      <c r="D382" s="987"/>
      <c r="E382" s="988"/>
      <c r="F382" s="988"/>
      <c r="G382" s="988"/>
      <c r="H382" s="985"/>
      <c r="I382" s="985"/>
      <c r="J382" s="985"/>
      <c r="K382" s="985"/>
      <c r="L382" s="985"/>
      <c r="M382" s="985"/>
      <c r="N382" s="985"/>
      <c r="O382" s="985"/>
      <c r="P382" s="985"/>
      <c r="Q382" s="985"/>
      <c r="R382" s="985"/>
      <c r="S382" s="985"/>
      <c r="T382" s="985"/>
      <c r="U382" s="985"/>
      <c r="V382" s="985"/>
      <c r="W382" s="985"/>
      <c r="X382" s="985"/>
      <c r="Y382" s="985"/>
      <c r="Z382" s="985"/>
    </row>
    <row r="383" spans="1:26" ht="12.75" customHeight="1">
      <c r="A383" s="985"/>
      <c r="B383" s="987"/>
      <c r="C383" s="986"/>
      <c r="D383" s="987"/>
      <c r="E383" s="988"/>
      <c r="F383" s="988"/>
      <c r="G383" s="988"/>
      <c r="H383" s="985"/>
      <c r="I383" s="985"/>
      <c r="J383" s="985"/>
      <c r="K383" s="985"/>
      <c r="L383" s="985"/>
      <c r="M383" s="985"/>
      <c r="N383" s="985"/>
      <c r="O383" s="985"/>
      <c r="P383" s="985"/>
      <c r="Q383" s="985"/>
      <c r="R383" s="985"/>
      <c r="S383" s="985"/>
      <c r="T383" s="985"/>
      <c r="U383" s="985"/>
      <c r="V383" s="985"/>
      <c r="W383" s="985"/>
      <c r="X383" s="985"/>
      <c r="Y383" s="985"/>
      <c r="Z383" s="985"/>
    </row>
    <row r="384" spans="1:26" ht="12.75" customHeight="1">
      <c r="A384" s="985"/>
      <c r="B384" s="987"/>
      <c r="C384" s="986"/>
      <c r="D384" s="987"/>
      <c r="E384" s="988"/>
      <c r="F384" s="988"/>
      <c r="G384" s="988"/>
      <c r="H384" s="985"/>
      <c r="I384" s="985"/>
      <c r="J384" s="985"/>
      <c r="K384" s="985"/>
      <c r="L384" s="985"/>
      <c r="M384" s="985"/>
      <c r="N384" s="985"/>
      <c r="O384" s="985"/>
      <c r="P384" s="985"/>
      <c r="Q384" s="985"/>
      <c r="R384" s="985"/>
      <c r="S384" s="985"/>
      <c r="T384" s="985"/>
      <c r="U384" s="985"/>
      <c r="V384" s="985"/>
      <c r="W384" s="985"/>
      <c r="X384" s="985"/>
      <c r="Y384" s="985"/>
      <c r="Z384" s="985"/>
    </row>
    <row r="385" spans="1:26" ht="12.75" customHeight="1">
      <c r="A385" s="985"/>
      <c r="B385" s="987"/>
      <c r="C385" s="986"/>
      <c r="D385" s="987"/>
      <c r="E385" s="988"/>
      <c r="F385" s="988"/>
      <c r="G385" s="988"/>
      <c r="H385" s="985"/>
      <c r="I385" s="985"/>
      <c r="J385" s="985"/>
      <c r="K385" s="985"/>
      <c r="L385" s="985"/>
      <c r="M385" s="985"/>
      <c r="N385" s="985"/>
      <c r="O385" s="985"/>
      <c r="P385" s="985"/>
      <c r="Q385" s="985"/>
      <c r="R385" s="985"/>
      <c r="S385" s="985"/>
      <c r="T385" s="985"/>
      <c r="U385" s="985"/>
      <c r="V385" s="985"/>
      <c r="W385" s="985"/>
      <c r="X385" s="985"/>
      <c r="Y385" s="985"/>
      <c r="Z385" s="985"/>
    </row>
    <row r="386" spans="1:26" ht="12.75" customHeight="1">
      <c r="A386" s="985"/>
      <c r="B386" s="987"/>
      <c r="C386" s="986"/>
      <c r="D386" s="987"/>
      <c r="E386" s="988"/>
      <c r="F386" s="988"/>
      <c r="G386" s="988"/>
      <c r="H386" s="985"/>
      <c r="I386" s="985"/>
      <c r="J386" s="985"/>
      <c r="K386" s="985"/>
      <c r="L386" s="985"/>
      <c r="M386" s="985"/>
      <c r="N386" s="985"/>
      <c r="O386" s="985"/>
      <c r="P386" s="985"/>
      <c r="Q386" s="985"/>
      <c r="R386" s="985"/>
      <c r="S386" s="985"/>
      <c r="T386" s="985"/>
      <c r="U386" s="985"/>
      <c r="V386" s="985"/>
      <c r="W386" s="985"/>
      <c r="X386" s="985"/>
      <c r="Y386" s="985"/>
      <c r="Z386" s="985"/>
    </row>
    <row r="387" spans="1:26" ht="12.75" customHeight="1">
      <c r="A387" s="985"/>
      <c r="B387" s="987"/>
      <c r="C387" s="986"/>
      <c r="D387" s="987"/>
      <c r="E387" s="988"/>
      <c r="F387" s="988"/>
      <c r="G387" s="988"/>
      <c r="H387" s="985"/>
      <c r="I387" s="985"/>
      <c r="J387" s="985"/>
      <c r="K387" s="985"/>
      <c r="L387" s="985"/>
      <c r="M387" s="985"/>
      <c r="N387" s="985"/>
      <c r="O387" s="985"/>
      <c r="P387" s="985"/>
      <c r="Q387" s="985"/>
      <c r="R387" s="985"/>
      <c r="S387" s="985"/>
      <c r="T387" s="985"/>
      <c r="U387" s="985"/>
      <c r="V387" s="985"/>
      <c r="W387" s="985"/>
      <c r="X387" s="985"/>
      <c r="Y387" s="985"/>
      <c r="Z387" s="985"/>
    </row>
    <row r="388" spans="1:26" ht="12.75" customHeight="1">
      <c r="A388" s="985"/>
      <c r="B388" s="987"/>
      <c r="C388" s="986"/>
      <c r="D388" s="987"/>
      <c r="E388" s="988"/>
      <c r="F388" s="988"/>
      <c r="G388" s="988"/>
      <c r="H388" s="985"/>
      <c r="I388" s="985"/>
      <c r="J388" s="985"/>
      <c r="K388" s="985"/>
      <c r="L388" s="985"/>
      <c r="M388" s="985"/>
      <c r="N388" s="985"/>
      <c r="O388" s="985"/>
      <c r="P388" s="985"/>
      <c r="Q388" s="985"/>
      <c r="R388" s="985"/>
      <c r="S388" s="985"/>
      <c r="T388" s="985"/>
      <c r="U388" s="985"/>
      <c r="V388" s="985"/>
      <c r="W388" s="985"/>
      <c r="X388" s="985"/>
      <c r="Y388" s="985"/>
      <c r="Z388" s="985"/>
    </row>
    <row r="389" spans="1:26" ht="12.75" customHeight="1">
      <c r="A389" s="985"/>
      <c r="B389" s="987"/>
      <c r="C389" s="986"/>
      <c r="D389" s="987"/>
      <c r="E389" s="988"/>
      <c r="F389" s="988"/>
      <c r="G389" s="988"/>
      <c r="H389" s="985"/>
      <c r="I389" s="985"/>
      <c r="J389" s="985"/>
      <c r="K389" s="985"/>
      <c r="L389" s="985"/>
      <c r="M389" s="985"/>
      <c r="N389" s="985"/>
      <c r="O389" s="985"/>
      <c r="P389" s="985"/>
      <c r="Q389" s="985"/>
      <c r="R389" s="985"/>
      <c r="S389" s="985"/>
      <c r="T389" s="985"/>
      <c r="U389" s="985"/>
      <c r="V389" s="985"/>
      <c r="W389" s="985"/>
      <c r="X389" s="985"/>
      <c r="Y389" s="985"/>
      <c r="Z389" s="985"/>
    </row>
    <row r="390" spans="1:26" ht="12.75" customHeight="1">
      <c r="A390" s="985"/>
      <c r="B390" s="987"/>
      <c r="C390" s="986"/>
      <c r="D390" s="987"/>
      <c r="E390" s="988"/>
      <c r="F390" s="988"/>
      <c r="G390" s="988"/>
      <c r="H390" s="985"/>
      <c r="I390" s="985"/>
      <c r="J390" s="985"/>
      <c r="K390" s="985"/>
      <c r="L390" s="985"/>
      <c r="M390" s="985"/>
      <c r="N390" s="985"/>
      <c r="O390" s="985"/>
      <c r="P390" s="985"/>
      <c r="Q390" s="985"/>
      <c r="R390" s="985"/>
      <c r="S390" s="985"/>
      <c r="T390" s="985"/>
      <c r="U390" s="985"/>
      <c r="V390" s="985"/>
      <c r="W390" s="985"/>
      <c r="X390" s="985"/>
      <c r="Y390" s="985"/>
      <c r="Z390" s="985"/>
    </row>
    <row r="391" spans="1:26" ht="12.75" customHeight="1">
      <c r="A391" s="985"/>
      <c r="B391" s="987"/>
      <c r="C391" s="986"/>
      <c r="D391" s="987"/>
      <c r="E391" s="988"/>
      <c r="F391" s="988"/>
      <c r="G391" s="988"/>
      <c r="H391" s="985"/>
      <c r="I391" s="985"/>
      <c r="J391" s="985"/>
      <c r="K391" s="985"/>
      <c r="L391" s="985"/>
      <c r="M391" s="985"/>
      <c r="N391" s="985"/>
      <c r="O391" s="985"/>
      <c r="P391" s="985"/>
      <c r="Q391" s="985"/>
      <c r="R391" s="985"/>
      <c r="S391" s="985"/>
      <c r="T391" s="985"/>
      <c r="U391" s="985"/>
      <c r="V391" s="985"/>
      <c r="W391" s="985"/>
      <c r="X391" s="985"/>
      <c r="Y391" s="985"/>
      <c r="Z391" s="985"/>
    </row>
    <row r="392" spans="1:26" ht="12.75" customHeight="1">
      <c r="A392" s="985"/>
      <c r="B392" s="987"/>
      <c r="C392" s="986"/>
      <c r="D392" s="987"/>
      <c r="E392" s="988"/>
      <c r="F392" s="988"/>
      <c r="G392" s="988"/>
      <c r="H392" s="985"/>
      <c r="I392" s="985"/>
      <c r="J392" s="985"/>
      <c r="K392" s="985"/>
      <c r="L392" s="985"/>
      <c r="M392" s="985"/>
      <c r="N392" s="985"/>
      <c r="O392" s="985"/>
      <c r="P392" s="985"/>
      <c r="Q392" s="985"/>
      <c r="R392" s="985"/>
      <c r="S392" s="985"/>
      <c r="T392" s="985"/>
      <c r="U392" s="985"/>
      <c r="V392" s="985"/>
      <c r="W392" s="985"/>
      <c r="X392" s="985"/>
      <c r="Y392" s="985"/>
      <c r="Z392" s="985"/>
    </row>
    <row r="393" spans="1:26" ht="12.75" customHeight="1">
      <c r="A393" s="985"/>
      <c r="B393" s="987"/>
      <c r="C393" s="986"/>
      <c r="D393" s="987"/>
      <c r="E393" s="988"/>
      <c r="F393" s="988"/>
      <c r="G393" s="988"/>
      <c r="H393" s="985"/>
      <c r="I393" s="985"/>
      <c r="J393" s="985"/>
      <c r="K393" s="985"/>
      <c r="L393" s="985"/>
      <c r="M393" s="985"/>
      <c r="N393" s="985"/>
      <c r="O393" s="985"/>
      <c r="P393" s="985"/>
      <c r="Q393" s="985"/>
      <c r="R393" s="985"/>
      <c r="S393" s="985"/>
      <c r="T393" s="985"/>
      <c r="U393" s="985"/>
      <c r="V393" s="985"/>
      <c r="W393" s="985"/>
      <c r="X393" s="985"/>
      <c r="Y393" s="985"/>
      <c r="Z393" s="985"/>
    </row>
    <row r="394" spans="1:26" ht="12.75" customHeight="1">
      <c r="A394" s="985"/>
      <c r="B394" s="987"/>
      <c r="C394" s="986"/>
      <c r="D394" s="987"/>
      <c r="E394" s="988"/>
      <c r="F394" s="988"/>
      <c r="G394" s="988"/>
      <c r="H394" s="985"/>
      <c r="I394" s="985"/>
      <c r="J394" s="985"/>
      <c r="K394" s="985"/>
      <c r="L394" s="985"/>
      <c r="M394" s="985"/>
      <c r="N394" s="985"/>
      <c r="O394" s="985"/>
      <c r="P394" s="985"/>
      <c r="Q394" s="985"/>
      <c r="R394" s="985"/>
      <c r="S394" s="985"/>
      <c r="T394" s="985"/>
      <c r="U394" s="985"/>
      <c r="V394" s="985"/>
      <c r="W394" s="985"/>
      <c r="X394" s="985"/>
      <c r="Y394" s="985"/>
      <c r="Z394" s="985"/>
    </row>
    <row r="395" spans="1:26" ht="12.75" customHeight="1">
      <c r="A395" s="985"/>
      <c r="B395" s="987"/>
      <c r="C395" s="986"/>
      <c r="D395" s="987"/>
      <c r="E395" s="988"/>
      <c r="F395" s="988"/>
      <c r="G395" s="988"/>
      <c r="H395" s="985"/>
      <c r="I395" s="985"/>
      <c r="J395" s="985"/>
      <c r="K395" s="985"/>
      <c r="L395" s="985"/>
      <c r="M395" s="985"/>
      <c r="N395" s="985"/>
      <c r="O395" s="985"/>
      <c r="P395" s="985"/>
      <c r="Q395" s="985"/>
      <c r="R395" s="985"/>
      <c r="S395" s="985"/>
      <c r="T395" s="985"/>
      <c r="U395" s="985"/>
      <c r="V395" s="985"/>
      <c r="W395" s="985"/>
      <c r="X395" s="985"/>
      <c r="Y395" s="985"/>
      <c r="Z395" s="985"/>
    </row>
    <row r="396" spans="1:26" ht="12.75" customHeight="1">
      <c r="A396" s="985"/>
      <c r="B396" s="987"/>
      <c r="C396" s="986"/>
      <c r="D396" s="987"/>
      <c r="E396" s="988"/>
      <c r="F396" s="988"/>
      <c r="G396" s="988"/>
      <c r="H396" s="985"/>
      <c r="I396" s="985"/>
      <c r="J396" s="985"/>
      <c r="K396" s="985"/>
      <c r="L396" s="985"/>
      <c r="M396" s="985"/>
      <c r="N396" s="985"/>
      <c r="O396" s="985"/>
      <c r="P396" s="985"/>
      <c r="Q396" s="985"/>
      <c r="R396" s="985"/>
      <c r="S396" s="985"/>
      <c r="T396" s="985"/>
      <c r="U396" s="985"/>
      <c r="V396" s="985"/>
      <c r="W396" s="985"/>
      <c r="X396" s="985"/>
      <c r="Y396" s="985"/>
      <c r="Z396" s="985"/>
    </row>
    <row r="397" spans="1:26" ht="12.75" customHeight="1">
      <c r="A397" s="985"/>
      <c r="B397" s="987"/>
      <c r="C397" s="986"/>
      <c r="D397" s="987"/>
      <c r="E397" s="988"/>
      <c r="F397" s="988"/>
      <c r="G397" s="988"/>
      <c r="H397" s="985"/>
      <c r="I397" s="985"/>
      <c r="J397" s="985"/>
      <c r="K397" s="985"/>
      <c r="L397" s="985"/>
      <c r="M397" s="985"/>
      <c r="N397" s="985"/>
      <c r="O397" s="985"/>
      <c r="P397" s="985"/>
      <c r="Q397" s="985"/>
      <c r="R397" s="985"/>
      <c r="S397" s="985"/>
      <c r="T397" s="985"/>
      <c r="U397" s="985"/>
      <c r="V397" s="985"/>
      <c r="W397" s="985"/>
      <c r="X397" s="985"/>
      <c r="Y397" s="985"/>
      <c r="Z397" s="985"/>
    </row>
    <row r="398" spans="1:26" ht="12.75" customHeight="1">
      <c r="A398" s="985"/>
      <c r="B398" s="987"/>
      <c r="C398" s="986"/>
      <c r="D398" s="987"/>
      <c r="E398" s="988"/>
      <c r="F398" s="988"/>
      <c r="G398" s="988"/>
      <c r="H398" s="985"/>
      <c r="I398" s="985"/>
      <c r="J398" s="985"/>
      <c r="K398" s="985"/>
      <c r="L398" s="985"/>
      <c r="M398" s="985"/>
      <c r="N398" s="985"/>
      <c r="O398" s="985"/>
      <c r="P398" s="985"/>
      <c r="Q398" s="985"/>
      <c r="R398" s="985"/>
      <c r="S398" s="985"/>
      <c r="T398" s="985"/>
      <c r="U398" s="985"/>
      <c r="V398" s="985"/>
      <c r="W398" s="985"/>
      <c r="X398" s="985"/>
      <c r="Y398" s="985"/>
      <c r="Z398" s="985"/>
    </row>
    <row r="399" spans="1:26" ht="12.75" customHeight="1">
      <c r="A399" s="985"/>
      <c r="B399" s="987"/>
      <c r="C399" s="986"/>
      <c r="D399" s="987"/>
      <c r="E399" s="988"/>
      <c r="F399" s="988"/>
      <c r="G399" s="988"/>
      <c r="H399" s="985"/>
      <c r="I399" s="985"/>
      <c r="J399" s="985"/>
      <c r="K399" s="985"/>
      <c r="L399" s="985"/>
      <c r="M399" s="985"/>
      <c r="N399" s="985"/>
      <c r="O399" s="985"/>
      <c r="P399" s="985"/>
      <c r="Q399" s="985"/>
      <c r="R399" s="985"/>
      <c r="S399" s="985"/>
      <c r="T399" s="985"/>
      <c r="U399" s="985"/>
      <c r="V399" s="985"/>
      <c r="W399" s="985"/>
      <c r="X399" s="985"/>
      <c r="Y399" s="985"/>
      <c r="Z399" s="985"/>
    </row>
    <row r="400" spans="1:26" ht="12.75" customHeight="1">
      <c r="A400" s="985"/>
      <c r="B400" s="987"/>
      <c r="C400" s="986"/>
      <c r="D400" s="987"/>
      <c r="E400" s="988"/>
      <c r="F400" s="988"/>
      <c r="G400" s="988"/>
      <c r="H400" s="985"/>
      <c r="I400" s="985"/>
      <c r="J400" s="985"/>
      <c r="K400" s="985"/>
      <c r="L400" s="985"/>
      <c r="M400" s="985"/>
      <c r="N400" s="985"/>
      <c r="O400" s="985"/>
      <c r="P400" s="985"/>
      <c r="Q400" s="985"/>
      <c r="R400" s="985"/>
      <c r="S400" s="985"/>
      <c r="T400" s="985"/>
      <c r="U400" s="985"/>
      <c r="V400" s="985"/>
      <c r="W400" s="985"/>
      <c r="X400" s="985"/>
      <c r="Y400" s="985"/>
      <c r="Z400" s="985"/>
    </row>
    <row r="401" spans="1:26" ht="12.75" customHeight="1">
      <c r="A401" s="985"/>
      <c r="B401" s="987"/>
      <c r="C401" s="986"/>
      <c r="D401" s="987"/>
      <c r="E401" s="988"/>
      <c r="F401" s="988"/>
      <c r="G401" s="988"/>
      <c r="H401" s="985"/>
      <c r="I401" s="985"/>
      <c r="J401" s="985"/>
      <c r="K401" s="985"/>
      <c r="L401" s="985"/>
      <c r="M401" s="985"/>
      <c r="N401" s="985"/>
      <c r="O401" s="985"/>
      <c r="P401" s="985"/>
      <c r="Q401" s="985"/>
      <c r="R401" s="985"/>
      <c r="S401" s="985"/>
      <c r="T401" s="985"/>
      <c r="U401" s="985"/>
      <c r="V401" s="985"/>
      <c r="W401" s="985"/>
      <c r="X401" s="985"/>
      <c r="Y401" s="985"/>
      <c r="Z401" s="985"/>
    </row>
    <row r="402" spans="1:26" ht="15.75" customHeight="1"/>
    <row r="403" spans="1:26" ht="15.75" customHeight="1"/>
    <row r="404" spans="1:26" ht="15.75" customHeight="1"/>
    <row r="405" spans="1:26" ht="15.75" customHeight="1"/>
    <row r="406" spans="1:26" ht="15.75" customHeight="1"/>
    <row r="407" spans="1:26" ht="15.75" customHeight="1"/>
    <row r="408" spans="1:26" ht="15.75" customHeight="1"/>
    <row r="409" spans="1:26" ht="15.75" customHeight="1"/>
    <row r="410" spans="1:26" ht="15.75" customHeight="1"/>
    <row r="411" spans="1:26" ht="15.75" customHeight="1"/>
    <row r="412" spans="1:26" ht="15.75" customHeight="1"/>
    <row r="413" spans="1:26" ht="15.75" customHeight="1"/>
    <row r="414" spans="1:26" ht="15.75" customHeight="1"/>
    <row r="415" spans="1:26" ht="15.75" customHeight="1"/>
    <row r="416" spans="1:2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4">
    <mergeCell ref="F161:F170"/>
    <mergeCell ref="F121:F130"/>
    <mergeCell ref="B131:B140"/>
    <mergeCell ref="C131:C140"/>
    <mergeCell ref="D131:D140"/>
    <mergeCell ref="B181:B190"/>
    <mergeCell ref="C181:C190"/>
    <mergeCell ref="D181:D190"/>
    <mergeCell ref="E181:E190"/>
    <mergeCell ref="F181:F190"/>
    <mergeCell ref="E131:E140"/>
    <mergeCell ref="F131:F140"/>
    <mergeCell ref="E141:E150"/>
    <mergeCell ref="F141:F150"/>
    <mergeCell ref="E151:E160"/>
    <mergeCell ref="F151:F160"/>
    <mergeCell ref="B141:B150"/>
    <mergeCell ref="C141:C150"/>
    <mergeCell ref="D141:D150"/>
    <mergeCell ref="C151:C160"/>
    <mergeCell ref="D151:D160"/>
    <mergeCell ref="E171:E180"/>
    <mergeCell ref="F171:F180"/>
    <mergeCell ref="B151:B160"/>
    <mergeCell ref="F91:F100"/>
    <mergeCell ref="E101:E110"/>
    <mergeCell ref="F101:F110"/>
    <mergeCell ref="E111:E120"/>
    <mergeCell ref="F111:F120"/>
    <mergeCell ref="B71:B80"/>
    <mergeCell ref="B81:B90"/>
    <mergeCell ref="C81:C90"/>
    <mergeCell ref="D81:D90"/>
    <mergeCell ref="E81:E90"/>
    <mergeCell ref="F81:F90"/>
    <mergeCell ref="B91:B100"/>
    <mergeCell ref="C91:C100"/>
    <mergeCell ref="D91:D100"/>
    <mergeCell ref="B101:B110"/>
    <mergeCell ref="C101:C110"/>
    <mergeCell ref="D101:D110"/>
    <mergeCell ref="C111:C120"/>
    <mergeCell ref="D111:D120"/>
    <mergeCell ref="B111:B120"/>
    <mergeCell ref="D201:D210"/>
    <mergeCell ref="E201:E210"/>
    <mergeCell ref="B191:B200"/>
    <mergeCell ref="C191:C200"/>
    <mergeCell ref="D191:D200"/>
    <mergeCell ref="E191:E200"/>
    <mergeCell ref="F191:F200"/>
    <mergeCell ref="B201:B210"/>
    <mergeCell ref="C201:C210"/>
    <mergeCell ref="F201:F210"/>
    <mergeCell ref="F51:F60"/>
    <mergeCell ref="E61:E70"/>
    <mergeCell ref="F61:F70"/>
    <mergeCell ref="E71:E80"/>
    <mergeCell ref="F71:F80"/>
    <mergeCell ref="B61:B70"/>
    <mergeCell ref="C61:C70"/>
    <mergeCell ref="D61:D70"/>
    <mergeCell ref="C71:C80"/>
    <mergeCell ref="D71:D80"/>
    <mergeCell ref="B51:B60"/>
    <mergeCell ref="C51:C60"/>
    <mergeCell ref="D51:D60"/>
    <mergeCell ref="B171:B180"/>
    <mergeCell ref="C171:C180"/>
    <mergeCell ref="D171:D180"/>
    <mergeCell ref="E51:E60"/>
    <mergeCell ref="E91:E100"/>
    <mergeCell ref="B121:B130"/>
    <mergeCell ref="C121:C130"/>
    <mergeCell ref="D121:D130"/>
    <mergeCell ref="E121:E130"/>
    <mergeCell ref="C161:C170"/>
    <mergeCell ref="D161:D170"/>
    <mergeCell ref="E161:E170"/>
    <mergeCell ref="B161:B170"/>
    <mergeCell ref="F31:F40"/>
    <mergeCell ref="E11:E20"/>
    <mergeCell ref="F11:F20"/>
    <mergeCell ref="B31:B40"/>
    <mergeCell ref="B41:B50"/>
    <mergeCell ref="C41:C50"/>
    <mergeCell ref="D41:D50"/>
    <mergeCell ref="E41:E50"/>
    <mergeCell ref="F41:F50"/>
    <mergeCell ref="D31:D40"/>
    <mergeCell ref="E31:E40"/>
    <mergeCell ref="C31:C40"/>
    <mergeCell ref="B2:G2"/>
    <mergeCell ref="B3:G3"/>
    <mergeCell ref="B4:G4"/>
    <mergeCell ref="B9:G9"/>
    <mergeCell ref="B11:B20"/>
    <mergeCell ref="C11:C20"/>
    <mergeCell ref="D11:D20"/>
    <mergeCell ref="B21:B30"/>
    <mergeCell ref="C21:C30"/>
    <mergeCell ref="D21:D30"/>
    <mergeCell ref="E21:E30"/>
    <mergeCell ref="F21:F30"/>
  </mergeCells>
  <dataValidations count="1">
    <dataValidation type="list" allowBlank="1" showErrorMessage="1" sqref="D11 D21 D31 D41 D51 D61 D71 D81 D91 D101 D111 D121 D131 D141 D151 D161 D171 D181 D191 D201" xr:uid="{00000000-0002-0000-1600-000000000000}">
      <formula1>$I$11:$I$17</formula1>
    </dataValidation>
  </dataValidations>
  <printOptions horizontalCentered="1"/>
  <pageMargins left="0.51180555555555596" right="0.51180555555555596" top="0.62916666666666698" bottom="0.70902777777777803" header="0" footer="0"/>
  <pageSetup scale="70" orientation="landscape"/>
  <headerFooter>
    <oddFooter>&amp;L&amp;F&amp;RPágina  &amp;P  de</oddFooter>
  </headerFooter>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8DB3E2"/>
  </sheetPr>
  <dimension ref="A1:Z1000"/>
  <sheetViews>
    <sheetView showGridLines="0" workbookViewId="0"/>
  </sheetViews>
  <sheetFormatPr defaultColWidth="12.625" defaultRowHeight="15" customHeight="1"/>
  <cols>
    <col min="1" max="2" width="3.5" customWidth="1"/>
    <col min="3" max="3" width="19.375" customWidth="1"/>
    <col min="4" max="4" width="19.125" customWidth="1"/>
    <col min="5" max="5" width="56" customWidth="1"/>
    <col min="6" max="6" width="7" customWidth="1"/>
    <col min="7" max="7" width="10.5" customWidth="1"/>
    <col min="8" max="8" width="13.125" customWidth="1"/>
    <col min="9" max="9" width="7.625" customWidth="1"/>
    <col min="10" max="10" width="8.875" customWidth="1"/>
    <col min="11" max="11" width="5.375" customWidth="1"/>
    <col min="12" max="26" width="9.625" customWidth="1"/>
  </cols>
  <sheetData>
    <row r="1" spans="1:26" ht="12.75" customHeight="1">
      <c r="A1" s="985"/>
      <c r="B1" s="985"/>
      <c r="C1" s="987"/>
      <c r="D1" s="1013"/>
      <c r="E1" s="1014"/>
      <c r="F1" s="985"/>
      <c r="G1" s="985"/>
      <c r="H1" s="985"/>
      <c r="I1" s="985"/>
      <c r="J1" s="985"/>
      <c r="K1" s="985"/>
      <c r="L1" s="985"/>
      <c r="M1" s="985"/>
      <c r="N1" s="985"/>
      <c r="O1" s="985"/>
      <c r="P1" s="985"/>
      <c r="Q1" s="985"/>
      <c r="R1" s="985"/>
      <c r="S1" s="985"/>
      <c r="T1" s="985"/>
      <c r="U1" s="985"/>
      <c r="V1" s="985"/>
      <c r="W1" s="985"/>
      <c r="X1" s="985"/>
      <c r="Y1" s="985"/>
      <c r="Z1" s="985"/>
    </row>
    <row r="2" spans="1:26" ht="34.5" customHeight="1">
      <c r="A2" s="985"/>
      <c r="B2" s="1015" t="s">
        <v>1201</v>
      </c>
      <c r="C2" s="1016"/>
      <c r="D2" s="1016"/>
      <c r="E2" s="1016"/>
      <c r="F2" s="1016"/>
      <c r="G2" s="1016"/>
      <c r="H2" s="1017"/>
      <c r="I2" s="1017"/>
      <c r="J2" s="1017"/>
      <c r="K2" s="985"/>
      <c r="L2" s="985"/>
      <c r="M2" s="985"/>
      <c r="N2" s="985"/>
      <c r="O2" s="985"/>
      <c r="P2" s="985"/>
      <c r="Q2" s="985"/>
      <c r="R2" s="985"/>
      <c r="S2" s="985"/>
      <c r="T2" s="985"/>
      <c r="U2" s="985"/>
      <c r="V2" s="985"/>
      <c r="W2" s="985"/>
      <c r="X2" s="985"/>
      <c r="Y2" s="985"/>
      <c r="Z2" s="985"/>
    </row>
    <row r="3" spans="1:26" ht="15.75" customHeight="1">
      <c r="A3" s="985"/>
      <c r="B3" s="1018" t="s">
        <v>1202</v>
      </c>
      <c r="C3" s="1016"/>
      <c r="D3" s="1016"/>
      <c r="E3" s="1016"/>
      <c r="F3" s="1016"/>
      <c r="G3" s="1016"/>
      <c r="H3" s="1019" t="s">
        <v>1203</v>
      </c>
      <c r="I3" s="1020" t="s">
        <v>1204</v>
      </c>
      <c r="J3" s="850"/>
      <c r="K3" s="985"/>
      <c r="L3" s="985"/>
      <c r="M3" s="985"/>
      <c r="N3" s="985"/>
      <c r="O3" s="985"/>
      <c r="P3" s="985"/>
      <c r="Q3" s="985"/>
      <c r="R3" s="985"/>
      <c r="S3" s="985"/>
      <c r="T3" s="985"/>
      <c r="U3" s="985"/>
      <c r="V3" s="985"/>
      <c r="W3" s="985"/>
      <c r="X3" s="985"/>
      <c r="Y3" s="985"/>
      <c r="Z3" s="985"/>
    </row>
    <row r="4" spans="1:26" ht="17.25" customHeight="1">
      <c r="A4" s="985"/>
      <c r="B4" s="992"/>
      <c r="C4" s="1021"/>
      <c r="D4" s="1022"/>
      <c r="E4" s="1023"/>
      <c r="F4" s="1024"/>
      <c r="G4" s="1024"/>
      <c r="H4" s="888"/>
      <c r="I4" s="54" t="s">
        <v>1205</v>
      </c>
      <c r="J4" s="54" t="s">
        <v>1206</v>
      </c>
      <c r="K4" s="985"/>
      <c r="L4" s="985"/>
      <c r="M4" s="985"/>
      <c r="N4" s="985"/>
      <c r="O4" s="985"/>
      <c r="P4" s="985"/>
      <c r="Q4" s="985"/>
      <c r="R4" s="985"/>
      <c r="S4" s="985"/>
      <c r="T4" s="985"/>
      <c r="U4" s="985"/>
      <c r="V4" s="985"/>
      <c r="W4" s="985"/>
      <c r="X4" s="985"/>
      <c r="Y4" s="985"/>
      <c r="Z4" s="985"/>
    </row>
    <row r="5" spans="1:26" ht="12.75" customHeight="1">
      <c r="A5" s="985"/>
      <c r="B5" s="1025"/>
      <c r="C5" s="1016"/>
      <c r="D5" s="1016"/>
      <c r="E5" s="1016"/>
      <c r="F5" s="1016"/>
      <c r="G5" s="966"/>
      <c r="H5" s="55">
        <v>9</v>
      </c>
      <c r="I5" s="56">
        <v>3</v>
      </c>
      <c r="J5" s="57" t="s">
        <v>1207</v>
      </c>
      <c r="K5" s="985"/>
      <c r="L5" s="985"/>
      <c r="M5" s="985"/>
      <c r="N5" s="985"/>
      <c r="O5" s="985"/>
      <c r="P5" s="985"/>
      <c r="Q5" s="985"/>
      <c r="R5" s="985"/>
      <c r="S5" s="985"/>
      <c r="T5" s="985"/>
      <c r="U5" s="985"/>
      <c r="V5" s="985"/>
      <c r="W5" s="985"/>
      <c r="X5" s="985"/>
      <c r="Y5" s="985"/>
      <c r="Z5" s="985"/>
    </row>
    <row r="6" spans="1:26" ht="12.75" customHeight="1">
      <c r="A6" s="985"/>
      <c r="B6" s="992"/>
      <c r="C6" s="991"/>
      <c r="D6" s="1026"/>
      <c r="E6" s="1027"/>
      <c r="F6" s="992"/>
      <c r="G6" s="992"/>
      <c r="H6" s="55">
        <v>6</v>
      </c>
      <c r="I6" s="56">
        <v>3</v>
      </c>
      <c r="J6" s="57" t="s">
        <v>1207</v>
      </c>
      <c r="K6" s="985"/>
      <c r="L6" s="985"/>
      <c r="M6" s="985"/>
      <c r="N6" s="985"/>
      <c r="O6" s="985"/>
      <c r="P6" s="985"/>
      <c r="Q6" s="985"/>
      <c r="R6" s="985"/>
      <c r="S6" s="985"/>
      <c r="T6" s="985"/>
      <c r="U6" s="985"/>
      <c r="V6" s="985"/>
      <c r="W6" s="985"/>
      <c r="X6" s="985"/>
      <c r="Y6" s="985"/>
      <c r="Z6" s="985"/>
    </row>
    <row r="7" spans="1:26" ht="12.75" customHeight="1">
      <c r="A7" s="985"/>
      <c r="B7" s="992"/>
      <c r="C7" s="991"/>
      <c r="D7" s="1026"/>
      <c r="E7" s="1027"/>
      <c r="F7" s="992"/>
      <c r="G7" s="992"/>
      <c r="H7" s="55">
        <v>4</v>
      </c>
      <c r="I7" s="56">
        <v>2</v>
      </c>
      <c r="J7" s="58" t="s">
        <v>1208</v>
      </c>
      <c r="K7" s="985"/>
      <c r="L7" s="985"/>
      <c r="M7" s="985"/>
      <c r="N7" s="985"/>
      <c r="O7" s="985"/>
      <c r="P7" s="985"/>
      <c r="Q7" s="985"/>
      <c r="R7" s="985"/>
      <c r="S7" s="985"/>
      <c r="T7" s="985"/>
      <c r="U7" s="985"/>
      <c r="V7" s="985"/>
      <c r="W7" s="985"/>
      <c r="X7" s="985"/>
      <c r="Y7" s="985"/>
      <c r="Z7" s="985"/>
    </row>
    <row r="8" spans="1:26" ht="12.75" customHeight="1">
      <c r="A8" s="985"/>
      <c r="B8" s="1024"/>
      <c r="C8" s="1021"/>
      <c r="D8" s="1022"/>
      <c r="E8" s="1023"/>
      <c r="F8" s="1024"/>
      <c r="G8" s="1024"/>
      <c r="H8" s="55">
        <v>3</v>
      </c>
      <c r="I8" s="56">
        <v>2</v>
      </c>
      <c r="J8" s="58" t="s">
        <v>1208</v>
      </c>
      <c r="K8" s="985"/>
      <c r="L8" s="985"/>
      <c r="M8" s="985"/>
      <c r="N8" s="985"/>
      <c r="O8" s="985"/>
      <c r="P8" s="985"/>
      <c r="Q8" s="985"/>
      <c r="R8" s="985"/>
      <c r="S8" s="985"/>
      <c r="T8" s="985"/>
      <c r="U8" s="985"/>
      <c r="V8" s="985"/>
      <c r="W8" s="985"/>
      <c r="X8" s="985"/>
      <c r="Y8" s="985"/>
      <c r="Z8" s="985"/>
    </row>
    <row r="9" spans="1:26" ht="12.75" customHeight="1">
      <c r="A9" s="985"/>
      <c r="B9" s="1028"/>
      <c r="C9" s="1016"/>
      <c r="D9" s="1016"/>
      <c r="E9" s="1027"/>
      <c r="F9" s="992"/>
      <c r="G9" s="1024"/>
      <c r="H9" s="55">
        <v>2</v>
      </c>
      <c r="I9" s="56">
        <v>1</v>
      </c>
      <c r="J9" s="59" t="s">
        <v>1209</v>
      </c>
      <c r="K9" s="985"/>
      <c r="L9" s="985"/>
      <c r="M9" s="985"/>
      <c r="N9" s="985"/>
      <c r="O9" s="985"/>
      <c r="P9" s="985"/>
      <c r="Q9" s="985"/>
      <c r="R9" s="985"/>
      <c r="S9" s="985"/>
      <c r="T9" s="985"/>
      <c r="U9" s="985"/>
      <c r="V9" s="985"/>
      <c r="W9" s="985"/>
      <c r="X9" s="985"/>
      <c r="Y9" s="985"/>
      <c r="Z9" s="985"/>
    </row>
    <row r="10" spans="1:26" ht="12.75" customHeight="1">
      <c r="A10" s="985"/>
      <c r="B10" s="1029"/>
      <c r="C10" s="991"/>
      <c r="D10" s="1026"/>
      <c r="E10" s="1027"/>
      <c r="F10" s="1029"/>
      <c r="G10" s="1029"/>
      <c r="H10" s="55">
        <v>1</v>
      </c>
      <c r="I10" s="56">
        <v>1</v>
      </c>
      <c r="J10" s="59" t="s">
        <v>1209</v>
      </c>
      <c r="K10" s="985"/>
      <c r="L10" s="985"/>
      <c r="M10" s="985"/>
      <c r="N10" s="985"/>
      <c r="O10" s="985"/>
      <c r="P10" s="985"/>
      <c r="Q10" s="985"/>
      <c r="R10" s="985"/>
      <c r="S10" s="985"/>
      <c r="T10" s="985"/>
      <c r="U10" s="985"/>
      <c r="V10" s="985"/>
      <c r="W10" s="985"/>
      <c r="X10" s="985"/>
      <c r="Y10" s="985"/>
      <c r="Z10" s="985"/>
    </row>
    <row r="11" spans="1:26" ht="12.75" customHeight="1">
      <c r="A11" s="985"/>
      <c r="B11" s="1029"/>
      <c r="C11" s="991"/>
      <c r="D11" s="1026"/>
      <c r="E11" s="1027"/>
      <c r="F11" s="1029"/>
      <c r="G11" s="1029"/>
      <c r="H11" s="40"/>
      <c r="I11" s="1030"/>
      <c r="J11" s="1030"/>
      <c r="K11" s="985"/>
      <c r="L11" s="985"/>
      <c r="M11" s="985"/>
      <c r="N11" s="985"/>
      <c r="O11" s="985"/>
      <c r="P11" s="985"/>
      <c r="Q11" s="985"/>
      <c r="R11" s="985"/>
      <c r="S11" s="985"/>
      <c r="T11" s="985"/>
      <c r="U11" s="985"/>
      <c r="V11" s="985"/>
      <c r="W11" s="985"/>
      <c r="X11" s="985"/>
      <c r="Y11" s="985"/>
      <c r="Z11" s="985"/>
    </row>
    <row r="12" spans="1:26" ht="28.5" customHeight="1">
      <c r="A12" s="985"/>
      <c r="B12" s="820" t="s">
        <v>1210</v>
      </c>
      <c r="C12" s="993"/>
      <c r="D12" s="993"/>
      <c r="E12" s="993"/>
      <c r="F12" s="993"/>
      <c r="G12" s="993"/>
      <c r="H12" s="993"/>
      <c r="I12" s="993"/>
      <c r="J12" s="994"/>
      <c r="K12" s="985"/>
      <c r="L12" s="985"/>
      <c r="M12" s="985"/>
      <c r="N12" s="985"/>
      <c r="O12" s="985"/>
      <c r="P12" s="985"/>
      <c r="Q12" s="985"/>
      <c r="R12" s="985"/>
      <c r="S12" s="985"/>
      <c r="T12" s="985"/>
      <c r="U12" s="985"/>
      <c r="V12" s="985"/>
      <c r="W12" s="985"/>
      <c r="X12" s="985"/>
      <c r="Y12" s="985"/>
      <c r="Z12" s="985"/>
    </row>
    <row r="13" spans="1:26" ht="18.75" customHeight="1">
      <c r="A13" s="985"/>
      <c r="B13" s="824" t="s">
        <v>1172</v>
      </c>
      <c r="C13" s="825" t="s">
        <v>1173</v>
      </c>
      <c r="D13" s="825" t="s">
        <v>1174</v>
      </c>
      <c r="E13" s="826" t="s">
        <v>1175</v>
      </c>
      <c r="F13" s="827" t="s">
        <v>1176</v>
      </c>
      <c r="G13" s="827" t="s">
        <v>1211</v>
      </c>
      <c r="H13" s="828" t="s">
        <v>1203</v>
      </c>
      <c r="I13" s="821" t="s">
        <v>1204</v>
      </c>
      <c r="J13" s="901"/>
      <c r="K13" s="1031"/>
      <c r="L13" s="985"/>
      <c r="M13" s="985"/>
      <c r="N13" s="985"/>
      <c r="O13" s="985"/>
      <c r="P13" s="985"/>
      <c r="Q13" s="985"/>
      <c r="R13" s="985"/>
      <c r="S13" s="985"/>
      <c r="T13" s="985"/>
      <c r="U13" s="985"/>
      <c r="V13" s="985"/>
      <c r="W13" s="985"/>
      <c r="X13" s="985"/>
      <c r="Y13" s="985"/>
      <c r="Z13" s="985"/>
    </row>
    <row r="14" spans="1:26" ht="12.75" customHeight="1">
      <c r="A14" s="985"/>
      <c r="B14" s="1001"/>
      <c r="C14" s="1002"/>
      <c r="D14" s="1002"/>
      <c r="E14" s="1002"/>
      <c r="F14" s="1002"/>
      <c r="G14" s="1002"/>
      <c r="H14" s="1002"/>
      <c r="I14" s="60" t="s">
        <v>1205</v>
      </c>
      <c r="J14" s="61" t="s">
        <v>1206</v>
      </c>
      <c r="K14" s="1016"/>
      <c r="L14" s="985"/>
      <c r="M14" s="985"/>
      <c r="N14" s="985"/>
      <c r="O14" s="985"/>
      <c r="P14" s="985"/>
      <c r="Q14" s="985"/>
      <c r="R14" s="985"/>
      <c r="S14" s="985"/>
      <c r="T14" s="985"/>
      <c r="U14" s="985"/>
      <c r="V14" s="985"/>
      <c r="W14" s="985"/>
      <c r="X14" s="985"/>
      <c r="Y14" s="985"/>
      <c r="Z14" s="985"/>
    </row>
    <row r="15" spans="1:26" ht="51" customHeight="1">
      <c r="A15" s="985"/>
      <c r="B15" s="62">
        <v>1</v>
      </c>
      <c r="C15" s="63"/>
      <c r="D15" s="64"/>
      <c r="E15" s="1032"/>
      <c r="F15" s="65"/>
      <c r="G15" s="65"/>
      <c r="H15" s="63"/>
      <c r="I15" s="66"/>
      <c r="J15" s="1033"/>
      <c r="K15" s="1013"/>
      <c r="L15" s="985"/>
      <c r="M15" s="985"/>
      <c r="N15" s="985"/>
      <c r="O15" s="985"/>
      <c r="P15" s="985"/>
      <c r="Q15" s="985"/>
      <c r="R15" s="985"/>
      <c r="S15" s="985"/>
      <c r="T15" s="985"/>
      <c r="U15" s="985"/>
      <c r="V15" s="985"/>
      <c r="W15" s="985"/>
      <c r="X15" s="985"/>
      <c r="Y15" s="985"/>
      <c r="Z15" s="985"/>
    </row>
    <row r="16" spans="1:26" ht="12.75" hidden="1" customHeight="1">
      <c r="A16" s="985"/>
      <c r="B16" s="67">
        <v>2</v>
      </c>
      <c r="C16" s="68"/>
      <c r="D16" s="69"/>
      <c r="E16" s="31"/>
      <c r="F16" s="65"/>
      <c r="G16" s="65"/>
      <c r="H16" s="68"/>
      <c r="I16" s="66"/>
      <c r="J16" s="1033"/>
      <c r="K16" s="1013"/>
      <c r="L16" s="985"/>
      <c r="M16" s="985"/>
      <c r="N16" s="985"/>
      <c r="O16" s="985"/>
      <c r="P16" s="985"/>
      <c r="Q16" s="985"/>
      <c r="R16" s="985"/>
      <c r="S16" s="985"/>
      <c r="T16" s="985"/>
      <c r="U16" s="985"/>
      <c r="V16" s="985"/>
      <c r="W16" s="985"/>
      <c r="X16" s="985"/>
      <c r="Y16" s="985"/>
      <c r="Z16" s="985"/>
    </row>
    <row r="17" spans="1:26" ht="54.75" hidden="1" customHeight="1">
      <c r="A17" s="985"/>
      <c r="B17" s="67">
        <v>3</v>
      </c>
      <c r="C17" s="68"/>
      <c r="D17" s="69"/>
      <c r="E17" s="31"/>
      <c r="F17" s="65"/>
      <c r="G17" s="65"/>
      <c r="H17" s="68"/>
      <c r="I17" s="66"/>
      <c r="J17" s="1033"/>
      <c r="K17" s="1013"/>
      <c r="L17" s="985"/>
      <c r="M17" s="985"/>
      <c r="N17" s="985"/>
      <c r="O17" s="985"/>
      <c r="P17" s="985"/>
      <c r="Q17" s="985"/>
      <c r="R17" s="985"/>
      <c r="S17" s="985"/>
      <c r="T17" s="985"/>
      <c r="U17" s="985"/>
      <c r="V17" s="985"/>
      <c r="W17" s="985"/>
      <c r="X17" s="985"/>
      <c r="Y17" s="985"/>
      <c r="Z17" s="985"/>
    </row>
    <row r="18" spans="1:26" ht="43.5" customHeight="1">
      <c r="A18" s="985"/>
      <c r="B18" s="67">
        <v>2</v>
      </c>
      <c r="C18" s="68"/>
      <c r="D18" s="69"/>
      <c r="E18" s="31"/>
      <c r="F18" s="65"/>
      <c r="G18" s="65"/>
      <c r="H18" s="68"/>
      <c r="I18" s="66"/>
      <c r="J18" s="1033"/>
      <c r="K18" s="1013"/>
      <c r="L18" s="985"/>
      <c r="M18" s="985"/>
      <c r="N18" s="985"/>
      <c r="O18" s="985"/>
      <c r="P18" s="985"/>
      <c r="Q18" s="985"/>
      <c r="R18" s="985"/>
      <c r="S18" s="985"/>
      <c r="T18" s="985"/>
      <c r="U18" s="985"/>
      <c r="V18" s="985"/>
      <c r="W18" s="985"/>
      <c r="X18" s="985"/>
      <c r="Y18" s="985"/>
      <c r="Z18" s="985"/>
    </row>
    <row r="19" spans="1:26" ht="15.75" customHeight="1">
      <c r="A19" s="985"/>
      <c r="B19" s="67">
        <v>3</v>
      </c>
      <c r="C19" s="68"/>
      <c r="D19" s="69"/>
      <c r="E19" s="31"/>
      <c r="F19" s="65"/>
      <c r="G19" s="65"/>
      <c r="H19" s="68"/>
      <c r="I19" s="66"/>
      <c r="J19" s="1033"/>
      <c r="K19" s="1013"/>
      <c r="L19" s="985"/>
      <c r="M19" s="985"/>
      <c r="N19" s="985"/>
      <c r="O19" s="985"/>
      <c r="P19" s="985"/>
      <c r="Q19" s="985"/>
      <c r="R19" s="985"/>
      <c r="S19" s="985"/>
      <c r="T19" s="985"/>
      <c r="U19" s="985"/>
      <c r="V19" s="985"/>
      <c r="W19" s="985"/>
      <c r="X19" s="985"/>
      <c r="Y19" s="985"/>
      <c r="Z19" s="985"/>
    </row>
    <row r="20" spans="1:26" ht="24" customHeight="1">
      <c r="A20" s="985"/>
      <c r="B20" s="67">
        <v>4</v>
      </c>
      <c r="C20" s="68"/>
      <c r="D20" s="69"/>
      <c r="E20" s="31"/>
      <c r="F20" s="65"/>
      <c r="G20" s="65"/>
      <c r="H20" s="68"/>
      <c r="I20" s="66"/>
      <c r="J20" s="1033"/>
      <c r="K20" s="1013"/>
      <c r="L20" s="985"/>
      <c r="M20" s="985"/>
      <c r="N20" s="985"/>
      <c r="O20" s="985"/>
      <c r="P20" s="985"/>
      <c r="Q20" s="985"/>
      <c r="R20" s="985"/>
      <c r="S20" s="985"/>
      <c r="T20" s="985"/>
      <c r="U20" s="985"/>
      <c r="V20" s="985"/>
      <c r="W20" s="985"/>
      <c r="X20" s="985"/>
      <c r="Y20" s="985"/>
      <c r="Z20" s="985"/>
    </row>
    <row r="21" spans="1:26" ht="36.75" customHeight="1">
      <c r="A21" s="985"/>
      <c r="B21" s="67">
        <v>5</v>
      </c>
      <c r="C21" s="68"/>
      <c r="D21" s="69"/>
      <c r="E21" s="31"/>
      <c r="F21" s="65"/>
      <c r="G21" s="65"/>
      <c r="H21" s="68"/>
      <c r="I21" s="66"/>
      <c r="J21" s="1033"/>
      <c r="K21" s="1013"/>
      <c r="L21" s="985"/>
      <c r="M21" s="985"/>
      <c r="N21" s="985"/>
      <c r="O21" s="985"/>
      <c r="P21" s="985"/>
      <c r="Q21" s="985"/>
      <c r="R21" s="985"/>
      <c r="S21" s="985"/>
      <c r="T21" s="985"/>
      <c r="U21" s="985"/>
      <c r="V21" s="985"/>
      <c r="W21" s="985"/>
      <c r="X21" s="985"/>
      <c r="Y21" s="985"/>
      <c r="Z21" s="985"/>
    </row>
    <row r="22" spans="1:26" ht="42.75" customHeight="1">
      <c r="A22" s="985"/>
      <c r="B22" s="67">
        <v>6</v>
      </c>
      <c r="C22" s="68"/>
      <c r="D22" s="69"/>
      <c r="E22" s="31"/>
      <c r="F22" s="65"/>
      <c r="G22" s="65"/>
      <c r="H22" s="68"/>
      <c r="I22" s="66"/>
      <c r="J22" s="1033"/>
      <c r="K22" s="1013"/>
      <c r="L22" s="985"/>
      <c r="M22" s="985"/>
      <c r="N22" s="985"/>
      <c r="O22" s="985"/>
      <c r="P22" s="985"/>
      <c r="Q22" s="985"/>
      <c r="R22" s="985"/>
      <c r="S22" s="985"/>
      <c r="T22" s="985"/>
      <c r="U22" s="985"/>
      <c r="V22" s="985"/>
      <c r="W22" s="985"/>
      <c r="X22" s="985"/>
      <c r="Y22" s="985"/>
      <c r="Z22" s="985"/>
    </row>
    <row r="23" spans="1:26" ht="43.5" customHeight="1">
      <c r="A23" s="985"/>
      <c r="B23" s="67">
        <v>7</v>
      </c>
      <c r="C23" s="68"/>
      <c r="D23" s="69"/>
      <c r="E23" s="31"/>
      <c r="F23" s="65"/>
      <c r="G23" s="65"/>
      <c r="H23" s="68"/>
      <c r="I23" s="66"/>
      <c r="J23" s="1033"/>
      <c r="K23" s="1013"/>
      <c r="L23" s="985"/>
      <c r="M23" s="985"/>
      <c r="N23" s="985"/>
      <c r="O23" s="985"/>
      <c r="P23" s="985"/>
      <c r="Q23" s="985"/>
      <c r="R23" s="985"/>
      <c r="S23" s="985"/>
      <c r="T23" s="985"/>
      <c r="U23" s="985"/>
      <c r="V23" s="985"/>
      <c r="W23" s="985"/>
      <c r="X23" s="985"/>
      <c r="Y23" s="985"/>
      <c r="Z23" s="985"/>
    </row>
    <row r="24" spans="1:26" ht="32.25" hidden="1" customHeight="1">
      <c r="A24" s="985"/>
      <c r="B24" s="67">
        <v>8</v>
      </c>
      <c r="C24" s="68"/>
      <c r="D24" s="69"/>
      <c r="E24" s="31"/>
      <c r="F24" s="65"/>
      <c r="G24" s="65"/>
      <c r="H24" s="68"/>
      <c r="I24" s="66"/>
      <c r="J24" s="1033"/>
      <c r="K24" s="1013"/>
      <c r="L24" s="985"/>
      <c r="M24" s="985"/>
      <c r="N24" s="985"/>
      <c r="O24" s="985"/>
      <c r="P24" s="985"/>
      <c r="Q24" s="985"/>
      <c r="R24" s="985"/>
      <c r="S24" s="985"/>
      <c r="T24" s="985"/>
      <c r="U24" s="985"/>
      <c r="V24" s="985"/>
      <c r="W24" s="985"/>
      <c r="X24" s="985"/>
      <c r="Y24" s="985"/>
      <c r="Z24" s="985"/>
    </row>
    <row r="25" spans="1:26" ht="27.75" customHeight="1">
      <c r="A25" s="985"/>
      <c r="B25" s="67">
        <v>8</v>
      </c>
      <c r="C25" s="68"/>
      <c r="D25" s="69"/>
      <c r="E25" s="31"/>
      <c r="F25" s="65"/>
      <c r="G25" s="65"/>
      <c r="H25" s="68"/>
      <c r="I25" s="66"/>
      <c r="J25" s="1033"/>
      <c r="K25" s="1034"/>
      <c r="L25" s="985"/>
      <c r="M25" s="985"/>
      <c r="N25" s="985"/>
      <c r="O25" s="985"/>
      <c r="P25" s="985"/>
      <c r="Q25" s="985"/>
      <c r="R25" s="985"/>
      <c r="S25" s="985"/>
      <c r="T25" s="985"/>
      <c r="U25" s="985"/>
      <c r="V25" s="985"/>
      <c r="W25" s="985"/>
      <c r="X25" s="985"/>
      <c r="Y25" s="985"/>
      <c r="Z25" s="985"/>
    </row>
    <row r="26" spans="1:26" ht="12.75" customHeight="1">
      <c r="A26" s="985"/>
      <c r="B26" s="67">
        <v>9</v>
      </c>
      <c r="C26" s="70"/>
      <c r="D26" s="21"/>
      <c r="E26" s="31"/>
      <c r="F26" s="65"/>
      <c r="G26" s="65"/>
      <c r="H26" s="68"/>
      <c r="I26" s="66"/>
      <c r="J26" s="1033"/>
      <c r="K26" s="1034"/>
      <c r="L26" s="985"/>
      <c r="M26" s="985"/>
      <c r="N26" s="985"/>
      <c r="O26" s="985"/>
      <c r="P26" s="985"/>
      <c r="Q26" s="985"/>
      <c r="R26" s="985"/>
      <c r="S26" s="985"/>
      <c r="T26" s="985"/>
      <c r="U26" s="985"/>
      <c r="V26" s="985"/>
      <c r="W26" s="985"/>
      <c r="X26" s="985"/>
      <c r="Y26" s="985"/>
      <c r="Z26" s="985"/>
    </row>
    <row r="27" spans="1:26" ht="12.75" customHeight="1">
      <c r="A27" s="985"/>
      <c r="B27" s="67">
        <v>10</v>
      </c>
      <c r="C27" s="70"/>
      <c r="D27" s="21"/>
      <c r="E27" s="31"/>
      <c r="F27" s="65"/>
      <c r="G27" s="65"/>
      <c r="H27" s="68"/>
      <c r="I27" s="66"/>
      <c r="J27" s="1033"/>
      <c r="K27" s="1034"/>
      <c r="L27" s="985"/>
      <c r="M27" s="985"/>
      <c r="N27" s="985"/>
      <c r="O27" s="985"/>
      <c r="P27" s="985"/>
      <c r="Q27" s="985"/>
      <c r="R27" s="985"/>
      <c r="S27" s="985"/>
      <c r="T27" s="985"/>
      <c r="U27" s="985"/>
      <c r="V27" s="985"/>
      <c r="W27" s="985"/>
      <c r="X27" s="985"/>
      <c r="Y27" s="985"/>
      <c r="Z27" s="985"/>
    </row>
    <row r="28" spans="1:26" ht="26.25" hidden="1" customHeight="1">
      <c r="A28" s="985"/>
      <c r="B28" s="67">
        <v>11</v>
      </c>
      <c r="C28" s="70"/>
      <c r="D28" s="21"/>
      <c r="E28" s="31"/>
      <c r="F28" s="65"/>
      <c r="G28" s="65"/>
      <c r="H28" s="68"/>
      <c r="I28" s="66"/>
      <c r="J28" s="1033"/>
      <c r="K28" s="1034"/>
      <c r="L28" s="985"/>
      <c r="M28" s="985"/>
      <c r="N28" s="985"/>
      <c r="O28" s="985"/>
      <c r="P28" s="985"/>
      <c r="Q28" s="985"/>
      <c r="R28" s="985"/>
      <c r="S28" s="985"/>
      <c r="T28" s="985"/>
      <c r="U28" s="985"/>
      <c r="V28" s="985"/>
      <c r="W28" s="985"/>
      <c r="X28" s="985"/>
      <c r="Y28" s="985"/>
      <c r="Z28" s="985"/>
    </row>
    <row r="29" spans="1:26" ht="76.5" customHeight="1">
      <c r="A29" s="985"/>
      <c r="B29" s="67">
        <v>11</v>
      </c>
      <c r="C29" s="68"/>
      <c r="D29" s="69"/>
      <c r="E29" s="31"/>
      <c r="F29" s="65"/>
      <c r="G29" s="65"/>
      <c r="H29" s="68"/>
      <c r="I29" s="66"/>
      <c r="J29" s="1033"/>
      <c r="K29" s="1034"/>
      <c r="L29" s="985"/>
      <c r="M29" s="985"/>
      <c r="N29" s="985"/>
      <c r="O29" s="985"/>
      <c r="P29" s="985"/>
      <c r="Q29" s="985"/>
      <c r="R29" s="985"/>
      <c r="S29" s="985"/>
      <c r="T29" s="985"/>
      <c r="U29" s="985"/>
      <c r="V29" s="985"/>
      <c r="W29" s="985"/>
      <c r="X29" s="985"/>
      <c r="Y29" s="985"/>
      <c r="Z29" s="985"/>
    </row>
    <row r="30" spans="1:26" ht="12.75" customHeight="1">
      <c r="A30" s="985"/>
      <c r="B30" s="67">
        <v>12</v>
      </c>
      <c r="C30" s="68"/>
      <c r="D30" s="69"/>
      <c r="E30" s="31"/>
      <c r="F30" s="65"/>
      <c r="G30" s="65"/>
      <c r="H30" s="68"/>
      <c r="I30" s="66"/>
      <c r="J30" s="1033"/>
      <c r="K30" s="1034"/>
      <c r="L30" s="985"/>
      <c r="M30" s="985"/>
      <c r="N30" s="985"/>
      <c r="O30" s="985"/>
      <c r="P30" s="985"/>
      <c r="Q30" s="985"/>
      <c r="R30" s="985"/>
      <c r="S30" s="985"/>
      <c r="T30" s="985"/>
      <c r="U30" s="985"/>
      <c r="V30" s="985"/>
      <c r="W30" s="985"/>
      <c r="X30" s="985"/>
      <c r="Y30" s="985"/>
      <c r="Z30" s="985"/>
    </row>
    <row r="31" spans="1:26" ht="12.75" customHeight="1">
      <c r="A31" s="985"/>
      <c r="B31" s="67">
        <v>13</v>
      </c>
      <c r="C31" s="68"/>
      <c r="D31" s="69"/>
      <c r="E31" s="31"/>
      <c r="F31" s="65"/>
      <c r="G31" s="65"/>
      <c r="H31" s="68"/>
      <c r="I31" s="66"/>
      <c r="J31" s="1033"/>
      <c r="K31" s="1034"/>
      <c r="L31" s="985"/>
      <c r="M31" s="985"/>
      <c r="N31" s="985"/>
      <c r="O31" s="985"/>
      <c r="P31" s="985"/>
      <c r="Q31" s="985"/>
      <c r="R31" s="985"/>
      <c r="S31" s="985"/>
      <c r="T31" s="985"/>
      <c r="U31" s="985"/>
      <c r="V31" s="985"/>
      <c r="W31" s="985"/>
      <c r="X31" s="985"/>
      <c r="Y31" s="985"/>
      <c r="Z31" s="985"/>
    </row>
    <row r="32" spans="1:26" ht="12.75" customHeight="1">
      <c r="A32" s="985"/>
      <c r="B32" s="67">
        <v>14</v>
      </c>
      <c r="C32" s="68"/>
      <c r="D32" s="69"/>
      <c r="E32" s="31"/>
      <c r="F32" s="65"/>
      <c r="G32" s="65"/>
      <c r="H32" s="68"/>
      <c r="I32" s="66"/>
      <c r="J32" s="1033"/>
      <c r="K32" s="1034"/>
      <c r="L32" s="985"/>
      <c r="M32" s="985"/>
      <c r="N32" s="985"/>
      <c r="O32" s="985"/>
      <c r="P32" s="985"/>
      <c r="Q32" s="985"/>
      <c r="R32" s="985"/>
      <c r="S32" s="985"/>
      <c r="T32" s="985"/>
      <c r="U32" s="985"/>
      <c r="V32" s="985"/>
      <c r="W32" s="985"/>
      <c r="X32" s="985"/>
      <c r="Y32" s="985"/>
      <c r="Z32" s="985"/>
    </row>
    <row r="33" spans="1:26" ht="12.75" customHeight="1">
      <c r="A33" s="985"/>
      <c r="B33" s="67">
        <v>15</v>
      </c>
      <c r="C33" s="68"/>
      <c r="D33" s="69"/>
      <c r="E33" s="31"/>
      <c r="F33" s="65"/>
      <c r="G33" s="65"/>
      <c r="H33" s="68"/>
      <c r="I33" s="66"/>
      <c r="J33" s="1033"/>
      <c r="K33" s="1034"/>
      <c r="L33" s="985"/>
      <c r="M33" s="985"/>
      <c r="N33" s="985"/>
      <c r="O33" s="985"/>
      <c r="P33" s="985"/>
      <c r="Q33" s="985"/>
      <c r="R33" s="985"/>
      <c r="S33" s="985"/>
      <c r="T33" s="985"/>
      <c r="U33" s="985"/>
      <c r="V33" s="985"/>
      <c r="W33" s="985"/>
      <c r="X33" s="985"/>
      <c r="Y33" s="985"/>
      <c r="Z33" s="985"/>
    </row>
    <row r="34" spans="1:26" ht="12.75" customHeight="1">
      <c r="A34" s="985"/>
      <c r="B34" s="67">
        <v>16</v>
      </c>
      <c r="C34" s="68"/>
      <c r="D34" s="69"/>
      <c r="E34" s="31"/>
      <c r="F34" s="65"/>
      <c r="G34" s="65"/>
      <c r="H34" s="68"/>
      <c r="I34" s="66"/>
      <c r="J34" s="1033"/>
      <c r="K34" s="1034"/>
      <c r="L34" s="985"/>
      <c r="M34" s="985"/>
      <c r="N34" s="985"/>
      <c r="O34" s="985"/>
      <c r="P34" s="985"/>
      <c r="Q34" s="985"/>
      <c r="R34" s="985"/>
      <c r="S34" s="985"/>
      <c r="T34" s="985"/>
      <c r="U34" s="985"/>
      <c r="V34" s="985"/>
      <c r="W34" s="985"/>
      <c r="X34" s="985"/>
      <c r="Y34" s="985"/>
      <c r="Z34" s="985"/>
    </row>
    <row r="35" spans="1:26" ht="12.75" customHeight="1">
      <c r="A35" s="985"/>
      <c r="B35" s="822" t="s">
        <v>251</v>
      </c>
      <c r="C35" s="1035"/>
      <c r="D35" s="1035"/>
      <c r="E35" s="1035"/>
      <c r="F35" s="1035"/>
      <c r="G35" s="1035"/>
      <c r="H35" s="1035"/>
      <c r="I35" s="823" t="s">
        <v>251</v>
      </c>
      <c r="J35" s="1036"/>
      <c r="K35" s="1037" t="s">
        <v>251</v>
      </c>
      <c r="L35" s="985"/>
      <c r="M35" s="985"/>
      <c r="N35" s="985"/>
      <c r="O35" s="985"/>
      <c r="P35" s="985"/>
      <c r="Q35" s="985"/>
      <c r="R35" s="985"/>
      <c r="S35" s="985"/>
      <c r="T35" s="985"/>
      <c r="U35" s="985"/>
      <c r="V35" s="985"/>
      <c r="W35" s="985"/>
      <c r="X35" s="985"/>
      <c r="Y35" s="985"/>
      <c r="Z35" s="985"/>
    </row>
    <row r="36" spans="1:26" ht="30" customHeight="1">
      <c r="A36" s="985"/>
      <c r="B36" s="1038" t="s">
        <v>251</v>
      </c>
      <c r="C36" s="1039" t="s">
        <v>251</v>
      </c>
      <c r="D36" s="1040"/>
      <c r="E36" s="1040"/>
      <c r="F36" s="1040"/>
      <c r="G36" s="1040"/>
      <c r="H36" s="1040"/>
      <c r="I36" s="985"/>
      <c r="J36" s="985"/>
      <c r="K36" s="985"/>
      <c r="L36" s="985"/>
      <c r="M36" s="985"/>
      <c r="N36" s="985"/>
      <c r="O36" s="985"/>
      <c r="P36" s="985"/>
      <c r="Q36" s="985"/>
      <c r="R36" s="985"/>
      <c r="S36" s="985"/>
      <c r="T36" s="985"/>
      <c r="U36" s="985"/>
      <c r="V36" s="985"/>
      <c r="W36" s="985"/>
      <c r="X36" s="985"/>
      <c r="Y36" s="985"/>
      <c r="Z36" s="985"/>
    </row>
    <row r="37" spans="1:26" ht="12.75" customHeight="1">
      <c r="A37" s="985"/>
      <c r="B37" s="985"/>
      <c r="C37" s="987"/>
      <c r="D37" s="1013"/>
      <c r="E37" s="1014"/>
      <c r="F37" s="985"/>
      <c r="G37" s="985"/>
      <c r="H37" s="985"/>
      <c r="I37" s="985"/>
      <c r="J37" s="985"/>
      <c r="K37" s="985"/>
      <c r="L37" s="985"/>
      <c r="M37" s="985"/>
      <c r="N37" s="985"/>
      <c r="O37" s="985"/>
      <c r="P37" s="985"/>
      <c r="Q37" s="985"/>
      <c r="R37" s="985"/>
      <c r="S37" s="985"/>
      <c r="T37" s="985"/>
      <c r="U37" s="985"/>
      <c r="V37" s="985"/>
      <c r="W37" s="985"/>
      <c r="X37" s="985"/>
      <c r="Y37" s="985"/>
      <c r="Z37" s="985"/>
    </row>
    <row r="38" spans="1:26" ht="12.75" customHeight="1">
      <c r="A38" s="985"/>
      <c r="B38" s="985"/>
      <c r="C38" s="987"/>
      <c r="D38" s="1013"/>
      <c r="E38" s="1014"/>
      <c r="F38" s="985"/>
      <c r="G38" s="985"/>
      <c r="H38" s="985"/>
      <c r="I38" s="985"/>
      <c r="J38" s="985"/>
      <c r="K38" s="985"/>
      <c r="L38" s="985"/>
      <c r="M38" s="985"/>
      <c r="N38" s="985"/>
      <c r="O38" s="985"/>
      <c r="P38" s="985"/>
      <c r="Q38" s="985"/>
      <c r="R38" s="985"/>
      <c r="S38" s="985"/>
      <c r="T38" s="985"/>
      <c r="U38" s="985"/>
      <c r="V38" s="985"/>
      <c r="W38" s="985"/>
      <c r="X38" s="985"/>
      <c r="Y38" s="985"/>
      <c r="Z38" s="985"/>
    </row>
    <row r="39" spans="1:26" ht="12.75" customHeight="1">
      <c r="A39" s="985"/>
      <c r="B39" s="985"/>
      <c r="C39" s="987"/>
      <c r="D39" s="1013"/>
      <c r="E39" s="1014"/>
      <c r="F39" s="985"/>
      <c r="G39" s="985"/>
      <c r="H39" s="985"/>
      <c r="I39" s="985"/>
      <c r="J39" s="985"/>
      <c r="K39" s="985"/>
      <c r="L39" s="985"/>
      <c r="M39" s="985"/>
      <c r="N39" s="985"/>
      <c r="O39" s="985"/>
      <c r="P39" s="985"/>
      <c r="Q39" s="985"/>
      <c r="R39" s="985"/>
      <c r="S39" s="985"/>
      <c r="T39" s="985"/>
      <c r="U39" s="985"/>
      <c r="V39" s="985"/>
      <c r="W39" s="985"/>
      <c r="X39" s="985"/>
      <c r="Y39" s="985"/>
      <c r="Z39" s="985"/>
    </row>
    <row r="40" spans="1:26" ht="12.75" customHeight="1">
      <c r="A40" s="985"/>
      <c r="B40" s="985"/>
      <c r="C40" s="987"/>
      <c r="D40" s="1013"/>
      <c r="E40" s="1014"/>
      <c r="F40" s="985"/>
      <c r="G40" s="985"/>
      <c r="H40" s="985"/>
      <c r="I40" s="985"/>
      <c r="J40" s="985"/>
      <c r="K40" s="985"/>
      <c r="L40" s="985"/>
      <c r="M40" s="985"/>
      <c r="N40" s="985"/>
      <c r="O40" s="985"/>
      <c r="P40" s="985"/>
      <c r="Q40" s="985"/>
      <c r="R40" s="985"/>
      <c r="S40" s="985"/>
      <c r="T40" s="985"/>
      <c r="U40" s="985"/>
      <c r="V40" s="985"/>
      <c r="W40" s="985"/>
      <c r="X40" s="985"/>
      <c r="Y40" s="985"/>
      <c r="Z40" s="985"/>
    </row>
    <row r="41" spans="1:26" ht="12.75" customHeight="1">
      <c r="A41" s="985"/>
      <c r="B41" s="985"/>
      <c r="C41" s="987"/>
      <c r="D41" s="1013"/>
      <c r="E41" s="1014"/>
      <c r="F41" s="985"/>
      <c r="G41" s="985"/>
      <c r="H41" s="985"/>
      <c r="I41" s="985"/>
      <c r="J41" s="985"/>
      <c r="K41" s="985"/>
      <c r="L41" s="985"/>
      <c r="M41" s="985"/>
      <c r="N41" s="985"/>
      <c r="O41" s="985"/>
      <c r="P41" s="985"/>
      <c r="Q41" s="985"/>
      <c r="R41" s="985"/>
      <c r="S41" s="985"/>
      <c r="T41" s="985"/>
      <c r="U41" s="985"/>
      <c r="V41" s="985"/>
      <c r="W41" s="985"/>
      <c r="X41" s="985"/>
      <c r="Y41" s="985"/>
      <c r="Z41" s="985"/>
    </row>
    <row r="42" spans="1:26" ht="12.75" customHeight="1">
      <c r="A42" s="985"/>
      <c r="B42" s="985"/>
      <c r="C42" s="987"/>
      <c r="D42" s="1013"/>
      <c r="E42" s="1014"/>
      <c r="F42" s="985"/>
      <c r="G42" s="985"/>
      <c r="H42" s="985"/>
      <c r="I42" s="985"/>
      <c r="J42" s="985"/>
      <c r="K42" s="985"/>
      <c r="L42" s="985"/>
      <c r="M42" s="985"/>
      <c r="N42" s="985"/>
      <c r="O42" s="985"/>
      <c r="P42" s="985"/>
      <c r="Q42" s="985"/>
      <c r="R42" s="985"/>
      <c r="S42" s="985"/>
      <c r="T42" s="985"/>
      <c r="U42" s="985"/>
      <c r="V42" s="985"/>
      <c r="W42" s="985"/>
      <c r="X42" s="985"/>
      <c r="Y42" s="985"/>
      <c r="Z42" s="985"/>
    </row>
    <row r="43" spans="1:26" ht="12.75" customHeight="1">
      <c r="A43" s="985"/>
      <c r="B43" s="985"/>
      <c r="C43" s="987"/>
      <c r="D43" s="1013"/>
      <c r="E43" s="1014"/>
      <c r="F43" s="985"/>
      <c r="G43" s="985"/>
      <c r="H43" s="985"/>
      <c r="I43" s="985"/>
      <c r="J43" s="985"/>
      <c r="K43" s="985"/>
      <c r="L43" s="985"/>
      <c r="M43" s="985"/>
      <c r="N43" s="985"/>
      <c r="O43" s="985"/>
      <c r="P43" s="985"/>
      <c r="Q43" s="985"/>
      <c r="R43" s="985"/>
      <c r="S43" s="985"/>
      <c r="T43" s="985"/>
      <c r="U43" s="985"/>
      <c r="V43" s="985"/>
      <c r="W43" s="985"/>
      <c r="X43" s="985"/>
      <c r="Y43" s="985"/>
      <c r="Z43" s="985"/>
    </row>
    <row r="44" spans="1:26" ht="12.75" customHeight="1">
      <c r="A44" s="985"/>
      <c r="B44" s="985"/>
      <c r="C44" s="987"/>
      <c r="D44" s="1013"/>
      <c r="E44" s="1014"/>
      <c r="F44" s="985"/>
      <c r="G44" s="985"/>
      <c r="H44" s="985"/>
      <c r="I44" s="985"/>
      <c r="J44" s="985"/>
      <c r="K44" s="985"/>
      <c r="L44" s="985"/>
      <c r="M44" s="985"/>
      <c r="N44" s="985"/>
      <c r="O44" s="985"/>
      <c r="P44" s="985"/>
      <c r="Q44" s="985"/>
      <c r="R44" s="985"/>
      <c r="S44" s="985"/>
      <c r="T44" s="985"/>
      <c r="U44" s="985"/>
      <c r="V44" s="985"/>
      <c r="W44" s="985"/>
      <c r="X44" s="985"/>
      <c r="Y44" s="985"/>
      <c r="Z44" s="985"/>
    </row>
    <row r="45" spans="1:26" ht="12.75" customHeight="1">
      <c r="A45" s="985"/>
      <c r="B45" s="985"/>
      <c r="C45" s="987"/>
      <c r="D45" s="1013"/>
      <c r="E45" s="1014"/>
      <c r="F45" s="985"/>
      <c r="G45" s="985"/>
      <c r="H45" s="985"/>
      <c r="I45" s="985"/>
      <c r="J45" s="985"/>
      <c r="K45" s="985"/>
      <c r="L45" s="985"/>
      <c r="M45" s="985"/>
      <c r="N45" s="985"/>
      <c r="O45" s="985"/>
      <c r="P45" s="985"/>
      <c r="Q45" s="985"/>
      <c r="R45" s="985"/>
      <c r="S45" s="985"/>
      <c r="T45" s="985"/>
      <c r="U45" s="985"/>
      <c r="V45" s="985"/>
      <c r="W45" s="985"/>
      <c r="X45" s="985"/>
      <c r="Y45" s="985"/>
      <c r="Z45" s="985"/>
    </row>
    <row r="46" spans="1:26" ht="12.75" customHeight="1">
      <c r="A46" s="985"/>
      <c r="B46" s="985"/>
      <c r="C46" s="987"/>
      <c r="D46" s="1013"/>
      <c r="E46" s="1014"/>
      <c r="F46" s="985"/>
      <c r="G46" s="985"/>
      <c r="H46" s="985"/>
      <c r="I46" s="985"/>
      <c r="J46" s="985"/>
      <c r="K46" s="985"/>
      <c r="L46" s="985"/>
      <c r="M46" s="985"/>
      <c r="N46" s="985"/>
      <c r="O46" s="985"/>
      <c r="P46" s="985"/>
      <c r="Q46" s="985"/>
      <c r="R46" s="985"/>
      <c r="S46" s="985"/>
      <c r="T46" s="985"/>
      <c r="U46" s="985"/>
      <c r="V46" s="985"/>
      <c r="W46" s="985"/>
      <c r="X46" s="985"/>
      <c r="Y46" s="985"/>
      <c r="Z46" s="985"/>
    </row>
    <row r="47" spans="1:26" ht="12.75" customHeight="1">
      <c r="A47" s="985"/>
      <c r="B47" s="985"/>
      <c r="C47" s="987"/>
      <c r="D47" s="1013"/>
      <c r="E47" s="1014"/>
      <c r="F47" s="985"/>
      <c r="G47" s="985"/>
      <c r="H47" s="985"/>
      <c r="I47" s="985"/>
      <c r="J47" s="985"/>
      <c r="K47" s="985"/>
      <c r="L47" s="985"/>
      <c r="M47" s="985"/>
      <c r="N47" s="985"/>
      <c r="O47" s="985"/>
      <c r="P47" s="985"/>
      <c r="Q47" s="985"/>
      <c r="R47" s="985"/>
      <c r="S47" s="985"/>
      <c r="T47" s="985"/>
      <c r="U47" s="985"/>
      <c r="V47" s="985"/>
      <c r="W47" s="985"/>
      <c r="X47" s="985"/>
      <c r="Y47" s="985"/>
      <c r="Z47" s="985"/>
    </row>
    <row r="48" spans="1:26" ht="12.75" customHeight="1">
      <c r="A48" s="985"/>
      <c r="B48" s="985"/>
      <c r="C48" s="987"/>
      <c r="D48" s="1013"/>
      <c r="E48" s="1014"/>
      <c r="F48" s="985"/>
      <c r="G48" s="985"/>
      <c r="H48" s="985"/>
      <c r="I48" s="985"/>
      <c r="J48" s="985"/>
      <c r="K48" s="985"/>
      <c r="L48" s="985"/>
      <c r="M48" s="985"/>
      <c r="N48" s="985"/>
      <c r="O48" s="985"/>
      <c r="P48" s="985"/>
      <c r="Q48" s="985"/>
      <c r="R48" s="985"/>
      <c r="S48" s="985"/>
      <c r="T48" s="985"/>
      <c r="U48" s="985"/>
      <c r="V48" s="985"/>
      <c r="W48" s="985"/>
      <c r="X48" s="985"/>
      <c r="Y48" s="985"/>
      <c r="Z48" s="985"/>
    </row>
    <row r="49" spans="1:26" ht="12.75" customHeight="1">
      <c r="A49" s="985"/>
      <c r="B49" s="985"/>
      <c r="C49" s="987"/>
      <c r="D49" s="1013"/>
      <c r="E49" s="1014"/>
      <c r="F49" s="985"/>
      <c r="G49" s="985"/>
      <c r="H49" s="985"/>
      <c r="I49" s="985"/>
      <c r="J49" s="985"/>
      <c r="K49" s="985"/>
      <c r="L49" s="985"/>
      <c r="M49" s="985"/>
      <c r="N49" s="985"/>
      <c r="O49" s="985"/>
      <c r="P49" s="985"/>
      <c r="Q49" s="985"/>
      <c r="R49" s="985"/>
      <c r="S49" s="985"/>
      <c r="T49" s="985"/>
      <c r="U49" s="985"/>
      <c r="V49" s="985"/>
      <c r="W49" s="985"/>
      <c r="X49" s="985"/>
      <c r="Y49" s="985"/>
      <c r="Z49" s="985"/>
    </row>
    <row r="50" spans="1:26" ht="12.75" customHeight="1">
      <c r="A50" s="985"/>
      <c r="B50" s="985"/>
      <c r="C50" s="987"/>
      <c r="D50" s="1013"/>
      <c r="E50" s="1014"/>
      <c r="F50" s="985"/>
      <c r="G50" s="985"/>
      <c r="H50" s="985"/>
      <c r="I50" s="985"/>
      <c r="J50" s="985"/>
      <c r="K50" s="985"/>
      <c r="L50" s="985"/>
      <c r="M50" s="985"/>
      <c r="N50" s="985"/>
      <c r="O50" s="985"/>
      <c r="P50" s="985"/>
      <c r="Q50" s="985"/>
      <c r="R50" s="985"/>
      <c r="S50" s="985"/>
      <c r="T50" s="985"/>
      <c r="U50" s="985"/>
      <c r="V50" s="985"/>
      <c r="W50" s="985"/>
      <c r="X50" s="985"/>
      <c r="Y50" s="985"/>
      <c r="Z50" s="985"/>
    </row>
    <row r="51" spans="1:26" ht="12.75" customHeight="1">
      <c r="A51" s="985"/>
      <c r="B51" s="985"/>
      <c r="C51" s="987"/>
      <c r="D51" s="1013"/>
      <c r="E51" s="1014"/>
      <c r="F51" s="985"/>
      <c r="G51" s="985"/>
      <c r="H51" s="985"/>
      <c r="I51" s="985"/>
      <c r="J51" s="985"/>
      <c r="K51" s="985"/>
      <c r="L51" s="985"/>
      <c r="M51" s="985"/>
      <c r="N51" s="985"/>
      <c r="O51" s="985"/>
      <c r="P51" s="985"/>
      <c r="Q51" s="985"/>
      <c r="R51" s="985"/>
      <c r="S51" s="985"/>
      <c r="T51" s="985"/>
      <c r="U51" s="985"/>
      <c r="V51" s="985"/>
      <c r="W51" s="985"/>
      <c r="X51" s="985"/>
      <c r="Y51" s="985"/>
      <c r="Z51" s="985"/>
    </row>
    <row r="52" spans="1:26" ht="12.75" customHeight="1">
      <c r="A52" s="985"/>
      <c r="B52" s="985"/>
      <c r="C52" s="987"/>
      <c r="D52" s="1013"/>
      <c r="E52" s="1014"/>
      <c r="F52" s="985"/>
      <c r="G52" s="985"/>
      <c r="H52" s="985"/>
      <c r="I52" s="985"/>
      <c r="J52" s="985"/>
      <c r="K52" s="985"/>
      <c r="L52" s="985"/>
      <c r="M52" s="985"/>
      <c r="N52" s="985"/>
      <c r="O52" s="985"/>
      <c r="P52" s="985"/>
      <c r="Q52" s="985"/>
      <c r="R52" s="985"/>
      <c r="S52" s="985"/>
      <c r="T52" s="985"/>
      <c r="U52" s="985"/>
      <c r="V52" s="985"/>
      <c r="W52" s="985"/>
      <c r="X52" s="985"/>
      <c r="Y52" s="985"/>
      <c r="Z52" s="985"/>
    </row>
    <row r="53" spans="1:26" ht="12.75" customHeight="1">
      <c r="A53" s="985"/>
      <c r="B53" s="985"/>
      <c r="C53" s="987"/>
      <c r="D53" s="1013"/>
      <c r="E53" s="1014"/>
      <c r="F53" s="985"/>
      <c r="G53" s="985"/>
      <c r="H53" s="985"/>
      <c r="I53" s="985"/>
      <c r="J53" s="985"/>
      <c r="K53" s="985"/>
      <c r="L53" s="985"/>
      <c r="M53" s="985"/>
      <c r="N53" s="985"/>
      <c r="O53" s="985"/>
      <c r="P53" s="985"/>
      <c r="Q53" s="985"/>
      <c r="R53" s="985"/>
      <c r="S53" s="985"/>
      <c r="T53" s="985"/>
      <c r="U53" s="985"/>
      <c r="V53" s="985"/>
      <c r="W53" s="985"/>
      <c r="X53" s="985"/>
      <c r="Y53" s="985"/>
      <c r="Z53" s="985"/>
    </row>
    <row r="54" spans="1:26" ht="12.75" customHeight="1">
      <c r="A54" s="985"/>
      <c r="B54" s="985"/>
      <c r="C54" s="987"/>
      <c r="D54" s="1013"/>
      <c r="E54" s="1014"/>
      <c r="F54" s="985"/>
      <c r="G54" s="985"/>
      <c r="H54" s="985"/>
      <c r="I54" s="985"/>
      <c r="J54" s="985"/>
      <c r="K54" s="985"/>
      <c r="L54" s="985"/>
      <c r="M54" s="985"/>
      <c r="N54" s="985"/>
      <c r="O54" s="985"/>
      <c r="P54" s="985"/>
      <c r="Q54" s="985"/>
      <c r="R54" s="985"/>
      <c r="S54" s="985"/>
      <c r="T54" s="985"/>
      <c r="U54" s="985"/>
      <c r="V54" s="985"/>
      <c r="W54" s="985"/>
      <c r="X54" s="985"/>
      <c r="Y54" s="985"/>
      <c r="Z54" s="985"/>
    </row>
    <row r="55" spans="1:26" ht="12.75" customHeight="1">
      <c r="A55" s="985"/>
      <c r="B55" s="985"/>
      <c r="C55" s="987"/>
      <c r="D55" s="1013"/>
      <c r="E55" s="1014"/>
      <c r="F55" s="985"/>
      <c r="G55" s="985"/>
      <c r="H55" s="985"/>
      <c r="I55" s="985"/>
      <c r="J55" s="985"/>
      <c r="K55" s="985"/>
      <c r="L55" s="985"/>
      <c r="M55" s="985"/>
      <c r="N55" s="985"/>
      <c r="O55" s="985"/>
      <c r="P55" s="985"/>
      <c r="Q55" s="985"/>
      <c r="R55" s="985"/>
      <c r="S55" s="985"/>
      <c r="T55" s="985"/>
      <c r="U55" s="985"/>
      <c r="V55" s="985"/>
      <c r="W55" s="985"/>
      <c r="X55" s="985"/>
      <c r="Y55" s="985"/>
      <c r="Z55" s="985"/>
    </row>
    <row r="56" spans="1:26" ht="12.75" customHeight="1">
      <c r="A56" s="985"/>
      <c r="B56" s="985"/>
      <c r="C56" s="987"/>
      <c r="D56" s="1013"/>
      <c r="E56" s="1014"/>
      <c r="F56" s="985"/>
      <c r="G56" s="985"/>
      <c r="H56" s="985"/>
      <c r="I56" s="985"/>
      <c r="J56" s="985"/>
      <c r="K56" s="985"/>
      <c r="L56" s="985"/>
      <c r="M56" s="985"/>
      <c r="N56" s="985"/>
      <c r="O56" s="985"/>
      <c r="P56" s="985"/>
      <c r="Q56" s="985"/>
      <c r="R56" s="985"/>
      <c r="S56" s="985"/>
      <c r="T56" s="985"/>
      <c r="U56" s="985"/>
      <c r="V56" s="985"/>
      <c r="W56" s="985"/>
      <c r="X56" s="985"/>
      <c r="Y56" s="985"/>
      <c r="Z56" s="985"/>
    </row>
    <row r="57" spans="1:26" ht="12.75" customHeight="1">
      <c r="A57" s="985"/>
      <c r="B57" s="985"/>
      <c r="C57" s="987"/>
      <c r="D57" s="1013"/>
      <c r="E57" s="1014"/>
      <c r="F57" s="985"/>
      <c r="G57" s="985"/>
      <c r="H57" s="985"/>
      <c r="I57" s="985"/>
      <c r="J57" s="985"/>
      <c r="K57" s="985"/>
      <c r="L57" s="985"/>
      <c r="M57" s="985"/>
      <c r="N57" s="985"/>
      <c r="O57" s="985"/>
      <c r="P57" s="985"/>
      <c r="Q57" s="985"/>
      <c r="R57" s="985"/>
      <c r="S57" s="985"/>
      <c r="T57" s="985"/>
      <c r="U57" s="985"/>
      <c r="V57" s="985"/>
      <c r="W57" s="985"/>
      <c r="X57" s="985"/>
      <c r="Y57" s="985"/>
      <c r="Z57" s="985"/>
    </row>
    <row r="58" spans="1:26" ht="12.75" customHeight="1">
      <c r="A58" s="985"/>
      <c r="B58" s="985"/>
      <c r="C58" s="987"/>
      <c r="D58" s="1013"/>
      <c r="E58" s="1014"/>
      <c r="F58" s="985"/>
      <c r="G58" s="985"/>
      <c r="H58" s="985"/>
      <c r="I58" s="985"/>
      <c r="J58" s="985"/>
      <c r="K58" s="985"/>
      <c r="L58" s="985"/>
      <c r="M58" s="985"/>
      <c r="N58" s="985"/>
      <c r="O58" s="985"/>
      <c r="P58" s="985"/>
      <c r="Q58" s="985"/>
      <c r="R58" s="985"/>
      <c r="S58" s="985"/>
      <c r="T58" s="985"/>
      <c r="U58" s="985"/>
      <c r="V58" s="985"/>
      <c r="W58" s="985"/>
      <c r="X58" s="985"/>
      <c r="Y58" s="985"/>
      <c r="Z58" s="985"/>
    </row>
    <row r="59" spans="1:26" ht="12.75" customHeight="1">
      <c r="A59" s="985"/>
      <c r="B59" s="985"/>
      <c r="C59" s="987"/>
      <c r="D59" s="1013"/>
      <c r="E59" s="1014"/>
      <c r="F59" s="985"/>
      <c r="G59" s="985"/>
      <c r="H59" s="985"/>
      <c r="I59" s="985"/>
      <c r="J59" s="985"/>
      <c r="K59" s="985"/>
      <c r="L59" s="985"/>
      <c r="M59" s="985"/>
      <c r="N59" s="985"/>
      <c r="O59" s="985"/>
      <c r="P59" s="985"/>
      <c r="Q59" s="985"/>
      <c r="R59" s="985"/>
      <c r="S59" s="985"/>
      <c r="T59" s="985"/>
      <c r="U59" s="985"/>
      <c r="V59" s="985"/>
      <c r="W59" s="985"/>
      <c r="X59" s="985"/>
      <c r="Y59" s="985"/>
      <c r="Z59" s="985"/>
    </row>
    <row r="60" spans="1:26" ht="12.75" customHeight="1">
      <c r="A60" s="985"/>
      <c r="B60" s="985"/>
      <c r="C60" s="987"/>
      <c r="D60" s="1013"/>
      <c r="E60" s="1014"/>
      <c r="F60" s="985"/>
      <c r="G60" s="985"/>
      <c r="H60" s="985"/>
      <c r="I60" s="985"/>
      <c r="J60" s="985"/>
      <c r="K60" s="985"/>
      <c r="L60" s="985"/>
      <c r="M60" s="985"/>
      <c r="N60" s="985"/>
      <c r="O60" s="985"/>
      <c r="P60" s="985"/>
      <c r="Q60" s="985"/>
      <c r="R60" s="985"/>
      <c r="S60" s="985"/>
      <c r="T60" s="985"/>
      <c r="U60" s="985"/>
      <c r="V60" s="985"/>
      <c r="W60" s="985"/>
      <c r="X60" s="985"/>
      <c r="Y60" s="985"/>
      <c r="Z60" s="985"/>
    </row>
    <row r="61" spans="1:26" ht="12.75" customHeight="1">
      <c r="A61" s="985"/>
      <c r="B61" s="985"/>
      <c r="C61" s="987"/>
      <c r="D61" s="1013"/>
      <c r="E61" s="1014"/>
      <c r="F61" s="985"/>
      <c r="G61" s="985"/>
      <c r="H61" s="985"/>
      <c r="I61" s="985"/>
      <c r="J61" s="985"/>
      <c r="K61" s="985"/>
      <c r="L61" s="985"/>
      <c r="M61" s="985"/>
      <c r="N61" s="985"/>
      <c r="O61" s="985"/>
      <c r="P61" s="985"/>
      <c r="Q61" s="985"/>
      <c r="R61" s="985"/>
      <c r="S61" s="985"/>
      <c r="T61" s="985"/>
      <c r="U61" s="985"/>
      <c r="V61" s="985"/>
      <c r="W61" s="985"/>
      <c r="X61" s="985"/>
      <c r="Y61" s="985"/>
      <c r="Z61" s="985"/>
    </row>
    <row r="62" spans="1:26" ht="12.75" customHeight="1">
      <c r="A62" s="985"/>
      <c r="B62" s="985"/>
      <c r="C62" s="987"/>
      <c r="D62" s="1013"/>
      <c r="E62" s="1014"/>
      <c r="F62" s="985"/>
      <c r="G62" s="985"/>
      <c r="H62" s="985"/>
      <c r="I62" s="985"/>
      <c r="J62" s="985"/>
      <c r="K62" s="985"/>
      <c r="L62" s="985"/>
      <c r="M62" s="985"/>
      <c r="N62" s="985"/>
      <c r="O62" s="985"/>
      <c r="P62" s="985"/>
      <c r="Q62" s="985"/>
      <c r="R62" s="985"/>
      <c r="S62" s="985"/>
      <c r="T62" s="985"/>
      <c r="U62" s="985"/>
      <c r="V62" s="985"/>
      <c r="W62" s="985"/>
      <c r="X62" s="985"/>
      <c r="Y62" s="985"/>
      <c r="Z62" s="985"/>
    </row>
    <row r="63" spans="1:26" ht="12.75" customHeight="1">
      <c r="A63" s="985"/>
      <c r="B63" s="985"/>
      <c r="C63" s="987"/>
      <c r="D63" s="1013"/>
      <c r="E63" s="1014"/>
      <c r="F63" s="985"/>
      <c r="G63" s="985"/>
      <c r="H63" s="985"/>
      <c r="I63" s="985"/>
      <c r="J63" s="985"/>
      <c r="K63" s="985"/>
      <c r="L63" s="985"/>
      <c r="M63" s="985"/>
      <c r="N63" s="985"/>
      <c r="O63" s="985"/>
      <c r="P63" s="985"/>
      <c r="Q63" s="985"/>
      <c r="R63" s="985"/>
      <c r="S63" s="985"/>
      <c r="T63" s="985"/>
      <c r="U63" s="985"/>
      <c r="V63" s="985"/>
      <c r="W63" s="985"/>
      <c r="X63" s="985"/>
      <c r="Y63" s="985"/>
      <c r="Z63" s="985"/>
    </row>
    <row r="64" spans="1:26" ht="12.75" customHeight="1">
      <c r="A64" s="985"/>
      <c r="B64" s="985"/>
      <c r="C64" s="987"/>
      <c r="D64" s="1013"/>
      <c r="E64" s="1014"/>
      <c r="F64" s="985"/>
      <c r="G64" s="985"/>
      <c r="H64" s="985"/>
      <c r="I64" s="985"/>
      <c r="J64" s="985"/>
      <c r="K64" s="985"/>
      <c r="L64" s="985"/>
      <c r="M64" s="985"/>
      <c r="N64" s="985"/>
      <c r="O64" s="985"/>
      <c r="P64" s="985"/>
      <c r="Q64" s="985"/>
      <c r="R64" s="985"/>
      <c r="S64" s="985"/>
      <c r="T64" s="985"/>
      <c r="U64" s="985"/>
      <c r="V64" s="985"/>
      <c r="W64" s="985"/>
      <c r="X64" s="985"/>
      <c r="Y64" s="985"/>
      <c r="Z64" s="985"/>
    </row>
    <row r="65" spans="1:26" ht="12.75" customHeight="1">
      <c r="A65" s="985"/>
      <c r="B65" s="985"/>
      <c r="C65" s="987"/>
      <c r="D65" s="1013"/>
      <c r="E65" s="1014"/>
      <c r="F65" s="985"/>
      <c r="G65" s="985"/>
      <c r="H65" s="985"/>
      <c r="I65" s="985"/>
      <c r="J65" s="985"/>
      <c r="K65" s="985"/>
      <c r="L65" s="985"/>
      <c r="M65" s="985"/>
      <c r="N65" s="985"/>
      <c r="O65" s="985"/>
      <c r="P65" s="985"/>
      <c r="Q65" s="985"/>
      <c r="R65" s="985"/>
      <c r="S65" s="985"/>
      <c r="T65" s="985"/>
      <c r="U65" s="985"/>
      <c r="V65" s="985"/>
      <c r="W65" s="985"/>
      <c r="X65" s="985"/>
      <c r="Y65" s="985"/>
      <c r="Z65" s="985"/>
    </row>
    <row r="66" spans="1:26" ht="12.75" customHeight="1">
      <c r="A66" s="985"/>
      <c r="B66" s="985"/>
      <c r="C66" s="987"/>
      <c r="D66" s="1013"/>
      <c r="E66" s="1014"/>
      <c r="F66" s="985"/>
      <c r="G66" s="985"/>
      <c r="H66" s="985"/>
      <c r="I66" s="985"/>
      <c r="J66" s="985"/>
      <c r="K66" s="985"/>
      <c r="L66" s="985"/>
      <c r="M66" s="985"/>
      <c r="N66" s="985"/>
      <c r="O66" s="985"/>
      <c r="P66" s="985"/>
      <c r="Q66" s="985"/>
      <c r="R66" s="985"/>
      <c r="S66" s="985"/>
      <c r="T66" s="985"/>
      <c r="U66" s="985"/>
      <c r="V66" s="985"/>
      <c r="W66" s="985"/>
      <c r="X66" s="985"/>
      <c r="Y66" s="985"/>
      <c r="Z66" s="985"/>
    </row>
    <row r="67" spans="1:26" ht="12.75" customHeight="1">
      <c r="A67" s="985"/>
      <c r="B67" s="985"/>
      <c r="C67" s="987"/>
      <c r="D67" s="1013"/>
      <c r="E67" s="1014"/>
      <c r="F67" s="985"/>
      <c r="G67" s="985"/>
      <c r="H67" s="985"/>
      <c r="I67" s="985"/>
      <c r="J67" s="985"/>
      <c r="K67" s="985"/>
      <c r="L67" s="985"/>
      <c r="M67" s="985"/>
      <c r="N67" s="985"/>
      <c r="O67" s="985"/>
      <c r="P67" s="985"/>
      <c r="Q67" s="985"/>
      <c r="R67" s="985"/>
      <c r="S67" s="985"/>
      <c r="T67" s="985"/>
      <c r="U67" s="985"/>
      <c r="V67" s="985"/>
      <c r="W67" s="985"/>
      <c r="X67" s="985"/>
      <c r="Y67" s="985"/>
      <c r="Z67" s="985"/>
    </row>
    <row r="68" spans="1:26" ht="12.75" customHeight="1">
      <c r="A68" s="985"/>
      <c r="B68" s="985"/>
      <c r="C68" s="987"/>
      <c r="D68" s="1013"/>
      <c r="E68" s="1014"/>
      <c r="F68" s="985"/>
      <c r="G68" s="985"/>
      <c r="H68" s="985"/>
      <c r="I68" s="985"/>
      <c r="J68" s="985"/>
      <c r="K68" s="985"/>
      <c r="L68" s="985"/>
      <c r="M68" s="985"/>
      <c r="N68" s="985"/>
      <c r="O68" s="985"/>
      <c r="P68" s="985"/>
      <c r="Q68" s="985"/>
      <c r="R68" s="985"/>
      <c r="S68" s="985"/>
      <c r="T68" s="985"/>
      <c r="U68" s="985"/>
      <c r="V68" s="985"/>
      <c r="W68" s="985"/>
      <c r="X68" s="985"/>
      <c r="Y68" s="985"/>
      <c r="Z68" s="985"/>
    </row>
    <row r="69" spans="1:26" ht="12.75" customHeight="1">
      <c r="A69" s="985"/>
      <c r="B69" s="985"/>
      <c r="C69" s="987"/>
      <c r="D69" s="1013"/>
      <c r="E69" s="1014"/>
      <c r="F69" s="985"/>
      <c r="G69" s="985"/>
      <c r="H69" s="985"/>
      <c r="I69" s="985"/>
      <c r="J69" s="985"/>
      <c r="K69" s="985"/>
      <c r="L69" s="985"/>
      <c r="M69" s="985"/>
      <c r="N69" s="985"/>
      <c r="O69" s="985"/>
      <c r="P69" s="985"/>
      <c r="Q69" s="985"/>
      <c r="R69" s="985"/>
      <c r="S69" s="985"/>
      <c r="T69" s="985"/>
      <c r="U69" s="985"/>
      <c r="V69" s="985"/>
      <c r="W69" s="985"/>
      <c r="X69" s="985"/>
      <c r="Y69" s="985"/>
      <c r="Z69" s="985"/>
    </row>
    <row r="70" spans="1:26" ht="12.75" customHeight="1">
      <c r="A70" s="985"/>
      <c r="B70" s="985"/>
      <c r="C70" s="987"/>
      <c r="D70" s="1013"/>
      <c r="E70" s="1014"/>
      <c r="F70" s="985"/>
      <c r="G70" s="985"/>
      <c r="H70" s="985"/>
      <c r="I70" s="985"/>
      <c r="J70" s="985"/>
      <c r="K70" s="985"/>
      <c r="L70" s="985"/>
      <c r="M70" s="985"/>
      <c r="N70" s="985"/>
      <c r="O70" s="985"/>
      <c r="P70" s="985"/>
      <c r="Q70" s="985"/>
      <c r="R70" s="985"/>
      <c r="S70" s="985"/>
      <c r="T70" s="985"/>
      <c r="U70" s="985"/>
      <c r="V70" s="985"/>
      <c r="W70" s="985"/>
      <c r="X70" s="985"/>
      <c r="Y70" s="985"/>
      <c r="Z70" s="985"/>
    </row>
    <row r="71" spans="1:26" ht="12.75" customHeight="1">
      <c r="A71" s="985"/>
      <c r="B71" s="985"/>
      <c r="C71" s="987"/>
      <c r="D71" s="1013"/>
      <c r="E71" s="1014"/>
      <c r="F71" s="985"/>
      <c r="G71" s="985"/>
      <c r="H71" s="985"/>
      <c r="I71" s="985"/>
      <c r="J71" s="985"/>
      <c r="K71" s="985"/>
      <c r="L71" s="985"/>
      <c r="M71" s="985"/>
      <c r="N71" s="985"/>
      <c r="O71" s="985"/>
      <c r="P71" s="985"/>
      <c r="Q71" s="985"/>
      <c r="R71" s="985"/>
      <c r="S71" s="985"/>
      <c r="T71" s="985"/>
      <c r="U71" s="985"/>
      <c r="V71" s="985"/>
      <c r="W71" s="985"/>
      <c r="X71" s="985"/>
      <c r="Y71" s="985"/>
      <c r="Z71" s="985"/>
    </row>
    <row r="72" spans="1:26" ht="12.75" customHeight="1">
      <c r="A72" s="985"/>
      <c r="B72" s="985"/>
      <c r="C72" s="987"/>
      <c r="D72" s="1013"/>
      <c r="E72" s="1014"/>
      <c r="F72" s="985"/>
      <c r="G72" s="985"/>
      <c r="H72" s="985"/>
      <c r="I72" s="985"/>
      <c r="J72" s="985"/>
      <c r="K72" s="985"/>
      <c r="L72" s="985"/>
      <c r="M72" s="985"/>
      <c r="N72" s="985"/>
      <c r="O72" s="985"/>
      <c r="P72" s="985"/>
      <c r="Q72" s="985"/>
      <c r="R72" s="985"/>
      <c r="S72" s="985"/>
      <c r="T72" s="985"/>
      <c r="U72" s="985"/>
      <c r="V72" s="985"/>
      <c r="W72" s="985"/>
      <c r="X72" s="985"/>
      <c r="Y72" s="985"/>
      <c r="Z72" s="985"/>
    </row>
    <row r="73" spans="1:26" ht="12.75" customHeight="1">
      <c r="A73" s="985"/>
      <c r="B73" s="985"/>
      <c r="C73" s="987"/>
      <c r="D73" s="1013"/>
      <c r="E73" s="1014"/>
      <c r="F73" s="985"/>
      <c r="G73" s="985"/>
      <c r="H73" s="985"/>
      <c r="I73" s="985"/>
      <c r="J73" s="985"/>
      <c r="K73" s="985"/>
      <c r="L73" s="985"/>
      <c r="M73" s="985"/>
      <c r="N73" s="985"/>
      <c r="O73" s="985"/>
      <c r="P73" s="985"/>
      <c r="Q73" s="985"/>
      <c r="R73" s="985"/>
      <c r="S73" s="985"/>
      <c r="T73" s="985"/>
      <c r="U73" s="985"/>
      <c r="V73" s="985"/>
      <c r="W73" s="985"/>
      <c r="X73" s="985"/>
      <c r="Y73" s="985"/>
      <c r="Z73" s="985"/>
    </row>
    <row r="74" spans="1:26" ht="12.75" customHeight="1">
      <c r="A74" s="985"/>
      <c r="B74" s="985"/>
      <c r="C74" s="987"/>
      <c r="D74" s="1013"/>
      <c r="E74" s="1014"/>
      <c r="F74" s="985"/>
      <c r="G74" s="985"/>
      <c r="H74" s="985"/>
      <c r="I74" s="985"/>
      <c r="J74" s="985"/>
      <c r="K74" s="985"/>
      <c r="L74" s="985"/>
      <c r="M74" s="985"/>
      <c r="N74" s="985"/>
      <c r="O74" s="985"/>
      <c r="P74" s="985"/>
      <c r="Q74" s="985"/>
      <c r="R74" s="985"/>
      <c r="S74" s="985"/>
      <c r="T74" s="985"/>
      <c r="U74" s="985"/>
      <c r="V74" s="985"/>
      <c r="W74" s="985"/>
      <c r="X74" s="985"/>
      <c r="Y74" s="985"/>
      <c r="Z74" s="985"/>
    </row>
    <row r="75" spans="1:26" ht="12.75" customHeight="1">
      <c r="A75" s="985"/>
      <c r="B75" s="985"/>
      <c r="C75" s="987"/>
      <c r="D75" s="1013"/>
      <c r="E75" s="1014"/>
      <c r="F75" s="985"/>
      <c r="G75" s="985"/>
      <c r="H75" s="985"/>
      <c r="I75" s="985"/>
      <c r="J75" s="985"/>
      <c r="K75" s="985"/>
      <c r="L75" s="985"/>
      <c r="M75" s="985"/>
      <c r="N75" s="985"/>
      <c r="O75" s="985"/>
      <c r="P75" s="985"/>
      <c r="Q75" s="985"/>
      <c r="R75" s="985"/>
      <c r="S75" s="985"/>
      <c r="T75" s="985"/>
      <c r="U75" s="985"/>
      <c r="V75" s="985"/>
      <c r="W75" s="985"/>
      <c r="X75" s="985"/>
      <c r="Y75" s="985"/>
      <c r="Z75" s="985"/>
    </row>
    <row r="76" spans="1:26" ht="12.75" customHeight="1">
      <c r="A76" s="985"/>
      <c r="B76" s="985"/>
      <c r="C76" s="987"/>
      <c r="D76" s="1013"/>
      <c r="E76" s="1014"/>
      <c r="F76" s="985"/>
      <c r="G76" s="985"/>
      <c r="H76" s="985"/>
      <c r="I76" s="985"/>
      <c r="J76" s="985"/>
      <c r="K76" s="985"/>
      <c r="L76" s="985"/>
      <c r="M76" s="985"/>
      <c r="N76" s="985"/>
      <c r="O76" s="985"/>
      <c r="P76" s="985"/>
      <c r="Q76" s="985"/>
      <c r="R76" s="985"/>
      <c r="S76" s="985"/>
      <c r="T76" s="985"/>
      <c r="U76" s="985"/>
      <c r="V76" s="985"/>
      <c r="W76" s="985"/>
      <c r="X76" s="985"/>
      <c r="Y76" s="985"/>
      <c r="Z76" s="985"/>
    </row>
    <row r="77" spans="1:26" ht="12.75" customHeight="1">
      <c r="A77" s="985"/>
      <c r="B77" s="985"/>
      <c r="C77" s="987"/>
      <c r="D77" s="1013"/>
      <c r="E77" s="1014"/>
      <c r="F77" s="985"/>
      <c r="G77" s="985"/>
      <c r="H77" s="985"/>
      <c r="I77" s="985"/>
      <c r="J77" s="985"/>
      <c r="K77" s="985"/>
      <c r="L77" s="985"/>
      <c r="M77" s="985"/>
      <c r="N77" s="985"/>
      <c r="O77" s="985"/>
      <c r="P77" s="985"/>
      <c r="Q77" s="985"/>
      <c r="R77" s="985"/>
      <c r="S77" s="985"/>
      <c r="T77" s="985"/>
      <c r="U77" s="985"/>
      <c r="V77" s="985"/>
      <c r="W77" s="985"/>
      <c r="X77" s="985"/>
      <c r="Y77" s="985"/>
      <c r="Z77" s="985"/>
    </row>
    <row r="78" spans="1:26" ht="12.75" customHeight="1">
      <c r="A78" s="985"/>
      <c r="B78" s="985"/>
      <c r="C78" s="987"/>
      <c r="D78" s="1013"/>
      <c r="E78" s="1014"/>
      <c r="F78" s="985"/>
      <c r="G78" s="985"/>
      <c r="H78" s="985"/>
      <c r="I78" s="985"/>
      <c r="J78" s="985"/>
      <c r="K78" s="985"/>
      <c r="L78" s="985"/>
      <c r="M78" s="985"/>
      <c r="N78" s="985"/>
      <c r="O78" s="985"/>
      <c r="P78" s="985"/>
      <c r="Q78" s="985"/>
      <c r="R78" s="985"/>
      <c r="S78" s="985"/>
      <c r="T78" s="985"/>
      <c r="U78" s="985"/>
      <c r="V78" s="985"/>
      <c r="W78" s="985"/>
      <c r="X78" s="985"/>
      <c r="Y78" s="985"/>
      <c r="Z78" s="985"/>
    </row>
    <row r="79" spans="1:26" ht="12.75" customHeight="1">
      <c r="A79" s="985"/>
      <c r="B79" s="985"/>
      <c r="C79" s="987"/>
      <c r="D79" s="1013"/>
      <c r="E79" s="1014"/>
      <c r="F79" s="985"/>
      <c r="G79" s="985"/>
      <c r="H79" s="985"/>
      <c r="I79" s="985"/>
      <c r="J79" s="985"/>
      <c r="K79" s="985"/>
      <c r="L79" s="985"/>
      <c r="M79" s="985"/>
      <c r="N79" s="985"/>
      <c r="O79" s="985"/>
      <c r="P79" s="985"/>
      <c r="Q79" s="985"/>
      <c r="R79" s="985"/>
      <c r="S79" s="985"/>
      <c r="T79" s="985"/>
      <c r="U79" s="985"/>
      <c r="V79" s="985"/>
      <c r="W79" s="985"/>
      <c r="X79" s="985"/>
      <c r="Y79" s="985"/>
      <c r="Z79" s="985"/>
    </row>
    <row r="80" spans="1:26" ht="12.75" customHeight="1">
      <c r="A80" s="985"/>
      <c r="B80" s="985"/>
      <c r="C80" s="987"/>
      <c r="D80" s="1013"/>
      <c r="E80" s="1014"/>
      <c r="F80" s="985"/>
      <c r="G80" s="985"/>
      <c r="H80" s="985"/>
      <c r="I80" s="985"/>
      <c r="J80" s="985"/>
      <c r="K80" s="985"/>
      <c r="L80" s="985"/>
      <c r="M80" s="985"/>
      <c r="N80" s="985"/>
      <c r="O80" s="985"/>
      <c r="P80" s="985"/>
      <c r="Q80" s="985"/>
      <c r="R80" s="985"/>
      <c r="S80" s="985"/>
      <c r="T80" s="985"/>
      <c r="U80" s="985"/>
      <c r="V80" s="985"/>
      <c r="W80" s="985"/>
      <c r="X80" s="985"/>
      <c r="Y80" s="985"/>
      <c r="Z80" s="985"/>
    </row>
    <row r="81" spans="1:26" ht="12.75" customHeight="1">
      <c r="A81" s="985"/>
      <c r="B81" s="985"/>
      <c r="C81" s="987"/>
      <c r="D81" s="1013"/>
      <c r="E81" s="1014"/>
      <c r="F81" s="985"/>
      <c r="G81" s="985"/>
      <c r="H81" s="985"/>
      <c r="I81" s="985"/>
      <c r="J81" s="985"/>
      <c r="K81" s="985"/>
      <c r="L81" s="985"/>
      <c r="M81" s="985"/>
      <c r="N81" s="985"/>
      <c r="O81" s="985"/>
      <c r="P81" s="985"/>
      <c r="Q81" s="985"/>
      <c r="R81" s="985"/>
      <c r="S81" s="985"/>
      <c r="T81" s="985"/>
      <c r="U81" s="985"/>
      <c r="V81" s="985"/>
      <c r="W81" s="985"/>
      <c r="X81" s="985"/>
      <c r="Y81" s="985"/>
      <c r="Z81" s="985"/>
    </row>
    <row r="82" spans="1:26" ht="12.75" customHeight="1">
      <c r="A82" s="985"/>
      <c r="B82" s="985"/>
      <c r="C82" s="987"/>
      <c r="D82" s="1013"/>
      <c r="E82" s="1014"/>
      <c r="F82" s="985"/>
      <c r="G82" s="985"/>
      <c r="H82" s="985"/>
      <c r="I82" s="985"/>
      <c r="J82" s="985"/>
      <c r="K82" s="985"/>
      <c r="L82" s="985"/>
      <c r="M82" s="985"/>
      <c r="N82" s="985"/>
      <c r="O82" s="985"/>
      <c r="P82" s="985"/>
      <c r="Q82" s="985"/>
      <c r="R82" s="985"/>
      <c r="S82" s="985"/>
      <c r="T82" s="985"/>
      <c r="U82" s="985"/>
      <c r="V82" s="985"/>
      <c r="W82" s="985"/>
      <c r="X82" s="985"/>
      <c r="Y82" s="985"/>
      <c r="Z82" s="985"/>
    </row>
    <row r="83" spans="1:26" ht="12.75" customHeight="1">
      <c r="A83" s="985"/>
      <c r="B83" s="985"/>
      <c r="C83" s="987"/>
      <c r="D83" s="1013"/>
      <c r="E83" s="1014"/>
      <c r="F83" s="985"/>
      <c r="G83" s="985"/>
      <c r="H83" s="985"/>
      <c r="I83" s="985"/>
      <c r="J83" s="985"/>
      <c r="K83" s="985"/>
      <c r="L83" s="985"/>
      <c r="M83" s="985"/>
      <c r="N83" s="985"/>
      <c r="O83" s="985"/>
      <c r="P83" s="985"/>
      <c r="Q83" s="985"/>
      <c r="R83" s="985"/>
      <c r="S83" s="985"/>
      <c r="T83" s="985"/>
      <c r="U83" s="985"/>
      <c r="V83" s="985"/>
      <c r="W83" s="985"/>
      <c r="X83" s="985"/>
      <c r="Y83" s="985"/>
      <c r="Z83" s="985"/>
    </row>
    <row r="84" spans="1:26" ht="12.75" customHeight="1">
      <c r="A84" s="985"/>
      <c r="B84" s="985"/>
      <c r="C84" s="987"/>
      <c r="D84" s="1013"/>
      <c r="E84" s="1014"/>
      <c r="F84" s="985"/>
      <c r="G84" s="985"/>
      <c r="H84" s="985"/>
      <c r="I84" s="985"/>
      <c r="J84" s="985"/>
      <c r="K84" s="985"/>
      <c r="L84" s="985"/>
      <c r="M84" s="985"/>
      <c r="N84" s="985"/>
      <c r="O84" s="985"/>
      <c r="P84" s="985"/>
      <c r="Q84" s="985"/>
      <c r="R84" s="985"/>
      <c r="S84" s="985"/>
      <c r="T84" s="985"/>
      <c r="U84" s="985"/>
      <c r="V84" s="985"/>
      <c r="W84" s="985"/>
      <c r="X84" s="985"/>
      <c r="Y84" s="985"/>
      <c r="Z84" s="985"/>
    </row>
    <row r="85" spans="1:26" ht="12.75" customHeight="1">
      <c r="A85" s="985"/>
      <c r="B85" s="985"/>
      <c r="C85" s="987"/>
      <c r="D85" s="1013"/>
      <c r="E85" s="1014"/>
      <c r="F85" s="985"/>
      <c r="G85" s="985"/>
      <c r="H85" s="985"/>
      <c r="I85" s="985"/>
      <c r="J85" s="985"/>
      <c r="K85" s="985"/>
      <c r="L85" s="985"/>
      <c r="M85" s="985"/>
      <c r="N85" s="985"/>
      <c r="O85" s="985"/>
      <c r="P85" s="985"/>
      <c r="Q85" s="985"/>
      <c r="R85" s="985"/>
      <c r="S85" s="985"/>
      <c r="T85" s="985"/>
      <c r="U85" s="985"/>
      <c r="V85" s="985"/>
      <c r="W85" s="985"/>
      <c r="X85" s="985"/>
      <c r="Y85" s="985"/>
      <c r="Z85" s="985"/>
    </row>
    <row r="86" spans="1:26" ht="12.75" customHeight="1">
      <c r="A86" s="985"/>
      <c r="B86" s="985"/>
      <c r="C86" s="987"/>
      <c r="D86" s="1013"/>
      <c r="E86" s="1014"/>
      <c r="F86" s="985"/>
      <c r="G86" s="985"/>
      <c r="H86" s="985"/>
      <c r="I86" s="985"/>
      <c r="J86" s="985"/>
      <c r="K86" s="985"/>
      <c r="L86" s="985"/>
      <c r="M86" s="985"/>
      <c r="N86" s="985"/>
      <c r="O86" s="985"/>
      <c r="P86" s="985"/>
      <c r="Q86" s="985"/>
      <c r="R86" s="985"/>
      <c r="S86" s="985"/>
      <c r="T86" s="985"/>
      <c r="U86" s="985"/>
      <c r="V86" s="985"/>
      <c r="W86" s="985"/>
      <c r="X86" s="985"/>
      <c r="Y86" s="985"/>
      <c r="Z86" s="985"/>
    </row>
    <row r="87" spans="1:26" ht="12.75" customHeight="1">
      <c r="A87" s="985"/>
      <c r="B87" s="985"/>
      <c r="C87" s="987"/>
      <c r="D87" s="1013"/>
      <c r="E87" s="1014"/>
      <c r="F87" s="985"/>
      <c r="G87" s="985"/>
      <c r="H87" s="985"/>
      <c r="I87" s="985"/>
      <c r="J87" s="985"/>
      <c r="K87" s="985"/>
      <c r="L87" s="985"/>
      <c r="M87" s="985"/>
      <c r="N87" s="985"/>
      <c r="O87" s="985"/>
      <c r="P87" s="985"/>
      <c r="Q87" s="985"/>
      <c r="R87" s="985"/>
      <c r="S87" s="985"/>
      <c r="T87" s="985"/>
      <c r="U87" s="985"/>
      <c r="V87" s="985"/>
      <c r="W87" s="985"/>
      <c r="X87" s="985"/>
      <c r="Y87" s="985"/>
      <c r="Z87" s="985"/>
    </row>
    <row r="88" spans="1:26" ht="12.75" customHeight="1">
      <c r="A88" s="985"/>
      <c r="B88" s="985"/>
      <c r="C88" s="987"/>
      <c r="D88" s="1013"/>
      <c r="E88" s="1014"/>
      <c r="F88" s="985"/>
      <c r="G88" s="985"/>
      <c r="H88" s="985"/>
      <c r="I88" s="985"/>
      <c r="J88" s="985"/>
      <c r="K88" s="985"/>
      <c r="L88" s="985"/>
      <c r="M88" s="985"/>
      <c r="N88" s="985"/>
      <c r="O88" s="985"/>
      <c r="P88" s="985"/>
      <c r="Q88" s="985"/>
      <c r="R88" s="985"/>
      <c r="S88" s="985"/>
      <c r="T88" s="985"/>
      <c r="U88" s="985"/>
      <c r="V88" s="985"/>
      <c r="W88" s="985"/>
      <c r="X88" s="985"/>
      <c r="Y88" s="985"/>
      <c r="Z88" s="985"/>
    </row>
    <row r="89" spans="1:26" ht="12.75" customHeight="1">
      <c r="A89" s="985"/>
      <c r="B89" s="985"/>
      <c r="C89" s="987"/>
      <c r="D89" s="1013"/>
      <c r="E89" s="1014"/>
      <c r="F89" s="985"/>
      <c r="G89" s="985"/>
      <c r="H89" s="985"/>
      <c r="I89" s="985"/>
      <c r="J89" s="985"/>
      <c r="K89" s="985"/>
      <c r="L89" s="985"/>
      <c r="M89" s="985"/>
      <c r="N89" s="985"/>
      <c r="O89" s="985"/>
      <c r="P89" s="985"/>
      <c r="Q89" s="985"/>
      <c r="R89" s="985"/>
      <c r="S89" s="985"/>
      <c r="T89" s="985"/>
      <c r="U89" s="985"/>
      <c r="V89" s="985"/>
      <c r="W89" s="985"/>
      <c r="X89" s="985"/>
      <c r="Y89" s="985"/>
      <c r="Z89" s="985"/>
    </row>
    <row r="90" spans="1:26" ht="12.75" customHeight="1">
      <c r="A90" s="985"/>
      <c r="B90" s="985"/>
      <c r="C90" s="987"/>
      <c r="D90" s="1013"/>
      <c r="E90" s="1014"/>
      <c r="F90" s="985"/>
      <c r="G90" s="985"/>
      <c r="H90" s="985"/>
      <c r="I90" s="985"/>
      <c r="J90" s="985"/>
      <c r="K90" s="985"/>
      <c r="L90" s="985"/>
      <c r="M90" s="985"/>
      <c r="N90" s="985"/>
      <c r="O90" s="985"/>
      <c r="P90" s="985"/>
      <c r="Q90" s="985"/>
      <c r="R90" s="985"/>
      <c r="S90" s="985"/>
      <c r="T90" s="985"/>
      <c r="U90" s="985"/>
      <c r="V90" s="985"/>
      <c r="W90" s="985"/>
      <c r="X90" s="985"/>
      <c r="Y90" s="985"/>
      <c r="Z90" s="985"/>
    </row>
    <row r="91" spans="1:26" ht="12.75" customHeight="1">
      <c r="A91" s="985"/>
      <c r="B91" s="985"/>
      <c r="C91" s="987"/>
      <c r="D91" s="1013"/>
      <c r="E91" s="1014"/>
      <c r="F91" s="985"/>
      <c r="G91" s="985"/>
      <c r="H91" s="985"/>
      <c r="I91" s="985"/>
      <c r="J91" s="985"/>
      <c r="K91" s="985"/>
      <c r="L91" s="985"/>
      <c r="M91" s="985"/>
      <c r="N91" s="985"/>
      <c r="O91" s="985"/>
      <c r="P91" s="985"/>
      <c r="Q91" s="985"/>
      <c r="R91" s="985"/>
      <c r="S91" s="985"/>
      <c r="T91" s="985"/>
      <c r="U91" s="985"/>
      <c r="V91" s="985"/>
      <c r="W91" s="985"/>
      <c r="X91" s="985"/>
      <c r="Y91" s="985"/>
      <c r="Z91" s="985"/>
    </row>
    <row r="92" spans="1:26" ht="12.75" customHeight="1">
      <c r="A92" s="985"/>
      <c r="B92" s="985"/>
      <c r="C92" s="987"/>
      <c r="D92" s="1013"/>
      <c r="E92" s="1014"/>
      <c r="F92" s="985"/>
      <c r="G92" s="985"/>
      <c r="H92" s="985"/>
      <c r="I92" s="985"/>
      <c r="J92" s="985"/>
      <c r="K92" s="985"/>
      <c r="L92" s="985"/>
      <c r="M92" s="985"/>
      <c r="N92" s="985"/>
      <c r="O92" s="985"/>
      <c r="P92" s="985"/>
      <c r="Q92" s="985"/>
      <c r="R92" s="985"/>
      <c r="S92" s="985"/>
      <c r="T92" s="985"/>
      <c r="U92" s="985"/>
      <c r="V92" s="985"/>
      <c r="W92" s="985"/>
      <c r="X92" s="985"/>
      <c r="Y92" s="985"/>
      <c r="Z92" s="985"/>
    </row>
    <row r="93" spans="1:26" ht="12.75" customHeight="1">
      <c r="A93" s="985"/>
      <c r="B93" s="985"/>
      <c r="C93" s="987"/>
      <c r="D93" s="1013"/>
      <c r="E93" s="1014"/>
      <c r="F93" s="985"/>
      <c r="G93" s="985"/>
      <c r="H93" s="985"/>
      <c r="I93" s="985"/>
      <c r="J93" s="985"/>
      <c r="K93" s="985"/>
      <c r="L93" s="985"/>
      <c r="M93" s="985"/>
      <c r="N93" s="985"/>
      <c r="O93" s="985"/>
      <c r="P93" s="985"/>
      <c r="Q93" s="985"/>
      <c r="R93" s="985"/>
      <c r="S93" s="985"/>
      <c r="T93" s="985"/>
      <c r="U93" s="985"/>
      <c r="V93" s="985"/>
      <c r="W93" s="985"/>
      <c r="X93" s="985"/>
      <c r="Y93" s="985"/>
      <c r="Z93" s="985"/>
    </row>
    <row r="94" spans="1:26" ht="12.75" customHeight="1">
      <c r="A94" s="985"/>
      <c r="B94" s="985"/>
      <c r="C94" s="987"/>
      <c r="D94" s="1013"/>
      <c r="E94" s="1014"/>
      <c r="F94" s="985"/>
      <c r="G94" s="985"/>
      <c r="H94" s="985"/>
      <c r="I94" s="985"/>
      <c r="J94" s="985"/>
      <c r="K94" s="985"/>
      <c r="L94" s="985"/>
      <c r="M94" s="985"/>
      <c r="N94" s="985"/>
      <c r="O94" s="985"/>
      <c r="P94" s="985"/>
      <c r="Q94" s="985"/>
      <c r="R94" s="985"/>
      <c r="S94" s="985"/>
      <c r="T94" s="985"/>
      <c r="U94" s="985"/>
      <c r="V94" s="985"/>
      <c r="W94" s="985"/>
      <c r="X94" s="985"/>
      <c r="Y94" s="985"/>
      <c r="Z94" s="985"/>
    </row>
    <row r="95" spans="1:26" ht="12.75" customHeight="1">
      <c r="A95" s="985"/>
      <c r="B95" s="985"/>
      <c r="C95" s="987"/>
      <c r="D95" s="1013"/>
      <c r="E95" s="1014"/>
      <c r="F95" s="985"/>
      <c r="G95" s="985"/>
      <c r="H95" s="985"/>
      <c r="I95" s="985"/>
      <c r="J95" s="985"/>
      <c r="K95" s="985"/>
      <c r="L95" s="985"/>
      <c r="M95" s="985"/>
      <c r="N95" s="985"/>
      <c r="O95" s="985"/>
      <c r="P95" s="985"/>
      <c r="Q95" s="985"/>
      <c r="R95" s="985"/>
      <c r="S95" s="985"/>
      <c r="T95" s="985"/>
      <c r="U95" s="985"/>
      <c r="V95" s="985"/>
      <c r="W95" s="985"/>
      <c r="X95" s="985"/>
      <c r="Y95" s="985"/>
      <c r="Z95" s="985"/>
    </row>
    <row r="96" spans="1:26" ht="12.75" customHeight="1">
      <c r="A96" s="985"/>
      <c r="B96" s="985"/>
      <c r="C96" s="987"/>
      <c r="D96" s="1013"/>
      <c r="E96" s="1014"/>
      <c r="F96" s="985"/>
      <c r="G96" s="985"/>
      <c r="H96" s="985"/>
      <c r="I96" s="985"/>
      <c r="J96" s="985"/>
      <c r="K96" s="985"/>
      <c r="L96" s="985"/>
      <c r="M96" s="985"/>
      <c r="N96" s="985"/>
      <c r="O96" s="985"/>
      <c r="P96" s="985"/>
      <c r="Q96" s="985"/>
      <c r="R96" s="985"/>
      <c r="S96" s="985"/>
      <c r="T96" s="985"/>
      <c r="U96" s="985"/>
      <c r="V96" s="985"/>
      <c r="W96" s="985"/>
      <c r="X96" s="985"/>
      <c r="Y96" s="985"/>
      <c r="Z96" s="985"/>
    </row>
    <row r="97" spans="1:26" ht="12.75" customHeight="1">
      <c r="A97" s="985"/>
      <c r="B97" s="985"/>
      <c r="C97" s="987"/>
      <c r="D97" s="1013"/>
      <c r="E97" s="1014"/>
      <c r="F97" s="985"/>
      <c r="G97" s="985"/>
      <c r="H97" s="985"/>
      <c r="I97" s="985"/>
      <c r="J97" s="985"/>
      <c r="K97" s="985"/>
      <c r="L97" s="985"/>
      <c r="M97" s="985"/>
      <c r="N97" s="985"/>
      <c r="O97" s="985"/>
      <c r="P97" s="985"/>
      <c r="Q97" s="985"/>
      <c r="R97" s="985"/>
      <c r="S97" s="985"/>
      <c r="T97" s="985"/>
      <c r="U97" s="985"/>
      <c r="V97" s="985"/>
      <c r="W97" s="985"/>
      <c r="X97" s="985"/>
      <c r="Y97" s="985"/>
      <c r="Z97" s="985"/>
    </row>
    <row r="98" spans="1:26" ht="12.75" customHeight="1">
      <c r="A98" s="985"/>
      <c r="B98" s="985"/>
      <c r="C98" s="987"/>
      <c r="D98" s="1013"/>
      <c r="E98" s="1014"/>
      <c r="F98" s="985"/>
      <c r="G98" s="985"/>
      <c r="H98" s="985"/>
      <c r="I98" s="985"/>
      <c r="J98" s="985"/>
      <c r="K98" s="985"/>
      <c r="L98" s="985"/>
      <c r="M98" s="985"/>
      <c r="N98" s="985"/>
      <c r="O98" s="985"/>
      <c r="P98" s="985"/>
      <c r="Q98" s="985"/>
      <c r="R98" s="985"/>
      <c r="S98" s="985"/>
      <c r="T98" s="985"/>
      <c r="U98" s="985"/>
      <c r="V98" s="985"/>
      <c r="W98" s="985"/>
      <c r="X98" s="985"/>
      <c r="Y98" s="985"/>
      <c r="Z98" s="985"/>
    </row>
    <row r="99" spans="1:26" ht="12.75" customHeight="1">
      <c r="A99" s="985"/>
      <c r="B99" s="985"/>
      <c r="C99" s="987"/>
      <c r="D99" s="1013"/>
      <c r="E99" s="1014"/>
      <c r="F99" s="985"/>
      <c r="G99" s="985"/>
      <c r="H99" s="985"/>
      <c r="I99" s="985"/>
      <c r="J99" s="985"/>
      <c r="K99" s="985"/>
      <c r="L99" s="985"/>
      <c r="M99" s="985"/>
      <c r="N99" s="985"/>
      <c r="O99" s="985"/>
      <c r="P99" s="985"/>
      <c r="Q99" s="985"/>
      <c r="R99" s="985"/>
      <c r="S99" s="985"/>
      <c r="T99" s="985"/>
      <c r="U99" s="985"/>
      <c r="V99" s="985"/>
      <c r="W99" s="985"/>
      <c r="X99" s="985"/>
      <c r="Y99" s="985"/>
      <c r="Z99" s="985"/>
    </row>
    <row r="100" spans="1:26" ht="12.75" customHeight="1">
      <c r="A100" s="985"/>
      <c r="B100" s="985"/>
      <c r="C100" s="987"/>
      <c r="D100" s="1013"/>
      <c r="E100" s="1014"/>
      <c r="F100" s="985"/>
      <c r="G100" s="985"/>
      <c r="H100" s="985"/>
      <c r="I100" s="985"/>
      <c r="J100" s="985"/>
      <c r="K100" s="985"/>
      <c r="L100" s="985"/>
      <c r="M100" s="985"/>
      <c r="N100" s="985"/>
      <c r="O100" s="985"/>
      <c r="P100" s="985"/>
      <c r="Q100" s="985"/>
      <c r="R100" s="985"/>
      <c r="S100" s="985"/>
      <c r="T100" s="985"/>
      <c r="U100" s="985"/>
      <c r="V100" s="985"/>
      <c r="W100" s="985"/>
      <c r="X100" s="985"/>
      <c r="Y100" s="985"/>
      <c r="Z100" s="985"/>
    </row>
    <row r="101" spans="1:26" ht="12.75" customHeight="1">
      <c r="A101" s="985"/>
      <c r="B101" s="985"/>
      <c r="C101" s="987"/>
      <c r="D101" s="1013"/>
      <c r="E101" s="1014"/>
      <c r="F101" s="985"/>
      <c r="G101" s="985"/>
      <c r="H101" s="985"/>
      <c r="I101" s="985"/>
      <c r="J101" s="985"/>
      <c r="K101" s="985"/>
      <c r="L101" s="985"/>
      <c r="M101" s="985"/>
      <c r="N101" s="985"/>
      <c r="O101" s="985"/>
      <c r="P101" s="985"/>
      <c r="Q101" s="985"/>
      <c r="R101" s="985"/>
      <c r="S101" s="985"/>
      <c r="T101" s="985"/>
      <c r="U101" s="985"/>
      <c r="V101" s="985"/>
      <c r="W101" s="985"/>
      <c r="X101" s="985"/>
      <c r="Y101" s="985"/>
      <c r="Z101" s="985"/>
    </row>
    <row r="102" spans="1:26" ht="12.75" customHeight="1">
      <c r="A102" s="985"/>
      <c r="B102" s="985"/>
      <c r="C102" s="987"/>
      <c r="D102" s="1013"/>
      <c r="E102" s="1014"/>
      <c r="F102" s="985"/>
      <c r="G102" s="985"/>
      <c r="H102" s="985"/>
      <c r="I102" s="985"/>
      <c r="J102" s="985"/>
      <c r="K102" s="985"/>
      <c r="L102" s="985"/>
      <c r="M102" s="985"/>
      <c r="N102" s="985"/>
      <c r="O102" s="985"/>
      <c r="P102" s="985"/>
      <c r="Q102" s="985"/>
      <c r="R102" s="985"/>
      <c r="S102" s="985"/>
      <c r="T102" s="985"/>
      <c r="U102" s="985"/>
      <c r="V102" s="985"/>
      <c r="W102" s="985"/>
      <c r="X102" s="985"/>
      <c r="Y102" s="985"/>
      <c r="Z102" s="985"/>
    </row>
    <row r="103" spans="1:26" ht="12.75" customHeight="1">
      <c r="A103" s="985"/>
      <c r="B103" s="985"/>
      <c r="C103" s="987"/>
      <c r="D103" s="1013"/>
      <c r="E103" s="1014"/>
      <c r="F103" s="985"/>
      <c r="G103" s="985"/>
      <c r="H103" s="985"/>
      <c r="I103" s="985"/>
      <c r="J103" s="985"/>
      <c r="K103" s="985"/>
      <c r="L103" s="985"/>
      <c r="M103" s="985"/>
      <c r="N103" s="985"/>
      <c r="O103" s="985"/>
      <c r="P103" s="985"/>
      <c r="Q103" s="985"/>
      <c r="R103" s="985"/>
      <c r="S103" s="985"/>
      <c r="T103" s="985"/>
      <c r="U103" s="985"/>
      <c r="V103" s="985"/>
      <c r="W103" s="985"/>
      <c r="X103" s="985"/>
      <c r="Y103" s="985"/>
      <c r="Z103" s="985"/>
    </row>
    <row r="104" spans="1:26" ht="12.75" customHeight="1">
      <c r="A104" s="985"/>
      <c r="B104" s="985"/>
      <c r="C104" s="987"/>
      <c r="D104" s="1013"/>
      <c r="E104" s="1014"/>
      <c r="F104" s="985"/>
      <c r="G104" s="985"/>
      <c r="H104" s="985"/>
      <c r="I104" s="985"/>
      <c r="J104" s="985"/>
      <c r="K104" s="985"/>
      <c r="L104" s="985"/>
      <c r="M104" s="985"/>
      <c r="N104" s="985"/>
      <c r="O104" s="985"/>
      <c r="P104" s="985"/>
      <c r="Q104" s="985"/>
      <c r="R104" s="985"/>
      <c r="S104" s="985"/>
      <c r="T104" s="985"/>
      <c r="U104" s="985"/>
      <c r="V104" s="985"/>
      <c r="W104" s="985"/>
      <c r="X104" s="985"/>
      <c r="Y104" s="985"/>
      <c r="Z104" s="985"/>
    </row>
    <row r="105" spans="1:26" ht="12.75" customHeight="1">
      <c r="A105" s="985"/>
      <c r="B105" s="985"/>
      <c r="C105" s="987"/>
      <c r="D105" s="1013"/>
      <c r="E105" s="1014"/>
      <c r="F105" s="985"/>
      <c r="G105" s="985"/>
      <c r="H105" s="985"/>
      <c r="I105" s="985"/>
      <c r="J105" s="985"/>
      <c r="K105" s="985"/>
      <c r="L105" s="985"/>
      <c r="M105" s="985"/>
      <c r="N105" s="985"/>
      <c r="O105" s="985"/>
      <c r="P105" s="985"/>
      <c r="Q105" s="985"/>
      <c r="R105" s="985"/>
      <c r="S105" s="985"/>
      <c r="T105" s="985"/>
      <c r="U105" s="985"/>
      <c r="V105" s="985"/>
      <c r="W105" s="985"/>
      <c r="X105" s="985"/>
      <c r="Y105" s="985"/>
      <c r="Z105" s="985"/>
    </row>
    <row r="106" spans="1:26" ht="12.75" customHeight="1">
      <c r="A106" s="985"/>
      <c r="B106" s="985"/>
      <c r="C106" s="987"/>
      <c r="D106" s="1013"/>
      <c r="E106" s="1014"/>
      <c r="F106" s="985"/>
      <c r="G106" s="985"/>
      <c r="H106" s="985"/>
      <c r="I106" s="985"/>
      <c r="J106" s="985"/>
      <c r="K106" s="985"/>
      <c r="L106" s="985"/>
      <c r="M106" s="985"/>
      <c r="N106" s="985"/>
      <c r="O106" s="985"/>
      <c r="P106" s="985"/>
      <c r="Q106" s="985"/>
      <c r="R106" s="985"/>
      <c r="S106" s="985"/>
      <c r="T106" s="985"/>
      <c r="U106" s="985"/>
      <c r="V106" s="985"/>
      <c r="W106" s="985"/>
      <c r="X106" s="985"/>
      <c r="Y106" s="985"/>
      <c r="Z106" s="985"/>
    </row>
    <row r="107" spans="1:26" ht="12.75" customHeight="1">
      <c r="A107" s="985"/>
      <c r="B107" s="985"/>
      <c r="C107" s="987"/>
      <c r="D107" s="1013"/>
      <c r="E107" s="1014"/>
      <c r="F107" s="985"/>
      <c r="G107" s="985"/>
      <c r="H107" s="985"/>
      <c r="I107" s="985"/>
      <c r="J107" s="985"/>
      <c r="K107" s="985"/>
      <c r="L107" s="985"/>
      <c r="M107" s="985"/>
      <c r="N107" s="985"/>
      <c r="O107" s="985"/>
      <c r="P107" s="985"/>
      <c r="Q107" s="985"/>
      <c r="R107" s="985"/>
      <c r="S107" s="985"/>
      <c r="T107" s="985"/>
      <c r="U107" s="985"/>
      <c r="V107" s="985"/>
      <c r="W107" s="985"/>
      <c r="X107" s="985"/>
      <c r="Y107" s="985"/>
      <c r="Z107" s="985"/>
    </row>
    <row r="108" spans="1:26" ht="12.75" customHeight="1">
      <c r="A108" s="985"/>
      <c r="B108" s="985"/>
      <c r="C108" s="987"/>
      <c r="D108" s="1013"/>
      <c r="E108" s="1014"/>
      <c r="F108" s="985"/>
      <c r="G108" s="985"/>
      <c r="H108" s="985"/>
      <c r="I108" s="985"/>
      <c r="J108" s="985"/>
      <c r="K108" s="985"/>
      <c r="L108" s="985"/>
      <c r="M108" s="985"/>
      <c r="N108" s="985"/>
      <c r="O108" s="985"/>
      <c r="P108" s="985"/>
      <c r="Q108" s="985"/>
      <c r="R108" s="985"/>
      <c r="S108" s="985"/>
      <c r="T108" s="985"/>
      <c r="U108" s="985"/>
      <c r="V108" s="985"/>
      <c r="W108" s="985"/>
      <c r="X108" s="985"/>
      <c r="Y108" s="985"/>
      <c r="Z108" s="985"/>
    </row>
    <row r="109" spans="1:26" ht="12.75" customHeight="1">
      <c r="A109" s="985"/>
      <c r="B109" s="985"/>
      <c r="C109" s="987"/>
      <c r="D109" s="1013"/>
      <c r="E109" s="1014"/>
      <c r="F109" s="985"/>
      <c r="G109" s="985"/>
      <c r="H109" s="985"/>
      <c r="I109" s="985"/>
      <c r="J109" s="985"/>
      <c r="K109" s="985"/>
      <c r="L109" s="985"/>
      <c r="M109" s="985"/>
      <c r="N109" s="985"/>
      <c r="O109" s="985"/>
      <c r="P109" s="985"/>
      <c r="Q109" s="985"/>
      <c r="R109" s="985"/>
      <c r="S109" s="985"/>
      <c r="T109" s="985"/>
      <c r="U109" s="985"/>
      <c r="V109" s="985"/>
      <c r="W109" s="985"/>
      <c r="X109" s="985"/>
      <c r="Y109" s="985"/>
      <c r="Z109" s="985"/>
    </row>
    <row r="110" spans="1:26" ht="12.75" customHeight="1">
      <c r="A110" s="985"/>
      <c r="B110" s="985"/>
      <c r="C110" s="987"/>
      <c r="D110" s="1013"/>
      <c r="E110" s="1014"/>
      <c r="F110" s="985"/>
      <c r="G110" s="985"/>
      <c r="H110" s="985"/>
      <c r="I110" s="985"/>
      <c r="J110" s="985"/>
      <c r="K110" s="985"/>
      <c r="L110" s="985"/>
      <c r="M110" s="985"/>
      <c r="N110" s="985"/>
      <c r="O110" s="985"/>
      <c r="P110" s="985"/>
      <c r="Q110" s="985"/>
      <c r="R110" s="985"/>
      <c r="S110" s="985"/>
      <c r="T110" s="985"/>
      <c r="U110" s="985"/>
      <c r="V110" s="985"/>
      <c r="W110" s="985"/>
      <c r="X110" s="985"/>
      <c r="Y110" s="985"/>
      <c r="Z110" s="985"/>
    </row>
    <row r="111" spans="1:26" ht="12.75" customHeight="1">
      <c r="A111" s="985"/>
      <c r="B111" s="985"/>
      <c r="C111" s="987"/>
      <c r="D111" s="1013"/>
      <c r="E111" s="1014"/>
      <c r="F111" s="985"/>
      <c r="G111" s="985"/>
      <c r="H111" s="985"/>
      <c r="I111" s="985"/>
      <c r="J111" s="985"/>
      <c r="K111" s="985"/>
      <c r="L111" s="985"/>
      <c r="M111" s="985"/>
      <c r="N111" s="985"/>
      <c r="O111" s="985"/>
      <c r="P111" s="985"/>
      <c r="Q111" s="985"/>
      <c r="R111" s="985"/>
      <c r="S111" s="985"/>
      <c r="T111" s="985"/>
      <c r="U111" s="985"/>
      <c r="V111" s="985"/>
      <c r="W111" s="985"/>
      <c r="X111" s="985"/>
      <c r="Y111" s="985"/>
      <c r="Z111" s="985"/>
    </row>
    <row r="112" spans="1:26" ht="12.75" customHeight="1">
      <c r="A112" s="985"/>
      <c r="B112" s="985"/>
      <c r="C112" s="987"/>
      <c r="D112" s="1013"/>
      <c r="E112" s="1014"/>
      <c r="F112" s="985"/>
      <c r="G112" s="985"/>
      <c r="H112" s="985"/>
      <c r="I112" s="985"/>
      <c r="J112" s="985"/>
      <c r="K112" s="985"/>
      <c r="L112" s="985"/>
      <c r="M112" s="985"/>
      <c r="N112" s="985"/>
      <c r="O112" s="985"/>
      <c r="P112" s="985"/>
      <c r="Q112" s="985"/>
      <c r="R112" s="985"/>
      <c r="S112" s="985"/>
      <c r="T112" s="985"/>
      <c r="U112" s="985"/>
      <c r="V112" s="985"/>
      <c r="W112" s="985"/>
      <c r="X112" s="985"/>
      <c r="Y112" s="985"/>
      <c r="Z112" s="985"/>
    </row>
    <row r="113" spans="1:26" ht="12.75" customHeight="1">
      <c r="A113" s="985"/>
      <c r="B113" s="985"/>
      <c r="C113" s="987"/>
      <c r="D113" s="1013"/>
      <c r="E113" s="1014"/>
      <c r="F113" s="985"/>
      <c r="G113" s="985"/>
      <c r="H113" s="985"/>
      <c r="I113" s="985"/>
      <c r="J113" s="985"/>
      <c r="K113" s="985"/>
      <c r="L113" s="985"/>
      <c r="M113" s="985"/>
      <c r="N113" s="985"/>
      <c r="O113" s="985"/>
      <c r="P113" s="985"/>
      <c r="Q113" s="985"/>
      <c r="R113" s="985"/>
      <c r="S113" s="985"/>
      <c r="T113" s="985"/>
      <c r="U113" s="985"/>
      <c r="V113" s="985"/>
      <c r="W113" s="985"/>
      <c r="X113" s="985"/>
      <c r="Y113" s="985"/>
      <c r="Z113" s="985"/>
    </row>
    <row r="114" spans="1:26" ht="12.75" customHeight="1">
      <c r="A114" s="985"/>
      <c r="B114" s="985"/>
      <c r="C114" s="987"/>
      <c r="D114" s="1013"/>
      <c r="E114" s="1014"/>
      <c r="F114" s="985"/>
      <c r="G114" s="985"/>
      <c r="H114" s="985"/>
      <c r="I114" s="985"/>
      <c r="J114" s="985"/>
      <c r="K114" s="985"/>
      <c r="L114" s="985"/>
      <c r="M114" s="985"/>
      <c r="N114" s="985"/>
      <c r="O114" s="985"/>
      <c r="P114" s="985"/>
      <c r="Q114" s="985"/>
      <c r="R114" s="985"/>
      <c r="S114" s="985"/>
      <c r="T114" s="985"/>
      <c r="U114" s="985"/>
      <c r="V114" s="985"/>
      <c r="W114" s="985"/>
      <c r="X114" s="985"/>
      <c r="Y114" s="985"/>
      <c r="Z114" s="985"/>
    </row>
    <row r="115" spans="1:26" ht="12.75" customHeight="1">
      <c r="A115" s="985"/>
      <c r="B115" s="985"/>
      <c r="C115" s="987"/>
      <c r="D115" s="1013"/>
      <c r="E115" s="1014"/>
      <c r="F115" s="985"/>
      <c r="G115" s="985"/>
      <c r="H115" s="985"/>
      <c r="I115" s="985"/>
      <c r="J115" s="985"/>
      <c r="K115" s="985"/>
      <c r="L115" s="985"/>
      <c r="M115" s="985"/>
      <c r="N115" s="985"/>
      <c r="O115" s="985"/>
      <c r="P115" s="985"/>
      <c r="Q115" s="985"/>
      <c r="R115" s="985"/>
      <c r="S115" s="985"/>
      <c r="T115" s="985"/>
      <c r="U115" s="985"/>
      <c r="V115" s="985"/>
      <c r="W115" s="985"/>
      <c r="X115" s="985"/>
      <c r="Y115" s="985"/>
      <c r="Z115" s="985"/>
    </row>
    <row r="116" spans="1:26" ht="12.75" customHeight="1">
      <c r="A116" s="985"/>
      <c r="B116" s="985"/>
      <c r="C116" s="987"/>
      <c r="D116" s="1013"/>
      <c r="E116" s="1014"/>
      <c r="F116" s="985"/>
      <c r="G116" s="985"/>
      <c r="H116" s="985"/>
      <c r="I116" s="985"/>
      <c r="J116" s="985"/>
      <c r="K116" s="985"/>
      <c r="L116" s="985"/>
      <c r="M116" s="985"/>
      <c r="N116" s="985"/>
      <c r="O116" s="985"/>
      <c r="P116" s="985"/>
      <c r="Q116" s="985"/>
      <c r="R116" s="985"/>
      <c r="S116" s="985"/>
      <c r="T116" s="985"/>
      <c r="U116" s="985"/>
      <c r="V116" s="985"/>
      <c r="W116" s="985"/>
      <c r="X116" s="985"/>
      <c r="Y116" s="985"/>
      <c r="Z116" s="985"/>
    </row>
    <row r="117" spans="1:26" ht="12.75" customHeight="1">
      <c r="A117" s="985"/>
      <c r="B117" s="985"/>
      <c r="C117" s="987"/>
      <c r="D117" s="1013"/>
      <c r="E117" s="1014"/>
      <c r="F117" s="985"/>
      <c r="G117" s="985"/>
      <c r="H117" s="985"/>
      <c r="I117" s="985"/>
      <c r="J117" s="985"/>
      <c r="K117" s="985"/>
      <c r="L117" s="985"/>
      <c r="M117" s="985"/>
      <c r="N117" s="985"/>
      <c r="O117" s="985"/>
      <c r="P117" s="985"/>
      <c r="Q117" s="985"/>
      <c r="R117" s="985"/>
      <c r="S117" s="985"/>
      <c r="T117" s="985"/>
      <c r="U117" s="985"/>
      <c r="V117" s="985"/>
      <c r="W117" s="985"/>
      <c r="X117" s="985"/>
      <c r="Y117" s="985"/>
      <c r="Z117" s="985"/>
    </row>
    <row r="118" spans="1:26" ht="12.75" customHeight="1">
      <c r="A118" s="985"/>
      <c r="B118" s="985"/>
      <c r="C118" s="987"/>
      <c r="D118" s="1013"/>
      <c r="E118" s="1014"/>
      <c r="F118" s="985"/>
      <c r="G118" s="985"/>
      <c r="H118" s="985"/>
      <c r="I118" s="985"/>
      <c r="J118" s="985"/>
      <c r="K118" s="985"/>
      <c r="L118" s="985"/>
      <c r="M118" s="985"/>
      <c r="N118" s="985"/>
      <c r="O118" s="985"/>
      <c r="P118" s="985"/>
      <c r="Q118" s="985"/>
      <c r="R118" s="985"/>
      <c r="S118" s="985"/>
      <c r="T118" s="985"/>
      <c r="U118" s="985"/>
      <c r="V118" s="985"/>
      <c r="W118" s="985"/>
      <c r="X118" s="985"/>
      <c r="Y118" s="985"/>
      <c r="Z118" s="985"/>
    </row>
    <row r="119" spans="1:26" ht="12.75" customHeight="1">
      <c r="A119" s="985"/>
      <c r="B119" s="985"/>
      <c r="C119" s="987"/>
      <c r="D119" s="1013"/>
      <c r="E119" s="1014"/>
      <c r="F119" s="985"/>
      <c r="G119" s="985"/>
      <c r="H119" s="985"/>
      <c r="I119" s="985"/>
      <c r="J119" s="985"/>
      <c r="K119" s="985"/>
      <c r="L119" s="985"/>
      <c r="M119" s="985"/>
      <c r="N119" s="985"/>
      <c r="O119" s="985"/>
      <c r="P119" s="985"/>
      <c r="Q119" s="985"/>
      <c r="R119" s="985"/>
      <c r="S119" s="985"/>
      <c r="T119" s="985"/>
      <c r="U119" s="985"/>
      <c r="V119" s="985"/>
      <c r="W119" s="985"/>
      <c r="X119" s="985"/>
      <c r="Y119" s="985"/>
      <c r="Z119" s="985"/>
    </row>
    <row r="120" spans="1:26" ht="12.75" customHeight="1">
      <c r="A120" s="985"/>
      <c r="B120" s="985"/>
      <c r="C120" s="987"/>
      <c r="D120" s="1013"/>
      <c r="E120" s="1014"/>
      <c r="F120" s="985"/>
      <c r="G120" s="985"/>
      <c r="H120" s="985"/>
      <c r="I120" s="985"/>
      <c r="J120" s="985"/>
      <c r="K120" s="985"/>
      <c r="L120" s="985"/>
      <c r="M120" s="985"/>
      <c r="N120" s="985"/>
      <c r="O120" s="985"/>
      <c r="P120" s="985"/>
      <c r="Q120" s="985"/>
      <c r="R120" s="985"/>
      <c r="S120" s="985"/>
      <c r="T120" s="985"/>
      <c r="U120" s="985"/>
      <c r="V120" s="985"/>
      <c r="W120" s="985"/>
      <c r="X120" s="985"/>
      <c r="Y120" s="985"/>
      <c r="Z120" s="985"/>
    </row>
    <row r="121" spans="1:26" ht="12.75" customHeight="1">
      <c r="A121" s="985"/>
      <c r="B121" s="985"/>
      <c r="C121" s="987"/>
      <c r="D121" s="1013"/>
      <c r="E121" s="1014"/>
      <c r="F121" s="985"/>
      <c r="G121" s="985"/>
      <c r="H121" s="985"/>
      <c r="I121" s="985"/>
      <c r="J121" s="985"/>
      <c r="K121" s="985"/>
      <c r="L121" s="985"/>
      <c r="M121" s="985"/>
      <c r="N121" s="985"/>
      <c r="O121" s="985"/>
      <c r="P121" s="985"/>
      <c r="Q121" s="985"/>
      <c r="R121" s="985"/>
      <c r="S121" s="985"/>
      <c r="T121" s="985"/>
      <c r="U121" s="985"/>
      <c r="V121" s="985"/>
      <c r="W121" s="985"/>
      <c r="X121" s="985"/>
      <c r="Y121" s="985"/>
      <c r="Z121" s="985"/>
    </row>
    <row r="122" spans="1:26" ht="12.75" customHeight="1">
      <c r="A122" s="985"/>
      <c r="B122" s="985"/>
      <c r="C122" s="987"/>
      <c r="D122" s="1013"/>
      <c r="E122" s="1014"/>
      <c r="F122" s="985"/>
      <c r="G122" s="985"/>
      <c r="H122" s="985"/>
      <c r="I122" s="985"/>
      <c r="J122" s="985"/>
      <c r="K122" s="985"/>
      <c r="L122" s="985"/>
      <c r="M122" s="985"/>
      <c r="N122" s="985"/>
      <c r="O122" s="985"/>
      <c r="P122" s="985"/>
      <c r="Q122" s="985"/>
      <c r="R122" s="985"/>
      <c r="S122" s="985"/>
      <c r="T122" s="985"/>
      <c r="U122" s="985"/>
      <c r="V122" s="985"/>
      <c r="W122" s="985"/>
      <c r="X122" s="985"/>
      <c r="Y122" s="985"/>
      <c r="Z122" s="985"/>
    </row>
    <row r="123" spans="1:26" ht="12.75" customHeight="1">
      <c r="A123" s="985"/>
      <c r="B123" s="985"/>
      <c r="C123" s="987"/>
      <c r="D123" s="1013"/>
      <c r="E123" s="1014"/>
      <c r="F123" s="985"/>
      <c r="G123" s="985"/>
      <c r="H123" s="985"/>
      <c r="I123" s="985"/>
      <c r="J123" s="985"/>
      <c r="K123" s="985"/>
      <c r="L123" s="985"/>
      <c r="M123" s="985"/>
      <c r="N123" s="985"/>
      <c r="O123" s="985"/>
      <c r="P123" s="985"/>
      <c r="Q123" s="985"/>
      <c r="R123" s="985"/>
      <c r="S123" s="985"/>
      <c r="T123" s="985"/>
      <c r="U123" s="985"/>
      <c r="V123" s="985"/>
      <c r="W123" s="985"/>
      <c r="X123" s="985"/>
      <c r="Y123" s="985"/>
      <c r="Z123" s="985"/>
    </row>
    <row r="124" spans="1:26" ht="12.75" customHeight="1">
      <c r="A124" s="985"/>
      <c r="B124" s="985"/>
      <c r="C124" s="987"/>
      <c r="D124" s="1013"/>
      <c r="E124" s="1014"/>
      <c r="F124" s="985"/>
      <c r="G124" s="985"/>
      <c r="H124" s="985"/>
      <c r="I124" s="985"/>
      <c r="J124" s="985"/>
      <c r="K124" s="985"/>
      <c r="L124" s="985"/>
      <c r="M124" s="985"/>
      <c r="N124" s="985"/>
      <c r="O124" s="985"/>
      <c r="P124" s="985"/>
      <c r="Q124" s="985"/>
      <c r="R124" s="985"/>
      <c r="S124" s="985"/>
      <c r="T124" s="985"/>
      <c r="U124" s="985"/>
      <c r="V124" s="985"/>
      <c r="W124" s="985"/>
      <c r="X124" s="985"/>
      <c r="Y124" s="985"/>
      <c r="Z124" s="985"/>
    </row>
    <row r="125" spans="1:26" ht="12.75" customHeight="1">
      <c r="A125" s="985"/>
      <c r="B125" s="985"/>
      <c r="C125" s="987"/>
      <c r="D125" s="1013"/>
      <c r="E125" s="1014"/>
      <c r="F125" s="985"/>
      <c r="G125" s="985"/>
      <c r="H125" s="985"/>
      <c r="I125" s="985"/>
      <c r="J125" s="985"/>
      <c r="K125" s="985"/>
      <c r="L125" s="985"/>
      <c r="M125" s="985"/>
      <c r="N125" s="985"/>
      <c r="O125" s="985"/>
      <c r="P125" s="985"/>
      <c r="Q125" s="985"/>
      <c r="R125" s="985"/>
      <c r="S125" s="985"/>
      <c r="T125" s="985"/>
      <c r="U125" s="985"/>
      <c r="V125" s="985"/>
      <c r="W125" s="985"/>
      <c r="X125" s="985"/>
      <c r="Y125" s="985"/>
      <c r="Z125" s="985"/>
    </row>
    <row r="126" spans="1:26" ht="12.75" customHeight="1">
      <c r="A126" s="985"/>
      <c r="B126" s="985"/>
      <c r="C126" s="987"/>
      <c r="D126" s="1013"/>
      <c r="E126" s="1014"/>
      <c r="F126" s="985"/>
      <c r="G126" s="985"/>
      <c r="H126" s="985"/>
      <c r="I126" s="985"/>
      <c r="J126" s="985"/>
      <c r="K126" s="985"/>
      <c r="L126" s="985"/>
      <c r="M126" s="985"/>
      <c r="N126" s="985"/>
      <c r="O126" s="985"/>
      <c r="P126" s="985"/>
      <c r="Q126" s="985"/>
      <c r="R126" s="985"/>
      <c r="S126" s="985"/>
      <c r="T126" s="985"/>
      <c r="U126" s="985"/>
      <c r="V126" s="985"/>
      <c r="W126" s="985"/>
      <c r="X126" s="985"/>
      <c r="Y126" s="985"/>
      <c r="Z126" s="985"/>
    </row>
    <row r="127" spans="1:26" ht="12.75" customHeight="1">
      <c r="A127" s="985"/>
      <c r="B127" s="985"/>
      <c r="C127" s="987"/>
      <c r="D127" s="1013"/>
      <c r="E127" s="1014"/>
      <c r="F127" s="985"/>
      <c r="G127" s="985"/>
      <c r="H127" s="985"/>
      <c r="I127" s="985"/>
      <c r="J127" s="985"/>
      <c r="K127" s="985"/>
      <c r="L127" s="985"/>
      <c r="M127" s="985"/>
      <c r="N127" s="985"/>
      <c r="O127" s="985"/>
      <c r="P127" s="985"/>
      <c r="Q127" s="985"/>
      <c r="R127" s="985"/>
      <c r="S127" s="985"/>
      <c r="T127" s="985"/>
      <c r="U127" s="985"/>
      <c r="V127" s="985"/>
      <c r="W127" s="985"/>
      <c r="X127" s="985"/>
      <c r="Y127" s="985"/>
      <c r="Z127" s="985"/>
    </row>
    <row r="128" spans="1:26" ht="12.75" customHeight="1">
      <c r="A128" s="985"/>
      <c r="B128" s="985"/>
      <c r="C128" s="987"/>
      <c r="D128" s="1013"/>
      <c r="E128" s="1014"/>
      <c r="F128" s="985"/>
      <c r="G128" s="985"/>
      <c r="H128" s="985"/>
      <c r="I128" s="985"/>
      <c r="J128" s="985"/>
      <c r="K128" s="985"/>
      <c r="L128" s="985"/>
      <c r="M128" s="985"/>
      <c r="N128" s="985"/>
      <c r="O128" s="985"/>
      <c r="P128" s="985"/>
      <c r="Q128" s="985"/>
      <c r="R128" s="985"/>
      <c r="S128" s="985"/>
      <c r="T128" s="985"/>
      <c r="U128" s="985"/>
      <c r="V128" s="985"/>
      <c r="W128" s="985"/>
      <c r="X128" s="985"/>
      <c r="Y128" s="985"/>
      <c r="Z128" s="985"/>
    </row>
    <row r="129" spans="1:26" ht="12.75" customHeight="1">
      <c r="A129" s="985"/>
      <c r="B129" s="985"/>
      <c r="C129" s="987"/>
      <c r="D129" s="1013"/>
      <c r="E129" s="1014"/>
      <c r="F129" s="985"/>
      <c r="G129" s="985"/>
      <c r="H129" s="985"/>
      <c r="I129" s="985"/>
      <c r="J129" s="985"/>
      <c r="K129" s="985"/>
      <c r="L129" s="985"/>
      <c r="M129" s="985"/>
      <c r="N129" s="985"/>
      <c r="O129" s="985"/>
      <c r="P129" s="985"/>
      <c r="Q129" s="985"/>
      <c r="R129" s="985"/>
      <c r="S129" s="985"/>
      <c r="T129" s="985"/>
      <c r="U129" s="985"/>
      <c r="V129" s="985"/>
      <c r="W129" s="985"/>
      <c r="X129" s="985"/>
      <c r="Y129" s="985"/>
      <c r="Z129" s="985"/>
    </row>
    <row r="130" spans="1:26" ht="12.75" customHeight="1">
      <c r="A130" s="985"/>
      <c r="B130" s="985"/>
      <c r="C130" s="987"/>
      <c r="D130" s="1013"/>
      <c r="E130" s="1014"/>
      <c r="F130" s="985"/>
      <c r="G130" s="985"/>
      <c r="H130" s="985"/>
      <c r="I130" s="985"/>
      <c r="J130" s="985"/>
      <c r="K130" s="985"/>
      <c r="L130" s="985"/>
      <c r="M130" s="985"/>
      <c r="N130" s="985"/>
      <c r="O130" s="985"/>
      <c r="P130" s="985"/>
      <c r="Q130" s="985"/>
      <c r="R130" s="985"/>
      <c r="S130" s="985"/>
      <c r="T130" s="985"/>
      <c r="U130" s="985"/>
      <c r="V130" s="985"/>
      <c r="W130" s="985"/>
      <c r="X130" s="985"/>
      <c r="Y130" s="985"/>
      <c r="Z130" s="985"/>
    </row>
    <row r="131" spans="1:26" ht="12.75" customHeight="1">
      <c r="A131" s="985"/>
      <c r="B131" s="985"/>
      <c r="C131" s="987"/>
      <c r="D131" s="1013"/>
      <c r="E131" s="1014"/>
      <c r="F131" s="985"/>
      <c r="G131" s="985"/>
      <c r="H131" s="985"/>
      <c r="I131" s="985"/>
      <c r="J131" s="985"/>
      <c r="K131" s="985"/>
      <c r="L131" s="985"/>
      <c r="M131" s="985"/>
      <c r="N131" s="985"/>
      <c r="O131" s="985"/>
      <c r="P131" s="985"/>
      <c r="Q131" s="985"/>
      <c r="R131" s="985"/>
      <c r="S131" s="985"/>
      <c r="T131" s="985"/>
      <c r="U131" s="985"/>
      <c r="V131" s="985"/>
      <c r="W131" s="985"/>
      <c r="X131" s="985"/>
      <c r="Y131" s="985"/>
      <c r="Z131" s="985"/>
    </row>
    <row r="132" spans="1:26" ht="12.75" customHeight="1">
      <c r="A132" s="985"/>
      <c r="B132" s="985"/>
      <c r="C132" s="987"/>
      <c r="D132" s="1013"/>
      <c r="E132" s="1014"/>
      <c r="F132" s="985"/>
      <c r="G132" s="985"/>
      <c r="H132" s="985"/>
      <c r="I132" s="985"/>
      <c r="J132" s="985"/>
      <c r="K132" s="985"/>
      <c r="L132" s="985"/>
      <c r="M132" s="985"/>
      <c r="N132" s="985"/>
      <c r="O132" s="985"/>
      <c r="P132" s="985"/>
      <c r="Q132" s="985"/>
      <c r="R132" s="985"/>
      <c r="S132" s="985"/>
      <c r="T132" s="985"/>
      <c r="U132" s="985"/>
      <c r="V132" s="985"/>
      <c r="W132" s="985"/>
      <c r="X132" s="985"/>
      <c r="Y132" s="985"/>
      <c r="Z132" s="985"/>
    </row>
    <row r="133" spans="1:26" ht="12.75" customHeight="1">
      <c r="A133" s="985"/>
      <c r="B133" s="985"/>
      <c r="C133" s="987"/>
      <c r="D133" s="1013"/>
      <c r="E133" s="1014"/>
      <c r="F133" s="985"/>
      <c r="G133" s="985"/>
      <c r="H133" s="985"/>
      <c r="I133" s="985"/>
      <c r="J133" s="985"/>
      <c r="K133" s="985"/>
      <c r="L133" s="985"/>
      <c r="M133" s="985"/>
      <c r="N133" s="985"/>
      <c r="O133" s="985"/>
      <c r="P133" s="985"/>
      <c r="Q133" s="985"/>
      <c r="R133" s="985"/>
      <c r="S133" s="985"/>
      <c r="T133" s="985"/>
      <c r="U133" s="985"/>
      <c r="V133" s="985"/>
      <c r="W133" s="985"/>
      <c r="X133" s="985"/>
      <c r="Y133" s="985"/>
      <c r="Z133" s="985"/>
    </row>
    <row r="134" spans="1:26" ht="12.75" customHeight="1">
      <c r="A134" s="985"/>
      <c r="B134" s="985"/>
      <c r="C134" s="987"/>
      <c r="D134" s="1013"/>
      <c r="E134" s="1014"/>
      <c r="F134" s="985"/>
      <c r="G134" s="985"/>
      <c r="H134" s="985"/>
      <c r="I134" s="985"/>
      <c r="J134" s="985"/>
      <c r="K134" s="985"/>
      <c r="L134" s="985"/>
      <c r="M134" s="985"/>
      <c r="N134" s="985"/>
      <c r="O134" s="985"/>
      <c r="P134" s="985"/>
      <c r="Q134" s="985"/>
      <c r="R134" s="985"/>
      <c r="S134" s="985"/>
      <c r="T134" s="985"/>
      <c r="U134" s="985"/>
      <c r="V134" s="985"/>
      <c r="W134" s="985"/>
      <c r="X134" s="985"/>
      <c r="Y134" s="985"/>
      <c r="Z134" s="985"/>
    </row>
    <row r="135" spans="1:26" ht="12.75" customHeight="1">
      <c r="A135" s="985"/>
      <c r="B135" s="985"/>
      <c r="C135" s="987"/>
      <c r="D135" s="1013"/>
      <c r="E135" s="1014"/>
      <c r="F135" s="985"/>
      <c r="G135" s="985"/>
      <c r="H135" s="985"/>
      <c r="I135" s="985"/>
      <c r="J135" s="985"/>
      <c r="K135" s="985"/>
      <c r="L135" s="985"/>
      <c r="M135" s="985"/>
      <c r="N135" s="985"/>
      <c r="O135" s="985"/>
      <c r="P135" s="985"/>
      <c r="Q135" s="985"/>
      <c r="R135" s="985"/>
      <c r="S135" s="985"/>
      <c r="T135" s="985"/>
      <c r="U135" s="985"/>
      <c r="V135" s="985"/>
      <c r="W135" s="985"/>
      <c r="X135" s="985"/>
      <c r="Y135" s="985"/>
      <c r="Z135" s="985"/>
    </row>
    <row r="136" spans="1:26" ht="12.75" customHeight="1">
      <c r="A136" s="985"/>
      <c r="B136" s="985"/>
      <c r="C136" s="987"/>
      <c r="D136" s="1013"/>
      <c r="E136" s="1014"/>
      <c r="F136" s="985"/>
      <c r="G136" s="985"/>
      <c r="H136" s="985"/>
      <c r="I136" s="985"/>
      <c r="J136" s="985"/>
      <c r="K136" s="985"/>
      <c r="L136" s="985"/>
      <c r="M136" s="985"/>
      <c r="N136" s="985"/>
      <c r="O136" s="985"/>
      <c r="P136" s="985"/>
      <c r="Q136" s="985"/>
      <c r="R136" s="985"/>
      <c r="S136" s="985"/>
      <c r="T136" s="985"/>
      <c r="U136" s="985"/>
      <c r="V136" s="985"/>
      <c r="W136" s="985"/>
      <c r="X136" s="985"/>
      <c r="Y136" s="985"/>
      <c r="Z136" s="985"/>
    </row>
    <row r="137" spans="1:26" ht="12.75" customHeight="1">
      <c r="A137" s="985"/>
      <c r="B137" s="985"/>
      <c r="C137" s="987"/>
      <c r="D137" s="1013"/>
      <c r="E137" s="1014"/>
      <c r="F137" s="985"/>
      <c r="G137" s="985"/>
      <c r="H137" s="985"/>
      <c r="I137" s="985"/>
      <c r="J137" s="985"/>
      <c r="K137" s="985"/>
      <c r="L137" s="985"/>
      <c r="M137" s="985"/>
      <c r="N137" s="985"/>
      <c r="O137" s="985"/>
      <c r="P137" s="985"/>
      <c r="Q137" s="985"/>
      <c r="R137" s="985"/>
      <c r="S137" s="985"/>
      <c r="T137" s="985"/>
      <c r="U137" s="985"/>
      <c r="V137" s="985"/>
      <c r="W137" s="985"/>
      <c r="X137" s="985"/>
      <c r="Y137" s="985"/>
      <c r="Z137" s="985"/>
    </row>
    <row r="138" spans="1:26" ht="12.75" customHeight="1">
      <c r="A138" s="985"/>
      <c r="B138" s="985"/>
      <c r="C138" s="987"/>
      <c r="D138" s="1013"/>
      <c r="E138" s="1014"/>
      <c r="F138" s="985"/>
      <c r="G138" s="985"/>
      <c r="H138" s="985"/>
      <c r="I138" s="985"/>
      <c r="J138" s="985"/>
      <c r="K138" s="985"/>
      <c r="L138" s="985"/>
      <c r="M138" s="985"/>
      <c r="N138" s="985"/>
      <c r="O138" s="985"/>
      <c r="P138" s="985"/>
      <c r="Q138" s="985"/>
      <c r="R138" s="985"/>
      <c r="S138" s="985"/>
      <c r="T138" s="985"/>
      <c r="U138" s="985"/>
      <c r="V138" s="985"/>
      <c r="W138" s="985"/>
      <c r="X138" s="985"/>
      <c r="Y138" s="985"/>
      <c r="Z138" s="985"/>
    </row>
    <row r="139" spans="1:26" ht="12.75" customHeight="1">
      <c r="A139" s="985"/>
      <c r="B139" s="985"/>
      <c r="C139" s="987"/>
      <c r="D139" s="1013"/>
      <c r="E139" s="1014"/>
      <c r="F139" s="985"/>
      <c r="G139" s="985"/>
      <c r="H139" s="985"/>
      <c r="I139" s="985"/>
      <c r="J139" s="985"/>
      <c r="K139" s="985"/>
      <c r="L139" s="985"/>
      <c r="M139" s="985"/>
      <c r="N139" s="985"/>
      <c r="O139" s="985"/>
      <c r="P139" s="985"/>
      <c r="Q139" s="985"/>
      <c r="R139" s="985"/>
      <c r="S139" s="985"/>
      <c r="T139" s="985"/>
      <c r="U139" s="985"/>
      <c r="V139" s="985"/>
      <c r="W139" s="985"/>
      <c r="X139" s="985"/>
      <c r="Y139" s="985"/>
      <c r="Z139" s="985"/>
    </row>
    <row r="140" spans="1:26" ht="12.75" customHeight="1">
      <c r="A140" s="985"/>
      <c r="B140" s="985"/>
      <c r="C140" s="987"/>
      <c r="D140" s="1013"/>
      <c r="E140" s="1014"/>
      <c r="F140" s="985"/>
      <c r="G140" s="985"/>
      <c r="H140" s="985"/>
      <c r="I140" s="985"/>
      <c r="J140" s="985"/>
      <c r="K140" s="985"/>
      <c r="L140" s="985"/>
      <c r="M140" s="985"/>
      <c r="N140" s="985"/>
      <c r="O140" s="985"/>
      <c r="P140" s="985"/>
      <c r="Q140" s="985"/>
      <c r="R140" s="985"/>
      <c r="S140" s="985"/>
      <c r="T140" s="985"/>
      <c r="U140" s="985"/>
      <c r="V140" s="985"/>
      <c r="W140" s="985"/>
      <c r="X140" s="985"/>
      <c r="Y140" s="985"/>
      <c r="Z140" s="985"/>
    </row>
    <row r="141" spans="1:26" ht="12.75" customHeight="1">
      <c r="A141" s="985"/>
      <c r="B141" s="985"/>
      <c r="C141" s="987"/>
      <c r="D141" s="1013"/>
      <c r="E141" s="1014"/>
      <c r="F141" s="985"/>
      <c r="G141" s="985"/>
      <c r="H141" s="985"/>
      <c r="I141" s="985"/>
      <c r="J141" s="985"/>
      <c r="K141" s="985"/>
      <c r="L141" s="985"/>
      <c r="M141" s="985"/>
      <c r="N141" s="985"/>
      <c r="O141" s="985"/>
      <c r="P141" s="985"/>
      <c r="Q141" s="985"/>
      <c r="R141" s="985"/>
      <c r="S141" s="985"/>
      <c r="T141" s="985"/>
      <c r="U141" s="985"/>
      <c r="V141" s="985"/>
      <c r="W141" s="985"/>
      <c r="X141" s="985"/>
      <c r="Y141" s="985"/>
      <c r="Z141" s="985"/>
    </row>
    <row r="142" spans="1:26" ht="12.75" customHeight="1">
      <c r="A142" s="985"/>
      <c r="B142" s="985"/>
      <c r="C142" s="987"/>
      <c r="D142" s="1013"/>
      <c r="E142" s="1014"/>
      <c r="F142" s="985"/>
      <c r="G142" s="985"/>
      <c r="H142" s="985"/>
      <c r="I142" s="985"/>
      <c r="J142" s="985"/>
      <c r="K142" s="985"/>
      <c r="L142" s="985"/>
      <c r="M142" s="985"/>
      <c r="N142" s="985"/>
      <c r="O142" s="985"/>
      <c r="P142" s="985"/>
      <c r="Q142" s="985"/>
      <c r="R142" s="985"/>
      <c r="S142" s="985"/>
      <c r="T142" s="985"/>
      <c r="U142" s="985"/>
      <c r="V142" s="985"/>
      <c r="W142" s="985"/>
      <c r="X142" s="985"/>
      <c r="Y142" s="985"/>
      <c r="Z142" s="985"/>
    </row>
    <row r="143" spans="1:26" ht="12.75" customHeight="1">
      <c r="A143" s="985"/>
      <c r="B143" s="985"/>
      <c r="C143" s="987"/>
      <c r="D143" s="1013"/>
      <c r="E143" s="1014"/>
      <c r="F143" s="985"/>
      <c r="G143" s="985"/>
      <c r="H143" s="985"/>
      <c r="I143" s="985"/>
      <c r="J143" s="985"/>
      <c r="K143" s="985"/>
      <c r="L143" s="985"/>
      <c r="M143" s="985"/>
      <c r="N143" s="985"/>
      <c r="O143" s="985"/>
      <c r="P143" s="985"/>
      <c r="Q143" s="985"/>
      <c r="R143" s="985"/>
      <c r="S143" s="985"/>
      <c r="T143" s="985"/>
      <c r="U143" s="985"/>
      <c r="V143" s="985"/>
      <c r="W143" s="985"/>
      <c r="X143" s="985"/>
      <c r="Y143" s="985"/>
      <c r="Z143" s="985"/>
    </row>
    <row r="144" spans="1:26" ht="12.75" customHeight="1">
      <c r="A144" s="985"/>
      <c r="B144" s="985"/>
      <c r="C144" s="987"/>
      <c r="D144" s="1013"/>
      <c r="E144" s="1014"/>
      <c r="F144" s="985"/>
      <c r="G144" s="985"/>
      <c r="H144" s="985"/>
      <c r="I144" s="985"/>
      <c r="J144" s="985"/>
      <c r="K144" s="985"/>
      <c r="L144" s="985"/>
      <c r="M144" s="985"/>
      <c r="N144" s="985"/>
      <c r="O144" s="985"/>
      <c r="P144" s="985"/>
      <c r="Q144" s="985"/>
      <c r="R144" s="985"/>
      <c r="S144" s="985"/>
      <c r="T144" s="985"/>
      <c r="U144" s="985"/>
      <c r="V144" s="985"/>
      <c r="W144" s="985"/>
      <c r="X144" s="985"/>
      <c r="Y144" s="985"/>
      <c r="Z144" s="985"/>
    </row>
    <row r="145" spans="1:26" ht="12.75" customHeight="1">
      <c r="A145" s="985"/>
      <c r="B145" s="985"/>
      <c r="C145" s="987"/>
      <c r="D145" s="1013"/>
      <c r="E145" s="1014"/>
      <c r="F145" s="985"/>
      <c r="G145" s="985"/>
      <c r="H145" s="985"/>
      <c r="I145" s="985"/>
      <c r="J145" s="985"/>
      <c r="K145" s="985"/>
      <c r="L145" s="985"/>
      <c r="M145" s="985"/>
      <c r="N145" s="985"/>
      <c r="O145" s="985"/>
      <c r="P145" s="985"/>
      <c r="Q145" s="985"/>
      <c r="R145" s="985"/>
      <c r="S145" s="985"/>
      <c r="T145" s="985"/>
      <c r="U145" s="985"/>
      <c r="V145" s="985"/>
      <c r="W145" s="985"/>
      <c r="X145" s="985"/>
      <c r="Y145" s="985"/>
      <c r="Z145" s="985"/>
    </row>
    <row r="146" spans="1:26" ht="12.75" customHeight="1">
      <c r="A146" s="985"/>
      <c r="B146" s="985"/>
      <c r="C146" s="987"/>
      <c r="D146" s="1013"/>
      <c r="E146" s="1014"/>
      <c r="F146" s="985"/>
      <c r="G146" s="985"/>
      <c r="H146" s="985"/>
      <c r="I146" s="985"/>
      <c r="J146" s="985"/>
      <c r="K146" s="985"/>
      <c r="L146" s="985"/>
      <c r="M146" s="985"/>
      <c r="N146" s="985"/>
      <c r="O146" s="985"/>
      <c r="P146" s="985"/>
      <c r="Q146" s="985"/>
      <c r="R146" s="985"/>
      <c r="S146" s="985"/>
      <c r="T146" s="985"/>
      <c r="U146" s="985"/>
      <c r="V146" s="985"/>
      <c r="W146" s="985"/>
      <c r="X146" s="985"/>
      <c r="Y146" s="985"/>
      <c r="Z146" s="985"/>
    </row>
    <row r="147" spans="1:26" ht="12.75" customHeight="1">
      <c r="A147" s="985"/>
      <c r="B147" s="985"/>
      <c r="C147" s="987"/>
      <c r="D147" s="1013"/>
      <c r="E147" s="1014"/>
      <c r="F147" s="985"/>
      <c r="G147" s="985"/>
      <c r="H147" s="985"/>
      <c r="I147" s="985"/>
      <c r="J147" s="985"/>
      <c r="K147" s="985"/>
      <c r="L147" s="985"/>
      <c r="M147" s="985"/>
      <c r="N147" s="985"/>
      <c r="O147" s="985"/>
      <c r="P147" s="985"/>
      <c r="Q147" s="985"/>
      <c r="R147" s="985"/>
      <c r="S147" s="985"/>
      <c r="T147" s="985"/>
      <c r="U147" s="985"/>
      <c r="V147" s="985"/>
      <c r="W147" s="985"/>
      <c r="X147" s="985"/>
      <c r="Y147" s="985"/>
      <c r="Z147" s="985"/>
    </row>
    <row r="148" spans="1:26" ht="12.75" customHeight="1">
      <c r="A148" s="985"/>
      <c r="B148" s="985"/>
      <c r="C148" s="987"/>
      <c r="D148" s="1013"/>
      <c r="E148" s="1014"/>
      <c r="F148" s="985"/>
      <c r="G148" s="985"/>
      <c r="H148" s="985"/>
      <c r="I148" s="985"/>
      <c r="J148" s="985"/>
      <c r="K148" s="985"/>
      <c r="L148" s="985"/>
      <c r="M148" s="985"/>
      <c r="N148" s="985"/>
      <c r="O148" s="985"/>
      <c r="P148" s="985"/>
      <c r="Q148" s="985"/>
      <c r="R148" s="985"/>
      <c r="S148" s="985"/>
      <c r="T148" s="985"/>
      <c r="U148" s="985"/>
      <c r="V148" s="985"/>
      <c r="W148" s="985"/>
      <c r="X148" s="985"/>
      <c r="Y148" s="985"/>
      <c r="Z148" s="985"/>
    </row>
    <row r="149" spans="1:26" ht="12.75" customHeight="1">
      <c r="A149" s="985"/>
      <c r="B149" s="985"/>
      <c r="C149" s="987"/>
      <c r="D149" s="1013"/>
      <c r="E149" s="1014"/>
      <c r="F149" s="985"/>
      <c r="G149" s="985"/>
      <c r="H149" s="985"/>
      <c r="I149" s="985"/>
      <c r="J149" s="985"/>
      <c r="K149" s="985"/>
      <c r="L149" s="985"/>
      <c r="M149" s="985"/>
      <c r="N149" s="985"/>
      <c r="O149" s="985"/>
      <c r="P149" s="985"/>
      <c r="Q149" s="985"/>
      <c r="R149" s="985"/>
      <c r="S149" s="985"/>
      <c r="T149" s="985"/>
      <c r="U149" s="985"/>
      <c r="V149" s="985"/>
      <c r="W149" s="985"/>
      <c r="X149" s="985"/>
      <c r="Y149" s="985"/>
      <c r="Z149" s="985"/>
    </row>
    <row r="150" spans="1:26" ht="12.75" customHeight="1">
      <c r="A150" s="985"/>
      <c r="B150" s="985"/>
      <c r="C150" s="987"/>
      <c r="D150" s="1013"/>
      <c r="E150" s="1014"/>
      <c r="F150" s="985"/>
      <c r="G150" s="985"/>
      <c r="H150" s="985"/>
      <c r="I150" s="985"/>
      <c r="J150" s="985"/>
      <c r="K150" s="985"/>
      <c r="L150" s="985"/>
      <c r="M150" s="985"/>
      <c r="N150" s="985"/>
      <c r="O150" s="985"/>
      <c r="P150" s="985"/>
      <c r="Q150" s="985"/>
      <c r="R150" s="985"/>
      <c r="S150" s="985"/>
      <c r="T150" s="985"/>
      <c r="U150" s="985"/>
      <c r="V150" s="985"/>
      <c r="W150" s="985"/>
      <c r="X150" s="985"/>
      <c r="Y150" s="985"/>
      <c r="Z150" s="985"/>
    </row>
    <row r="151" spans="1:26" ht="12.75" customHeight="1">
      <c r="A151" s="985"/>
      <c r="B151" s="985"/>
      <c r="C151" s="987"/>
      <c r="D151" s="1013"/>
      <c r="E151" s="1014"/>
      <c r="F151" s="985"/>
      <c r="G151" s="985"/>
      <c r="H151" s="985"/>
      <c r="I151" s="985"/>
      <c r="J151" s="985"/>
      <c r="K151" s="985"/>
      <c r="L151" s="985"/>
      <c r="M151" s="985"/>
      <c r="N151" s="985"/>
      <c r="O151" s="985"/>
      <c r="P151" s="985"/>
      <c r="Q151" s="985"/>
      <c r="R151" s="985"/>
      <c r="S151" s="985"/>
      <c r="T151" s="985"/>
      <c r="U151" s="985"/>
      <c r="V151" s="985"/>
      <c r="W151" s="985"/>
      <c r="X151" s="985"/>
      <c r="Y151" s="985"/>
      <c r="Z151" s="985"/>
    </row>
    <row r="152" spans="1:26" ht="12.75" customHeight="1">
      <c r="A152" s="985"/>
      <c r="B152" s="985"/>
      <c r="C152" s="987"/>
      <c r="D152" s="1013"/>
      <c r="E152" s="1014"/>
      <c r="F152" s="985"/>
      <c r="G152" s="985"/>
      <c r="H152" s="985"/>
      <c r="I152" s="985"/>
      <c r="J152" s="985"/>
      <c r="K152" s="985"/>
      <c r="L152" s="985"/>
      <c r="M152" s="985"/>
      <c r="N152" s="985"/>
      <c r="O152" s="985"/>
      <c r="P152" s="985"/>
      <c r="Q152" s="985"/>
      <c r="R152" s="985"/>
      <c r="S152" s="985"/>
      <c r="T152" s="985"/>
      <c r="U152" s="985"/>
      <c r="V152" s="985"/>
      <c r="W152" s="985"/>
      <c r="X152" s="985"/>
      <c r="Y152" s="985"/>
      <c r="Z152" s="985"/>
    </row>
    <row r="153" spans="1:26" ht="12.75" customHeight="1">
      <c r="A153" s="985"/>
      <c r="B153" s="985"/>
      <c r="C153" s="987"/>
      <c r="D153" s="1013"/>
      <c r="E153" s="1014"/>
      <c r="F153" s="985"/>
      <c r="G153" s="985"/>
      <c r="H153" s="985"/>
      <c r="I153" s="985"/>
      <c r="J153" s="985"/>
      <c r="K153" s="985"/>
      <c r="L153" s="985"/>
      <c r="M153" s="985"/>
      <c r="N153" s="985"/>
      <c r="O153" s="985"/>
      <c r="P153" s="985"/>
      <c r="Q153" s="985"/>
      <c r="R153" s="985"/>
      <c r="S153" s="985"/>
      <c r="T153" s="985"/>
      <c r="U153" s="985"/>
      <c r="V153" s="985"/>
      <c r="W153" s="985"/>
      <c r="X153" s="985"/>
      <c r="Y153" s="985"/>
      <c r="Z153" s="985"/>
    </row>
    <row r="154" spans="1:26" ht="12.75" customHeight="1">
      <c r="A154" s="985"/>
      <c r="B154" s="985"/>
      <c r="C154" s="987"/>
      <c r="D154" s="1013"/>
      <c r="E154" s="1014"/>
      <c r="F154" s="985"/>
      <c r="G154" s="985"/>
      <c r="H154" s="985"/>
      <c r="I154" s="985"/>
      <c r="J154" s="985"/>
      <c r="K154" s="985"/>
      <c r="L154" s="985"/>
      <c r="M154" s="985"/>
      <c r="N154" s="985"/>
      <c r="O154" s="985"/>
      <c r="P154" s="985"/>
      <c r="Q154" s="985"/>
      <c r="R154" s="985"/>
      <c r="S154" s="985"/>
      <c r="T154" s="985"/>
      <c r="U154" s="985"/>
      <c r="V154" s="985"/>
      <c r="W154" s="985"/>
      <c r="X154" s="985"/>
      <c r="Y154" s="985"/>
      <c r="Z154" s="985"/>
    </row>
    <row r="155" spans="1:26" ht="12.75" customHeight="1">
      <c r="A155" s="985"/>
      <c r="B155" s="985"/>
      <c r="C155" s="987"/>
      <c r="D155" s="1013"/>
      <c r="E155" s="1014"/>
      <c r="F155" s="985"/>
      <c r="G155" s="985"/>
      <c r="H155" s="985"/>
      <c r="I155" s="985"/>
      <c r="J155" s="985"/>
      <c r="K155" s="985"/>
      <c r="L155" s="985"/>
      <c r="M155" s="985"/>
      <c r="N155" s="985"/>
      <c r="O155" s="985"/>
      <c r="P155" s="985"/>
      <c r="Q155" s="985"/>
      <c r="R155" s="985"/>
      <c r="S155" s="985"/>
      <c r="T155" s="985"/>
      <c r="U155" s="985"/>
      <c r="V155" s="985"/>
      <c r="W155" s="985"/>
      <c r="X155" s="985"/>
      <c r="Y155" s="985"/>
      <c r="Z155" s="985"/>
    </row>
    <row r="156" spans="1:26" ht="12.75" customHeight="1">
      <c r="A156" s="985"/>
      <c r="B156" s="985"/>
      <c r="C156" s="987"/>
      <c r="D156" s="1013"/>
      <c r="E156" s="1014"/>
      <c r="F156" s="985"/>
      <c r="G156" s="985"/>
      <c r="H156" s="985"/>
      <c r="I156" s="985"/>
      <c r="J156" s="985"/>
      <c r="K156" s="985"/>
      <c r="L156" s="985"/>
      <c r="M156" s="985"/>
      <c r="N156" s="985"/>
      <c r="O156" s="985"/>
      <c r="P156" s="985"/>
      <c r="Q156" s="985"/>
      <c r="R156" s="985"/>
      <c r="S156" s="985"/>
      <c r="T156" s="985"/>
      <c r="U156" s="985"/>
      <c r="V156" s="985"/>
      <c r="W156" s="985"/>
      <c r="X156" s="985"/>
      <c r="Y156" s="985"/>
      <c r="Z156" s="985"/>
    </row>
    <row r="157" spans="1:26" ht="12.75" customHeight="1">
      <c r="A157" s="985"/>
      <c r="B157" s="985"/>
      <c r="C157" s="987"/>
      <c r="D157" s="1013"/>
      <c r="E157" s="1014"/>
      <c r="F157" s="985"/>
      <c r="G157" s="985"/>
      <c r="H157" s="985"/>
      <c r="I157" s="985"/>
      <c r="J157" s="985"/>
      <c r="K157" s="985"/>
      <c r="L157" s="985"/>
      <c r="M157" s="985"/>
      <c r="N157" s="985"/>
      <c r="O157" s="985"/>
      <c r="P157" s="985"/>
      <c r="Q157" s="985"/>
      <c r="R157" s="985"/>
      <c r="S157" s="985"/>
      <c r="T157" s="985"/>
      <c r="U157" s="985"/>
      <c r="V157" s="985"/>
      <c r="W157" s="985"/>
      <c r="X157" s="985"/>
      <c r="Y157" s="985"/>
      <c r="Z157" s="985"/>
    </row>
    <row r="158" spans="1:26" ht="12.75" customHeight="1">
      <c r="A158" s="985"/>
      <c r="B158" s="985"/>
      <c r="C158" s="987"/>
      <c r="D158" s="1013"/>
      <c r="E158" s="1014"/>
      <c r="F158" s="985"/>
      <c r="G158" s="985"/>
      <c r="H158" s="985"/>
      <c r="I158" s="985"/>
      <c r="J158" s="985"/>
      <c r="K158" s="985"/>
      <c r="L158" s="985"/>
      <c r="M158" s="985"/>
      <c r="N158" s="985"/>
      <c r="O158" s="985"/>
      <c r="P158" s="985"/>
      <c r="Q158" s="985"/>
      <c r="R158" s="985"/>
      <c r="S158" s="985"/>
      <c r="T158" s="985"/>
      <c r="U158" s="985"/>
      <c r="V158" s="985"/>
      <c r="W158" s="985"/>
      <c r="X158" s="985"/>
      <c r="Y158" s="985"/>
      <c r="Z158" s="985"/>
    </row>
    <row r="159" spans="1:26" ht="12.75" customHeight="1">
      <c r="A159" s="985"/>
      <c r="B159" s="985"/>
      <c r="C159" s="987"/>
      <c r="D159" s="1013"/>
      <c r="E159" s="1014"/>
      <c r="F159" s="985"/>
      <c r="G159" s="985"/>
      <c r="H159" s="985"/>
      <c r="I159" s="985"/>
      <c r="J159" s="985"/>
      <c r="K159" s="985"/>
      <c r="L159" s="985"/>
      <c r="M159" s="985"/>
      <c r="N159" s="985"/>
      <c r="O159" s="985"/>
      <c r="P159" s="985"/>
      <c r="Q159" s="985"/>
      <c r="R159" s="985"/>
      <c r="S159" s="985"/>
      <c r="T159" s="985"/>
      <c r="U159" s="985"/>
      <c r="V159" s="985"/>
      <c r="W159" s="985"/>
      <c r="X159" s="985"/>
      <c r="Y159" s="985"/>
      <c r="Z159" s="985"/>
    </row>
    <row r="160" spans="1:26" ht="12.75" customHeight="1">
      <c r="A160" s="985"/>
      <c r="B160" s="985"/>
      <c r="C160" s="987"/>
      <c r="D160" s="1013"/>
      <c r="E160" s="1014"/>
      <c r="F160" s="985"/>
      <c r="G160" s="985"/>
      <c r="H160" s="985"/>
      <c r="I160" s="985"/>
      <c r="J160" s="985"/>
      <c r="K160" s="985"/>
      <c r="L160" s="985"/>
      <c r="M160" s="985"/>
      <c r="N160" s="985"/>
      <c r="O160" s="985"/>
      <c r="P160" s="985"/>
      <c r="Q160" s="985"/>
      <c r="R160" s="985"/>
      <c r="S160" s="985"/>
      <c r="T160" s="985"/>
      <c r="U160" s="985"/>
      <c r="V160" s="985"/>
      <c r="W160" s="985"/>
      <c r="X160" s="985"/>
      <c r="Y160" s="985"/>
      <c r="Z160" s="985"/>
    </row>
    <row r="161" spans="1:26" ht="12.75" customHeight="1">
      <c r="A161" s="985"/>
      <c r="B161" s="985"/>
      <c r="C161" s="987"/>
      <c r="D161" s="1013"/>
      <c r="E161" s="1014"/>
      <c r="F161" s="985"/>
      <c r="G161" s="985"/>
      <c r="H161" s="985"/>
      <c r="I161" s="985"/>
      <c r="J161" s="985"/>
      <c r="K161" s="985"/>
      <c r="L161" s="985"/>
      <c r="M161" s="985"/>
      <c r="N161" s="985"/>
      <c r="O161" s="985"/>
      <c r="P161" s="985"/>
      <c r="Q161" s="985"/>
      <c r="R161" s="985"/>
      <c r="S161" s="985"/>
      <c r="T161" s="985"/>
      <c r="U161" s="985"/>
      <c r="V161" s="985"/>
      <c r="W161" s="985"/>
      <c r="X161" s="985"/>
      <c r="Y161" s="985"/>
      <c r="Z161" s="985"/>
    </row>
    <row r="162" spans="1:26" ht="12.75" customHeight="1">
      <c r="A162" s="985"/>
      <c r="B162" s="985"/>
      <c r="C162" s="987"/>
      <c r="D162" s="1013"/>
      <c r="E162" s="1014"/>
      <c r="F162" s="985"/>
      <c r="G162" s="985"/>
      <c r="H162" s="985"/>
      <c r="I162" s="985"/>
      <c r="J162" s="985"/>
      <c r="K162" s="985"/>
      <c r="L162" s="985"/>
      <c r="M162" s="985"/>
      <c r="N162" s="985"/>
      <c r="O162" s="985"/>
      <c r="P162" s="985"/>
      <c r="Q162" s="985"/>
      <c r="R162" s="985"/>
      <c r="S162" s="985"/>
      <c r="T162" s="985"/>
      <c r="U162" s="985"/>
      <c r="V162" s="985"/>
      <c r="W162" s="985"/>
      <c r="X162" s="985"/>
      <c r="Y162" s="985"/>
      <c r="Z162" s="985"/>
    </row>
    <row r="163" spans="1:26" ht="12.75" customHeight="1">
      <c r="A163" s="985"/>
      <c r="B163" s="985"/>
      <c r="C163" s="987"/>
      <c r="D163" s="1013"/>
      <c r="E163" s="1014"/>
      <c r="F163" s="985"/>
      <c r="G163" s="985"/>
      <c r="H163" s="985"/>
      <c r="I163" s="985"/>
      <c r="J163" s="985"/>
      <c r="K163" s="985"/>
      <c r="L163" s="985"/>
      <c r="M163" s="985"/>
      <c r="N163" s="985"/>
      <c r="O163" s="985"/>
      <c r="P163" s="985"/>
      <c r="Q163" s="985"/>
      <c r="R163" s="985"/>
      <c r="S163" s="985"/>
      <c r="T163" s="985"/>
      <c r="U163" s="985"/>
      <c r="V163" s="985"/>
      <c r="W163" s="985"/>
      <c r="X163" s="985"/>
      <c r="Y163" s="985"/>
      <c r="Z163" s="985"/>
    </row>
    <row r="164" spans="1:26" ht="12.75" customHeight="1">
      <c r="A164" s="985"/>
      <c r="B164" s="985"/>
      <c r="C164" s="987"/>
      <c r="D164" s="1013"/>
      <c r="E164" s="1014"/>
      <c r="F164" s="985"/>
      <c r="G164" s="985"/>
      <c r="H164" s="985"/>
      <c r="I164" s="985"/>
      <c r="J164" s="985"/>
      <c r="K164" s="985"/>
      <c r="L164" s="985"/>
      <c r="M164" s="985"/>
      <c r="N164" s="985"/>
      <c r="O164" s="985"/>
      <c r="P164" s="985"/>
      <c r="Q164" s="985"/>
      <c r="R164" s="985"/>
      <c r="S164" s="985"/>
      <c r="T164" s="985"/>
      <c r="U164" s="985"/>
      <c r="V164" s="985"/>
      <c r="W164" s="985"/>
      <c r="X164" s="985"/>
      <c r="Y164" s="985"/>
      <c r="Z164" s="985"/>
    </row>
    <row r="165" spans="1:26" ht="12.75" customHeight="1">
      <c r="A165" s="985"/>
      <c r="B165" s="985"/>
      <c r="C165" s="987"/>
      <c r="D165" s="1013"/>
      <c r="E165" s="1014"/>
      <c r="F165" s="985"/>
      <c r="G165" s="985"/>
      <c r="H165" s="985"/>
      <c r="I165" s="985"/>
      <c r="J165" s="985"/>
      <c r="K165" s="985"/>
      <c r="L165" s="985"/>
      <c r="M165" s="985"/>
      <c r="N165" s="985"/>
      <c r="O165" s="985"/>
      <c r="P165" s="985"/>
      <c r="Q165" s="985"/>
      <c r="R165" s="985"/>
      <c r="S165" s="985"/>
      <c r="T165" s="985"/>
      <c r="U165" s="985"/>
      <c r="V165" s="985"/>
      <c r="W165" s="985"/>
      <c r="X165" s="985"/>
      <c r="Y165" s="985"/>
      <c r="Z165" s="985"/>
    </row>
    <row r="166" spans="1:26" ht="12.75" customHeight="1">
      <c r="A166" s="985"/>
      <c r="B166" s="985"/>
      <c r="C166" s="987"/>
      <c r="D166" s="1013"/>
      <c r="E166" s="1014"/>
      <c r="F166" s="985"/>
      <c r="G166" s="985"/>
      <c r="H166" s="985"/>
      <c r="I166" s="985"/>
      <c r="J166" s="985"/>
      <c r="K166" s="985"/>
      <c r="L166" s="985"/>
      <c r="M166" s="985"/>
      <c r="N166" s="985"/>
      <c r="O166" s="985"/>
      <c r="P166" s="985"/>
      <c r="Q166" s="985"/>
      <c r="R166" s="985"/>
      <c r="S166" s="985"/>
      <c r="T166" s="985"/>
      <c r="U166" s="985"/>
      <c r="V166" s="985"/>
      <c r="W166" s="985"/>
      <c r="X166" s="985"/>
      <c r="Y166" s="985"/>
      <c r="Z166" s="985"/>
    </row>
    <row r="167" spans="1:26" ht="12.75" customHeight="1">
      <c r="A167" s="985"/>
      <c r="B167" s="985"/>
      <c r="C167" s="987"/>
      <c r="D167" s="1013"/>
      <c r="E167" s="1014"/>
      <c r="F167" s="985"/>
      <c r="G167" s="985"/>
      <c r="H167" s="985"/>
      <c r="I167" s="985"/>
      <c r="J167" s="985"/>
      <c r="K167" s="985"/>
      <c r="L167" s="985"/>
      <c r="M167" s="985"/>
      <c r="N167" s="985"/>
      <c r="O167" s="985"/>
      <c r="P167" s="985"/>
      <c r="Q167" s="985"/>
      <c r="R167" s="985"/>
      <c r="S167" s="985"/>
      <c r="T167" s="985"/>
      <c r="U167" s="985"/>
      <c r="V167" s="985"/>
      <c r="W167" s="985"/>
      <c r="X167" s="985"/>
      <c r="Y167" s="985"/>
      <c r="Z167" s="985"/>
    </row>
    <row r="168" spans="1:26" ht="12.75" customHeight="1">
      <c r="A168" s="985"/>
      <c r="B168" s="985"/>
      <c r="C168" s="987"/>
      <c r="D168" s="1013"/>
      <c r="E168" s="1014"/>
      <c r="F168" s="985"/>
      <c r="G168" s="985"/>
      <c r="H168" s="985"/>
      <c r="I168" s="985"/>
      <c r="J168" s="985"/>
      <c r="K168" s="985"/>
      <c r="L168" s="985"/>
      <c r="M168" s="985"/>
      <c r="N168" s="985"/>
      <c r="O168" s="985"/>
      <c r="P168" s="985"/>
      <c r="Q168" s="985"/>
      <c r="R168" s="985"/>
      <c r="S168" s="985"/>
      <c r="T168" s="985"/>
      <c r="U168" s="985"/>
      <c r="V168" s="985"/>
      <c r="W168" s="985"/>
      <c r="X168" s="985"/>
      <c r="Y168" s="985"/>
      <c r="Z168" s="985"/>
    </row>
    <row r="169" spans="1:26" ht="12.75" customHeight="1">
      <c r="A169" s="985"/>
      <c r="B169" s="985"/>
      <c r="C169" s="987"/>
      <c r="D169" s="1013"/>
      <c r="E169" s="1014"/>
      <c r="F169" s="985"/>
      <c r="G169" s="985"/>
      <c r="H169" s="985"/>
      <c r="I169" s="985"/>
      <c r="J169" s="985"/>
      <c r="K169" s="985"/>
      <c r="L169" s="985"/>
      <c r="M169" s="985"/>
      <c r="N169" s="985"/>
      <c r="O169" s="985"/>
      <c r="P169" s="985"/>
      <c r="Q169" s="985"/>
      <c r="R169" s="985"/>
      <c r="S169" s="985"/>
      <c r="T169" s="985"/>
      <c r="U169" s="985"/>
      <c r="V169" s="985"/>
      <c r="W169" s="985"/>
      <c r="X169" s="985"/>
      <c r="Y169" s="985"/>
      <c r="Z169" s="985"/>
    </row>
    <row r="170" spans="1:26" ht="12.75" customHeight="1">
      <c r="A170" s="985"/>
      <c r="B170" s="985"/>
      <c r="C170" s="987"/>
      <c r="D170" s="1013"/>
      <c r="E170" s="1014"/>
      <c r="F170" s="985"/>
      <c r="G170" s="985"/>
      <c r="H170" s="985"/>
      <c r="I170" s="985"/>
      <c r="J170" s="985"/>
      <c r="K170" s="985"/>
      <c r="L170" s="985"/>
      <c r="M170" s="985"/>
      <c r="N170" s="985"/>
      <c r="O170" s="985"/>
      <c r="P170" s="985"/>
      <c r="Q170" s="985"/>
      <c r="R170" s="985"/>
      <c r="S170" s="985"/>
      <c r="T170" s="985"/>
      <c r="U170" s="985"/>
      <c r="V170" s="985"/>
      <c r="W170" s="985"/>
      <c r="X170" s="985"/>
      <c r="Y170" s="985"/>
      <c r="Z170" s="985"/>
    </row>
    <row r="171" spans="1:26" ht="12.75" customHeight="1">
      <c r="A171" s="985"/>
      <c r="B171" s="985"/>
      <c r="C171" s="987"/>
      <c r="D171" s="1013"/>
      <c r="E171" s="1014"/>
      <c r="F171" s="985"/>
      <c r="G171" s="985"/>
      <c r="H171" s="985"/>
      <c r="I171" s="985"/>
      <c r="J171" s="985"/>
      <c r="K171" s="985"/>
      <c r="L171" s="985"/>
      <c r="M171" s="985"/>
      <c r="N171" s="985"/>
      <c r="O171" s="985"/>
      <c r="P171" s="985"/>
      <c r="Q171" s="985"/>
      <c r="R171" s="985"/>
      <c r="S171" s="985"/>
      <c r="T171" s="985"/>
      <c r="U171" s="985"/>
      <c r="V171" s="985"/>
      <c r="W171" s="985"/>
      <c r="X171" s="985"/>
      <c r="Y171" s="985"/>
      <c r="Z171" s="985"/>
    </row>
    <row r="172" spans="1:26" ht="12.75" customHeight="1">
      <c r="A172" s="985"/>
      <c r="B172" s="985"/>
      <c r="C172" s="987"/>
      <c r="D172" s="1013"/>
      <c r="E172" s="1014"/>
      <c r="F172" s="985"/>
      <c r="G172" s="985"/>
      <c r="H172" s="985"/>
      <c r="I172" s="985"/>
      <c r="J172" s="985"/>
      <c r="K172" s="985"/>
      <c r="L172" s="985"/>
      <c r="M172" s="985"/>
      <c r="N172" s="985"/>
      <c r="O172" s="985"/>
      <c r="P172" s="985"/>
      <c r="Q172" s="985"/>
      <c r="R172" s="985"/>
      <c r="S172" s="985"/>
      <c r="T172" s="985"/>
      <c r="U172" s="985"/>
      <c r="V172" s="985"/>
      <c r="W172" s="985"/>
      <c r="X172" s="985"/>
      <c r="Y172" s="985"/>
      <c r="Z172" s="985"/>
    </row>
    <row r="173" spans="1:26" ht="12.75" customHeight="1">
      <c r="A173" s="985"/>
      <c r="B173" s="985"/>
      <c r="C173" s="987"/>
      <c r="D173" s="1013"/>
      <c r="E173" s="1014"/>
      <c r="F173" s="985"/>
      <c r="G173" s="985"/>
      <c r="H173" s="985"/>
      <c r="I173" s="985"/>
      <c r="J173" s="985"/>
      <c r="K173" s="985"/>
      <c r="L173" s="985"/>
      <c r="M173" s="985"/>
      <c r="N173" s="985"/>
      <c r="O173" s="985"/>
      <c r="P173" s="985"/>
      <c r="Q173" s="985"/>
      <c r="R173" s="985"/>
      <c r="S173" s="985"/>
      <c r="T173" s="985"/>
      <c r="U173" s="985"/>
      <c r="V173" s="985"/>
      <c r="W173" s="985"/>
      <c r="X173" s="985"/>
      <c r="Y173" s="985"/>
      <c r="Z173" s="985"/>
    </row>
    <row r="174" spans="1:26" ht="12.75" customHeight="1">
      <c r="A174" s="985"/>
      <c r="B174" s="985"/>
      <c r="C174" s="987"/>
      <c r="D174" s="1013"/>
      <c r="E174" s="1014"/>
      <c r="F174" s="985"/>
      <c r="G174" s="985"/>
      <c r="H174" s="985"/>
      <c r="I174" s="985"/>
      <c r="J174" s="985"/>
      <c r="K174" s="985"/>
      <c r="L174" s="985"/>
      <c r="M174" s="985"/>
      <c r="N174" s="985"/>
      <c r="O174" s="985"/>
      <c r="P174" s="985"/>
      <c r="Q174" s="985"/>
      <c r="R174" s="985"/>
      <c r="S174" s="985"/>
      <c r="T174" s="985"/>
      <c r="U174" s="985"/>
      <c r="V174" s="985"/>
      <c r="W174" s="985"/>
      <c r="X174" s="985"/>
      <c r="Y174" s="985"/>
      <c r="Z174" s="985"/>
    </row>
    <row r="175" spans="1:26" ht="12.75" customHeight="1">
      <c r="A175" s="985"/>
      <c r="B175" s="985"/>
      <c r="C175" s="987"/>
      <c r="D175" s="1013"/>
      <c r="E175" s="1014"/>
      <c r="F175" s="985"/>
      <c r="G175" s="985"/>
      <c r="H175" s="985"/>
      <c r="I175" s="985"/>
      <c r="J175" s="985"/>
      <c r="K175" s="985"/>
      <c r="L175" s="985"/>
      <c r="M175" s="985"/>
      <c r="N175" s="985"/>
      <c r="O175" s="985"/>
      <c r="P175" s="985"/>
      <c r="Q175" s="985"/>
      <c r="R175" s="985"/>
      <c r="S175" s="985"/>
      <c r="T175" s="985"/>
      <c r="U175" s="985"/>
      <c r="V175" s="985"/>
      <c r="W175" s="985"/>
      <c r="X175" s="985"/>
      <c r="Y175" s="985"/>
      <c r="Z175" s="985"/>
    </row>
    <row r="176" spans="1:26" ht="12.75" customHeight="1">
      <c r="A176" s="985"/>
      <c r="B176" s="985"/>
      <c r="C176" s="987"/>
      <c r="D176" s="1013"/>
      <c r="E176" s="1014"/>
      <c r="F176" s="985"/>
      <c r="G176" s="985"/>
      <c r="H176" s="985"/>
      <c r="I176" s="985"/>
      <c r="J176" s="985"/>
      <c r="K176" s="985"/>
      <c r="L176" s="985"/>
      <c r="M176" s="985"/>
      <c r="N176" s="985"/>
      <c r="O176" s="985"/>
      <c r="P176" s="985"/>
      <c r="Q176" s="985"/>
      <c r="R176" s="985"/>
      <c r="S176" s="985"/>
      <c r="T176" s="985"/>
      <c r="U176" s="985"/>
      <c r="V176" s="985"/>
      <c r="W176" s="985"/>
      <c r="X176" s="985"/>
      <c r="Y176" s="985"/>
      <c r="Z176" s="985"/>
    </row>
    <row r="177" spans="1:26" ht="12.75" customHeight="1">
      <c r="A177" s="985"/>
      <c r="B177" s="985"/>
      <c r="C177" s="987"/>
      <c r="D177" s="1013"/>
      <c r="E177" s="1014"/>
      <c r="F177" s="985"/>
      <c r="G177" s="985"/>
      <c r="H177" s="985"/>
      <c r="I177" s="985"/>
      <c r="J177" s="985"/>
      <c r="K177" s="985"/>
      <c r="L177" s="985"/>
      <c r="M177" s="985"/>
      <c r="N177" s="985"/>
      <c r="O177" s="985"/>
      <c r="P177" s="985"/>
      <c r="Q177" s="985"/>
      <c r="R177" s="985"/>
      <c r="S177" s="985"/>
      <c r="T177" s="985"/>
      <c r="U177" s="985"/>
      <c r="V177" s="985"/>
      <c r="W177" s="985"/>
      <c r="X177" s="985"/>
      <c r="Y177" s="985"/>
      <c r="Z177" s="985"/>
    </row>
    <row r="178" spans="1:26" ht="12.75" customHeight="1">
      <c r="A178" s="985"/>
      <c r="B178" s="985"/>
      <c r="C178" s="987"/>
      <c r="D178" s="1013"/>
      <c r="E178" s="1014"/>
      <c r="F178" s="985"/>
      <c r="G178" s="985"/>
      <c r="H178" s="985"/>
      <c r="I178" s="985"/>
      <c r="J178" s="985"/>
      <c r="K178" s="985"/>
      <c r="L178" s="985"/>
      <c r="M178" s="985"/>
      <c r="N178" s="985"/>
      <c r="O178" s="985"/>
      <c r="P178" s="985"/>
      <c r="Q178" s="985"/>
      <c r="R178" s="985"/>
      <c r="S178" s="985"/>
      <c r="T178" s="985"/>
      <c r="U178" s="985"/>
      <c r="V178" s="985"/>
      <c r="W178" s="985"/>
      <c r="X178" s="985"/>
      <c r="Y178" s="985"/>
      <c r="Z178" s="985"/>
    </row>
    <row r="179" spans="1:26" ht="12.75" customHeight="1">
      <c r="A179" s="985"/>
      <c r="B179" s="985"/>
      <c r="C179" s="987"/>
      <c r="D179" s="1013"/>
      <c r="E179" s="1014"/>
      <c r="F179" s="985"/>
      <c r="G179" s="985"/>
      <c r="H179" s="985"/>
      <c r="I179" s="985"/>
      <c r="J179" s="985"/>
      <c r="K179" s="985"/>
      <c r="L179" s="985"/>
      <c r="M179" s="985"/>
      <c r="N179" s="985"/>
      <c r="O179" s="985"/>
      <c r="P179" s="985"/>
      <c r="Q179" s="985"/>
      <c r="R179" s="985"/>
      <c r="S179" s="985"/>
      <c r="T179" s="985"/>
      <c r="U179" s="985"/>
      <c r="V179" s="985"/>
      <c r="W179" s="985"/>
      <c r="X179" s="985"/>
      <c r="Y179" s="985"/>
      <c r="Z179" s="985"/>
    </row>
    <row r="180" spans="1:26" ht="12.75" customHeight="1">
      <c r="A180" s="985"/>
      <c r="B180" s="985"/>
      <c r="C180" s="987"/>
      <c r="D180" s="1013"/>
      <c r="E180" s="1014"/>
      <c r="F180" s="985"/>
      <c r="G180" s="985"/>
      <c r="H180" s="985"/>
      <c r="I180" s="985"/>
      <c r="J180" s="985"/>
      <c r="K180" s="985"/>
      <c r="L180" s="985"/>
      <c r="M180" s="985"/>
      <c r="N180" s="985"/>
      <c r="O180" s="985"/>
      <c r="P180" s="985"/>
      <c r="Q180" s="985"/>
      <c r="R180" s="985"/>
      <c r="S180" s="985"/>
      <c r="T180" s="985"/>
      <c r="U180" s="985"/>
      <c r="V180" s="985"/>
      <c r="W180" s="985"/>
      <c r="X180" s="985"/>
      <c r="Y180" s="985"/>
      <c r="Z180" s="985"/>
    </row>
    <row r="181" spans="1:26" ht="12.75" customHeight="1">
      <c r="A181" s="985"/>
      <c r="B181" s="985"/>
      <c r="C181" s="987"/>
      <c r="D181" s="1013"/>
      <c r="E181" s="1014"/>
      <c r="F181" s="985"/>
      <c r="G181" s="985"/>
      <c r="H181" s="985"/>
      <c r="I181" s="985"/>
      <c r="J181" s="985"/>
      <c r="K181" s="985"/>
      <c r="L181" s="985"/>
      <c r="M181" s="985"/>
      <c r="N181" s="985"/>
      <c r="O181" s="985"/>
      <c r="P181" s="985"/>
      <c r="Q181" s="985"/>
      <c r="R181" s="985"/>
      <c r="S181" s="985"/>
      <c r="T181" s="985"/>
      <c r="U181" s="985"/>
      <c r="V181" s="985"/>
      <c r="W181" s="985"/>
      <c r="X181" s="985"/>
      <c r="Y181" s="985"/>
      <c r="Z181" s="985"/>
    </row>
    <row r="182" spans="1:26" ht="12.75" customHeight="1">
      <c r="A182" s="985"/>
      <c r="B182" s="985"/>
      <c r="C182" s="987"/>
      <c r="D182" s="1013"/>
      <c r="E182" s="1014"/>
      <c r="F182" s="985"/>
      <c r="G182" s="985"/>
      <c r="H182" s="985"/>
      <c r="I182" s="985"/>
      <c r="J182" s="985"/>
      <c r="K182" s="985"/>
      <c r="L182" s="985"/>
      <c r="M182" s="985"/>
      <c r="N182" s="985"/>
      <c r="O182" s="985"/>
      <c r="P182" s="985"/>
      <c r="Q182" s="985"/>
      <c r="R182" s="985"/>
      <c r="S182" s="985"/>
      <c r="T182" s="985"/>
      <c r="U182" s="985"/>
      <c r="V182" s="985"/>
      <c r="W182" s="985"/>
      <c r="X182" s="985"/>
      <c r="Y182" s="985"/>
      <c r="Z182" s="985"/>
    </row>
    <row r="183" spans="1:26" ht="12.75" customHeight="1">
      <c r="A183" s="985"/>
      <c r="B183" s="985"/>
      <c r="C183" s="987"/>
      <c r="D183" s="1013"/>
      <c r="E183" s="1014"/>
      <c r="F183" s="985"/>
      <c r="G183" s="985"/>
      <c r="H183" s="985"/>
      <c r="I183" s="985"/>
      <c r="J183" s="985"/>
      <c r="K183" s="985"/>
      <c r="L183" s="985"/>
      <c r="M183" s="985"/>
      <c r="N183" s="985"/>
      <c r="O183" s="985"/>
      <c r="P183" s="985"/>
      <c r="Q183" s="985"/>
      <c r="R183" s="985"/>
      <c r="S183" s="985"/>
      <c r="T183" s="985"/>
      <c r="U183" s="985"/>
      <c r="V183" s="985"/>
      <c r="W183" s="985"/>
      <c r="X183" s="985"/>
      <c r="Y183" s="985"/>
      <c r="Z183" s="985"/>
    </row>
    <row r="184" spans="1:26" ht="12.75" customHeight="1">
      <c r="A184" s="985"/>
      <c r="B184" s="985"/>
      <c r="C184" s="987"/>
      <c r="D184" s="1013"/>
      <c r="E184" s="1014"/>
      <c r="F184" s="985"/>
      <c r="G184" s="985"/>
      <c r="H184" s="985"/>
      <c r="I184" s="985"/>
      <c r="J184" s="985"/>
      <c r="K184" s="985"/>
      <c r="L184" s="985"/>
      <c r="M184" s="985"/>
      <c r="N184" s="985"/>
      <c r="O184" s="985"/>
      <c r="P184" s="985"/>
      <c r="Q184" s="985"/>
      <c r="R184" s="985"/>
      <c r="S184" s="985"/>
      <c r="T184" s="985"/>
      <c r="U184" s="985"/>
      <c r="V184" s="985"/>
      <c r="W184" s="985"/>
      <c r="X184" s="985"/>
      <c r="Y184" s="985"/>
      <c r="Z184" s="985"/>
    </row>
    <row r="185" spans="1:26" ht="12.75" customHeight="1">
      <c r="A185" s="985"/>
      <c r="B185" s="985"/>
      <c r="C185" s="987"/>
      <c r="D185" s="1013"/>
      <c r="E185" s="1014"/>
      <c r="F185" s="985"/>
      <c r="G185" s="985"/>
      <c r="H185" s="985"/>
      <c r="I185" s="985"/>
      <c r="J185" s="985"/>
      <c r="K185" s="985"/>
      <c r="L185" s="985"/>
      <c r="M185" s="985"/>
      <c r="N185" s="985"/>
      <c r="O185" s="985"/>
      <c r="P185" s="985"/>
      <c r="Q185" s="985"/>
      <c r="R185" s="985"/>
      <c r="S185" s="985"/>
      <c r="T185" s="985"/>
      <c r="U185" s="985"/>
      <c r="V185" s="985"/>
      <c r="W185" s="985"/>
      <c r="X185" s="985"/>
      <c r="Y185" s="985"/>
      <c r="Z185" s="985"/>
    </row>
    <row r="186" spans="1:26" ht="12.75" customHeight="1">
      <c r="A186" s="985"/>
      <c r="B186" s="985"/>
      <c r="C186" s="987"/>
      <c r="D186" s="1013"/>
      <c r="E186" s="1014"/>
      <c r="F186" s="985"/>
      <c r="G186" s="985"/>
      <c r="H186" s="985"/>
      <c r="I186" s="985"/>
      <c r="J186" s="985"/>
      <c r="K186" s="985"/>
      <c r="L186" s="985"/>
      <c r="M186" s="985"/>
      <c r="N186" s="985"/>
      <c r="O186" s="985"/>
      <c r="P186" s="985"/>
      <c r="Q186" s="985"/>
      <c r="R186" s="985"/>
      <c r="S186" s="985"/>
      <c r="T186" s="985"/>
      <c r="U186" s="985"/>
      <c r="V186" s="985"/>
      <c r="W186" s="985"/>
      <c r="X186" s="985"/>
      <c r="Y186" s="985"/>
      <c r="Z186" s="985"/>
    </row>
    <row r="187" spans="1:26" ht="12.75" customHeight="1">
      <c r="A187" s="985"/>
      <c r="B187" s="985"/>
      <c r="C187" s="987"/>
      <c r="D187" s="1013"/>
      <c r="E187" s="1014"/>
      <c r="F187" s="985"/>
      <c r="G187" s="985"/>
      <c r="H187" s="985"/>
      <c r="I187" s="985"/>
      <c r="J187" s="985"/>
      <c r="K187" s="985"/>
      <c r="L187" s="985"/>
      <c r="M187" s="985"/>
      <c r="N187" s="985"/>
      <c r="O187" s="985"/>
      <c r="P187" s="985"/>
      <c r="Q187" s="985"/>
      <c r="R187" s="985"/>
      <c r="S187" s="985"/>
      <c r="T187" s="985"/>
      <c r="U187" s="985"/>
      <c r="V187" s="985"/>
      <c r="W187" s="985"/>
      <c r="X187" s="985"/>
      <c r="Y187" s="985"/>
      <c r="Z187" s="985"/>
    </row>
    <row r="188" spans="1:26" ht="12.75" customHeight="1">
      <c r="A188" s="985"/>
      <c r="B188" s="985"/>
      <c r="C188" s="987"/>
      <c r="D188" s="1013"/>
      <c r="E188" s="1014"/>
      <c r="F188" s="985"/>
      <c r="G188" s="985"/>
      <c r="H188" s="985"/>
      <c r="I188" s="985"/>
      <c r="J188" s="985"/>
      <c r="K188" s="985"/>
      <c r="L188" s="985"/>
      <c r="M188" s="985"/>
      <c r="N188" s="985"/>
      <c r="O188" s="985"/>
      <c r="P188" s="985"/>
      <c r="Q188" s="985"/>
      <c r="R188" s="985"/>
      <c r="S188" s="985"/>
      <c r="T188" s="985"/>
      <c r="U188" s="985"/>
      <c r="V188" s="985"/>
      <c r="W188" s="985"/>
      <c r="X188" s="985"/>
      <c r="Y188" s="985"/>
      <c r="Z188" s="985"/>
    </row>
    <row r="189" spans="1:26" ht="54.75" customHeight="1">
      <c r="A189" s="985"/>
      <c r="B189" s="985"/>
      <c r="C189" s="987"/>
      <c r="D189" s="1013"/>
      <c r="E189" s="1014"/>
      <c r="F189" s="985"/>
      <c r="G189" s="985"/>
      <c r="H189" s="985"/>
      <c r="I189" s="985"/>
      <c r="J189" s="985"/>
      <c r="K189" s="985"/>
      <c r="L189" s="985"/>
      <c r="M189" s="985"/>
      <c r="N189" s="985"/>
      <c r="O189" s="985"/>
      <c r="P189" s="985"/>
      <c r="Q189" s="985"/>
      <c r="R189" s="985"/>
      <c r="S189" s="985"/>
      <c r="T189" s="985"/>
      <c r="U189" s="985"/>
      <c r="V189" s="985"/>
      <c r="W189" s="985"/>
      <c r="X189" s="985"/>
      <c r="Y189" s="985"/>
      <c r="Z189" s="985"/>
    </row>
    <row r="190" spans="1:26" ht="12.75" customHeight="1">
      <c r="A190" s="985"/>
      <c r="B190" s="985"/>
      <c r="C190" s="987"/>
      <c r="D190" s="1013"/>
      <c r="E190" s="1014"/>
      <c r="F190" s="985"/>
      <c r="G190" s="985"/>
      <c r="H190" s="985"/>
      <c r="I190" s="985"/>
      <c r="J190" s="985"/>
      <c r="K190" s="985"/>
      <c r="L190" s="985"/>
      <c r="M190" s="985"/>
      <c r="N190" s="985"/>
      <c r="O190" s="985"/>
      <c r="P190" s="985"/>
      <c r="Q190" s="985"/>
      <c r="R190" s="985"/>
      <c r="S190" s="985"/>
      <c r="T190" s="985"/>
      <c r="U190" s="985"/>
      <c r="V190" s="985"/>
      <c r="W190" s="985"/>
      <c r="X190" s="985"/>
      <c r="Y190" s="985"/>
      <c r="Z190" s="985"/>
    </row>
    <row r="191" spans="1:26" ht="12.75" customHeight="1">
      <c r="A191" s="985"/>
      <c r="B191" s="985"/>
      <c r="C191" s="987"/>
      <c r="D191" s="1013"/>
      <c r="E191" s="1014"/>
      <c r="F191" s="985"/>
      <c r="G191" s="985"/>
      <c r="H191" s="985"/>
      <c r="I191" s="985"/>
      <c r="J191" s="985"/>
      <c r="K191" s="985"/>
      <c r="L191" s="985"/>
      <c r="M191" s="985"/>
      <c r="N191" s="985"/>
      <c r="O191" s="985"/>
      <c r="P191" s="985"/>
      <c r="Q191" s="985"/>
      <c r="R191" s="985"/>
      <c r="S191" s="985"/>
      <c r="T191" s="985"/>
      <c r="U191" s="985"/>
      <c r="V191" s="985"/>
      <c r="W191" s="985"/>
      <c r="X191" s="985"/>
      <c r="Y191" s="985"/>
      <c r="Z191" s="985"/>
    </row>
    <row r="192" spans="1:26" ht="12.75" customHeight="1">
      <c r="A192" s="985"/>
      <c r="B192" s="985"/>
      <c r="C192" s="987"/>
      <c r="D192" s="1013"/>
      <c r="E192" s="1014"/>
      <c r="F192" s="985"/>
      <c r="G192" s="985"/>
      <c r="H192" s="985"/>
      <c r="I192" s="985"/>
      <c r="J192" s="985"/>
      <c r="K192" s="985"/>
      <c r="L192" s="985"/>
      <c r="M192" s="985"/>
      <c r="N192" s="985"/>
      <c r="O192" s="985"/>
      <c r="P192" s="985"/>
      <c r="Q192" s="985"/>
      <c r="R192" s="985"/>
      <c r="S192" s="985"/>
      <c r="T192" s="985"/>
      <c r="U192" s="985"/>
      <c r="V192" s="985"/>
      <c r="W192" s="985"/>
      <c r="X192" s="985"/>
      <c r="Y192" s="985"/>
      <c r="Z192" s="985"/>
    </row>
    <row r="193" spans="1:26" ht="12.75" customHeight="1">
      <c r="A193" s="985"/>
      <c r="B193" s="985"/>
      <c r="C193" s="987"/>
      <c r="D193" s="1013"/>
      <c r="E193" s="1014"/>
      <c r="F193" s="985"/>
      <c r="G193" s="985"/>
      <c r="H193" s="985"/>
      <c r="I193" s="985"/>
      <c r="J193" s="985"/>
      <c r="K193" s="985"/>
      <c r="L193" s="985"/>
      <c r="M193" s="985"/>
      <c r="N193" s="985"/>
      <c r="O193" s="985"/>
      <c r="P193" s="985"/>
      <c r="Q193" s="985"/>
      <c r="R193" s="985"/>
      <c r="S193" s="985"/>
      <c r="T193" s="985"/>
      <c r="U193" s="985"/>
      <c r="V193" s="985"/>
      <c r="W193" s="985"/>
      <c r="X193" s="985"/>
      <c r="Y193" s="985"/>
      <c r="Z193" s="985"/>
    </row>
    <row r="194" spans="1:26" ht="12.75" customHeight="1">
      <c r="A194" s="985"/>
      <c r="B194" s="985"/>
      <c r="C194" s="987"/>
      <c r="D194" s="1013"/>
      <c r="E194" s="1014"/>
      <c r="F194" s="985"/>
      <c r="G194" s="985"/>
      <c r="H194" s="985"/>
      <c r="I194" s="985"/>
      <c r="J194" s="985"/>
      <c r="K194" s="985"/>
      <c r="L194" s="985"/>
      <c r="M194" s="985"/>
      <c r="N194" s="985"/>
      <c r="O194" s="985"/>
      <c r="P194" s="985"/>
      <c r="Q194" s="985"/>
      <c r="R194" s="985"/>
      <c r="S194" s="985"/>
      <c r="T194" s="985"/>
      <c r="U194" s="985"/>
      <c r="V194" s="985"/>
      <c r="W194" s="985"/>
      <c r="X194" s="985"/>
      <c r="Y194" s="985"/>
      <c r="Z194" s="985"/>
    </row>
    <row r="195" spans="1:26" ht="12.75" customHeight="1">
      <c r="A195" s="985"/>
      <c r="B195" s="985"/>
      <c r="C195" s="987"/>
      <c r="D195" s="1013"/>
      <c r="E195" s="1014"/>
      <c r="F195" s="985"/>
      <c r="G195" s="985"/>
      <c r="H195" s="985"/>
      <c r="I195" s="985"/>
      <c r="J195" s="985"/>
      <c r="K195" s="985"/>
      <c r="L195" s="985"/>
      <c r="M195" s="985"/>
      <c r="N195" s="985"/>
      <c r="O195" s="985"/>
      <c r="P195" s="985"/>
      <c r="Q195" s="985"/>
      <c r="R195" s="985"/>
      <c r="S195" s="985"/>
      <c r="T195" s="985"/>
      <c r="U195" s="985"/>
      <c r="V195" s="985"/>
      <c r="W195" s="985"/>
      <c r="X195" s="985"/>
      <c r="Y195" s="985"/>
      <c r="Z195" s="985"/>
    </row>
    <row r="196" spans="1:26" ht="12.75" customHeight="1">
      <c r="A196" s="985"/>
      <c r="B196" s="985"/>
      <c r="C196" s="987"/>
      <c r="D196" s="1013"/>
      <c r="E196" s="1014"/>
      <c r="F196" s="985"/>
      <c r="G196" s="985"/>
      <c r="H196" s="985"/>
      <c r="I196" s="985"/>
      <c r="J196" s="985"/>
      <c r="K196" s="985"/>
      <c r="L196" s="985"/>
      <c r="M196" s="985"/>
      <c r="N196" s="985"/>
      <c r="O196" s="985"/>
      <c r="P196" s="985"/>
      <c r="Q196" s="985"/>
      <c r="R196" s="985"/>
      <c r="S196" s="985"/>
      <c r="T196" s="985"/>
      <c r="U196" s="985"/>
      <c r="V196" s="985"/>
      <c r="W196" s="985"/>
      <c r="X196" s="985"/>
      <c r="Y196" s="985"/>
      <c r="Z196" s="985"/>
    </row>
    <row r="197" spans="1:26" ht="12.75" customHeight="1">
      <c r="A197" s="985"/>
      <c r="B197" s="985"/>
      <c r="C197" s="987"/>
      <c r="D197" s="1013"/>
      <c r="E197" s="1014"/>
      <c r="F197" s="985"/>
      <c r="G197" s="985"/>
      <c r="H197" s="985"/>
      <c r="I197" s="985"/>
      <c r="J197" s="985"/>
      <c r="K197" s="985"/>
      <c r="L197" s="985"/>
      <c r="M197" s="985"/>
      <c r="N197" s="985"/>
      <c r="O197" s="985"/>
      <c r="P197" s="985"/>
      <c r="Q197" s="985"/>
      <c r="R197" s="985"/>
      <c r="S197" s="985"/>
      <c r="T197" s="985"/>
      <c r="U197" s="985"/>
      <c r="V197" s="985"/>
      <c r="W197" s="985"/>
      <c r="X197" s="985"/>
      <c r="Y197" s="985"/>
      <c r="Z197" s="985"/>
    </row>
    <row r="198" spans="1:26" ht="12.75" customHeight="1">
      <c r="A198" s="985"/>
      <c r="B198" s="985"/>
      <c r="C198" s="987"/>
      <c r="D198" s="1013"/>
      <c r="E198" s="1014"/>
      <c r="F198" s="985"/>
      <c r="G198" s="985"/>
      <c r="H198" s="985"/>
      <c r="I198" s="985"/>
      <c r="J198" s="985"/>
      <c r="K198" s="985"/>
      <c r="L198" s="985"/>
      <c r="M198" s="985"/>
      <c r="N198" s="985"/>
      <c r="O198" s="985"/>
      <c r="P198" s="985"/>
      <c r="Q198" s="985"/>
      <c r="R198" s="985"/>
      <c r="S198" s="985"/>
      <c r="T198" s="985"/>
      <c r="U198" s="985"/>
      <c r="V198" s="985"/>
      <c r="W198" s="985"/>
      <c r="X198" s="985"/>
      <c r="Y198" s="985"/>
      <c r="Z198" s="985"/>
    </row>
    <row r="199" spans="1:26" ht="12.75" customHeight="1">
      <c r="A199" s="985"/>
      <c r="B199" s="985"/>
      <c r="C199" s="987"/>
      <c r="D199" s="1013"/>
      <c r="E199" s="1014"/>
      <c r="F199" s="985"/>
      <c r="G199" s="985"/>
      <c r="H199" s="985"/>
      <c r="I199" s="985"/>
      <c r="J199" s="985"/>
      <c r="K199" s="985"/>
      <c r="L199" s="985"/>
      <c r="M199" s="985"/>
      <c r="N199" s="985"/>
      <c r="O199" s="985"/>
      <c r="P199" s="985"/>
      <c r="Q199" s="985"/>
      <c r="R199" s="985"/>
      <c r="S199" s="985"/>
      <c r="T199" s="985"/>
      <c r="U199" s="985"/>
      <c r="V199" s="985"/>
      <c r="W199" s="985"/>
      <c r="X199" s="985"/>
      <c r="Y199" s="985"/>
      <c r="Z199" s="985"/>
    </row>
    <row r="200" spans="1:26" ht="12.75" customHeight="1">
      <c r="A200" s="985"/>
      <c r="B200" s="985"/>
      <c r="C200" s="987"/>
      <c r="D200" s="1013"/>
      <c r="E200" s="1014"/>
      <c r="F200" s="985"/>
      <c r="G200" s="985"/>
      <c r="H200" s="985"/>
      <c r="I200" s="985"/>
      <c r="J200" s="985"/>
      <c r="K200" s="985"/>
      <c r="L200" s="985"/>
      <c r="M200" s="985"/>
      <c r="N200" s="985"/>
      <c r="O200" s="985"/>
      <c r="P200" s="985"/>
      <c r="Q200" s="985"/>
      <c r="R200" s="985"/>
      <c r="S200" s="985"/>
      <c r="T200" s="985"/>
      <c r="U200" s="985"/>
      <c r="V200" s="985"/>
      <c r="W200" s="985"/>
      <c r="X200" s="985"/>
      <c r="Y200" s="985"/>
      <c r="Z200" s="985"/>
    </row>
    <row r="201" spans="1:26" ht="12.75" customHeight="1">
      <c r="A201" s="985"/>
      <c r="B201" s="985"/>
      <c r="C201" s="987"/>
      <c r="D201" s="1013"/>
      <c r="E201" s="1014"/>
      <c r="F201" s="985"/>
      <c r="G201" s="985"/>
      <c r="H201" s="985"/>
      <c r="I201" s="985"/>
      <c r="J201" s="985"/>
      <c r="K201" s="985"/>
      <c r="L201" s="985"/>
      <c r="M201" s="985"/>
      <c r="N201" s="985"/>
      <c r="O201" s="985"/>
      <c r="P201" s="985"/>
      <c r="Q201" s="985"/>
      <c r="R201" s="985"/>
      <c r="S201" s="985"/>
      <c r="T201" s="985"/>
      <c r="U201" s="985"/>
      <c r="V201" s="985"/>
      <c r="W201" s="985"/>
      <c r="X201" s="985"/>
      <c r="Y201" s="985"/>
      <c r="Z201" s="985"/>
    </row>
    <row r="202" spans="1:26" ht="12.75" customHeight="1">
      <c r="A202" s="985"/>
      <c r="B202" s="985"/>
      <c r="C202" s="987"/>
      <c r="D202" s="1013"/>
      <c r="E202" s="1014"/>
      <c r="F202" s="985"/>
      <c r="G202" s="985"/>
      <c r="H202" s="985"/>
      <c r="I202" s="985"/>
      <c r="J202" s="985"/>
      <c r="K202" s="985"/>
      <c r="L202" s="985"/>
      <c r="M202" s="985"/>
      <c r="N202" s="985"/>
      <c r="O202" s="985"/>
      <c r="P202" s="985"/>
      <c r="Q202" s="985"/>
      <c r="R202" s="985"/>
      <c r="S202" s="985"/>
      <c r="T202" s="985"/>
      <c r="U202" s="985"/>
      <c r="V202" s="985"/>
      <c r="W202" s="985"/>
      <c r="X202" s="985"/>
      <c r="Y202" s="985"/>
      <c r="Z202" s="985"/>
    </row>
    <row r="203" spans="1:26" ht="12.75" customHeight="1">
      <c r="A203" s="985"/>
      <c r="B203" s="985"/>
      <c r="C203" s="987"/>
      <c r="D203" s="1013"/>
      <c r="E203" s="1014"/>
      <c r="F203" s="985"/>
      <c r="G203" s="985"/>
      <c r="H203" s="985"/>
      <c r="I203" s="985"/>
      <c r="J203" s="985"/>
      <c r="K203" s="985"/>
      <c r="L203" s="985"/>
      <c r="M203" s="985"/>
      <c r="N203" s="985"/>
      <c r="O203" s="985"/>
      <c r="P203" s="985"/>
      <c r="Q203" s="985"/>
      <c r="R203" s="985"/>
      <c r="S203" s="985"/>
      <c r="T203" s="985"/>
      <c r="U203" s="985"/>
      <c r="V203" s="985"/>
      <c r="W203" s="985"/>
      <c r="X203" s="985"/>
      <c r="Y203" s="985"/>
      <c r="Z203" s="985"/>
    </row>
    <row r="204" spans="1:26" ht="12.75" customHeight="1">
      <c r="A204" s="985"/>
      <c r="B204" s="985"/>
      <c r="C204" s="987"/>
      <c r="D204" s="1013"/>
      <c r="E204" s="1014"/>
      <c r="F204" s="985"/>
      <c r="G204" s="985"/>
      <c r="H204" s="985"/>
      <c r="I204" s="985"/>
      <c r="J204" s="985"/>
      <c r="K204" s="985"/>
      <c r="L204" s="985"/>
      <c r="M204" s="985"/>
      <c r="N204" s="985"/>
      <c r="O204" s="985"/>
      <c r="P204" s="985"/>
      <c r="Q204" s="985"/>
      <c r="R204" s="985"/>
      <c r="S204" s="985"/>
      <c r="T204" s="985"/>
      <c r="U204" s="985"/>
      <c r="V204" s="985"/>
      <c r="W204" s="985"/>
      <c r="X204" s="985"/>
      <c r="Y204" s="985"/>
      <c r="Z204" s="985"/>
    </row>
    <row r="205" spans="1:26" ht="12.75" customHeight="1">
      <c r="A205" s="985"/>
      <c r="B205" s="985"/>
      <c r="C205" s="987"/>
      <c r="D205" s="1013"/>
      <c r="E205" s="1014"/>
      <c r="F205" s="985"/>
      <c r="G205" s="985"/>
      <c r="H205" s="985"/>
      <c r="I205" s="985"/>
      <c r="J205" s="985"/>
      <c r="K205" s="985"/>
      <c r="L205" s="985"/>
      <c r="M205" s="985"/>
      <c r="N205" s="985"/>
      <c r="O205" s="985"/>
      <c r="P205" s="985"/>
      <c r="Q205" s="985"/>
      <c r="R205" s="985"/>
      <c r="S205" s="985"/>
      <c r="T205" s="985"/>
      <c r="U205" s="985"/>
      <c r="V205" s="985"/>
      <c r="W205" s="985"/>
      <c r="X205" s="985"/>
      <c r="Y205" s="985"/>
      <c r="Z205" s="985"/>
    </row>
    <row r="206" spans="1:26" ht="12.75" customHeight="1">
      <c r="A206" s="985"/>
      <c r="B206" s="985"/>
      <c r="C206" s="987"/>
      <c r="D206" s="1013"/>
      <c r="E206" s="1014"/>
      <c r="F206" s="985"/>
      <c r="G206" s="985"/>
      <c r="H206" s="985"/>
      <c r="I206" s="985"/>
      <c r="J206" s="985"/>
      <c r="K206" s="985"/>
      <c r="L206" s="985"/>
      <c r="M206" s="985"/>
      <c r="N206" s="985"/>
      <c r="O206" s="985"/>
      <c r="P206" s="985"/>
      <c r="Q206" s="985"/>
      <c r="R206" s="985"/>
      <c r="S206" s="985"/>
      <c r="T206" s="985"/>
      <c r="U206" s="985"/>
      <c r="V206" s="985"/>
      <c r="W206" s="985"/>
      <c r="X206" s="985"/>
      <c r="Y206" s="985"/>
      <c r="Z206" s="985"/>
    </row>
    <row r="207" spans="1:26" ht="12.75" customHeight="1">
      <c r="A207" s="985"/>
      <c r="B207" s="985"/>
      <c r="C207" s="987"/>
      <c r="D207" s="1013"/>
      <c r="E207" s="1014"/>
      <c r="F207" s="985"/>
      <c r="G207" s="985"/>
      <c r="H207" s="985"/>
      <c r="I207" s="985"/>
      <c r="J207" s="985"/>
      <c r="K207" s="985"/>
      <c r="L207" s="985"/>
      <c r="M207" s="985"/>
      <c r="N207" s="985"/>
      <c r="O207" s="985"/>
      <c r="P207" s="985"/>
      <c r="Q207" s="985"/>
      <c r="R207" s="985"/>
      <c r="S207" s="985"/>
      <c r="T207" s="985"/>
      <c r="U207" s="985"/>
      <c r="V207" s="985"/>
      <c r="W207" s="985"/>
      <c r="X207" s="985"/>
      <c r="Y207" s="985"/>
      <c r="Z207" s="985"/>
    </row>
    <row r="208" spans="1:26" ht="12.75" customHeight="1">
      <c r="A208" s="985"/>
      <c r="B208" s="985"/>
      <c r="C208" s="987"/>
      <c r="D208" s="1013"/>
      <c r="E208" s="1014"/>
      <c r="F208" s="985"/>
      <c r="G208" s="985"/>
      <c r="H208" s="985"/>
      <c r="I208" s="985"/>
      <c r="J208" s="985"/>
      <c r="K208" s="985"/>
      <c r="L208" s="985"/>
      <c r="M208" s="985"/>
      <c r="N208" s="985"/>
      <c r="O208" s="985"/>
      <c r="P208" s="985"/>
      <c r="Q208" s="985"/>
      <c r="R208" s="985"/>
      <c r="S208" s="985"/>
      <c r="T208" s="985"/>
      <c r="U208" s="985"/>
      <c r="V208" s="985"/>
      <c r="W208" s="985"/>
      <c r="X208" s="985"/>
      <c r="Y208" s="985"/>
      <c r="Z208" s="985"/>
    </row>
    <row r="209" spans="1:26" ht="12.75" customHeight="1">
      <c r="A209" s="985"/>
      <c r="B209" s="985"/>
      <c r="C209" s="987"/>
      <c r="D209" s="1013"/>
      <c r="E209" s="1014"/>
      <c r="F209" s="985"/>
      <c r="G209" s="985"/>
      <c r="H209" s="985"/>
      <c r="I209" s="985"/>
      <c r="J209" s="985"/>
      <c r="K209" s="985"/>
      <c r="L209" s="985"/>
      <c r="M209" s="985"/>
      <c r="N209" s="985"/>
      <c r="O209" s="985"/>
      <c r="P209" s="985"/>
      <c r="Q209" s="985"/>
      <c r="R209" s="985"/>
      <c r="S209" s="985"/>
      <c r="T209" s="985"/>
      <c r="U209" s="985"/>
      <c r="V209" s="985"/>
      <c r="W209" s="985"/>
      <c r="X209" s="985"/>
      <c r="Y209" s="985"/>
      <c r="Z209" s="985"/>
    </row>
    <row r="210" spans="1:26" ht="12.75" customHeight="1">
      <c r="A210" s="985"/>
      <c r="B210" s="985"/>
      <c r="C210" s="987"/>
      <c r="D210" s="1013"/>
      <c r="E210" s="1014"/>
      <c r="F210" s="985"/>
      <c r="G210" s="985"/>
      <c r="H210" s="985"/>
      <c r="I210" s="985"/>
      <c r="J210" s="985"/>
      <c r="K210" s="985"/>
      <c r="L210" s="985"/>
      <c r="M210" s="985"/>
      <c r="N210" s="985"/>
      <c r="O210" s="985"/>
      <c r="P210" s="985"/>
      <c r="Q210" s="985"/>
      <c r="R210" s="985"/>
      <c r="S210" s="985"/>
      <c r="T210" s="985"/>
      <c r="U210" s="985"/>
      <c r="V210" s="985"/>
      <c r="W210" s="985"/>
      <c r="X210" s="985"/>
      <c r="Y210" s="985"/>
      <c r="Z210" s="985"/>
    </row>
    <row r="211" spans="1:26" ht="12.75" customHeight="1">
      <c r="A211" s="985"/>
      <c r="B211" s="985"/>
      <c r="C211" s="987"/>
      <c r="D211" s="1013"/>
      <c r="E211" s="1014"/>
      <c r="F211" s="985"/>
      <c r="G211" s="985"/>
      <c r="H211" s="985"/>
      <c r="I211" s="985"/>
      <c r="J211" s="985"/>
      <c r="K211" s="985"/>
      <c r="L211" s="985"/>
      <c r="M211" s="985"/>
      <c r="N211" s="985"/>
      <c r="O211" s="985"/>
      <c r="P211" s="985"/>
      <c r="Q211" s="985"/>
      <c r="R211" s="985"/>
      <c r="S211" s="985"/>
      <c r="T211" s="985"/>
      <c r="U211" s="985"/>
      <c r="V211" s="985"/>
      <c r="W211" s="985"/>
      <c r="X211" s="985"/>
      <c r="Y211" s="985"/>
      <c r="Z211" s="985"/>
    </row>
    <row r="212" spans="1:26" ht="12.75" customHeight="1">
      <c r="A212" s="985"/>
      <c r="B212" s="985"/>
      <c r="C212" s="987"/>
      <c r="D212" s="1013"/>
      <c r="E212" s="1014"/>
      <c r="F212" s="985"/>
      <c r="G212" s="985"/>
      <c r="H212" s="985"/>
      <c r="I212" s="985"/>
      <c r="J212" s="985"/>
      <c r="K212" s="985"/>
      <c r="L212" s="985"/>
      <c r="M212" s="985"/>
      <c r="N212" s="985"/>
      <c r="O212" s="985"/>
      <c r="P212" s="985"/>
      <c r="Q212" s="985"/>
      <c r="R212" s="985"/>
      <c r="S212" s="985"/>
      <c r="T212" s="985"/>
      <c r="U212" s="985"/>
      <c r="V212" s="985"/>
      <c r="W212" s="985"/>
      <c r="X212" s="985"/>
      <c r="Y212" s="985"/>
      <c r="Z212" s="985"/>
    </row>
    <row r="213" spans="1:26" ht="12.75" customHeight="1">
      <c r="A213" s="985"/>
      <c r="B213" s="985"/>
      <c r="C213" s="987"/>
      <c r="D213" s="1013"/>
      <c r="E213" s="1014"/>
      <c r="F213" s="985"/>
      <c r="G213" s="985"/>
      <c r="H213" s="985"/>
      <c r="I213" s="985"/>
      <c r="J213" s="985"/>
      <c r="K213" s="985"/>
      <c r="L213" s="985"/>
      <c r="M213" s="985"/>
      <c r="N213" s="985"/>
      <c r="O213" s="985"/>
      <c r="P213" s="985"/>
      <c r="Q213" s="985"/>
      <c r="R213" s="985"/>
      <c r="S213" s="985"/>
      <c r="T213" s="985"/>
      <c r="U213" s="985"/>
      <c r="V213" s="985"/>
      <c r="W213" s="985"/>
      <c r="X213" s="985"/>
      <c r="Y213" s="985"/>
      <c r="Z213" s="985"/>
    </row>
    <row r="214" spans="1:26" ht="12.75" customHeight="1">
      <c r="A214" s="985"/>
      <c r="B214" s="985"/>
      <c r="C214" s="987"/>
      <c r="D214" s="1013"/>
      <c r="E214" s="1014"/>
      <c r="F214" s="985"/>
      <c r="G214" s="985"/>
      <c r="H214" s="985"/>
      <c r="I214" s="985"/>
      <c r="J214" s="985"/>
      <c r="K214" s="985"/>
      <c r="L214" s="985"/>
      <c r="M214" s="985"/>
      <c r="N214" s="985"/>
      <c r="O214" s="985"/>
      <c r="P214" s="985"/>
      <c r="Q214" s="985"/>
      <c r="R214" s="985"/>
      <c r="S214" s="985"/>
      <c r="T214" s="985"/>
      <c r="U214" s="985"/>
      <c r="V214" s="985"/>
      <c r="W214" s="985"/>
      <c r="X214" s="985"/>
      <c r="Y214" s="985"/>
      <c r="Z214" s="985"/>
    </row>
    <row r="215" spans="1:26" ht="12.75" customHeight="1">
      <c r="A215" s="985"/>
      <c r="B215" s="985"/>
      <c r="C215" s="987"/>
      <c r="D215" s="1013"/>
      <c r="E215" s="1014"/>
      <c r="F215" s="985"/>
      <c r="G215" s="985"/>
      <c r="H215" s="985"/>
      <c r="I215" s="985"/>
      <c r="J215" s="985"/>
      <c r="K215" s="985"/>
      <c r="L215" s="985"/>
      <c r="M215" s="985"/>
      <c r="N215" s="985"/>
      <c r="O215" s="985"/>
      <c r="P215" s="985"/>
      <c r="Q215" s="985"/>
      <c r="R215" s="985"/>
      <c r="S215" s="985"/>
      <c r="T215" s="985"/>
      <c r="U215" s="985"/>
      <c r="V215" s="985"/>
      <c r="W215" s="985"/>
      <c r="X215" s="985"/>
      <c r="Y215" s="985"/>
      <c r="Z215" s="985"/>
    </row>
    <row r="216" spans="1:26" ht="12.75" customHeight="1">
      <c r="A216" s="985"/>
      <c r="B216" s="985"/>
      <c r="C216" s="987"/>
      <c r="D216" s="1013"/>
      <c r="E216" s="1014"/>
      <c r="F216" s="985"/>
      <c r="G216" s="985"/>
      <c r="H216" s="985"/>
      <c r="I216" s="985"/>
      <c r="J216" s="985"/>
      <c r="K216" s="985"/>
      <c r="L216" s="985"/>
      <c r="M216" s="985"/>
      <c r="N216" s="985"/>
      <c r="O216" s="985"/>
      <c r="P216" s="985"/>
      <c r="Q216" s="985"/>
      <c r="R216" s="985"/>
      <c r="S216" s="985"/>
      <c r="T216" s="985"/>
      <c r="U216" s="985"/>
      <c r="V216" s="985"/>
      <c r="W216" s="985"/>
      <c r="X216" s="985"/>
      <c r="Y216" s="985"/>
      <c r="Z216" s="985"/>
    </row>
    <row r="217" spans="1:26" ht="12.75" customHeight="1">
      <c r="A217" s="985"/>
      <c r="B217" s="985"/>
      <c r="C217" s="987"/>
      <c r="D217" s="1013"/>
      <c r="E217" s="1014"/>
      <c r="F217" s="985"/>
      <c r="G217" s="985"/>
      <c r="H217" s="985"/>
      <c r="I217" s="985"/>
      <c r="J217" s="985"/>
      <c r="K217" s="985"/>
      <c r="L217" s="985"/>
      <c r="M217" s="985"/>
      <c r="N217" s="985"/>
      <c r="O217" s="985"/>
      <c r="P217" s="985"/>
      <c r="Q217" s="985"/>
      <c r="R217" s="985"/>
      <c r="S217" s="985"/>
      <c r="T217" s="985"/>
      <c r="U217" s="985"/>
      <c r="V217" s="985"/>
      <c r="W217" s="985"/>
      <c r="X217" s="985"/>
      <c r="Y217" s="985"/>
      <c r="Z217" s="985"/>
    </row>
    <row r="218" spans="1:26" ht="12.75" customHeight="1">
      <c r="A218" s="985"/>
      <c r="B218" s="985"/>
      <c r="C218" s="987"/>
      <c r="D218" s="1013"/>
      <c r="E218" s="1014"/>
      <c r="F218" s="985"/>
      <c r="G218" s="985"/>
      <c r="H218" s="985"/>
      <c r="I218" s="985"/>
      <c r="J218" s="985"/>
      <c r="K218" s="985"/>
      <c r="L218" s="985"/>
      <c r="M218" s="985"/>
      <c r="N218" s="985"/>
      <c r="O218" s="985"/>
      <c r="P218" s="985"/>
      <c r="Q218" s="985"/>
      <c r="R218" s="985"/>
      <c r="S218" s="985"/>
      <c r="T218" s="985"/>
      <c r="U218" s="985"/>
      <c r="V218" s="985"/>
      <c r="W218" s="985"/>
      <c r="X218" s="985"/>
      <c r="Y218" s="985"/>
      <c r="Z218" s="985"/>
    </row>
    <row r="219" spans="1:26" ht="12.75" customHeight="1">
      <c r="A219" s="985"/>
      <c r="B219" s="985"/>
      <c r="C219" s="987"/>
      <c r="D219" s="1013"/>
      <c r="E219" s="1014"/>
      <c r="F219" s="985"/>
      <c r="G219" s="985"/>
      <c r="H219" s="985"/>
      <c r="I219" s="985"/>
      <c r="J219" s="985"/>
      <c r="K219" s="985"/>
      <c r="L219" s="985"/>
      <c r="M219" s="985"/>
      <c r="N219" s="985"/>
      <c r="O219" s="985"/>
      <c r="P219" s="985"/>
      <c r="Q219" s="985"/>
      <c r="R219" s="985"/>
      <c r="S219" s="985"/>
      <c r="T219" s="985"/>
      <c r="U219" s="985"/>
      <c r="V219" s="985"/>
      <c r="W219" s="985"/>
      <c r="X219" s="985"/>
      <c r="Y219" s="985"/>
      <c r="Z219" s="985"/>
    </row>
    <row r="220" spans="1:26" ht="12.75" customHeight="1">
      <c r="A220" s="985"/>
      <c r="B220" s="985"/>
      <c r="C220" s="987"/>
      <c r="D220" s="1013"/>
      <c r="E220" s="1014"/>
      <c r="F220" s="985"/>
      <c r="G220" s="985"/>
      <c r="H220" s="985"/>
      <c r="I220" s="985"/>
      <c r="J220" s="985"/>
      <c r="K220" s="985"/>
      <c r="L220" s="985"/>
      <c r="M220" s="985"/>
      <c r="N220" s="985"/>
      <c r="O220" s="985"/>
      <c r="P220" s="985"/>
      <c r="Q220" s="985"/>
      <c r="R220" s="985"/>
      <c r="S220" s="985"/>
      <c r="T220" s="985"/>
      <c r="U220" s="985"/>
      <c r="V220" s="985"/>
      <c r="W220" s="985"/>
      <c r="X220" s="985"/>
      <c r="Y220" s="985"/>
      <c r="Z220" s="985"/>
    </row>
    <row r="221" spans="1:26" ht="12.75" customHeight="1">
      <c r="A221" s="985"/>
      <c r="B221" s="985"/>
      <c r="C221" s="987"/>
      <c r="D221" s="1013"/>
      <c r="E221" s="1014"/>
      <c r="F221" s="985"/>
      <c r="G221" s="985"/>
      <c r="H221" s="985"/>
      <c r="I221" s="985"/>
      <c r="J221" s="985"/>
      <c r="K221" s="985"/>
      <c r="L221" s="985"/>
      <c r="M221" s="985"/>
      <c r="N221" s="985"/>
      <c r="O221" s="985"/>
      <c r="P221" s="985"/>
      <c r="Q221" s="985"/>
      <c r="R221" s="985"/>
      <c r="S221" s="985"/>
      <c r="T221" s="985"/>
      <c r="U221" s="985"/>
      <c r="V221" s="985"/>
      <c r="W221" s="985"/>
      <c r="X221" s="985"/>
      <c r="Y221" s="985"/>
      <c r="Z221" s="985"/>
    </row>
    <row r="222" spans="1:26" ht="12.75" customHeight="1">
      <c r="A222" s="985"/>
      <c r="B222" s="985"/>
      <c r="C222" s="987"/>
      <c r="D222" s="1013"/>
      <c r="E222" s="1014"/>
      <c r="F222" s="985"/>
      <c r="G222" s="985"/>
      <c r="H222" s="985"/>
      <c r="I222" s="985"/>
      <c r="J222" s="985"/>
      <c r="K222" s="985"/>
      <c r="L222" s="985"/>
      <c r="M222" s="985"/>
      <c r="N222" s="985"/>
      <c r="O222" s="985"/>
      <c r="P222" s="985"/>
      <c r="Q222" s="985"/>
      <c r="R222" s="985"/>
      <c r="S222" s="985"/>
      <c r="T222" s="985"/>
      <c r="U222" s="985"/>
      <c r="V222" s="985"/>
      <c r="W222" s="985"/>
      <c r="X222" s="985"/>
      <c r="Y222" s="985"/>
      <c r="Z222" s="985"/>
    </row>
    <row r="223" spans="1:26" ht="12.75" customHeight="1">
      <c r="A223" s="985"/>
      <c r="B223" s="985"/>
      <c r="C223" s="987"/>
      <c r="D223" s="1013"/>
      <c r="E223" s="1014"/>
      <c r="F223" s="985"/>
      <c r="G223" s="985"/>
      <c r="H223" s="985"/>
      <c r="I223" s="985"/>
      <c r="J223" s="985"/>
      <c r="K223" s="985"/>
      <c r="L223" s="985"/>
      <c r="M223" s="985"/>
      <c r="N223" s="985"/>
      <c r="O223" s="985"/>
      <c r="P223" s="985"/>
      <c r="Q223" s="985"/>
      <c r="R223" s="985"/>
      <c r="S223" s="985"/>
      <c r="T223" s="985"/>
      <c r="U223" s="985"/>
      <c r="V223" s="985"/>
      <c r="W223" s="985"/>
      <c r="X223" s="985"/>
      <c r="Y223" s="985"/>
      <c r="Z223" s="985"/>
    </row>
    <row r="224" spans="1:26" ht="12.75" customHeight="1">
      <c r="A224" s="985"/>
      <c r="B224" s="985"/>
      <c r="C224" s="987"/>
      <c r="D224" s="1013"/>
      <c r="E224" s="1014"/>
      <c r="F224" s="985"/>
      <c r="G224" s="985"/>
      <c r="H224" s="985"/>
      <c r="I224" s="985"/>
      <c r="J224" s="985"/>
      <c r="K224" s="985"/>
      <c r="L224" s="985"/>
      <c r="M224" s="985"/>
      <c r="N224" s="985"/>
      <c r="O224" s="985"/>
      <c r="P224" s="985"/>
      <c r="Q224" s="985"/>
      <c r="R224" s="985"/>
      <c r="S224" s="985"/>
      <c r="T224" s="985"/>
      <c r="U224" s="985"/>
      <c r="V224" s="985"/>
      <c r="W224" s="985"/>
      <c r="X224" s="985"/>
      <c r="Y224" s="985"/>
      <c r="Z224" s="985"/>
    </row>
    <row r="225" spans="1:26" ht="12.75" customHeight="1">
      <c r="A225" s="985"/>
      <c r="B225" s="985"/>
      <c r="C225" s="987"/>
      <c r="D225" s="1013"/>
      <c r="E225" s="1014"/>
      <c r="F225" s="985"/>
      <c r="G225" s="985"/>
      <c r="H225" s="985"/>
      <c r="I225" s="985"/>
      <c r="J225" s="985"/>
      <c r="K225" s="985"/>
      <c r="L225" s="985"/>
      <c r="M225" s="985"/>
      <c r="N225" s="985"/>
      <c r="O225" s="985"/>
      <c r="P225" s="985"/>
      <c r="Q225" s="985"/>
      <c r="R225" s="985"/>
      <c r="S225" s="985"/>
      <c r="T225" s="985"/>
      <c r="U225" s="985"/>
      <c r="V225" s="985"/>
      <c r="W225" s="985"/>
      <c r="X225" s="985"/>
      <c r="Y225" s="985"/>
      <c r="Z225" s="985"/>
    </row>
    <row r="226" spans="1:26" ht="12.75" customHeight="1">
      <c r="A226" s="985"/>
      <c r="B226" s="985"/>
      <c r="C226" s="987"/>
      <c r="D226" s="1013"/>
      <c r="E226" s="1014"/>
      <c r="F226" s="985"/>
      <c r="G226" s="985"/>
      <c r="H226" s="985"/>
      <c r="I226" s="985"/>
      <c r="J226" s="985"/>
      <c r="K226" s="985"/>
      <c r="L226" s="985"/>
      <c r="M226" s="985"/>
      <c r="N226" s="985"/>
      <c r="O226" s="985"/>
      <c r="P226" s="985"/>
      <c r="Q226" s="985"/>
      <c r="R226" s="985"/>
      <c r="S226" s="985"/>
      <c r="T226" s="985"/>
      <c r="U226" s="985"/>
      <c r="V226" s="985"/>
      <c r="W226" s="985"/>
      <c r="X226" s="985"/>
      <c r="Y226" s="985"/>
      <c r="Z226" s="985"/>
    </row>
    <row r="227" spans="1:26" ht="12.75" customHeight="1">
      <c r="A227" s="985"/>
      <c r="B227" s="985"/>
      <c r="C227" s="987"/>
      <c r="D227" s="1013"/>
      <c r="E227" s="1014"/>
      <c r="F227" s="985"/>
      <c r="G227" s="985"/>
      <c r="H227" s="985"/>
      <c r="I227" s="985"/>
      <c r="J227" s="985"/>
      <c r="K227" s="985"/>
      <c r="L227" s="985"/>
      <c r="M227" s="985"/>
      <c r="N227" s="985"/>
      <c r="O227" s="985"/>
      <c r="P227" s="985"/>
      <c r="Q227" s="985"/>
      <c r="R227" s="985"/>
      <c r="S227" s="985"/>
      <c r="T227" s="985"/>
      <c r="U227" s="985"/>
      <c r="V227" s="985"/>
      <c r="W227" s="985"/>
      <c r="X227" s="985"/>
      <c r="Y227" s="985"/>
      <c r="Z227" s="985"/>
    </row>
    <row r="228" spans="1:26" ht="12.75" customHeight="1">
      <c r="A228" s="985"/>
      <c r="B228" s="985"/>
      <c r="C228" s="987"/>
      <c r="D228" s="1013"/>
      <c r="E228" s="1014"/>
      <c r="F228" s="985"/>
      <c r="G228" s="985"/>
      <c r="H228" s="985"/>
      <c r="I228" s="985"/>
      <c r="J228" s="985"/>
      <c r="K228" s="985"/>
      <c r="L228" s="985"/>
      <c r="M228" s="985"/>
      <c r="N228" s="985"/>
      <c r="O228" s="985"/>
      <c r="P228" s="985"/>
      <c r="Q228" s="985"/>
      <c r="R228" s="985"/>
      <c r="S228" s="985"/>
      <c r="T228" s="985"/>
      <c r="U228" s="985"/>
      <c r="V228" s="985"/>
      <c r="W228" s="985"/>
      <c r="X228" s="985"/>
      <c r="Y228" s="985"/>
      <c r="Z228" s="985"/>
    </row>
    <row r="229" spans="1:26" ht="12.75" customHeight="1">
      <c r="A229" s="985"/>
      <c r="B229" s="985"/>
      <c r="C229" s="987"/>
      <c r="D229" s="1013"/>
      <c r="E229" s="1014"/>
      <c r="F229" s="985"/>
      <c r="G229" s="985"/>
      <c r="H229" s="985"/>
      <c r="I229" s="985"/>
      <c r="J229" s="985"/>
      <c r="K229" s="985"/>
      <c r="L229" s="985"/>
      <c r="M229" s="985"/>
      <c r="N229" s="985"/>
      <c r="O229" s="985"/>
      <c r="P229" s="985"/>
      <c r="Q229" s="985"/>
      <c r="R229" s="985"/>
      <c r="S229" s="985"/>
      <c r="T229" s="985"/>
      <c r="U229" s="985"/>
      <c r="V229" s="985"/>
      <c r="W229" s="985"/>
      <c r="X229" s="985"/>
      <c r="Y229" s="985"/>
      <c r="Z229" s="985"/>
    </row>
    <row r="230" spans="1:26" ht="12.75" customHeight="1">
      <c r="A230" s="985"/>
      <c r="B230" s="985"/>
      <c r="C230" s="987"/>
      <c r="D230" s="1013"/>
      <c r="E230" s="1014"/>
      <c r="F230" s="985"/>
      <c r="G230" s="985"/>
      <c r="H230" s="985"/>
      <c r="I230" s="985"/>
      <c r="J230" s="985"/>
      <c r="K230" s="985"/>
      <c r="L230" s="985"/>
      <c r="M230" s="985"/>
      <c r="N230" s="985"/>
      <c r="O230" s="985"/>
      <c r="P230" s="985"/>
      <c r="Q230" s="985"/>
      <c r="R230" s="985"/>
      <c r="S230" s="985"/>
      <c r="T230" s="985"/>
      <c r="U230" s="985"/>
      <c r="V230" s="985"/>
      <c r="W230" s="985"/>
      <c r="X230" s="985"/>
      <c r="Y230" s="985"/>
      <c r="Z230" s="985"/>
    </row>
    <row r="231" spans="1:26" ht="12.75" customHeight="1">
      <c r="A231" s="985"/>
      <c r="B231" s="985"/>
      <c r="C231" s="987"/>
      <c r="D231" s="1013"/>
      <c r="E231" s="1014"/>
      <c r="F231" s="985"/>
      <c r="G231" s="985"/>
      <c r="H231" s="985"/>
      <c r="I231" s="985"/>
      <c r="J231" s="985"/>
      <c r="K231" s="985"/>
      <c r="L231" s="985"/>
      <c r="M231" s="985"/>
      <c r="N231" s="985"/>
      <c r="O231" s="985"/>
      <c r="P231" s="985"/>
      <c r="Q231" s="985"/>
      <c r="R231" s="985"/>
      <c r="S231" s="985"/>
      <c r="T231" s="985"/>
      <c r="U231" s="985"/>
      <c r="V231" s="985"/>
      <c r="W231" s="985"/>
      <c r="X231" s="985"/>
      <c r="Y231" s="985"/>
      <c r="Z231" s="985"/>
    </row>
    <row r="232" spans="1:26" ht="12.75" customHeight="1">
      <c r="A232" s="985"/>
      <c r="B232" s="985"/>
      <c r="C232" s="987"/>
      <c r="D232" s="1013"/>
      <c r="E232" s="1014"/>
      <c r="F232" s="985"/>
      <c r="G232" s="985"/>
      <c r="H232" s="985"/>
      <c r="I232" s="985"/>
      <c r="J232" s="985"/>
      <c r="K232" s="985"/>
      <c r="L232" s="985"/>
      <c r="M232" s="985"/>
      <c r="N232" s="985"/>
      <c r="O232" s="985"/>
      <c r="P232" s="985"/>
      <c r="Q232" s="985"/>
      <c r="R232" s="985"/>
      <c r="S232" s="985"/>
      <c r="T232" s="985"/>
      <c r="U232" s="985"/>
      <c r="V232" s="985"/>
      <c r="W232" s="985"/>
      <c r="X232" s="985"/>
      <c r="Y232" s="985"/>
      <c r="Z232" s="985"/>
    </row>
    <row r="233" spans="1:26" ht="12.75" customHeight="1">
      <c r="A233" s="985"/>
      <c r="B233" s="985"/>
      <c r="C233" s="987"/>
      <c r="D233" s="1013"/>
      <c r="E233" s="1014"/>
      <c r="F233" s="985"/>
      <c r="G233" s="985"/>
      <c r="H233" s="985"/>
      <c r="I233" s="985"/>
      <c r="J233" s="985"/>
      <c r="K233" s="985"/>
      <c r="L233" s="985"/>
      <c r="M233" s="985"/>
      <c r="N233" s="985"/>
      <c r="O233" s="985"/>
      <c r="P233" s="985"/>
      <c r="Q233" s="985"/>
      <c r="R233" s="985"/>
      <c r="S233" s="985"/>
      <c r="T233" s="985"/>
      <c r="U233" s="985"/>
      <c r="V233" s="985"/>
      <c r="W233" s="985"/>
      <c r="X233" s="985"/>
      <c r="Y233" s="985"/>
      <c r="Z233" s="985"/>
    </row>
    <row r="234" spans="1:26" ht="12.75" customHeight="1">
      <c r="A234" s="985"/>
      <c r="B234" s="985"/>
      <c r="C234" s="987"/>
      <c r="D234" s="1013"/>
      <c r="E234" s="1014"/>
      <c r="F234" s="985"/>
      <c r="G234" s="985"/>
      <c r="H234" s="985"/>
      <c r="I234" s="985"/>
      <c r="J234" s="985"/>
      <c r="K234" s="985"/>
      <c r="L234" s="985"/>
      <c r="M234" s="985"/>
      <c r="N234" s="985"/>
      <c r="O234" s="985"/>
      <c r="P234" s="985"/>
      <c r="Q234" s="985"/>
      <c r="R234" s="985"/>
      <c r="S234" s="985"/>
      <c r="T234" s="985"/>
      <c r="U234" s="985"/>
      <c r="V234" s="985"/>
      <c r="W234" s="985"/>
      <c r="X234" s="985"/>
      <c r="Y234" s="985"/>
      <c r="Z234" s="985"/>
    </row>
    <row r="235" spans="1:26" ht="12.75" customHeight="1">
      <c r="A235" s="985"/>
      <c r="B235" s="985"/>
      <c r="C235" s="987"/>
      <c r="D235" s="1013"/>
      <c r="E235" s="1014"/>
      <c r="F235" s="985"/>
      <c r="G235" s="985"/>
      <c r="H235" s="985"/>
      <c r="I235" s="985"/>
      <c r="J235" s="985"/>
      <c r="K235" s="985"/>
      <c r="L235" s="985"/>
      <c r="M235" s="985"/>
      <c r="N235" s="985"/>
      <c r="O235" s="985"/>
      <c r="P235" s="985"/>
      <c r="Q235" s="985"/>
      <c r="R235" s="985"/>
      <c r="S235" s="985"/>
      <c r="T235" s="985"/>
      <c r="U235" s="985"/>
      <c r="V235" s="985"/>
      <c r="W235" s="985"/>
      <c r="X235" s="985"/>
      <c r="Y235" s="985"/>
      <c r="Z235" s="985"/>
    </row>
    <row r="236" spans="1:26" ht="12.75" customHeight="1">
      <c r="A236" s="985"/>
      <c r="B236" s="985"/>
      <c r="C236" s="987"/>
      <c r="D236" s="1013"/>
      <c r="E236" s="1014"/>
      <c r="F236" s="985"/>
      <c r="G236" s="985"/>
      <c r="H236" s="985"/>
      <c r="I236" s="985"/>
      <c r="J236" s="985"/>
      <c r="K236" s="985"/>
      <c r="L236" s="985"/>
      <c r="M236" s="985"/>
      <c r="N236" s="985"/>
      <c r="O236" s="985"/>
      <c r="P236" s="985"/>
      <c r="Q236" s="985"/>
      <c r="R236" s="985"/>
      <c r="S236" s="985"/>
      <c r="T236" s="985"/>
      <c r="U236" s="985"/>
      <c r="V236" s="985"/>
      <c r="W236" s="985"/>
      <c r="X236" s="985"/>
      <c r="Y236" s="985"/>
      <c r="Z236" s="985"/>
    </row>
    <row r="237" spans="1:26" ht="15.75" customHeight="1"/>
    <row r="238" spans="1:26" ht="15.75" customHeight="1"/>
    <row r="239" spans="1:26" ht="15.75" customHeight="1"/>
    <row r="240" spans="1:26"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9">
    <mergeCell ref="C36:H36"/>
    <mergeCell ref="B13:B14"/>
    <mergeCell ref="C13:C14"/>
    <mergeCell ref="D13:D14"/>
    <mergeCell ref="E13:E14"/>
    <mergeCell ref="F13:F14"/>
    <mergeCell ref="G13:G14"/>
    <mergeCell ref="H13:H14"/>
    <mergeCell ref="B9:D9"/>
    <mergeCell ref="B12:J12"/>
    <mergeCell ref="I13:J13"/>
    <mergeCell ref="K13:K14"/>
    <mergeCell ref="B35:H35"/>
    <mergeCell ref="I35:J35"/>
    <mergeCell ref="B2:G2"/>
    <mergeCell ref="B3:G3"/>
    <mergeCell ref="H3:H4"/>
    <mergeCell ref="I3:J3"/>
    <mergeCell ref="B5:G5"/>
  </mergeCells>
  <conditionalFormatting sqref="F15:F34">
    <cfRule type="cellIs" dxfId="6" priority="1" stopIfTrue="1" operator="equal">
      <formula>3</formula>
    </cfRule>
  </conditionalFormatting>
  <conditionalFormatting sqref="F15:F34">
    <cfRule type="cellIs" dxfId="5" priority="2" stopIfTrue="1" operator="equal">
      <formula>2</formula>
    </cfRule>
  </conditionalFormatting>
  <conditionalFormatting sqref="F15:F34">
    <cfRule type="cellIs" dxfId="4" priority="3" stopIfTrue="1" operator="equal">
      <formula>1</formula>
    </cfRule>
  </conditionalFormatting>
  <dataValidations count="1">
    <dataValidation type="decimal" allowBlank="1" showErrorMessage="1" sqref="F15:G34" xr:uid="{00000000-0002-0000-1700-000000000000}">
      <formula1>1</formula1>
      <formula2>3</formula2>
    </dataValidation>
  </dataValidations>
  <printOptions horizontalCentered="1"/>
  <pageMargins left="0.31805555555555598" right="0.47152777777777799" top="0.51180555555555596" bottom="0.43263888888888902" header="0" footer="0"/>
  <pageSetup scale="64" orientation="landscape"/>
  <headerFooter>
    <oddFooter>&amp;L&amp;F&amp;RPágina  &amp;P  de</oddFooter>
  </headerFooter>
  <drawing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D8D8D8"/>
  </sheetPr>
  <dimension ref="A1:Z1000"/>
  <sheetViews>
    <sheetView workbookViewId="0">
      <pane xSplit="7" ySplit="11" topLeftCell="H12" activePane="bottomRight" state="frozen"/>
      <selection pane="bottomRight" activeCell="H12" sqref="H12"/>
      <selection pane="bottomLeft" activeCell="A12" sqref="A12"/>
      <selection pane="topRight" activeCell="H1" sqref="H1"/>
    </sheetView>
  </sheetViews>
  <sheetFormatPr defaultColWidth="12.625" defaultRowHeight="15" customHeight="1"/>
  <cols>
    <col min="1" max="2" width="3.5" customWidth="1"/>
    <col min="3" max="3" width="12" customWidth="1"/>
    <col min="4" max="4" width="10.5" customWidth="1"/>
    <col min="5" max="5" width="28" customWidth="1"/>
    <col min="6" max="6" width="7.625" customWidth="1"/>
    <col min="7" max="7" width="9.5" customWidth="1"/>
    <col min="8" max="8" width="60.5" customWidth="1"/>
    <col min="9" max="9" width="39.125" customWidth="1"/>
    <col min="10" max="10" width="16.5" customWidth="1"/>
    <col min="11" max="11" width="10.5" customWidth="1"/>
    <col min="12" max="12" width="9.625" customWidth="1"/>
    <col min="13" max="13" width="8.625" customWidth="1"/>
    <col min="14" max="14" width="12" customWidth="1"/>
    <col min="15" max="15" width="34.875" customWidth="1"/>
    <col min="16" max="16" width="9.5" customWidth="1"/>
    <col min="17" max="26" width="9.625" customWidth="1"/>
  </cols>
  <sheetData>
    <row r="1" spans="1:26" ht="12.75" customHeight="1">
      <c r="A1" s="985"/>
      <c r="B1" s="1041"/>
      <c r="C1" s="1042"/>
      <c r="D1" s="1042"/>
      <c r="E1" s="1043"/>
      <c r="F1" s="1042"/>
      <c r="G1" s="1042"/>
      <c r="H1" s="1042"/>
      <c r="I1" s="1044"/>
      <c r="J1" s="1044"/>
      <c r="K1" s="1045"/>
      <c r="L1" s="1045"/>
      <c r="M1" s="1044"/>
      <c r="N1" s="1044"/>
      <c r="O1" s="1044"/>
      <c r="P1" s="1044"/>
      <c r="Q1" s="1044"/>
      <c r="R1" s="985"/>
      <c r="S1" s="985"/>
      <c r="T1" s="985"/>
      <c r="U1" s="985"/>
      <c r="V1" s="985"/>
      <c r="W1" s="985"/>
      <c r="X1" s="985"/>
      <c r="Y1" s="985"/>
      <c r="Z1" s="985"/>
    </row>
    <row r="2" spans="1:26" ht="36.75" customHeight="1">
      <c r="A2" s="985"/>
      <c r="B2" s="1046" t="s">
        <v>1201</v>
      </c>
      <c r="C2" s="1016"/>
      <c r="D2" s="1016"/>
      <c r="E2" s="1016"/>
      <c r="F2" s="1016"/>
      <c r="G2" s="1016"/>
      <c r="H2" s="1016"/>
      <c r="I2" s="1016"/>
      <c r="J2" s="1016"/>
      <c r="K2" s="1016"/>
      <c r="L2" s="1016"/>
      <c r="M2" s="1016"/>
      <c r="N2" s="1016"/>
      <c r="O2" s="1016"/>
      <c r="P2" s="1016"/>
      <c r="Q2" s="1016"/>
      <c r="R2" s="985"/>
      <c r="S2" s="985"/>
      <c r="T2" s="985"/>
      <c r="U2" s="985"/>
      <c r="V2" s="985"/>
      <c r="W2" s="985"/>
      <c r="X2" s="985"/>
      <c r="Y2" s="985"/>
      <c r="Z2" s="985"/>
    </row>
    <row r="3" spans="1:26" ht="12.75" customHeight="1">
      <c r="A3" s="985"/>
      <c r="B3" s="1047" t="s">
        <v>1202</v>
      </c>
      <c r="C3" s="1016"/>
      <c r="D3" s="1016"/>
      <c r="E3" s="1016"/>
      <c r="F3" s="1016"/>
      <c r="G3" s="1016"/>
      <c r="H3" s="1016"/>
      <c r="I3" s="1016"/>
      <c r="J3" s="1016"/>
      <c r="K3" s="1016"/>
      <c r="L3" s="1016"/>
      <c r="M3" s="1016"/>
      <c r="N3" s="1016"/>
      <c r="O3" s="1016"/>
      <c r="P3" s="1016"/>
      <c r="Q3" s="1016"/>
      <c r="R3" s="985"/>
      <c r="S3" s="985"/>
      <c r="T3" s="985"/>
      <c r="U3" s="985"/>
      <c r="V3" s="985"/>
      <c r="W3" s="985"/>
      <c r="X3" s="985"/>
      <c r="Y3" s="985"/>
      <c r="Z3" s="985"/>
    </row>
    <row r="4" spans="1:26" ht="12.75" customHeight="1">
      <c r="A4" s="985"/>
      <c r="B4" s="1048"/>
      <c r="C4" s="1049"/>
      <c r="D4" s="1049"/>
      <c r="E4" s="1050"/>
      <c r="F4" s="1051"/>
      <c r="G4" s="1051"/>
      <c r="H4" s="1051"/>
      <c r="I4" s="1052"/>
      <c r="J4" s="1052"/>
      <c r="K4" s="1022"/>
      <c r="L4" s="1022"/>
      <c r="M4" s="1053"/>
      <c r="N4" s="1053"/>
      <c r="O4" s="1053"/>
      <c r="P4" s="1053"/>
      <c r="Q4" s="1053"/>
      <c r="R4" s="985"/>
      <c r="S4" s="985"/>
      <c r="T4" s="985"/>
      <c r="U4" s="985"/>
      <c r="V4" s="985"/>
      <c r="W4" s="985"/>
      <c r="X4" s="985"/>
      <c r="Y4" s="985"/>
      <c r="Z4" s="985"/>
    </row>
    <row r="5" spans="1:26" ht="12.75" customHeight="1">
      <c r="A5" s="985"/>
      <c r="B5" s="1054"/>
      <c r="C5" s="1016"/>
      <c r="D5" s="1016"/>
      <c r="E5" s="1016"/>
      <c r="F5" s="1016"/>
      <c r="G5" s="1016"/>
      <c r="H5" s="1016"/>
      <c r="I5" s="1016"/>
      <c r="J5" s="1016"/>
      <c r="K5" s="1016"/>
      <c r="L5" s="1016"/>
      <c r="M5" s="1016"/>
      <c r="N5" s="1016"/>
      <c r="O5" s="1016"/>
      <c r="P5" s="1016"/>
      <c r="Q5" s="1016"/>
      <c r="R5" s="985"/>
      <c r="S5" s="985"/>
      <c r="T5" s="985"/>
      <c r="U5" s="985"/>
      <c r="V5" s="985"/>
      <c r="W5" s="985"/>
      <c r="X5" s="985"/>
      <c r="Y5" s="985"/>
      <c r="Z5" s="985"/>
    </row>
    <row r="6" spans="1:26" ht="12.75" customHeight="1">
      <c r="A6" s="985"/>
      <c r="B6" s="1048"/>
      <c r="C6" s="1049"/>
      <c r="D6" s="1049"/>
      <c r="E6" s="1050"/>
      <c r="F6" s="71"/>
      <c r="G6" s="1051"/>
      <c r="H6" s="1051"/>
      <c r="I6" s="1052"/>
      <c r="J6" s="1052"/>
      <c r="K6" s="1022"/>
      <c r="L6" s="1022"/>
      <c r="M6" s="1053"/>
      <c r="N6" s="1053"/>
      <c r="O6" s="1053"/>
      <c r="P6" s="1053"/>
      <c r="Q6" s="1053"/>
      <c r="R6" s="985"/>
      <c r="S6" s="985"/>
      <c r="T6" s="985"/>
      <c r="U6" s="985"/>
      <c r="V6" s="985"/>
      <c r="W6" s="985"/>
      <c r="X6" s="985"/>
      <c r="Y6" s="985"/>
      <c r="Z6" s="985"/>
    </row>
    <row r="7" spans="1:26" ht="12.75" customHeight="1">
      <c r="A7" s="985"/>
      <c r="B7" s="1048"/>
      <c r="C7" s="1049"/>
      <c r="D7" s="1049"/>
      <c r="E7" s="1050"/>
      <c r="F7" s="1049"/>
      <c r="G7" s="1049"/>
      <c r="H7" s="1049"/>
      <c r="I7" s="1053"/>
      <c r="J7" s="1053"/>
      <c r="K7" s="1026"/>
      <c r="L7" s="1026"/>
      <c r="M7" s="1053"/>
      <c r="N7" s="1053"/>
      <c r="O7" s="1053"/>
      <c r="P7" s="1053"/>
      <c r="Q7" s="1053"/>
      <c r="R7" s="985"/>
      <c r="S7" s="985"/>
      <c r="T7" s="985"/>
      <c r="U7" s="985"/>
      <c r="V7" s="985"/>
      <c r="W7" s="985"/>
      <c r="X7" s="985"/>
      <c r="Y7" s="985"/>
      <c r="Z7" s="985"/>
    </row>
    <row r="8" spans="1:26" ht="12.75" customHeight="1">
      <c r="A8" s="985"/>
      <c r="B8" s="1048"/>
      <c r="C8" s="1049"/>
      <c r="D8" s="1049"/>
      <c r="E8" s="1050"/>
      <c r="F8" s="1049"/>
      <c r="G8" s="1049"/>
      <c r="H8" s="1049"/>
      <c r="I8" s="1053"/>
      <c r="J8" s="1053"/>
      <c r="K8" s="1026"/>
      <c r="L8" s="1026"/>
      <c r="M8" s="1053"/>
      <c r="N8" s="1053"/>
      <c r="O8" s="1053"/>
      <c r="P8" s="1053"/>
      <c r="Q8" s="1053"/>
      <c r="R8" s="985"/>
      <c r="S8" s="985"/>
      <c r="T8" s="985"/>
      <c r="U8" s="985"/>
      <c r="V8" s="985"/>
      <c r="W8" s="985"/>
      <c r="X8" s="985"/>
      <c r="Y8" s="985"/>
      <c r="Z8" s="985"/>
    </row>
    <row r="9" spans="1:26" ht="27" customHeight="1">
      <c r="A9" s="1055"/>
      <c r="B9" s="831" t="s">
        <v>1172</v>
      </c>
      <c r="C9" s="832" t="s">
        <v>1212</v>
      </c>
      <c r="D9" s="1056" t="s">
        <v>1174</v>
      </c>
      <c r="E9" s="1056" t="s">
        <v>1175</v>
      </c>
      <c r="F9" s="1057" t="s">
        <v>1204</v>
      </c>
      <c r="G9" s="1058"/>
      <c r="H9" s="829" t="s">
        <v>1213</v>
      </c>
      <c r="I9" s="1040"/>
      <c r="J9" s="1040"/>
      <c r="K9" s="1040"/>
      <c r="L9" s="1040"/>
      <c r="M9" s="1040"/>
      <c r="N9" s="1040"/>
      <c r="O9" s="1040"/>
      <c r="P9" s="1040"/>
      <c r="Q9" s="1059"/>
      <c r="R9" s="1055"/>
      <c r="S9" s="1055"/>
      <c r="T9" s="1055"/>
      <c r="U9" s="1055"/>
      <c r="V9" s="1055"/>
      <c r="W9" s="1055"/>
      <c r="X9" s="1055"/>
      <c r="Y9" s="1055"/>
      <c r="Z9" s="1055"/>
    </row>
    <row r="10" spans="1:26" ht="24" customHeight="1">
      <c r="A10" s="1055"/>
      <c r="B10" s="1000"/>
      <c r="C10" s="894"/>
      <c r="D10" s="966"/>
      <c r="E10" s="966"/>
      <c r="F10" s="895"/>
      <c r="G10" s="888"/>
      <c r="H10" s="830" t="s">
        <v>1214</v>
      </c>
      <c r="I10" s="830" t="s">
        <v>1215</v>
      </c>
      <c r="J10" s="830" t="s">
        <v>1216</v>
      </c>
      <c r="K10" s="830" t="s">
        <v>1217</v>
      </c>
      <c r="L10" s="830" t="s">
        <v>1218</v>
      </c>
      <c r="M10" s="1060" t="s">
        <v>1219</v>
      </c>
      <c r="N10" s="850"/>
      <c r="O10" s="830" t="s">
        <v>1220</v>
      </c>
      <c r="P10" s="1060" t="s">
        <v>1221</v>
      </c>
      <c r="Q10" s="890"/>
      <c r="R10" s="1055"/>
      <c r="S10" s="1055"/>
      <c r="T10" s="1055"/>
      <c r="U10" s="1055"/>
      <c r="V10" s="1055"/>
      <c r="W10" s="1055"/>
      <c r="X10" s="1055"/>
      <c r="Y10" s="1055"/>
      <c r="Z10" s="1055"/>
    </row>
    <row r="11" spans="1:26" ht="12.75" customHeight="1">
      <c r="A11" s="1055"/>
      <c r="B11" s="892"/>
      <c r="C11" s="893"/>
      <c r="D11" s="888"/>
      <c r="E11" s="888"/>
      <c r="F11" s="72" t="s">
        <v>1205</v>
      </c>
      <c r="G11" s="72" t="s">
        <v>1206</v>
      </c>
      <c r="H11" s="893"/>
      <c r="I11" s="893"/>
      <c r="J11" s="893"/>
      <c r="K11" s="893"/>
      <c r="L11" s="893"/>
      <c r="M11" s="73" t="s">
        <v>1222</v>
      </c>
      <c r="N11" s="73" t="s">
        <v>1223</v>
      </c>
      <c r="O11" s="893"/>
      <c r="P11" s="74" t="s">
        <v>1224</v>
      </c>
      <c r="Q11" s="75" t="s">
        <v>1225</v>
      </c>
      <c r="R11" s="1055"/>
      <c r="S11" s="1055"/>
      <c r="T11" s="1055"/>
      <c r="U11" s="1055"/>
      <c r="V11" s="1055"/>
      <c r="W11" s="1055"/>
      <c r="X11" s="1055"/>
      <c r="Y11" s="1055"/>
      <c r="Z11" s="1055"/>
    </row>
    <row r="12" spans="1:26" ht="30" customHeight="1">
      <c r="A12" s="1061"/>
      <c r="B12" s="836">
        <v>1</v>
      </c>
      <c r="C12" s="833"/>
      <c r="D12" s="834"/>
      <c r="E12" s="834"/>
      <c r="F12" s="835"/>
      <c r="G12" s="835"/>
      <c r="H12" s="76"/>
      <c r="I12" s="76"/>
      <c r="J12" s="77"/>
      <c r="K12" s="77"/>
      <c r="L12" s="77"/>
      <c r="M12" s="76"/>
      <c r="N12" s="76"/>
      <c r="O12" s="78"/>
      <c r="P12" s="78"/>
      <c r="Q12" s="78"/>
      <c r="R12" s="1061"/>
      <c r="S12" s="1061"/>
      <c r="T12" s="1061"/>
      <c r="U12" s="1061"/>
      <c r="V12" s="1061"/>
      <c r="W12" s="1061"/>
      <c r="X12" s="1061"/>
      <c r="Y12" s="1061"/>
      <c r="Z12" s="1061"/>
    </row>
    <row r="13" spans="1:26" ht="18" customHeight="1">
      <c r="A13" s="1061"/>
      <c r="B13" s="1000"/>
      <c r="C13" s="894"/>
      <c r="D13" s="894"/>
      <c r="E13" s="894"/>
      <c r="F13" s="894"/>
      <c r="G13" s="894"/>
      <c r="H13" s="76"/>
      <c r="I13" s="76"/>
      <c r="J13" s="77"/>
      <c r="K13" s="77"/>
      <c r="L13" s="77"/>
      <c r="M13" s="76"/>
      <c r="N13" s="76"/>
      <c r="O13" s="79"/>
      <c r="P13" s="80"/>
      <c r="Q13" s="80"/>
      <c r="R13" s="1061"/>
      <c r="S13" s="1061"/>
      <c r="T13" s="1061"/>
      <c r="U13" s="1061"/>
      <c r="V13" s="1061"/>
      <c r="W13" s="1061"/>
      <c r="X13" s="1061"/>
      <c r="Y13" s="1061"/>
      <c r="Z13" s="1061"/>
    </row>
    <row r="14" spans="1:26" ht="11.25" customHeight="1">
      <c r="A14" s="1061"/>
      <c r="B14" s="1000"/>
      <c r="C14" s="894"/>
      <c r="D14" s="894"/>
      <c r="E14" s="894"/>
      <c r="F14" s="894"/>
      <c r="G14" s="894"/>
      <c r="H14" s="76"/>
      <c r="I14" s="76"/>
      <c r="J14" s="77"/>
      <c r="K14" s="77"/>
      <c r="L14" s="77"/>
      <c r="M14" s="76"/>
      <c r="N14" s="76"/>
      <c r="O14" s="79"/>
      <c r="P14" s="80"/>
      <c r="Q14" s="80"/>
      <c r="R14" s="1061"/>
      <c r="S14" s="1061"/>
      <c r="T14" s="1061"/>
      <c r="U14" s="1061"/>
      <c r="V14" s="1061"/>
      <c r="W14" s="1061"/>
      <c r="X14" s="1061"/>
      <c r="Y14" s="1061"/>
      <c r="Z14" s="1061"/>
    </row>
    <row r="15" spans="1:26" ht="12.75" customHeight="1">
      <c r="A15" s="1061"/>
      <c r="B15" s="892"/>
      <c r="C15" s="893"/>
      <c r="D15" s="893"/>
      <c r="E15" s="893"/>
      <c r="F15" s="893"/>
      <c r="G15" s="893"/>
      <c r="H15" s="76"/>
      <c r="I15" s="76"/>
      <c r="J15" s="81"/>
      <c r="K15" s="77"/>
      <c r="L15" s="77"/>
      <c r="M15" s="76"/>
      <c r="N15" s="76"/>
      <c r="O15" s="79"/>
      <c r="P15" s="80"/>
      <c r="Q15" s="1062"/>
      <c r="R15" s="1061"/>
      <c r="S15" s="1061"/>
      <c r="T15" s="1061"/>
      <c r="U15" s="1061"/>
      <c r="V15" s="1061"/>
      <c r="W15" s="1061"/>
      <c r="X15" s="1061"/>
      <c r="Y15" s="1061"/>
      <c r="Z15" s="1061"/>
    </row>
    <row r="16" spans="1:26" ht="78" hidden="1" customHeight="1">
      <c r="A16" s="1061"/>
      <c r="B16" s="836">
        <v>2</v>
      </c>
      <c r="C16" s="833"/>
      <c r="D16" s="834"/>
      <c r="E16" s="834"/>
      <c r="F16" s="835"/>
      <c r="G16" s="835"/>
      <c r="H16" s="76"/>
      <c r="I16" s="76"/>
      <c r="J16" s="76"/>
      <c r="K16" s="76"/>
      <c r="L16" s="76"/>
      <c r="M16" s="76"/>
      <c r="N16" s="76"/>
      <c r="O16" s="76"/>
      <c r="P16" s="76"/>
      <c r="Q16" s="76"/>
      <c r="R16" s="1061"/>
      <c r="S16" s="1061"/>
      <c r="T16" s="1061"/>
      <c r="U16" s="1061"/>
      <c r="V16" s="1061"/>
      <c r="W16" s="1061"/>
      <c r="X16" s="1061"/>
      <c r="Y16" s="1061"/>
      <c r="Z16" s="1061"/>
    </row>
    <row r="17" spans="1:26" ht="6" hidden="1" customHeight="1">
      <c r="A17" s="1061"/>
      <c r="B17" s="1000"/>
      <c r="C17" s="894"/>
      <c r="D17" s="894"/>
      <c r="E17" s="894"/>
      <c r="F17" s="894"/>
      <c r="G17" s="894"/>
      <c r="H17" s="76"/>
      <c r="I17" s="76"/>
      <c r="J17" s="76"/>
      <c r="K17" s="76"/>
      <c r="L17" s="76"/>
      <c r="M17" s="76"/>
      <c r="N17" s="76"/>
      <c r="O17" s="76"/>
      <c r="P17" s="76"/>
      <c r="Q17" s="76"/>
      <c r="R17" s="1061"/>
      <c r="S17" s="1061"/>
      <c r="T17" s="1061"/>
      <c r="U17" s="1061"/>
      <c r="V17" s="1061"/>
      <c r="W17" s="1061"/>
      <c r="X17" s="1061"/>
      <c r="Y17" s="1061"/>
      <c r="Z17" s="1061"/>
    </row>
    <row r="18" spans="1:26" ht="6" hidden="1" customHeight="1">
      <c r="A18" s="1061"/>
      <c r="B18" s="1000"/>
      <c r="C18" s="894"/>
      <c r="D18" s="894"/>
      <c r="E18" s="894"/>
      <c r="F18" s="894"/>
      <c r="G18" s="894"/>
      <c r="H18" s="76"/>
      <c r="I18" s="76"/>
      <c r="J18" s="76"/>
      <c r="K18" s="76"/>
      <c r="L18" s="76"/>
      <c r="M18" s="76"/>
      <c r="N18" s="76"/>
      <c r="O18" s="76"/>
      <c r="P18" s="76"/>
      <c r="Q18" s="76"/>
      <c r="R18" s="1061"/>
      <c r="S18" s="1061"/>
      <c r="T18" s="1061"/>
      <c r="U18" s="1061"/>
      <c r="V18" s="1061"/>
      <c r="W18" s="1061"/>
      <c r="X18" s="1061"/>
      <c r="Y18" s="1061"/>
      <c r="Z18" s="1061"/>
    </row>
    <row r="19" spans="1:26" ht="6" hidden="1" customHeight="1">
      <c r="A19" s="1061"/>
      <c r="B19" s="892"/>
      <c r="C19" s="893"/>
      <c r="D19" s="893"/>
      <c r="E19" s="893"/>
      <c r="F19" s="893"/>
      <c r="G19" s="893"/>
      <c r="H19" s="76"/>
      <c r="I19" s="76"/>
      <c r="J19" s="76"/>
      <c r="K19" s="76"/>
      <c r="L19" s="76"/>
      <c r="M19" s="76"/>
      <c r="N19" s="76"/>
      <c r="O19" s="76"/>
      <c r="P19" s="76"/>
      <c r="Q19" s="76"/>
      <c r="R19" s="1061"/>
      <c r="S19" s="1061"/>
      <c r="T19" s="1061"/>
      <c r="U19" s="1061"/>
      <c r="V19" s="1061"/>
      <c r="W19" s="1061"/>
      <c r="X19" s="1061"/>
      <c r="Y19" s="1061"/>
      <c r="Z19" s="1061"/>
    </row>
    <row r="20" spans="1:26" ht="60" hidden="1" customHeight="1">
      <c r="A20" s="1061"/>
      <c r="B20" s="836">
        <v>3</v>
      </c>
      <c r="C20" s="833"/>
      <c r="D20" s="834"/>
      <c r="E20" s="834"/>
      <c r="F20" s="835"/>
      <c r="G20" s="835"/>
      <c r="H20" s="76"/>
      <c r="I20" s="76"/>
      <c r="J20" s="76"/>
      <c r="K20" s="76"/>
      <c r="L20" s="76"/>
      <c r="M20" s="76"/>
      <c r="N20" s="76"/>
      <c r="O20" s="76"/>
      <c r="P20" s="76"/>
      <c r="Q20" s="76"/>
      <c r="R20" s="1061"/>
      <c r="S20" s="1061"/>
      <c r="T20" s="1061"/>
      <c r="U20" s="1061"/>
      <c r="V20" s="1061"/>
      <c r="W20" s="1061"/>
      <c r="X20" s="1061"/>
      <c r="Y20" s="1061"/>
      <c r="Z20" s="1061"/>
    </row>
    <row r="21" spans="1:26" ht="57.75" hidden="1" customHeight="1">
      <c r="A21" s="1061"/>
      <c r="B21" s="1000"/>
      <c r="C21" s="894"/>
      <c r="D21" s="894"/>
      <c r="E21" s="894"/>
      <c r="F21" s="894"/>
      <c r="G21" s="894"/>
      <c r="H21" s="76"/>
      <c r="I21" s="76"/>
      <c r="J21" s="76"/>
      <c r="K21" s="76"/>
      <c r="L21" s="76"/>
      <c r="M21" s="76"/>
      <c r="N21" s="76"/>
      <c r="O21" s="76"/>
      <c r="P21" s="76"/>
      <c r="Q21" s="76"/>
      <c r="R21" s="1061"/>
      <c r="S21" s="1061"/>
      <c r="T21" s="1061"/>
      <c r="U21" s="1061"/>
      <c r="V21" s="1061"/>
      <c r="W21" s="1061"/>
      <c r="X21" s="1061"/>
      <c r="Y21" s="1061"/>
      <c r="Z21" s="1061"/>
    </row>
    <row r="22" spans="1:26" ht="12.75" hidden="1" customHeight="1">
      <c r="A22" s="1061"/>
      <c r="B22" s="1000"/>
      <c r="C22" s="894"/>
      <c r="D22" s="894"/>
      <c r="E22" s="894"/>
      <c r="F22" s="894"/>
      <c r="G22" s="894"/>
      <c r="H22" s="76"/>
      <c r="I22" s="76"/>
      <c r="J22" s="76"/>
      <c r="K22" s="76"/>
      <c r="L22" s="76"/>
      <c r="M22" s="76"/>
      <c r="N22" s="76"/>
      <c r="O22" s="76"/>
      <c r="P22" s="76"/>
      <c r="Q22" s="76"/>
      <c r="R22" s="1061"/>
      <c r="S22" s="1061"/>
      <c r="T22" s="1061"/>
      <c r="U22" s="1061"/>
      <c r="V22" s="1061"/>
      <c r="W22" s="1061"/>
      <c r="X22" s="1061"/>
      <c r="Y22" s="1061"/>
      <c r="Z22" s="1061"/>
    </row>
    <row r="23" spans="1:26" ht="6" hidden="1" customHeight="1">
      <c r="A23" s="1061"/>
      <c r="B23" s="892"/>
      <c r="C23" s="893"/>
      <c r="D23" s="893"/>
      <c r="E23" s="893"/>
      <c r="F23" s="893"/>
      <c r="G23" s="893"/>
      <c r="H23" s="76"/>
      <c r="I23" s="76"/>
      <c r="J23" s="76"/>
      <c r="K23" s="76"/>
      <c r="L23" s="76"/>
      <c r="M23" s="76"/>
      <c r="N23" s="76"/>
      <c r="O23" s="76"/>
      <c r="P23" s="76"/>
      <c r="Q23" s="76"/>
      <c r="R23" s="1061"/>
      <c r="S23" s="1061"/>
      <c r="T23" s="1061"/>
      <c r="U23" s="1061"/>
      <c r="V23" s="1061"/>
      <c r="W23" s="1061"/>
      <c r="X23" s="1061"/>
      <c r="Y23" s="1061"/>
      <c r="Z23" s="1061"/>
    </row>
    <row r="24" spans="1:26" ht="18.75" customHeight="1">
      <c r="A24" s="1061"/>
      <c r="B24" s="836">
        <v>2</v>
      </c>
      <c r="C24" s="833"/>
      <c r="D24" s="834"/>
      <c r="E24" s="834"/>
      <c r="F24" s="835"/>
      <c r="G24" s="835"/>
      <c r="H24" s="76"/>
      <c r="I24" s="76"/>
      <c r="J24" s="76"/>
      <c r="K24" s="76"/>
      <c r="L24" s="76"/>
      <c r="M24" s="76"/>
      <c r="N24" s="76"/>
      <c r="O24" s="76"/>
      <c r="P24" s="76"/>
      <c r="Q24" s="76"/>
      <c r="R24" s="1061"/>
      <c r="S24" s="1061"/>
      <c r="T24" s="1061"/>
      <c r="U24" s="1061"/>
      <c r="V24" s="1061"/>
      <c r="W24" s="1061"/>
      <c r="X24" s="1061"/>
      <c r="Y24" s="1061"/>
      <c r="Z24" s="1061"/>
    </row>
    <row r="25" spans="1:26" ht="18.75" customHeight="1">
      <c r="A25" s="1061"/>
      <c r="B25" s="1000"/>
      <c r="C25" s="894"/>
      <c r="D25" s="894"/>
      <c r="E25" s="894"/>
      <c r="F25" s="894"/>
      <c r="G25" s="894"/>
      <c r="H25" s="76"/>
      <c r="I25" s="76"/>
      <c r="J25" s="76"/>
      <c r="K25" s="76"/>
      <c r="L25" s="76"/>
      <c r="M25" s="76"/>
      <c r="N25" s="76"/>
      <c r="O25" s="76"/>
      <c r="P25" s="76"/>
      <c r="Q25" s="76"/>
      <c r="R25" s="1061"/>
      <c r="S25" s="1061"/>
      <c r="T25" s="1061"/>
      <c r="U25" s="1061"/>
      <c r="V25" s="1061"/>
      <c r="W25" s="1061"/>
      <c r="X25" s="1061"/>
      <c r="Y25" s="1061"/>
      <c r="Z25" s="1061"/>
    </row>
    <row r="26" spans="1:26" ht="18.75" customHeight="1">
      <c r="A26" s="1061"/>
      <c r="B26" s="1000"/>
      <c r="C26" s="894"/>
      <c r="D26" s="894"/>
      <c r="E26" s="894"/>
      <c r="F26" s="894"/>
      <c r="G26" s="894"/>
      <c r="H26" s="76"/>
      <c r="I26" s="76"/>
      <c r="J26" s="76"/>
      <c r="K26" s="76"/>
      <c r="L26" s="76"/>
      <c r="M26" s="76"/>
      <c r="N26" s="76"/>
      <c r="O26" s="76"/>
      <c r="P26" s="76"/>
      <c r="Q26" s="76"/>
      <c r="R26" s="1061"/>
      <c r="S26" s="1061"/>
      <c r="T26" s="1061"/>
      <c r="U26" s="1061"/>
      <c r="V26" s="1061"/>
      <c r="W26" s="1061"/>
      <c r="X26" s="1061"/>
      <c r="Y26" s="1061"/>
      <c r="Z26" s="1061"/>
    </row>
    <row r="27" spans="1:26" ht="5.25" customHeight="1">
      <c r="A27" s="1061"/>
      <c r="B27" s="1000"/>
      <c r="C27" s="894"/>
      <c r="D27" s="894"/>
      <c r="E27" s="894"/>
      <c r="F27" s="894"/>
      <c r="G27" s="894"/>
      <c r="H27" s="76"/>
      <c r="I27" s="76"/>
      <c r="J27" s="76"/>
      <c r="K27" s="76"/>
      <c r="L27" s="76"/>
      <c r="M27" s="76"/>
      <c r="N27" s="76"/>
      <c r="O27" s="76"/>
      <c r="P27" s="82"/>
      <c r="Q27" s="82"/>
      <c r="R27" s="1061"/>
      <c r="S27" s="1061"/>
      <c r="T27" s="1061"/>
      <c r="U27" s="1061"/>
      <c r="V27" s="1061"/>
      <c r="W27" s="1061"/>
      <c r="X27" s="1061"/>
      <c r="Y27" s="1061"/>
      <c r="Z27" s="1061"/>
    </row>
    <row r="28" spans="1:26" ht="5.25" customHeight="1">
      <c r="A28" s="1061"/>
      <c r="B28" s="1000"/>
      <c r="C28" s="894"/>
      <c r="D28" s="894"/>
      <c r="E28" s="894"/>
      <c r="F28" s="894"/>
      <c r="G28" s="894"/>
      <c r="H28" s="76"/>
      <c r="I28" s="76"/>
      <c r="J28" s="76"/>
      <c r="K28" s="76"/>
      <c r="L28" s="76"/>
      <c r="M28" s="76"/>
      <c r="N28" s="76"/>
      <c r="O28" s="76"/>
      <c r="P28" s="82"/>
      <c r="Q28" s="82"/>
      <c r="R28" s="1061"/>
      <c r="S28" s="1061"/>
      <c r="T28" s="1061"/>
      <c r="U28" s="1061"/>
      <c r="V28" s="1061"/>
      <c r="W28" s="1061"/>
      <c r="X28" s="1061"/>
      <c r="Y28" s="1061"/>
      <c r="Z28" s="1061"/>
    </row>
    <row r="29" spans="1:26" ht="5.25" customHeight="1">
      <c r="A29" s="1061"/>
      <c r="B29" s="1000"/>
      <c r="C29" s="894"/>
      <c r="D29" s="894"/>
      <c r="E29" s="894"/>
      <c r="F29" s="894"/>
      <c r="G29" s="894"/>
      <c r="H29" s="76"/>
      <c r="I29" s="76"/>
      <c r="J29" s="76"/>
      <c r="K29" s="76"/>
      <c r="L29" s="76"/>
      <c r="M29" s="76"/>
      <c r="N29" s="76"/>
      <c r="O29" s="76"/>
      <c r="P29" s="82"/>
      <c r="Q29" s="82"/>
      <c r="R29" s="1061"/>
      <c r="S29" s="1061"/>
      <c r="T29" s="1061"/>
      <c r="U29" s="1061"/>
      <c r="V29" s="1061"/>
      <c r="W29" s="1061"/>
      <c r="X29" s="1061"/>
      <c r="Y29" s="1061"/>
      <c r="Z29" s="1061"/>
    </row>
    <row r="30" spans="1:26" ht="5.25" customHeight="1">
      <c r="A30" s="1061"/>
      <c r="B30" s="1000"/>
      <c r="C30" s="894"/>
      <c r="D30" s="894"/>
      <c r="E30" s="894"/>
      <c r="F30" s="894"/>
      <c r="G30" s="894"/>
      <c r="H30" s="76"/>
      <c r="I30" s="76"/>
      <c r="J30" s="76"/>
      <c r="K30" s="76"/>
      <c r="L30" s="76"/>
      <c r="M30" s="76"/>
      <c r="N30" s="76"/>
      <c r="O30" s="76"/>
      <c r="P30" s="82"/>
      <c r="Q30" s="82"/>
      <c r="R30" s="1061"/>
      <c r="S30" s="1061"/>
      <c r="T30" s="1061"/>
      <c r="U30" s="1061"/>
      <c r="V30" s="1061"/>
      <c r="W30" s="1061"/>
      <c r="X30" s="1061"/>
      <c r="Y30" s="1061"/>
      <c r="Z30" s="1061"/>
    </row>
    <row r="31" spans="1:26" ht="5.25" customHeight="1">
      <c r="A31" s="1061"/>
      <c r="B31" s="892"/>
      <c r="C31" s="893"/>
      <c r="D31" s="893"/>
      <c r="E31" s="893"/>
      <c r="F31" s="893"/>
      <c r="G31" s="893"/>
      <c r="H31" s="76"/>
      <c r="I31" s="76"/>
      <c r="J31" s="76"/>
      <c r="K31" s="76"/>
      <c r="L31" s="76"/>
      <c r="M31" s="76"/>
      <c r="N31" s="76"/>
      <c r="O31" s="76"/>
      <c r="P31" s="82"/>
      <c r="Q31" s="82"/>
      <c r="R31" s="1061"/>
      <c r="S31" s="1061"/>
      <c r="T31" s="1061"/>
      <c r="U31" s="1061"/>
      <c r="V31" s="1061"/>
      <c r="W31" s="1061"/>
      <c r="X31" s="1061"/>
      <c r="Y31" s="1061"/>
      <c r="Z31" s="1061"/>
    </row>
    <row r="32" spans="1:26" ht="12.75" customHeight="1">
      <c r="A32" s="1061"/>
      <c r="B32" s="836">
        <v>3</v>
      </c>
      <c r="C32" s="833"/>
      <c r="D32" s="834"/>
      <c r="E32" s="834"/>
      <c r="F32" s="835"/>
      <c r="G32" s="835"/>
      <c r="H32" s="76"/>
      <c r="I32" s="76"/>
      <c r="J32" s="76"/>
      <c r="K32" s="76"/>
      <c r="L32" s="76"/>
      <c r="M32" s="76"/>
      <c r="N32" s="76"/>
      <c r="O32" s="76"/>
      <c r="P32" s="83"/>
      <c r="Q32" s="83"/>
      <c r="R32" s="1061"/>
      <c r="S32" s="1061"/>
      <c r="T32" s="1061"/>
      <c r="U32" s="1061"/>
      <c r="V32" s="1061"/>
      <c r="W32" s="1061"/>
      <c r="X32" s="1061"/>
      <c r="Y32" s="1061"/>
      <c r="Z32" s="1061"/>
    </row>
    <row r="33" spans="1:26" ht="12.75" customHeight="1">
      <c r="A33" s="1061"/>
      <c r="B33" s="1000"/>
      <c r="C33" s="894"/>
      <c r="D33" s="894"/>
      <c r="E33" s="894"/>
      <c r="F33" s="894"/>
      <c r="G33" s="894"/>
      <c r="H33" s="76"/>
      <c r="I33" s="76"/>
      <c r="J33" s="76"/>
      <c r="K33" s="76"/>
      <c r="L33" s="76"/>
      <c r="M33" s="76"/>
      <c r="N33" s="76"/>
      <c r="O33" s="76"/>
      <c r="P33" s="84"/>
      <c r="Q33" s="84"/>
      <c r="R33" s="1061"/>
      <c r="S33" s="1061"/>
      <c r="T33" s="1061"/>
      <c r="U33" s="1061"/>
      <c r="V33" s="1061"/>
      <c r="W33" s="1061"/>
      <c r="X33" s="1061"/>
      <c r="Y33" s="1061"/>
      <c r="Z33" s="1061"/>
    </row>
    <row r="34" spans="1:26" ht="12.75" customHeight="1">
      <c r="A34" s="1061"/>
      <c r="B34" s="1000"/>
      <c r="C34" s="894"/>
      <c r="D34" s="894"/>
      <c r="E34" s="894"/>
      <c r="F34" s="894"/>
      <c r="G34" s="894"/>
      <c r="H34" s="76"/>
      <c r="I34" s="76"/>
      <c r="J34" s="76"/>
      <c r="K34" s="76"/>
      <c r="L34" s="76"/>
      <c r="M34" s="76"/>
      <c r="N34" s="76"/>
      <c r="O34" s="76"/>
      <c r="P34" s="84"/>
      <c r="Q34" s="84"/>
      <c r="R34" s="1061"/>
      <c r="S34" s="1061"/>
      <c r="T34" s="1061"/>
      <c r="U34" s="1061"/>
      <c r="V34" s="1061"/>
      <c r="W34" s="1061"/>
      <c r="X34" s="1061"/>
      <c r="Y34" s="1061"/>
      <c r="Z34" s="1061"/>
    </row>
    <row r="35" spans="1:26" ht="12.75" customHeight="1">
      <c r="A35" s="1061"/>
      <c r="B35" s="892"/>
      <c r="C35" s="893"/>
      <c r="D35" s="893"/>
      <c r="E35" s="893"/>
      <c r="F35" s="893"/>
      <c r="G35" s="893"/>
      <c r="H35" s="76"/>
      <c r="I35" s="76"/>
      <c r="J35" s="76"/>
      <c r="K35" s="76"/>
      <c r="L35" s="76"/>
      <c r="M35" s="76"/>
      <c r="N35" s="76"/>
      <c r="O35" s="76"/>
      <c r="P35" s="84"/>
      <c r="Q35" s="84"/>
      <c r="R35" s="1061"/>
      <c r="S35" s="1061"/>
      <c r="T35" s="1061"/>
      <c r="U35" s="1061"/>
      <c r="V35" s="1061"/>
      <c r="W35" s="1061"/>
      <c r="X35" s="1061"/>
      <c r="Y35" s="1061"/>
      <c r="Z35" s="1061"/>
    </row>
    <row r="36" spans="1:26" ht="6" customHeight="1">
      <c r="A36" s="1061"/>
      <c r="B36" s="836">
        <v>4</v>
      </c>
      <c r="C36" s="833"/>
      <c r="D36" s="834"/>
      <c r="E36" s="834"/>
      <c r="F36" s="835"/>
      <c r="G36" s="835"/>
      <c r="H36" s="76"/>
      <c r="I36" s="76"/>
      <c r="J36" s="82"/>
      <c r="K36" s="85"/>
      <c r="L36" s="85"/>
      <c r="M36" s="82"/>
      <c r="N36" s="82"/>
      <c r="O36" s="76"/>
      <c r="P36" s="86"/>
      <c r="Q36" s="86"/>
      <c r="R36" s="1061"/>
      <c r="S36" s="1061"/>
      <c r="T36" s="1061"/>
      <c r="U36" s="1061"/>
      <c r="V36" s="1061"/>
      <c r="W36" s="1061"/>
      <c r="X36" s="1061"/>
      <c r="Y36" s="1061"/>
      <c r="Z36" s="1061"/>
    </row>
    <row r="37" spans="1:26" ht="6" customHeight="1">
      <c r="A37" s="1061"/>
      <c r="B37" s="1000"/>
      <c r="C37" s="894"/>
      <c r="D37" s="894"/>
      <c r="E37" s="894"/>
      <c r="F37" s="894"/>
      <c r="G37" s="894"/>
      <c r="H37" s="82"/>
      <c r="I37" s="82"/>
      <c r="J37" s="82"/>
      <c r="K37" s="85"/>
      <c r="L37" s="85"/>
      <c r="M37" s="82"/>
      <c r="N37" s="82"/>
      <c r="O37" s="82"/>
      <c r="P37" s="86"/>
      <c r="Q37" s="86"/>
      <c r="R37" s="1061"/>
      <c r="S37" s="1061"/>
      <c r="T37" s="1061"/>
      <c r="U37" s="1061"/>
      <c r="V37" s="1061"/>
      <c r="W37" s="1061"/>
      <c r="X37" s="1061"/>
      <c r="Y37" s="1061"/>
      <c r="Z37" s="1061"/>
    </row>
    <row r="38" spans="1:26" ht="6" customHeight="1">
      <c r="A38" s="1061"/>
      <c r="B38" s="1000"/>
      <c r="C38" s="894"/>
      <c r="D38" s="894"/>
      <c r="E38" s="894"/>
      <c r="F38" s="894"/>
      <c r="G38" s="894"/>
      <c r="H38" s="82"/>
      <c r="I38" s="82"/>
      <c r="J38" s="82"/>
      <c r="K38" s="85"/>
      <c r="L38" s="85"/>
      <c r="M38" s="82"/>
      <c r="N38" s="82"/>
      <c r="O38" s="82"/>
      <c r="P38" s="86"/>
      <c r="Q38" s="86"/>
      <c r="R38" s="1061"/>
      <c r="S38" s="1061"/>
      <c r="T38" s="1061"/>
      <c r="U38" s="1061"/>
      <c r="V38" s="1061"/>
      <c r="W38" s="1061"/>
      <c r="X38" s="1061"/>
      <c r="Y38" s="1061"/>
      <c r="Z38" s="1061"/>
    </row>
    <row r="39" spans="1:26" ht="6" customHeight="1">
      <c r="A39" s="1061"/>
      <c r="B39" s="1000"/>
      <c r="C39" s="894"/>
      <c r="D39" s="894"/>
      <c r="E39" s="894"/>
      <c r="F39" s="894"/>
      <c r="G39" s="894"/>
      <c r="H39" s="82"/>
      <c r="I39" s="82"/>
      <c r="J39" s="82"/>
      <c r="K39" s="85"/>
      <c r="L39" s="85"/>
      <c r="M39" s="82"/>
      <c r="N39" s="82"/>
      <c r="O39" s="82"/>
      <c r="P39" s="86"/>
      <c r="Q39" s="86"/>
      <c r="R39" s="1061"/>
      <c r="S39" s="1061"/>
      <c r="T39" s="1061"/>
      <c r="U39" s="1061"/>
      <c r="V39" s="1061"/>
      <c r="W39" s="1061"/>
      <c r="X39" s="1061"/>
      <c r="Y39" s="1061"/>
      <c r="Z39" s="1061"/>
    </row>
    <row r="40" spans="1:26" ht="6" customHeight="1">
      <c r="A40" s="1061"/>
      <c r="B40" s="1000"/>
      <c r="C40" s="894"/>
      <c r="D40" s="894"/>
      <c r="E40" s="894"/>
      <c r="F40" s="894"/>
      <c r="G40" s="894"/>
      <c r="H40" s="82"/>
      <c r="I40" s="82"/>
      <c r="J40" s="82"/>
      <c r="K40" s="85"/>
      <c r="L40" s="85"/>
      <c r="M40" s="82"/>
      <c r="N40" s="82"/>
      <c r="O40" s="82"/>
      <c r="P40" s="85"/>
      <c r="Q40" s="85"/>
      <c r="R40" s="1061"/>
      <c r="S40" s="1061"/>
      <c r="T40" s="1061"/>
      <c r="U40" s="1061"/>
      <c r="V40" s="1061"/>
      <c r="W40" s="1061"/>
      <c r="X40" s="1061"/>
      <c r="Y40" s="1061"/>
      <c r="Z40" s="1061"/>
    </row>
    <row r="41" spans="1:26" ht="6" customHeight="1">
      <c r="A41" s="1061"/>
      <c r="B41" s="892"/>
      <c r="C41" s="893"/>
      <c r="D41" s="893"/>
      <c r="E41" s="893"/>
      <c r="F41" s="893"/>
      <c r="G41" s="893"/>
      <c r="H41" s="87"/>
      <c r="I41" s="88"/>
      <c r="J41" s="88"/>
      <c r="K41" s="89"/>
      <c r="L41" s="89"/>
      <c r="M41" s="88"/>
      <c r="N41" s="88"/>
      <c r="O41" s="88"/>
      <c r="P41" s="88"/>
      <c r="Q41" s="88"/>
      <c r="R41" s="1061"/>
      <c r="S41" s="1061"/>
      <c r="T41" s="1061"/>
      <c r="U41" s="1061"/>
      <c r="V41" s="1061"/>
      <c r="W41" s="1061"/>
      <c r="X41" s="1061"/>
      <c r="Y41" s="1061"/>
      <c r="Z41" s="1061"/>
    </row>
    <row r="42" spans="1:26" ht="67.5" customHeight="1">
      <c r="A42" s="1061"/>
      <c r="B42" s="836">
        <v>5</v>
      </c>
      <c r="C42" s="833"/>
      <c r="D42" s="834"/>
      <c r="E42" s="834"/>
      <c r="F42" s="835"/>
      <c r="G42" s="835"/>
      <c r="H42" s="79"/>
      <c r="I42" s="76"/>
      <c r="J42" s="78"/>
      <c r="K42" s="77"/>
      <c r="L42" s="77"/>
      <c r="M42" s="79"/>
      <c r="N42" s="76"/>
      <c r="O42" s="79"/>
      <c r="P42" s="90"/>
      <c r="Q42" s="90"/>
      <c r="R42" s="1061"/>
      <c r="S42" s="1061"/>
      <c r="T42" s="1061"/>
      <c r="U42" s="1061"/>
      <c r="V42" s="1061"/>
      <c r="W42" s="1061"/>
      <c r="X42" s="1061"/>
      <c r="Y42" s="1061"/>
      <c r="Z42" s="1061"/>
    </row>
    <row r="43" spans="1:26" ht="27.75" customHeight="1">
      <c r="A43" s="1061"/>
      <c r="B43" s="1000"/>
      <c r="C43" s="894"/>
      <c r="D43" s="894"/>
      <c r="E43" s="894"/>
      <c r="F43" s="894"/>
      <c r="G43" s="894"/>
      <c r="H43" s="79"/>
      <c r="I43" s="76"/>
      <c r="J43" s="78"/>
      <c r="K43" s="77"/>
      <c r="L43" s="77"/>
      <c r="M43" s="79"/>
      <c r="N43" s="76"/>
      <c r="O43" s="79"/>
      <c r="P43" s="90"/>
      <c r="Q43" s="90"/>
      <c r="R43" s="1061"/>
      <c r="S43" s="1061"/>
      <c r="T43" s="1061"/>
      <c r="U43" s="1061"/>
      <c r="V43" s="1061"/>
      <c r="W43" s="1061"/>
      <c r="X43" s="1061"/>
      <c r="Y43" s="1061"/>
      <c r="Z43" s="1061"/>
    </row>
    <row r="44" spans="1:26" ht="26.25" customHeight="1">
      <c r="A44" s="1061"/>
      <c r="B44" s="1000"/>
      <c r="C44" s="894"/>
      <c r="D44" s="894"/>
      <c r="E44" s="894"/>
      <c r="F44" s="894"/>
      <c r="G44" s="894"/>
      <c r="H44" s="90"/>
      <c r="I44" s="90"/>
      <c r="J44" s="90"/>
      <c r="K44" s="90"/>
      <c r="L44" s="90"/>
      <c r="M44" s="90"/>
      <c r="N44" s="90"/>
      <c r="O44" s="90"/>
      <c r="P44" s="90"/>
      <c r="Q44" s="90"/>
      <c r="R44" s="1061"/>
      <c r="S44" s="1061"/>
      <c r="T44" s="1061"/>
      <c r="U44" s="1061"/>
      <c r="V44" s="1061"/>
      <c r="W44" s="1061"/>
      <c r="X44" s="1061"/>
      <c r="Y44" s="1061"/>
      <c r="Z44" s="1061"/>
    </row>
    <row r="45" spans="1:26" ht="6" customHeight="1">
      <c r="A45" s="1061"/>
      <c r="B45" s="892"/>
      <c r="C45" s="893"/>
      <c r="D45" s="893"/>
      <c r="E45" s="893"/>
      <c r="F45" s="893"/>
      <c r="G45" s="893"/>
      <c r="H45" s="88"/>
      <c r="I45" s="88"/>
      <c r="J45" s="88"/>
      <c r="K45" s="89"/>
      <c r="L45" s="89"/>
      <c r="M45" s="88"/>
      <c r="N45" s="88"/>
      <c r="O45" s="88"/>
      <c r="P45" s="88"/>
      <c r="Q45" s="88"/>
      <c r="R45" s="1061"/>
      <c r="S45" s="1061"/>
      <c r="T45" s="1061"/>
      <c r="U45" s="1061"/>
      <c r="V45" s="1061"/>
      <c r="W45" s="1061"/>
      <c r="X45" s="1061"/>
      <c r="Y45" s="1061"/>
      <c r="Z45" s="1061"/>
    </row>
    <row r="46" spans="1:26" ht="24.75" customHeight="1">
      <c r="A46" s="1061"/>
      <c r="B46" s="836">
        <v>6</v>
      </c>
      <c r="C46" s="833"/>
      <c r="D46" s="834"/>
      <c r="E46" s="834"/>
      <c r="F46" s="835"/>
      <c r="G46" s="835"/>
      <c r="H46" s="82"/>
      <c r="I46" s="82"/>
      <c r="J46" s="82"/>
      <c r="K46" s="85"/>
      <c r="L46" s="85"/>
      <c r="M46" s="82"/>
      <c r="N46" s="82"/>
      <c r="O46" s="82"/>
      <c r="P46" s="86"/>
      <c r="Q46" s="86"/>
      <c r="R46" s="1061"/>
      <c r="S46" s="1061"/>
      <c r="T46" s="1061"/>
      <c r="U46" s="1061"/>
      <c r="V46" s="1061"/>
      <c r="W46" s="1061"/>
      <c r="X46" s="1061"/>
      <c r="Y46" s="1061"/>
      <c r="Z46" s="1061"/>
    </row>
    <row r="47" spans="1:26" ht="6" customHeight="1">
      <c r="A47" s="1061"/>
      <c r="B47" s="1000"/>
      <c r="C47" s="894"/>
      <c r="D47" s="894"/>
      <c r="E47" s="894"/>
      <c r="F47" s="894"/>
      <c r="G47" s="894"/>
      <c r="H47" s="88"/>
      <c r="I47" s="88"/>
      <c r="J47" s="88"/>
      <c r="K47" s="89"/>
      <c r="L47" s="89"/>
      <c r="M47" s="88"/>
      <c r="N47" s="88"/>
      <c r="O47" s="88"/>
      <c r="P47" s="88"/>
      <c r="Q47" s="88"/>
      <c r="R47" s="1061"/>
      <c r="S47" s="1061"/>
      <c r="T47" s="1061"/>
      <c r="U47" s="1061"/>
      <c r="V47" s="1061"/>
      <c r="W47" s="1061"/>
      <c r="X47" s="1061"/>
      <c r="Y47" s="1061"/>
      <c r="Z47" s="1061"/>
    </row>
    <row r="48" spans="1:26" ht="6" customHeight="1">
      <c r="A48" s="1061"/>
      <c r="B48" s="1000"/>
      <c r="C48" s="894"/>
      <c r="D48" s="894"/>
      <c r="E48" s="894"/>
      <c r="F48" s="894"/>
      <c r="G48" s="894"/>
      <c r="H48" s="88"/>
      <c r="I48" s="88"/>
      <c r="J48" s="88"/>
      <c r="K48" s="89"/>
      <c r="L48" s="89"/>
      <c r="M48" s="88"/>
      <c r="N48" s="88"/>
      <c r="O48" s="88"/>
      <c r="P48" s="88"/>
      <c r="Q48" s="88"/>
      <c r="R48" s="1061"/>
      <c r="S48" s="1061"/>
      <c r="T48" s="1061"/>
      <c r="U48" s="1061"/>
      <c r="V48" s="1061"/>
      <c r="W48" s="1061"/>
      <c r="X48" s="1061"/>
      <c r="Y48" s="1061"/>
      <c r="Z48" s="1061"/>
    </row>
    <row r="49" spans="1:26" ht="6" customHeight="1">
      <c r="A49" s="1061"/>
      <c r="B49" s="892"/>
      <c r="C49" s="893"/>
      <c r="D49" s="893"/>
      <c r="E49" s="893"/>
      <c r="F49" s="893"/>
      <c r="G49" s="893"/>
      <c r="H49" s="88"/>
      <c r="I49" s="88"/>
      <c r="J49" s="88"/>
      <c r="K49" s="89"/>
      <c r="L49" s="89"/>
      <c r="M49" s="88"/>
      <c r="N49" s="88"/>
      <c r="O49" s="88"/>
      <c r="P49" s="88"/>
      <c r="Q49" s="88"/>
      <c r="R49" s="1061"/>
      <c r="S49" s="1061"/>
      <c r="T49" s="1061"/>
      <c r="U49" s="1061"/>
      <c r="V49" s="1061"/>
      <c r="W49" s="1061"/>
      <c r="X49" s="1061"/>
      <c r="Y49" s="1061"/>
      <c r="Z49" s="1061"/>
    </row>
    <row r="50" spans="1:26" ht="45.75" customHeight="1">
      <c r="A50" s="1061"/>
      <c r="B50" s="836">
        <v>7</v>
      </c>
      <c r="C50" s="833"/>
      <c r="D50" s="834"/>
      <c r="E50" s="834"/>
      <c r="F50" s="835"/>
      <c r="G50" s="835"/>
      <c r="H50" s="82"/>
      <c r="I50" s="82"/>
      <c r="J50" s="82"/>
      <c r="K50" s="85"/>
      <c r="L50" s="85"/>
      <c r="M50" s="82"/>
      <c r="N50" s="82"/>
      <c r="O50" s="82"/>
      <c r="P50" s="86"/>
      <c r="Q50" s="86"/>
      <c r="R50" s="1061"/>
      <c r="S50" s="1061"/>
      <c r="T50" s="1061"/>
      <c r="U50" s="1061"/>
      <c r="V50" s="1061"/>
      <c r="W50" s="1061"/>
      <c r="X50" s="1061"/>
      <c r="Y50" s="1061"/>
      <c r="Z50" s="1061"/>
    </row>
    <row r="51" spans="1:26" ht="45" customHeight="1">
      <c r="A51" s="1061"/>
      <c r="B51" s="1000"/>
      <c r="C51" s="894"/>
      <c r="D51" s="894"/>
      <c r="E51" s="894"/>
      <c r="F51" s="894"/>
      <c r="G51" s="894"/>
      <c r="H51" s="82"/>
      <c r="I51" s="82"/>
      <c r="J51" s="82"/>
      <c r="K51" s="85"/>
      <c r="L51" s="85"/>
      <c r="M51" s="82"/>
      <c r="N51" s="82"/>
      <c r="O51" s="82"/>
      <c r="P51" s="86"/>
      <c r="Q51" s="86"/>
      <c r="R51" s="1061"/>
      <c r="S51" s="1061"/>
      <c r="T51" s="1061"/>
      <c r="U51" s="1061"/>
      <c r="V51" s="1061"/>
      <c r="W51" s="1061"/>
      <c r="X51" s="1061"/>
      <c r="Y51" s="1061"/>
      <c r="Z51" s="1061"/>
    </row>
    <row r="52" spans="1:26" ht="45.75" customHeight="1">
      <c r="A52" s="1061"/>
      <c r="B52" s="1000"/>
      <c r="C52" s="894"/>
      <c r="D52" s="894"/>
      <c r="E52" s="894"/>
      <c r="F52" s="894"/>
      <c r="G52" s="894"/>
      <c r="H52" s="82"/>
      <c r="I52" s="82"/>
      <c r="J52" s="82"/>
      <c r="K52" s="82"/>
      <c r="L52" s="82"/>
      <c r="M52" s="82"/>
      <c r="N52" s="82"/>
      <c r="O52" s="82"/>
      <c r="P52" s="82"/>
      <c r="Q52" s="82"/>
      <c r="R52" s="1061"/>
      <c r="S52" s="1061"/>
      <c r="T52" s="1061"/>
      <c r="U52" s="1061"/>
      <c r="V52" s="1061"/>
      <c r="W52" s="1061"/>
      <c r="X52" s="1061"/>
      <c r="Y52" s="1061"/>
      <c r="Z52" s="1061"/>
    </row>
    <row r="53" spans="1:26" ht="6" customHeight="1">
      <c r="A53" s="1061"/>
      <c r="B53" s="892"/>
      <c r="C53" s="893"/>
      <c r="D53" s="893"/>
      <c r="E53" s="893"/>
      <c r="F53" s="893"/>
      <c r="G53" s="893"/>
      <c r="H53" s="88"/>
      <c r="I53" s="88"/>
      <c r="J53" s="88"/>
      <c r="K53" s="89"/>
      <c r="L53" s="89"/>
      <c r="M53" s="88"/>
      <c r="N53" s="88"/>
      <c r="O53" s="88"/>
      <c r="P53" s="88"/>
      <c r="Q53" s="88"/>
      <c r="R53" s="1061"/>
      <c r="S53" s="1061"/>
      <c r="T53" s="1061"/>
      <c r="U53" s="1061"/>
      <c r="V53" s="1061"/>
      <c r="W53" s="1061"/>
      <c r="X53" s="1061"/>
      <c r="Y53" s="1061"/>
      <c r="Z53" s="1061"/>
    </row>
    <row r="54" spans="1:26" ht="46.5" hidden="1" customHeight="1">
      <c r="A54" s="1061"/>
      <c r="B54" s="836">
        <v>8</v>
      </c>
      <c r="C54" s="833"/>
      <c r="D54" s="834"/>
      <c r="E54" s="834"/>
      <c r="F54" s="847"/>
      <c r="G54" s="835"/>
      <c r="H54" s="82"/>
      <c r="I54" s="82"/>
      <c r="J54" s="82"/>
      <c r="K54" s="85"/>
      <c r="L54" s="85"/>
      <c r="M54" s="82"/>
      <c r="N54" s="82"/>
      <c r="O54" s="82"/>
      <c r="P54" s="86"/>
      <c r="Q54" s="86"/>
      <c r="R54" s="1061"/>
      <c r="S54" s="1061"/>
      <c r="T54" s="1061"/>
      <c r="U54" s="1061"/>
      <c r="V54" s="1061"/>
      <c r="W54" s="1061"/>
      <c r="X54" s="1061"/>
      <c r="Y54" s="1061"/>
      <c r="Z54" s="1061"/>
    </row>
    <row r="55" spans="1:26" ht="6" hidden="1" customHeight="1">
      <c r="A55" s="1061"/>
      <c r="B55" s="1000"/>
      <c r="C55" s="894"/>
      <c r="D55" s="894"/>
      <c r="E55" s="894"/>
      <c r="F55" s="894"/>
      <c r="G55" s="894"/>
      <c r="H55" s="82"/>
      <c r="I55" s="88"/>
      <c r="J55" s="88"/>
      <c r="K55" s="89"/>
      <c r="L55" s="89"/>
      <c r="M55" s="88"/>
      <c r="N55" s="88"/>
      <c r="O55" s="88"/>
      <c r="P55" s="88"/>
      <c r="Q55" s="88"/>
      <c r="R55" s="1061"/>
      <c r="S55" s="1061"/>
      <c r="T55" s="1061"/>
      <c r="U55" s="1061"/>
      <c r="V55" s="1061"/>
      <c r="W55" s="1061"/>
      <c r="X55" s="1061"/>
      <c r="Y55" s="1061"/>
      <c r="Z55" s="1061"/>
    </row>
    <row r="56" spans="1:26" ht="6" hidden="1" customHeight="1">
      <c r="A56" s="1061"/>
      <c r="B56" s="1000"/>
      <c r="C56" s="894"/>
      <c r="D56" s="894"/>
      <c r="E56" s="894"/>
      <c r="F56" s="894"/>
      <c r="G56" s="894"/>
      <c r="H56" s="82"/>
      <c r="I56" s="88"/>
      <c r="J56" s="88"/>
      <c r="K56" s="89"/>
      <c r="L56" s="89"/>
      <c r="M56" s="88"/>
      <c r="N56" s="88"/>
      <c r="O56" s="88"/>
      <c r="P56" s="88"/>
      <c r="Q56" s="88"/>
      <c r="R56" s="1061"/>
      <c r="S56" s="1061"/>
      <c r="T56" s="1061"/>
      <c r="U56" s="1061"/>
      <c r="V56" s="1061"/>
      <c r="W56" s="1061"/>
      <c r="X56" s="1061"/>
      <c r="Y56" s="1061"/>
      <c r="Z56" s="1061"/>
    </row>
    <row r="57" spans="1:26" ht="6" hidden="1" customHeight="1">
      <c r="A57" s="1061"/>
      <c r="B57" s="892"/>
      <c r="C57" s="893"/>
      <c r="D57" s="893"/>
      <c r="E57" s="893"/>
      <c r="F57" s="893"/>
      <c r="G57" s="893"/>
      <c r="H57" s="82"/>
      <c r="I57" s="88"/>
      <c r="J57" s="88"/>
      <c r="K57" s="89"/>
      <c r="L57" s="89"/>
      <c r="M57" s="88"/>
      <c r="N57" s="88"/>
      <c r="O57" s="88"/>
      <c r="P57" s="88"/>
      <c r="Q57" s="88"/>
      <c r="R57" s="1061"/>
      <c r="S57" s="1061"/>
      <c r="T57" s="1061"/>
      <c r="U57" s="1061"/>
      <c r="V57" s="1061"/>
      <c r="W57" s="1061"/>
      <c r="X57" s="1061"/>
      <c r="Y57" s="1061"/>
      <c r="Z57" s="1061"/>
    </row>
    <row r="58" spans="1:26" ht="45" customHeight="1">
      <c r="A58" s="985"/>
      <c r="B58" s="845">
        <v>8</v>
      </c>
      <c r="C58" s="846"/>
      <c r="D58" s="837"/>
      <c r="E58" s="837"/>
      <c r="F58" s="838"/>
      <c r="G58" s="838"/>
      <c r="H58" s="82"/>
      <c r="I58" s="82"/>
      <c r="J58" s="82"/>
      <c r="K58" s="85"/>
      <c r="L58" s="85"/>
      <c r="M58" s="82"/>
      <c r="N58" s="82"/>
      <c r="O58" s="82"/>
      <c r="P58" s="85"/>
      <c r="Q58" s="85"/>
      <c r="R58" s="985"/>
      <c r="S58" s="985"/>
      <c r="T58" s="985"/>
      <c r="U58" s="985"/>
      <c r="V58" s="985"/>
      <c r="W58" s="985"/>
      <c r="X58" s="985"/>
      <c r="Y58" s="985"/>
      <c r="Z58" s="985"/>
    </row>
    <row r="59" spans="1:26" ht="6" customHeight="1">
      <c r="A59" s="985"/>
      <c r="B59" s="1000"/>
      <c r="C59" s="894"/>
      <c r="D59" s="894"/>
      <c r="E59" s="894"/>
      <c r="F59" s="894"/>
      <c r="G59" s="894"/>
      <c r="H59" s="82"/>
      <c r="I59" s="82"/>
      <c r="J59" s="82"/>
      <c r="K59" s="82"/>
      <c r="L59" s="82"/>
      <c r="M59" s="82"/>
      <c r="N59" s="82"/>
      <c r="O59" s="82"/>
      <c r="P59" s="82"/>
      <c r="Q59" s="82"/>
      <c r="R59" s="985"/>
      <c r="S59" s="985"/>
      <c r="T59" s="985"/>
      <c r="U59" s="985"/>
      <c r="V59" s="985"/>
      <c r="W59" s="985"/>
      <c r="X59" s="985"/>
      <c r="Y59" s="985"/>
      <c r="Z59" s="985"/>
    </row>
    <row r="60" spans="1:26" ht="6" customHeight="1">
      <c r="A60" s="985"/>
      <c r="B60" s="1000"/>
      <c r="C60" s="894"/>
      <c r="D60" s="894"/>
      <c r="E60" s="894"/>
      <c r="F60" s="894"/>
      <c r="G60" s="894"/>
      <c r="H60" s="82"/>
      <c r="I60" s="82"/>
      <c r="J60" s="82"/>
      <c r="K60" s="82"/>
      <c r="L60" s="82"/>
      <c r="M60" s="82"/>
      <c r="N60" s="82"/>
      <c r="O60" s="82"/>
      <c r="P60" s="82"/>
      <c r="Q60" s="82"/>
      <c r="R60" s="985"/>
      <c r="S60" s="985"/>
      <c r="T60" s="985"/>
      <c r="U60" s="985"/>
      <c r="V60" s="985"/>
      <c r="W60" s="985"/>
      <c r="X60" s="985"/>
      <c r="Y60" s="985"/>
      <c r="Z60" s="985"/>
    </row>
    <row r="61" spans="1:26" ht="6" customHeight="1">
      <c r="A61" s="985"/>
      <c r="B61" s="892"/>
      <c r="C61" s="893"/>
      <c r="D61" s="893"/>
      <c r="E61" s="893"/>
      <c r="F61" s="893"/>
      <c r="G61" s="893"/>
      <c r="H61" s="82"/>
      <c r="I61" s="82"/>
      <c r="J61" s="82"/>
      <c r="K61" s="82"/>
      <c r="L61" s="82"/>
      <c r="M61" s="82"/>
      <c r="N61" s="82"/>
      <c r="O61" s="82"/>
      <c r="P61" s="82"/>
      <c r="Q61" s="82"/>
      <c r="R61" s="985"/>
      <c r="S61" s="985"/>
      <c r="T61" s="985"/>
      <c r="U61" s="985"/>
      <c r="V61" s="985"/>
      <c r="W61" s="985"/>
      <c r="X61" s="985"/>
      <c r="Y61" s="985"/>
      <c r="Z61" s="985"/>
    </row>
    <row r="62" spans="1:26" ht="30" customHeight="1">
      <c r="A62" s="985"/>
      <c r="B62" s="839">
        <v>9</v>
      </c>
      <c r="C62" s="840"/>
      <c r="D62" s="841"/>
      <c r="E62" s="841"/>
      <c r="F62" s="842"/>
      <c r="G62" s="842"/>
      <c r="H62" s="82"/>
      <c r="I62" s="82"/>
      <c r="J62" s="82"/>
      <c r="K62" s="82"/>
      <c r="L62" s="82"/>
      <c r="M62" s="82"/>
      <c r="N62" s="82"/>
      <c r="O62" s="82"/>
      <c r="P62" s="82"/>
      <c r="Q62" s="82"/>
      <c r="R62" s="985"/>
      <c r="S62" s="985"/>
      <c r="T62" s="985"/>
      <c r="U62" s="985"/>
      <c r="V62" s="985"/>
      <c r="W62" s="985"/>
      <c r="X62" s="985"/>
      <c r="Y62" s="985"/>
      <c r="Z62" s="985"/>
    </row>
    <row r="63" spans="1:26" ht="30" customHeight="1">
      <c r="A63" s="985"/>
      <c r="B63" s="1000"/>
      <c r="C63" s="894"/>
      <c r="D63" s="894"/>
      <c r="E63" s="894"/>
      <c r="F63" s="894"/>
      <c r="G63" s="894"/>
      <c r="H63" s="82"/>
      <c r="I63" s="82"/>
      <c r="J63" s="82"/>
      <c r="K63" s="82"/>
      <c r="L63" s="82"/>
      <c r="M63" s="82"/>
      <c r="N63" s="82"/>
      <c r="O63" s="82"/>
      <c r="P63" s="82"/>
      <c r="Q63" s="82"/>
      <c r="R63" s="985"/>
      <c r="S63" s="985"/>
      <c r="T63" s="985"/>
      <c r="U63" s="985"/>
      <c r="V63" s="985"/>
      <c r="W63" s="985"/>
      <c r="X63" s="985"/>
      <c r="Y63" s="985"/>
      <c r="Z63" s="985"/>
    </row>
    <row r="64" spans="1:26" ht="27.75" customHeight="1">
      <c r="A64" s="985"/>
      <c r="B64" s="1000"/>
      <c r="C64" s="894"/>
      <c r="D64" s="894"/>
      <c r="E64" s="894"/>
      <c r="F64" s="894"/>
      <c r="G64" s="894"/>
      <c r="H64" s="82"/>
      <c r="I64" s="82"/>
      <c r="J64" s="82"/>
      <c r="K64" s="82"/>
      <c r="L64" s="82"/>
      <c r="M64" s="82"/>
      <c r="N64" s="82"/>
      <c r="O64" s="82"/>
      <c r="P64" s="82"/>
      <c r="Q64" s="82"/>
      <c r="R64" s="985"/>
      <c r="S64" s="985"/>
      <c r="T64" s="985"/>
      <c r="U64" s="985"/>
      <c r="V64" s="985"/>
      <c r="W64" s="985"/>
      <c r="X64" s="985"/>
      <c r="Y64" s="985"/>
      <c r="Z64" s="985"/>
    </row>
    <row r="65" spans="1:26" ht="12.75" customHeight="1">
      <c r="A65" s="985"/>
      <c r="B65" s="892"/>
      <c r="C65" s="893"/>
      <c r="D65" s="893"/>
      <c r="E65" s="893"/>
      <c r="F65" s="893"/>
      <c r="G65" s="893"/>
      <c r="H65" s="82"/>
      <c r="I65" s="82"/>
      <c r="J65" s="82"/>
      <c r="K65" s="82"/>
      <c r="L65" s="82"/>
      <c r="M65" s="82"/>
      <c r="N65" s="82"/>
      <c r="O65" s="82"/>
      <c r="P65" s="82"/>
      <c r="Q65" s="82"/>
      <c r="R65" s="985"/>
      <c r="S65" s="985"/>
      <c r="T65" s="985"/>
      <c r="U65" s="985"/>
      <c r="V65" s="985"/>
      <c r="W65" s="985"/>
      <c r="X65" s="985"/>
      <c r="Y65" s="985"/>
      <c r="Z65" s="985"/>
    </row>
    <row r="66" spans="1:26" ht="47.25" customHeight="1">
      <c r="A66" s="985"/>
      <c r="B66" s="839">
        <v>10</v>
      </c>
      <c r="C66" s="840"/>
      <c r="D66" s="841"/>
      <c r="E66" s="841"/>
      <c r="F66" s="842"/>
      <c r="G66" s="842"/>
      <c r="H66" s="82"/>
      <c r="I66" s="82"/>
      <c r="J66" s="82"/>
      <c r="K66" s="82"/>
      <c r="L66" s="82"/>
      <c r="M66" s="82"/>
      <c r="N66" s="82"/>
      <c r="O66" s="82"/>
      <c r="P66" s="82"/>
      <c r="Q66" s="82"/>
      <c r="R66" s="985"/>
      <c r="S66" s="985"/>
      <c r="T66" s="985"/>
      <c r="U66" s="985"/>
      <c r="V66" s="985"/>
      <c r="W66" s="985"/>
      <c r="X66" s="985"/>
      <c r="Y66" s="985"/>
      <c r="Z66" s="985"/>
    </row>
    <row r="67" spans="1:26" ht="12.75" customHeight="1">
      <c r="A67" s="985"/>
      <c r="B67" s="1000"/>
      <c r="C67" s="894"/>
      <c r="D67" s="894"/>
      <c r="E67" s="894"/>
      <c r="F67" s="894"/>
      <c r="G67" s="894"/>
      <c r="H67" s="82"/>
      <c r="I67" s="82"/>
      <c r="J67" s="82"/>
      <c r="K67" s="82"/>
      <c r="L67" s="82"/>
      <c r="M67" s="82"/>
      <c r="N67" s="82"/>
      <c r="O67" s="82"/>
      <c r="P67" s="82"/>
      <c r="Q67" s="82"/>
      <c r="R67" s="985"/>
      <c r="S67" s="985"/>
      <c r="T67" s="985"/>
      <c r="U67" s="985"/>
      <c r="V67" s="985"/>
      <c r="W67" s="985"/>
      <c r="X67" s="985"/>
      <c r="Y67" s="985"/>
      <c r="Z67" s="985"/>
    </row>
    <row r="68" spans="1:26" ht="12.75" customHeight="1">
      <c r="A68" s="985"/>
      <c r="B68" s="1000"/>
      <c r="C68" s="894"/>
      <c r="D68" s="894"/>
      <c r="E68" s="894"/>
      <c r="F68" s="894"/>
      <c r="G68" s="894"/>
      <c r="H68" s="82"/>
      <c r="I68" s="82"/>
      <c r="J68" s="82"/>
      <c r="K68" s="82"/>
      <c r="L68" s="82"/>
      <c r="M68" s="82"/>
      <c r="N68" s="82"/>
      <c r="O68" s="82"/>
      <c r="P68" s="82"/>
      <c r="Q68" s="82"/>
      <c r="R68" s="985"/>
      <c r="S68" s="985"/>
      <c r="T68" s="985"/>
      <c r="U68" s="985"/>
      <c r="V68" s="985"/>
      <c r="W68" s="985"/>
      <c r="X68" s="985"/>
      <c r="Y68" s="985"/>
      <c r="Z68" s="985"/>
    </row>
    <row r="69" spans="1:26" ht="48" customHeight="1">
      <c r="A69" s="985"/>
      <c r="B69" s="892"/>
      <c r="C69" s="893"/>
      <c r="D69" s="893"/>
      <c r="E69" s="893"/>
      <c r="F69" s="893"/>
      <c r="G69" s="893"/>
      <c r="H69" s="82"/>
      <c r="I69" s="82"/>
      <c r="J69" s="82"/>
      <c r="K69" s="82"/>
      <c r="L69" s="82"/>
      <c r="M69" s="82"/>
      <c r="N69" s="82"/>
      <c r="O69" s="82"/>
      <c r="P69" s="82"/>
      <c r="Q69" s="82"/>
      <c r="R69" s="985"/>
      <c r="S69" s="985"/>
      <c r="T69" s="985"/>
      <c r="U69" s="985"/>
      <c r="V69" s="985"/>
      <c r="W69" s="985"/>
      <c r="X69" s="985"/>
      <c r="Y69" s="985"/>
      <c r="Z69" s="985"/>
    </row>
    <row r="70" spans="1:26" ht="34.5" hidden="1" customHeight="1">
      <c r="A70" s="985"/>
      <c r="B70" s="843">
        <v>12</v>
      </c>
      <c r="C70" s="840"/>
      <c r="D70" s="841"/>
      <c r="E70" s="841"/>
      <c r="F70" s="844"/>
      <c r="G70" s="844"/>
      <c r="H70" s="82"/>
      <c r="I70" s="82"/>
      <c r="J70" s="82"/>
      <c r="K70" s="82"/>
      <c r="L70" s="82"/>
      <c r="M70" s="82"/>
      <c r="N70" s="82"/>
      <c r="O70" s="82"/>
      <c r="P70" s="82"/>
      <c r="Q70" s="82"/>
      <c r="R70" s="985"/>
      <c r="S70" s="985"/>
      <c r="T70" s="985"/>
      <c r="U70" s="985"/>
      <c r="V70" s="985"/>
      <c r="W70" s="985"/>
      <c r="X70" s="985"/>
      <c r="Y70" s="985"/>
      <c r="Z70" s="985"/>
    </row>
    <row r="71" spans="1:26" ht="12.75" hidden="1" customHeight="1">
      <c r="A71" s="985"/>
      <c r="B71" s="1000"/>
      <c r="C71" s="894"/>
      <c r="D71" s="894"/>
      <c r="E71" s="894"/>
      <c r="F71" s="894"/>
      <c r="G71" s="894"/>
      <c r="H71" s="82"/>
      <c r="I71" s="82"/>
      <c r="J71" s="82"/>
      <c r="K71" s="82"/>
      <c r="L71" s="82"/>
      <c r="M71" s="82"/>
      <c r="N71" s="82"/>
      <c r="O71" s="82"/>
      <c r="P71" s="82"/>
      <c r="Q71" s="82"/>
      <c r="R71" s="985"/>
      <c r="S71" s="985"/>
      <c r="T71" s="985"/>
      <c r="U71" s="985"/>
      <c r="V71" s="985"/>
      <c r="W71" s="985"/>
      <c r="X71" s="985"/>
      <c r="Y71" s="985"/>
      <c r="Z71" s="985"/>
    </row>
    <row r="72" spans="1:26" ht="28.5" hidden="1" customHeight="1">
      <c r="A72" s="985"/>
      <c r="B72" s="1000"/>
      <c r="C72" s="894"/>
      <c r="D72" s="894"/>
      <c r="E72" s="894"/>
      <c r="F72" s="894"/>
      <c r="G72" s="894"/>
      <c r="H72" s="82"/>
      <c r="I72" s="82"/>
      <c r="J72" s="82"/>
      <c r="K72" s="82"/>
      <c r="L72" s="82"/>
      <c r="M72" s="82"/>
      <c r="N72" s="82"/>
      <c r="O72" s="82"/>
      <c r="P72" s="82"/>
      <c r="Q72" s="82"/>
      <c r="R72" s="985"/>
      <c r="S72" s="985"/>
      <c r="T72" s="985"/>
      <c r="U72" s="985"/>
      <c r="V72" s="985"/>
      <c r="W72" s="985"/>
      <c r="X72" s="985"/>
      <c r="Y72" s="985"/>
      <c r="Z72" s="985"/>
    </row>
    <row r="73" spans="1:26" ht="16.5" hidden="1" customHeight="1">
      <c r="A73" s="985"/>
      <c r="B73" s="892"/>
      <c r="C73" s="893"/>
      <c r="D73" s="893"/>
      <c r="E73" s="893"/>
      <c r="F73" s="893"/>
      <c r="G73" s="893"/>
      <c r="H73" s="82"/>
      <c r="I73" s="82"/>
      <c r="J73" s="82"/>
      <c r="K73" s="82"/>
      <c r="L73" s="82"/>
      <c r="M73" s="82"/>
      <c r="N73" s="82"/>
      <c r="O73" s="82"/>
      <c r="P73" s="82"/>
      <c r="Q73" s="82"/>
      <c r="R73" s="985"/>
      <c r="S73" s="985"/>
      <c r="T73" s="985"/>
      <c r="U73" s="985"/>
      <c r="V73" s="985"/>
      <c r="W73" s="985"/>
      <c r="X73" s="985"/>
      <c r="Y73" s="985"/>
      <c r="Z73" s="985"/>
    </row>
    <row r="74" spans="1:26" ht="12.75" customHeight="1">
      <c r="A74" s="985"/>
      <c r="B74" s="843">
        <v>11</v>
      </c>
      <c r="C74" s="840"/>
      <c r="D74" s="837"/>
      <c r="E74" s="837"/>
      <c r="F74" s="844"/>
      <c r="G74" s="844"/>
      <c r="H74" s="82"/>
      <c r="I74" s="82"/>
      <c r="J74" s="82"/>
      <c r="K74" s="82"/>
      <c r="L74" s="82"/>
      <c r="M74" s="82"/>
      <c r="N74" s="82"/>
      <c r="O74" s="82"/>
      <c r="P74" s="82"/>
      <c r="Q74" s="82"/>
      <c r="R74" s="985"/>
      <c r="S74" s="985"/>
      <c r="T74" s="985"/>
      <c r="U74" s="985"/>
      <c r="V74" s="985"/>
      <c r="W74" s="985"/>
      <c r="X74" s="985"/>
      <c r="Y74" s="985"/>
      <c r="Z74" s="985"/>
    </row>
    <row r="75" spans="1:26" ht="12.75" customHeight="1">
      <c r="A75" s="985"/>
      <c r="B75" s="1000"/>
      <c r="C75" s="894"/>
      <c r="D75" s="894"/>
      <c r="E75" s="894"/>
      <c r="F75" s="894"/>
      <c r="G75" s="894"/>
      <c r="H75" s="82"/>
      <c r="I75" s="82"/>
      <c r="J75" s="82"/>
      <c r="K75" s="82"/>
      <c r="L75" s="82"/>
      <c r="M75" s="82"/>
      <c r="N75" s="82"/>
      <c r="O75" s="82"/>
      <c r="P75" s="82"/>
      <c r="Q75" s="82"/>
      <c r="R75" s="985"/>
      <c r="S75" s="985"/>
      <c r="T75" s="985"/>
      <c r="U75" s="985"/>
      <c r="V75" s="985"/>
      <c r="W75" s="985"/>
      <c r="X75" s="985"/>
      <c r="Y75" s="985"/>
      <c r="Z75" s="985"/>
    </row>
    <row r="76" spans="1:26" ht="12.75" customHeight="1">
      <c r="A76" s="985"/>
      <c r="B76" s="1000"/>
      <c r="C76" s="894"/>
      <c r="D76" s="894"/>
      <c r="E76" s="894"/>
      <c r="F76" s="894"/>
      <c r="G76" s="894"/>
      <c r="H76" s="82"/>
      <c r="I76" s="82"/>
      <c r="J76" s="82"/>
      <c r="K76" s="82"/>
      <c r="L76" s="82"/>
      <c r="M76" s="82"/>
      <c r="N76" s="82"/>
      <c r="O76" s="82"/>
      <c r="P76" s="82"/>
      <c r="Q76" s="82"/>
      <c r="R76" s="985"/>
      <c r="S76" s="985"/>
      <c r="T76" s="985"/>
      <c r="U76" s="985"/>
      <c r="V76" s="985"/>
      <c r="W76" s="985"/>
      <c r="X76" s="985"/>
      <c r="Y76" s="985"/>
      <c r="Z76" s="985"/>
    </row>
    <row r="77" spans="1:26" ht="12.75" customHeight="1">
      <c r="A77" s="985"/>
      <c r="B77" s="892"/>
      <c r="C77" s="893"/>
      <c r="D77" s="893"/>
      <c r="E77" s="893"/>
      <c r="F77" s="893"/>
      <c r="G77" s="893"/>
      <c r="H77" s="82"/>
      <c r="I77" s="82"/>
      <c r="J77" s="82"/>
      <c r="K77" s="82"/>
      <c r="L77" s="82"/>
      <c r="M77" s="82"/>
      <c r="N77" s="82"/>
      <c r="O77" s="82"/>
      <c r="P77" s="82"/>
      <c r="Q77" s="82"/>
      <c r="R77" s="985"/>
      <c r="S77" s="985"/>
      <c r="T77" s="985"/>
      <c r="U77" s="985"/>
      <c r="V77" s="985"/>
      <c r="W77" s="985"/>
      <c r="X77" s="985"/>
      <c r="Y77" s="985"/>
      <c r="Z77" s="985"/>
    </row>
    <row r="78" spans="1:26" ht="12.75" customHeight="1">
      <c r="A78" s="985"/>
      <c r="B78" s="843">
        <v>12</v>
      </c>
      <c r="C78" s="840"/>
      <c r="D78" s="837"/>
      <c r="E78" s="837"/>
      <c r="F78" s="844"/>
      <c r="G78" s="844"/>
      <c r="H78" s="82"/>
      <c r="I78" s="82"/>
      <c r="J78" s="82"/>
      <c r="K78" s="82"/>
      <c r="L78" s="82"/>
      <c r="M78" s="82"/>
      <c r="N78" s="82"/>
      <c r="O78" s="82"/>
      <c r="P78" s="82"/>
      <c r="Q78" s="82"/>
      <c r="R78" s="985"/>
      <c r="S78" s="985"/>
      <c r="T78" s="985"/>
      <c r="U78" s="985"/>
      <c r="V78" s="985"/>
      <c r="W78" s="985"/>
      <c r="X78" s="985"/>
      <c r="Y78" s="985"/>
      <c r="Z78" s="985"/>
    </row>
    <row r="79" spans="1:26" ht="12.75" customHeight="1">
      <c r="A79" s="985"/>
      <c r="B79" s="1000"/>
      <c r="C79" s="894"/>
      <c r="D79" s="894"/>
      <c r="E79" s="894"/>
      <c r="F79" s="894"/>
      <c r="G79" s="894"/>
      <c r="H79" s="82"/>
      <c r="I79" s="82"/>
      <c r="J79" s="82"/>
      <c r="K79" s="82"/>
      <c r="L79" s="82"/>
      <c r="M79" s="82"/>
      <c r="N79" s="82"/>
      <c r="O79" s="82"/>
      <c r="P79" s="82"/>
      <c r="Q79" s="82"/>
      <c r="R79" s="985"/>
      <c r="S79" s="985"/>
      <c r="T79" s="985"/>
      <c r="U79" s="985"/>
      <c r="V79" s="985"/>
      <c r="W79" s="985"/>
      <c r="X79" s="985"/>
      <c r="Y79" s="985"/>
      <c r="Z79" s="985"/>
    </row>
    <row r="80" spans="1:26" ht="12.75" customHeight="1">
      <c r="A80" s="985"/>
      <c r="B80" s="1000"/>
      <c r="C80" s="894"/>
      <c r="D80" s="894"/>
      <c r="E80" s="894"/>
      <c r="F80" s="894"/>
      <c r="G80" s="894"/>
      <c r="H80" s="82"/>
      <c r="I80" s="82"/>
      <c r="J80" s="82"/>
      <c r="K80" s="82"/>
      <c r="L80" s="82"/>
      <c r="M80" s="82"/>
      <c r="N80" s="82"/>
      <c r="O80" s="82"/>
      <c r="P80" s="82"/>
      <c r="Q80" s="82"/>
      <c r="R80" s="985"/>
      <c r="S80" s="985"/>
      <c r="T80" s="985"/>
      <c r="U80" s="985"/>
      <c r="V80" s="985"/>
      <c r="W80" s="985"/>
      <c r="X80" s="985"/>
      <c r="Y80" s="985"/>
      <c r="Z80" s="985"/>
    </row>
    <row r="81" spans="1:26" ht="12.75" customHeight="1">
      <c r="A81" s="985"/>
      <c r="B81" s="892"/>
      <c r="C81" s="893"/>
      <c r="D81" s="893"/>
      <c r="E81" s="893"/>
      <c r="F81" s="893"/>
      <c r="G81" s="893"/>
      <c r="H81" s="82"/>
      <c r="I81" s="82"/>
      <c r="J81" s="82"/>
      <c r="K81" s="82"/>
      <c r="L81" s="82"/>
      <c r="M81" s="82"/>
      <c r="N81" s="82"/>
      <c r="O81" s="82"/>
      <c r="P81" s="82"/>
      <c r="Q81" s="82"/>
      <c r="R81" s="985"/>
      <c r="S81" s="985"/>
      <c r="T81" s="985"/>
      <c r="U81" s="985"/>
      <c r="V81" s="985"/>
      <c r="W81" s="985"/>
      <c r="X81" s="985"/>
      <c r="Y81" s="985"/>
      <c r="Z81" s="985"/>
    </row>
    <row r="82" spans="1:26" ht="12.75" customHeight="1">
      <c r="A82" s="985"/>
      <c r="B82" s="843">
        <v>13</v>
      </c>
      <c r="C82" s="840"/>
      <c r="D82" s="837"/>
      <c r="E82" s="837"/>
      <c r="F82" s="844"/>
      <c r="G82" s="844"/>
      <c r="H82" s="82"/>
      <c r="I82" s="82"/>
      <c r="J82" s="82"/>
      <c r="K82" s="82"/>
      <c r="L82" s="82"/>
      <c r="M82" s="82"/>
      <c r="N82" s="82"/>
      <c r="O82" s="82"/>
      <c r="P82" s="82"/>
      <c r="Q82" s="82"/>
      <c r="R82" s="985"/>
      <c r="S82" s="985"/>
      <c r="T82" s="985"/>
      <c r="U82" s="985"/>
      <c r="V82" s="985"/>
      <c r="W82" s="985"/>
      <c r="X82" s="985"/>
      <c r="Y82" s="985"/>
      <c r="Z82" s="985"/>
    </row>
    <row r="83" spans="1:26" ht="12.75" customHeight="1">
      <c r="A83" s="985"/>
      <c r="B83" s="1000"/>
      <c r="C83" s="894"/>
      <c r="D83" s="894"/>
      <c r="E83" s="894"/>
      <c r="F83" s="894"/>
      <c r="G83" s="894"/>
      <c r="H83" s="82"/>
      <c r="I83" s="82"/>
      <c r="J83" s="82"/>
      <c r="K83" s="82"/>
      <c r="L83" s="82"/>
      <c r="M83" s="82"/>
      <c r="N83" s="82"/>
      <c r="O83" s="82"/>
      <c r="P83" s="82"/>
      <c r="Q83" s="82"/>
      <c r="R83" s="985"/>
      <c r="S83" s="985"/>
      <c r="T83" s="985"/>
      <c r="U83" s="985"/>
      <c r="V83" s="985"/>
      <c r="W83" s="985"/>
      <c r="X83" s="985"/>
      <c r="Y83" s="985"/>
      <c r="Z83" s="985"/>
    </row>
    <row r="84" spans="1:26" ht="12.75" customHeight="1">
      <c r="A84" s="985"/>
      <c r="B84" s="1000"/>
      <c r="C84" s="894"/>
      <c r="D84" s="894"/>
      <c r="E84" s="894"/>
      <c r="F84" s="894"/>
      <c r="G84" s="894"/>
      <c r="H84" s="82"/>
      <c r="I84" s="82"/>
      <c r="J84" s="82"/>
      <c r="K84" s="82"/>
      <c r="L84" s="82"/>
      <c r="M84" s="82"/>
      <c r="N84" s="82"/>
      <c r="O84" s="82"/>
      <c r="P84" s="82"/>
      <c r="Q84" s="82"/>
      <c r="R84" s="985"/>
      <c r="S84" s="985"/>
      <c r="T84" s="985"/>
      <c r="U84" s="985"/>
      <c r="V84" s="985"/>
      <c r="W84" s="985"/>
      <c r="X84" s="985"/>
      <c r="Y84" s="985"/>
      <c r="Z84" s="985"/>
    </row>
    <row r="85" spans="1:26" ht="12.75" customHeight="1">
      <c r="A85" s="985"/>
      <c r="B85" s="892"/>
      <c r="C85" s="893"/>
      <c r="D85" s="893"/>
      <c r="E85" s="893"/>
      <c r="F85" s="893"/>
      <c r="G85" s="893"/>
      <c r="H85" s="82"/>
      <c r="I85" s="82"/>
      <c r="J85" s="82"/>
      <c r="K85" s="82"/>
      <c r="L85" s="82"/>
      <c r="M85" s="82"/>
      <c r="N85" s="82"/>
      <c r="O85" s="82"/>
      <c r="P85" s="82"/>
      <c r="Q85" s="82"/>
      <c r="R85" s="985"/>
      <c r="S85" s="985"/>
      <c r="T85" s="985"/>
      <c r="U85" s="985"/>
      <c r="V85" s="985"/>
      <c r="W85" s="985"/>
      <c r="X85" s="985"/>
      <c r="Y85" s="985"/>
      <c r="Z85" s="985"/>
    </row>
    <row r="86" spans="1:26" ht="12.75" customHeight="1">
      <c r="A86" s="985"/>
      <c r="B86" s="843">
        <v>14</v>
      </c>
      <c r="C86" s="840"/>
      <c r="D86" s="837"/>
      <c r="E86" s="837"/>
      <c r="F86" s="844"/>
      <c r="G86" s="844"/>
      <c r="H86" s="82"/>
      <c r="I86" s="82"/>
      <c r="J86" s="82"/>
      <c r="K86" s="82"/>
      <c r="L86" s="82"/>
      <c r="M86" s="82"/>
      <c r="N86" s="82"/>
      <c r="O86" s="82"/>
      <c r="P86" s="82"/>
      <c r="Q86" s="82"/>
      <c r="R86" s="985"/>
      <c r="S86" s="985"/>
      <c r="T86" s="985"/>
      <c r="U86" s="985"/>
      <c r="V86" s="985"/>
      <c r="W86" s="985"/>
      <c r="X86" s="985"/>
      <c r="Y86" s="985"/>
      <c r="Z86" s="985"/>
    </row>
    <row r="87" spans="1:26" ht="12.75" customHeight="1">
      <c r="A87" s="985"/>
      <c r="B87" s="1000"/>
      <c r="C87" s="894"/>
      <c r="D87" s="894"/>
      <c r="E87" s="894"/>
      <c r="F87" s="894"/>
      <c r="G87" s="894"/>
      <c r="H87" s="82"/>
      <c r="I87" s="82"/>
      <c r="J87" s="82"/>
      <c r="K87" s="82"/>
      <c r="L87" s="82"/>
      <c r="M87" s="82"/>
      <c r="N87" s="82"/>
      <c r="O87" s="82"/>
      <c r="P87" s="82"/>
      <c r="Q87" s="82"/>
      <c r="R87" s="985"/>
      <c r="S87" s="985"/>
      <c r="T87" s="985"/>
      <c r="U87" s="985"/>
      <c r="V87" s="985"/>
      <c r="W87" s="985"/>
      <c r="X87" s="985"/>
      <c r="Y87" s="985"/>
      <c r="Z87" s="985"/>
    </row>
    <row r="88" spans="1:26" ht="12.75" customHeight="1">
      <c r="A88" s="985"/>
      <c r="B88" s="1000"/>
      <c r="C88" s="894"/>
      <c r="D88" s="894"/>
      <c r="E88" s="894"/>
      <c r="F88" s="894"/>
      <c r="G88" s="894"/>
      <c r="H88" s="82"/>
      <c r="I88" s="82"/>
      <c r="J88" s="82"/>
      <c r="K88" s="82"/>
      <c r="L88" s="82"/>
      <c r="M88" s="82"/>
      <c r="N88" s="82"/>
      <c r="O88" s="82"/>
      <c r="P88" s="82"/>
      <c r="Q88" s="82"/>
      <c r="R88" s="985"/>
      <c r="S88" s="985"/>
      <c r="T88" s="985"/>
      <c r="U88" s="985"/>
      <c r="V88" s="985"/>
      <c r="W88" s="985"/>
      <c r="X88" s="985"/>
      <c r="Y88" s="985"/>
      <c r="Z88" s="985"/>
    </row>
    <row r="89" spans="1:26" ht="12.75" customHeight="1">
      <c r="A89" s="985"/>
      <c r="B89" s="892"/>
      <c r="C89" s="893"/>
      <c r="D89" s="893"/>
      <c r="E89" s="893"/>
      <c r="F89" s="893"/>
      <c r="G89" s="893"/>
      <c r="H89" s="82"/>
      <c r="I89" s="82"/>
      <c r="J89" s="82"/>
      <c r="K89" s="82"/>
      <c r="L89" s="82"/>
      <c r="M89" s="82"/>
      <c r="N89" s="82"/>
      <c r="O89" s="82"/>
      <c r="P89" s="82"/>
      <c r="Q89" s="82"/>
      <c r="R89" s="985"/>
      <c r="S89" s="985"/>
      <c r="T89" s="985"/>
      <c r="U89" s="985"/>
      <c r="V89" s="985"/>
      <c r="W89" s="985"/>
      <c r="X89" s="985"/>
      <c r="Y89" s="985"/>
      <c r="Z89" s="985"/>
    </row>
    <row r="90" spans="1:26" ht="12.75" customHeight="1">
      <c r="A90" s="985"/>
      <c r="B90" s="843">
        <v>15</v>
      </c>
      <c r="C90" s="840"/>
      <c r="D90" s="837"/>
      <c r="E90" s="837"/>
      <c r="F90" s="844"/>
      <c r="G90" s="844"/>
      <c r="H90" s="82"/>
      <c r="I90" s="82"/>
      <c r="J90" s="82"/>
      <c r="K90" s="82"/>
      <c r="L90" s="82"/>
      <c r="M90" s="82"/>
      <c r="N90" s="82"/>
      <c r="O90" s="82"/>
      <c r="P90" s="82"/>
      <c r="Q90" s="82"/>
      <c r="R90" s="985"/>
      <c r="S90" s="985"/>
      <c r="T90" s="985"/>
      <c r="U90" s="985"/>
      <c r="V90" s="985"/>
      <c r="W90" s="985"/>
      <c r="X90" s="985"/>
      <c r="Y90" s="985"/>
      <c r="Z90" s="985"/>
    </row>
    <row r="91" spans="1:26" ht="12.75" customHeight="1">
      <c r="A91" s="985"/>
      <c r="B91" s="1000"/>
      <c r="C91" s="894"/>
      <c r="D91" s="894"/>
      <c r="E91" s="894"/>
      <c r="F91" s="894"/>
      <c r="G91" s="894"/>
      <c r="H91" s="82"/>
      <c r="I91" s="82"/>
      <c r="J91" s="82"/>
      <c r="K91" s="82"/>
      <c r="L91" s="82"/>
      <c r="M91" s="82"/>
      <c r="N91" s="82"/>
      <c r="O91" s="82"/>
      <c r="P91" s="82"/>
      <c r="Q91" s="82"/>
      <c r="R91" s="985"/>
      <c r="S91" s="985"/>
      <c r="T91" s="985"/>
      <c r="U91" s="985"/>
      <c r="V91" s="985"/>
      <c r="W91" s="985"/>
      <c r="X91" s="985"/>
      <c r="Y91" s="985"/>
      <c r="Z91" s="985"/>
    </row>
    <row r="92" spans="1:26" ht="12.75" customHeight="1">
      <c r="A92" s="985"/>
      <c r="B92" s="1000"/>
      <c r="C92" s="894"/>
      <c r="D92" s="894"/>
      <c r="E92" s="894"/>
      <c r="F92" s="894"/>
      <c r="G92" s="894"/>
      <c r="H92" s="82"/>
      <c r="I92" s="82"/>
      <c r="J92" s="82"/>
      <c r="K92" s="82"/>
      <c r="L92" s="82"/>
      <c r="M92" s="82"/>
      <c r="N92" s="82"/>
      <c r="O92" s="82"/>
      <c r="P92" s="82"/>
      <c r="Q92" s="82"/>
      <c r="R92" s="985"/>
      <c r="S92" s="985"/>
      <c r="T92" s="985"/>
      <c r="U92" s="985"/>
      <c r="V92" s="985"/>
      <c r="W92" s="985"/>
      <c r="X92" s="985"/>
      <c r="Y92" s="985"/>
      <c r="Z92" s="985"/>
    </row>
    <row r="93" spans="1:26" ht="12.75" customHeight="1">
      <c r="A93" s="985"/>
      <c r="B93" s="892"/>
      <c r="C93" s="893"/>
      <c r="D93" s="893"/>
      <c r="E93" s="893"/>
      <c r="F93" s="893"/>
      <c r="G93" s="893"/>
      <c r="H93" s="82"/>
      <c r="I93" s="82"/>
      <c r="J93" s="82"/>
      <c r="K93" s="82"/>
      <c r="L93" s="82"/>
      <c r="M93" s="82"/>
      <c r="N93" s="82"/>
      <c r="O93" s="82"/>
      <c r="P93" s="82"/>
      <c r="Q93" s="82"/>
      <c r="R93" s="985"/>
      <c r="S93" s="985"/>
      <c r="T93" s="985"/>
      <c r="U93" s="985"/>
      <c r="V93" s="985"/>
      <c r="W93" s="985"/>
      <c r="X93" s="985"/>
      <c r="Y93" s="985"/>
      <c r="Z93" s="985"/>
    </row>
    <row r="94" spans="1:26" ht="12.75" customHeight="1">
      <c r="A94" s="985"/>
      <c r="B94" s="843">
        <v>16</v>
      </c>
      <c r="C94" s="840"/>
      <c r="D94" s="837"/>
      <c r="E94" s="837"/>
      <c r="F94" s="844"/>
      <c r="G94" s="844"/>
      <c r="H94" s="82"/>
      <c r="I94" s="82"/>
      <c r="J94" s="82"/>
      <c r="K94" s="82"/>
      <c r="L94" s="82"/>
      <c r="M94" s="82"/>
      <c r="N94" s="82"/>
      <c r="O94" s="82"/>
      <c r="P94" s="82"/>
      <c r="Q94" s="82"/>
      <c r="R94" s="985"/>
      <c r="S94" s="985"/>
      <c r="T94" s="985"/>
      <c r="U94" s="985"/>
      <c r="V94" s="985"/>
      <c r="W94" s="985"/>
      <c r="X94" s="985"/>
      <c r="Y94" s="985"/>
      <c r="Z94" s="985"/>
    </row>
    <row r="95" spans="1:26" ht="12.75" customHeight="1">
      <c r="A95" s="985"/>
      <c r="B95" s="1000"/>
      <c r="C95" s="894"/>
      <c r="D95" s="894"/>
      <c r="E95" s="894"/>
      <c r="F95" s="894"/>
      <c r="G95" s="894"/>
      <c r="H95" s="82"/>
      <c r="I95" s="82"/>
      <c r="J95" s="82"/>
      <c r="K95" s="82"/>
      <c r="L95" s="82"/>
      <c r="M95" s="82"/>
      <c r="N95" s="82"/>
      <c r="O95" s="82"/>
      <c r="P95" s="82"/>
      <c r="Q95" s="82"/>
      <c r="R95" s="985"/>
      <c r="S95" s="985"/>
      <c r="T95" s="985"/>
      <c r="U95" s="985"/>
      <c r="V95" s="985"/>
      <c r="W95" s="985"/>
      <c r="X95" s="985"/>
      <c r="Y95" s="985"/>
      <c r="Z95" s="985"/>
    </row>
    <row r="96" spans="1:26" ht="12.75" customHeight="1">
      <c r="A96" s="985"/>
      <c r="B96" s="1000"/>
      <c r="C96" s="894"/>
      <c r="D96" s="894"/>
      <c r="E96" s="894"/>
      <c r="F96" s="894"/>
      <c r="G96" s="894"/>
      <c r="H96" s="82"/>
      <c r="I96" s="82"/>
      <c r="J96" s="82"/>
      <c r="K96" s="82"/>
      <c r="L96" s="82"/>
      <c r="M96" s="82"/>
      <c r="N96" s="82"/>
      <c r="O96" s="82"/>
      <c r="P96" s="82"/>
      <c r="Q96" s="82"/>
      <c r="R96" s="985"/>
      <c r="S96" s="985"/>
      <c r="T96" s="985"/>
      <c r="U96" s="985"/>
      <c r="V96" s="985"/>
      <c r="W96" s="985"/>
      <c r="X96" s="985"/>
      <c r="Y96" s="985"/>
      <c r="Z96" s="985"/>
    </row>
    <row r="97" spans="1:26" ht="12.75" customHeight="1">
      <c r="A97" s="985"/>
      <c r="B97" s="1001"/>
      <c r="C97" s="1002"/>
      <c r="D97" s="1002"/>
      <c r="E97" s="1002"/>
      <c r="F97" s="1002"/>
      <c r="G97" s="1002"/>
      <c r="H97" s="82"/>
      <c r="I97" s="82"/>
      <c r="J97" s="82"/>
      <c r="K97" s="82"/>
      <c r="L97" s="82"/>
      <c r="M97" s="82"/>
      <c r="N97" s="82"/>
      <c r="O97" s="82"/>
      <c r="P97" s="82"/>
      <c r="Q97" s="82"/>
      <c r="R97" s="985"/>
      <c r="S97" s="985"/>
      <c r="T97" s="985"/>
      <c r="U97" s="985"/>
      <c r="V97" s="985"/>
      <c r="W97" s="985"/>
      <c r="X97" s="985"/>
      <c r="Y97" s="985"/>
      <c r="Z97" s="985"/>
    </row>
    <row r="98" spans="1:26" ht="12.75" customHeight="1">
      <c r="A98" s="985"/>
      <c r="B98" s="1063"/>
      <c r="C98" s="1064"/>
      <c r="D98" s="1065"/>
      <c r="E98" s="1066"/>
      <c r="F98" s="1065"/>
      <c r="G98" s="1065"/>
      <c r="H98" s="1065"/>
      <c r="I98" s="1067"/>
      <c r="J98" s="1067"/>
      <c r="K98" s="1013"/>
      <c r="L98" s="1013"/>
      <c r="M98" s="1067"/>
      <c r="N98" s="1067"/>
      <c r="O98" s="1067"/>
      <c r="P98" s="1067"/>
      <c r="Q98" s="1067"/>
      <c r="R98" s="985"/>
      <c r="S98" s="985"/>
      <c r="T98" s="985"/>
      <c r="U98" s="985"/>
      <c r="V98" s="985"/>
      <c r="W98" s="985"/>
      <c r="X98" s="985"/>
      <c r="Y98" s="985"/>
      <c r="Z98" s="985"/>
    </row>
    <row r="99" spans="1:26" ht="12.75" customHeight="1">
      <c r="A99" s="985"/>
      <c r="B99" s="1063"/>
      <c r="C99" s="1064"/>
      <c r="D99" s="1065"/>
      <c r="E99" s="1066"/>
      <c r="F99" s="1065"/>
      <c r="G99" s="1065"/>
      <c r="H99" s="1065"/>
      <c r="I99" s="1067"/>
      <c r="J99" s="1067"/>
      <c r="K99" s="1013"/>
      <c r="L99" s="1013"/>
      <c r="M99" s="1067"/>
      <c r="N99" s="1067"/>
      <c r="O99" s="1067"/>
      <c r="P99" s="1067"/>
      <c r="Q99" s="1067"/>
      <c r="R99" s="985"/>
      <c r="S99" s="985"/>
      <c r="T99" s="985"/>
      <c r="U99" s="985"/>
      <c r="V99" s="985"/>
      <c r="W99" s="985"/>
      <c r="X99" s="985"/>
      <c r="Y99" s="985"/>
      <c r="Z99" s="985"/>
    </row>
    <row r="100" spans="1:26" ht="12.75" customHeight="1">
      <c r="A100" s="985"/>
      <c r="B100" s="1063"/>
      <c r="C100" s="1064"/>
      <c r="D100" s="1065"/>
      <c r="E100" s="1066"/>
      <c r="F100" s="1065"/>
      <c r="G100" s="1065"/>
      <c r="H100" s="1065"/>
      <c r="I100" s="1067"/>
      <c r="J100" s="1067"/>
      <c r="K100" s="1013"/>
      <c r="L100" s="1013"/>
      <c r="M100" s="1067"/>
      <c r="N100" s="1067"/>
      <c r="O100" s="1067"/>
      <c r="P100" s="1067"/>
      <c r="Q100" s="1067"/>
      <c r="R100" s="985"/>
      <c r="S100" s="985"/>
      <c r="T100" s="985"/>
      <c r="U100" s="985"/>
      <c r="V100" s="985"/>
      <c r="W100" s="985"/>
      <c r="X100" s="985"/>
      <c r="Y100" s="985"/>
      <c r="Z100" s="985"/>
    </row>
    <row r="101" spans="1:26" ht="12.75" customHeight="1">
      <c r="A101" s="985"/>
      <c r="B101" s="1068"/>
      <c r="C101" s="1065"/>
      <c r="D101" s="1065"/>
      <c r="E101" s="1066"/>
      <c r="F101" s="1065"/>
      <c r="G101" s="1065"/>
      <c r="H101" s="1065"/>
      <c r="I101" s="1067"/>
      <c r="J101" s="1067"/>
      <c r="K101" s="1013"/>
      <c r="L101" s="1013"/>
      <c r="M101" s="1067"/>
      <c r="N101" s="1067"/>
      <c r="O101" s="1067"/>
      <c r="P101" s="1067"/>
      <c r="Q101" s="1067"/>
      <c r="R101" s="985"/>
      <c r="S101" s="985"/>
      <c r="T101" s="985"/>
      <c r="U101" s="985"/>
      <c r="V101" s="985"/>
      <c r="W101" s="985"/>
      <c r="X101" s="985"/>
      <c r="Y101" s="985"/>
      <c r="Z101" s="985"/>
    </row>
    <row r="102" spans="1:26" ht="12.75" customHeight="1">
      <c r="A102" s="985"/>
      <c r="B102" s="1068"/>
      <c r="C102" s="1065"/>
      <c r="D102" s="1065"/>
      <c r="E102" s="1066"/>
      <c r="F102" s="1065"/>
      <c r="G102" s="1065"/>
      <c r="H102" s="1065"/>
      <c r="I102" s="1067"/>
      <c r="J102" s="1067"/>
      <c r="K102" s="1013"/>
      <c r="L102" s="1013"/>
      <c r="M102" s="1067"/>
      <c r="N102" s="1067"/>
      <c r="O102" s="1067"/>
      <c r="P102" s="1067"/>
      <c r="Q102" s="1067"/>
      <c r="R102" s="985"/>
      <c r="S102" s="985"/>
      <c r="T102" s="985"/>
      <c r="U102" s="985"/>
      <c r="V102" s="985"/>
      <c r="W102" s="985"/>
      <c r="X102" s="985"/>
      <c r="Y102" s="985"/>
      <c r="Z102" s="985"/>
    </row>
    <row r="103" spans="1:26" ht="12.75" customHeight="1">
      <c r="A103" s="985"/>
      <c r="B103" s="1068"/>
      <c r="C103" s="1065"/>
      <c r="D103" s="1065"/>
      <c r="E103" s="1066"/>
      <c r="F103" s="1065"/>
      <c r="G103" s="1065"/>
      <c r="H103" s="1065"/>
      <c r="I103" s="1067"/>
      <c r="J103" s="1067"/>
      <c r="K103" s="1013"/>
      <c r="L103" s="1013"/>
      <c r="M103" s="1067"/>
      <c r="N103" s="1067"/>
      <c r="O103" s="1067"/>
      <c r="P103" s="1067"/>
      <c r="Q103" s="1067"/>
      <c r="R103" s="985"/>
      <c r="S103" s="985"/>
      <c r="T103" s="985"/>
      <c r="U103" s="985"/>
      <c r="V103" s="985"/>
      <c r="W103" s="985"/>
      <c r="X103" s="985"/>
      <c r="Y103" s="985"/>
      <c r="Z103" s="985"/>
    </row>
    <row r="104" spans="1:26" ht="12.75" customHeight="1">
      <c r="A104" s="985"/>
      <c r="B104" s="1068"/>
      <c r="C104" s="1065"/>
      <c r="D104" s="1065"/>
      <c r="E104" s="1066"/>
      <c r="F104" s="1065"/>
      <c r="G104" s="1065"/>
      <c r="H104" s="1065"/>
      <c r="I104" s="1067"/>
      <c r="J104" s="1067"/>
      <c r="K104" s="1013"/>
      <c r="L104" s="1013"/>
      <c r="M104" s="1067"/>
      <c r="N104" s="1067"/>
      <c r="O104" s="1067"/>
      <c r="P104" s="1067"/>
      <c r="Q104" s="1067"/>
      <c r="R104" s="985"/>
      <c r="S104" s="985"/>
      <c r="T104" s="985"/>
      <c r="U104" s="985"/>
      <c r="V104" s="985"/>
      <c r="W104" s="985"/>
      <c r="X104" s="985"/>
      <c r="Y104" s="985"/>
      <c r="Z104" s="985"/>
    </row>
    <row r="105" spans="1:26" ht="12.75" customHeight="1">
      <c r="A105" s="985"/>
      <c r="B105" s="1068"/>
      <c r="C105" s="1065"/>
      <c r="D105" s="1065"/>
      <c r="E105" s="1066"/>
      <c r="F105" s="1065"/>
      <c r="G105" s="1065"/>
      <c r="H105" s="1065"/>
      <c r="I105" s="1067"/>
      <c r="J105" s="1067"/>
      <c r="K105" s="1013"/>
      <c r="L105" s="1013"/>
      <c r="M105" s="1067"/>
      <c r="N105" s="1067"/>
      <c r="O105" s="1067"/>
      <c r="P105" s="1067"/>
      <c r="Q105" s="1067"/>
      <c r="R105" s="985"/>
      <c r="S105" s="985"/>
      <c r="T105" s="985"/>
      <c r="U105" s="985"/>
      <c r="V105" s="985"/>
      <c r="W105" s="985"/>
      <c r="X105" s="985"/>
      <c r="Y105" s="985"/>
      <c r="Z105" s="985"/>
    </row>
    <row r="106" spans="1:26" ht="12.75" customHeight="1">
      <c r="A106" s="985"/>
      <c r="B106" s="1068"/>
      <c r="C106" s="1065"/>
      <c r="D106" s="1065"/>
      <c r="E106" s="1066"/>
      <c r="F106" s="1065"/>
      <c r="G106" s="1065"/>
      <c r="H106" s="1065"/>
      <c r="I106" s="1067"/>
      <c r="J106" s="1067"/>
      <c r="K106" s="1013"/>
      <c r="L106" s="1013"/>
      <c r="M106" s="1067"/>
      <c r="N106" s="1067"/>
      <c r="O106" s="1067"/>
      <c r="P106" s="1067"/>
      <c r="Q106" s="1067"/>
      <c r="R106" s="985"/>
      <c r="S106" s="985"/>
      <c r="T106" s="985"/>
      <c r="U106" s="985"/>
      <c r="V106" s="985"/>
      <c r="W106" s="985"/>
      <c r="X106" s="985"/>
      <c r="Y106" s="985"/>
      <c r="Z106" s="985"/>
    </row>
    <row r="107" spans="1:26" ht="12.75" customHeight="1">
      <c r="A107" s="985"/>
      <c r="B107" s="1068"/>
      <c r="C107" s="1065"/>
      <c r="D107" s="1065"/>
      <c r="E107" s="1066"/>
      <c r="F107" s="1065"/>
      <c r="G107" s="1065"/>
      <c r="H107" s="1065"/>
      <c r="I107" s="1067"/>
      <c r="J107" s="1067"/>
      <c r="K107" s="1013"/>
      <c r="L107" s="1013"/>
      <c r="M107" s="1067"/>
      <c r="N107" s="1067"/>
      <c r="O107" s="1067"/>
      <c r="P107" s="1067"/>
      <c r="Q107" s="1067"/>
      <c r="R107" s="985"/>
      <c r="S107" s="985"/>
      <c r="T107" s="985"/>
      <c r="U107" s="985"/>
      <c r="V107" s="985"/>
      <c r="W107" s="985"/>
      <c r="X107" s="985"/>
      <c r="Y107" s="985"/>
      <c r="Z107" s="985"/>
    </row>
    <row r="108" spans="1:26" ht="12.75" customHeight="1">
      <c r="A108" s="985"/>
      <c r="B108" s="1068"/>
      <c r="C108" s="1065"/>
      <c r="D108" s="1065"/>
      <c r="E108" s="1066"/>
      <c r="F108" s="1065"/>
      <c r="G108" s="1065"/>
      <c r="H108" s="1065"/>
      <c r="I108" s="1067"/>
      <c r="J108" s="1067"/>
      <c r="K108" s="1013"/>
      <c r="L108" s="1013"/>
      <c r="M108" s="1067"/>
      <c r="N108" s="1067"/>
      <c r="O108" s="1067"/>
      <c r="P108" s="1067"/>
      <c r="Q108" s="1067"/>
      <c r="R108" s="985"/>
      <c r="S108" s="985"/>
      <c r="T108" s="985"/>
      <c r="U108" s="985"/>
      <c r="V108" s="985"/>
      <c r="W108" s="985"/>
      <c r="X108" s="985"/>
      <c r="Y108" s="985"/>
      <c r="Z108" s="985"/>
    </row>
    <row r="109" spans="1:26" ht="12.75" customHeight="1">
      <c r="A109" s="985"/>
      <c r="B109" s="1068"/>
      <c r="C109" s="1065"/>
      <c r="D109" s="1065"/>
      <c r="E109" s="1066"/>
      <c r="F109" s="1065"/>
      <c r="G109" s="1065"/>
      <c r="H109" s="1065"/>
      <c r="I109" s="1067"/>
      <c r="J109" s="1067"/>
      <c r="K109" s="1013"/>
      <c r="L109" s="1013"/>
      <c r="M109" s="1067"/>
      <c r="N109" s="1067"/>
      <c r="O109" s="1067"/>
      <c r="P109" s="1067"/>
      <c r="Q109" s="1067"/>
      <c r="R109" s="985"/>
      <c r="S109" s="985"/>
      <c r="T109" s="985"/>
      <c r="U109" s="985"/>
      <c r="V109" s="985"/>
      <c r="W109" s="985"/>
      <c r="X109" s="985"/>
      <c r="Y109" s="985"/>
      <c r="Z109" s="985"/>
    </row>
    <row r="110" spans="1:26" ht="12.75" customHeight="1">
      <c r="A110" s="985"/>
      <c r="B110" s="1068"/>
      <c r="C110" s="1065"/>
      <c r="D110" s="1065"/>
      <c r="E110" s="1066"/>
      <c r="F110" s="1065"/>
      <c r="G110" s="1065"/>
      <c r="H110" s="1065"/>
      <c r="I110" s="1067"/>
      <c r="J110" s="1067"/>
      <c r="K110" s="1013"/>
      <c r="L110" s="1013"/>
      <c r="M110" s="1067"/>
      <c r="N110" s="1067"/>
      <c r="O110" s="1067"/>
      <c r="P110" s="1067"/>
      <c r="Q110" s="1067"/>
      <c r="R110" s="985"/>
      <c r="S110" s="985"/>
      <c r="T110" s="985"/>
      <c r="U110" s="985"/>
      <c r="V110" s="985"/>
      <c r="W110" s="985"/>
      <c r="X110" s="985"/>
      <c r="Y110" s="985"/>
      <c r="Z110" s="985"/>
    </row>
    <row r="111" spans="1:26" ht="12.75" customHeight="1">
      <c r="A111" s="985"/>
      <c r="B111" s="1068"/>
      <c r="C111" s="1065"/>
      <c r="D111" s="1065"/>
      <c r="E111" s="1066"/>
      <c r="F111" s="1065"/>
      <c r="G111" s="1065"/>
      <c r="H111" s="1065"/>
      <c r="I111" s="1067"/>
      <c r="J111" s="1067"/>
      <c r="K111" s="1013"/>
      <c r="L111" s="1013"/>
      <c r="M111" s="1067"/>
      <c r="N111" s="1067"/>
      <c r="O111" s="1067"/>
      <c r="P111" s="1067"/>
      <c r="Q111" s="1067"/>
      <c r="R111" s="985"/>
      <c r="S111" s="985"/>
      <c r="T111" s="985"/>
      <c r="U111" s="985"/>
      <c r="V111" s="985"/>
      <c r="W111" s="985"/>
      <c r="X111" s="985"/>
      <c r="Y111" s="985"/>
      <c r="Z111" s="985"/>
    </row>
    <row r="112" spans="1:26" ht="12.75" customHeight="1">
      <c r="A112" s="985"/>
      <c r="B112" s="1068"/>
      <c r="C112" s="1065"/>
      <c r="D112" s="1065"/>
      <c r="E112" s="1066"/>
      <c r="F112" s="1065"/>
      <c r="G112" s="1065"/>
      <c r="H112" s="1065"/>
      <c r="I112" s="1067"/>
      <c r="J112" s="1067"/>
      <c r="K112" s="1013"/>
      <c r="L112" s="1013"/>
      <c r="M112" s="1067"/>
      <c r="N112" s="1067"/>
      <c r="O112" s="1067"/>
      <c r="P112" s="1067"/>
      <c r="Q112" s="1067"/>
      <c r="R112" s="985"/>
      <c r="S112" s="985"/>
      <c r="T112" s="985"/>
      <c r="U112" s="985"/>
      <c r="V112" s="985"/>
      <c r="W112" s="985"/>
      <c r="X112" s="985"/>
      <c r="Y112" s="985"/>
      <c r="Z112" s="985"/>
    </row>
    <row r="113" spans="1:26" ht="12.75" customHeight="1">
      <c r="A113" s="985"/>
      <c r="B113" s="1068"/>
      <c r="C113" s="1065"/>
      <c r="D113" s="1065"/>
      <c r="E113" s="1066"/>
      <c r="F113" s="1065"/>
      <c r="G113" s="1065"/>
      <c r="H113" s="1065"/>
      <c r="I113" s="1067"/>
      <c r="J113" s="1067"/>
      <c r="K113" s="1013"/>
      <c r="L113" s="1013"/>
      <c r="M113" s="1067"/>
      <c r="N113" s="1067"/>
      <c r="O113" s="1067"/>
      <c r="P113" s="1067"/>
      <c r="Q113" s="1067"/>
      <c r="R113" s="985"/>
      <c r="S113" s="985"/>
      <c r="T113" s="985"/>
      <c r="U113" s="985"/>
      <c r="V113" s="985"/>
      <c r="W113" s="985"/>
      <c r="X113" s="985"/>
      <c r="Y113" s="985"/>
      <c r="Z113" s="985"/>
    </row>
    <row r="114" spans="1:26" ht="12.75" customHeight="1">
      <c r="A114" s="985"/>
      <c r="B114" s="1068"/>
      <c r="C114" s="1065"/>
      <c r="D114" s="1065"/>
      <c r="E114" s="1066"/>
      <c r="F114" s="1065"/>
      <c r="G114" s="1065"/>
      <c r="H114" s="1065"/>
      <c r="I114" s="1067"/>
      <c r="J114" s="1067"/>
      <c r="K114" s="1013"/>
      <c r="L114" s="1013"/>
      <c r="M114" s="1067"/>
      <c r="N114" s="1067"/>
      <c r="O114" s="1067"/>
      <c r="P114" s="1067"/>
      <c r="Q114" s="1067"/>
      <c r="R114" s="985"/>
      <c r="S114" s="985"/>
      <c r="T114" s="985"/>
      <c r="U114" s="985"/>
      <c r="V114" s="985"/>
      <c r="W114" s="985"/>
      <c r="X114" s="985"/>
      <c r="Y114" s="985"/>
      <c r="Z114" s="985"/>
    </row>
    <row r="115" spans="1:26" ht="12.75" customHeight="1">
      <c r="A115" s="985"/>
      <c r="B115" s="1068"/>
      <c r="C115" s="1065"/>
      <c r="D115" s="1065"/>
      <c r="E115" s="1066"/>
      <c r="F115" s="1065"/>
      <c r="G115" s="1065"/>
      <c r="H115" s="1065"/>
      <c r="I115" s="1067"/>
      <c r="J115" s="1067"/>
      <c r="K115" s="1013"/>
      <c r="L115" s="1013"/>
      <c r="M115" s="1067"/>
      <c r="N115" s="1067"/>
      <c r="O115" s="1067"/>
      <c r="P115" s="1067"/>
      <c r="Q115" s="1067"/>
      <c r="R115" s="985"/>
      <c r="S115" s="985"/>
      <c r="T115" s="985"/>
      <c r="U115" s="985"/>
      <c r="V115" s="985"/>
      <c r="W115" s="985"/>
      <c r="X115" s="985"/>
      <c r="Y115" s="985"/>
      <c r="Z115" s="985"/>
    </row>
    <row r="116" spans="1:26" ht="12.75" customHeight="1">
      <c r="A116" s="985"/>
      <c r="B116" s="1068"/>
      <c r="C116" s="1065"/>
      <c r="D116" s="1065"/>
      <c r="E116" s="1066"/>
      <c r="F116" s="1065"/>
      <c r="G116" s="1065"/>
      <c r="H116" s="1065"/>
      <c r="I116" s="1067"/>
      <c r="J116" s="1067"/>
      <c r="K116" s="1013"/>
      <c r="L116" s="1013"/>
      <c r="M116" s="1067"/>
      <c r="N116" s="1067"/>
      <c r="O116" s="1067"/>
      <c r="P116" s="1067"/>
      <c r="Q116" s="1067"/>
      <c r="R116" s="985"/>
      <c r="S116" s="985"/>
      <c r="T116" s="985"/>
      <c r="U116" s="985"/>
      <c r="V116" s="985"/>
      <c r="W116" s="985"/>
      <c r="X116" s="985"/>
      <c r="Y116" s="985"/>
      <c r="Z116" s="985"/>
    </row>
    <row r="117" spans="1:26" ht="12.75" customHeight="1">
      <c r="A117" s="985"/>
      <c r="B117" s="1068"/>
      <c r="C117" s="1065"/>
      <c r="D117" s="1065"/>
      <c r="E117" s="1066"/>
      <c r="F117" s="1065"/>
      <c r="G117" s="1065"/>
      <c r="H117" s="1065"/>
      <c r="I117" s="1067"/>
      <c r="J117" s="1067"/>
      <c r="K117" s="1013"/>
      <c r="L117" s="1013"/>
      <c r="M117" s="1067"/>
      <c r="N117" s="1067"/>
      <c r="O117" s="1067"/>
      <c r="P117" s="1067"/>
      <c r="Q117" s="1067"/>
      <c r="R117" s="985"/>
      <c r="S117" s="985"/>
      <c r="T117" s="985"/>
      <c r="U117" s="985"/>
      <c r="V117" s="985"/>
      <c r="W117" s="985"/>
      <c r="X117" s="985"/>
      <c r="Y117" s="985"/>
      <c r="Z117" s="985"/>
    </row>
    <row r="118" spans="1:26" ht="12.75" customHeight="1">
      <c r="A118" s="985"/>
      <c r="B118" s="1068"/>
      <c r="C118" s="1065"/>
      <c r="D118" s="1065"/>
      <c r="E118" s="1066"/>
      <c r="F118" s="1065"/>
      <c r="G118" s="1065"/>
      <c r="H118" s="1065"/>
      <c r="I118" s="1067"/>
      <c r="J118" s="1067"/>
      <c r="K118" s="1013"/>
      <c r="L118" s="1013"/>
      <c r="M118" s="1067"/>
      <c r="N118" s="1067"/>
      <c r="O118" s="1067"/>
      <c r="P118" s="1067"/>
      <c r="Q118" s="1067"/>
      <c r="R118" s="985"/>
      <c r="S118" s="985"/>
      <c r="T118" s="985"/>
      <c r="U118" s="985"/>
      <c r="V118" s="985"/>
      <c r="W118" s="985"/>
      <c r="X118" s="985"/>
      <c r="Y118" s="985"/>
      <c r="Z118" s="985"/>
    </row>
    <row r="119" spans="1:26" ht="12.75" customHeight="1">
      <c r="A119" s="985"/>
      <c r="B119" s="1068"/>
      <c r="C119" s="1065"/>
      <c r="D119" s="1065"/>
      <c r="E119" s="1066"/>
      <c r="F119" s="1065"/>
      <c r="G119" s="1065"/>
      <c r="H119" s="1065"/>
      <c r="I119" s="1067"/>
      <c r="J119" s="1067"/>
      <c r="K119" s="1013"/>
      <c r="L119" s="1013"/>
      <c r="M119" s="1067"/>
      <c r="N119" s="1067"/>
      <c r="O119" s="1067"/>
      <c r="P119" s="1067"/>
      <c r="Q119" s="1067"/>
      <c r="R119" s="985"/>
      <c r="S119" s="985"/>
      <c r="T119" s="985"/>
      <c r="U119" s="985"/>
      <c r="V119" s="985"/>
      <c r="W119" s="985"/>
      <c r="X119" s="985"/>
      <c r="Y119" s="985"/>
      <c r="Z119" s="985"/>
    </row>
    <row r="120" spans="1:26" ht="12.75" customHeight="1">
      <c r="A120" s="985"/>
      <c r="B120" s="1068"/>
      <c r="C120" s="1065"/>
      <c r="D120" s="1065"/>
      <c r="E120" s="1066"/>
      <c r="F120" s="1065"/>
      <c r="G120" s="1065"/>
      <c r="H120" s="1065"/>
      <c r="I120" s="1067"/>
      <c r="J120" s="1067"/>
      <c r="K120" s="1013"/>
      <c r="L120" s="1013"/>
      <c r="M120" s="1067"/>
      <c r="N120" s="1067"/>
      <c r="O120" s="1067"/>
      <c r="P120" s="1067"/>
      <c r="Q120" s="1067"/>
      <c r="R120" s="985"/>
      <c r="S120" s="985"/>
      <c r="T120" s="985"/>
      <c r="U120" s="985"/>
      <c r="V120" s="985"/>
      <c r="W120" s="985"/>
      <c r="X120" s="985"/>
      <c r="Y120" s="985"/>
      <c r="Z120" s="985"/>
    </row>
    <row r="121" spans="1:26" ht="12.75" customHeight="1">
      <c r="A121" s="985"/>
      <c r="B121" s="1068"/>
      <c r="C121" s="1065"/>
      <c r="D121" s="1065"/>
      <c r="E121" s="1066"/>
      <c r="F121" s="1065"/>
      <c r="G121" s="1065"/>
      <c r="H121" s="1065"/>
      <c r="I121" s="1067"/>
      <c r="J121" s="1067"/>
      <c r="K121" s="1013"/>
      <c r="L121" s="1013"/>
      <c r="M121" s="1067"/>
      <c r="N121" s="1067"/>
      <c r="O121" s="1067"/>
      <c r="P121" s="1067"/>
      <c r="Q121" s="1067"/>
      <c r="R121" s="985"/>
      <c r="S121" s="985"/>
      <c r="T121" s="985"/>
      <c r="U121" s="985"/>
      <c r="V121" s="985"/>
      <c r="W121" s="985"/>
      <c r="X121" s="985"/>
      <c r="Y121" s="985"/>
      <c r="Z121" s="985"/>
    </row>
    <row r="122" spans="1:26" ht="12.75" customHeight="1">
      <c r="A122" s="985"/>
      <c r="B122" s="1068"/>
      <c r="C122" s="1065"/>
      <c r="D122" s="1065"/>
      <c r="E122" s="1066"/>
      <c r="F122" s="1065"/>
      <c r="G122" s="1065"/>
      <c r="H122" s="1065"/>
      <c r="I122" s="1067"/>
      <c r="J122" s="1067"/>
      <c r="K122" s="1013"/>
      <c r="L122" s="1013"/>
      <c r="M122" s="1067"/>
      <c r="N122" s="1067"/>
      <c r="O122" s="1067"/>
      <c r="P122" s="1067"/>
      <c r="Q122" s="1067"/>
      <c r="R122" s="985"/>
      <c r="S122" s="985"/>
      <c r="T122" s="985"/>
      <c r="U122" s="985"/>
      <c r="V122" s="985"/>
      <c r="W122" s="985"/>
      <c r="X122" s="985"/>
      <c r="Y122" s="985"/>
      <c r="Z122" s="985"/>
    </row>
    <row r="123" spans="1:26" ht="12.75" customHeight="1">
      <c r="A123" s="985"/>
      <c r="B123" s="1068"/>
      <c r="C123" s="1065"/>
      <c r="D123" s="1065"/>
      <c r="E123" s="1066"/>
      <c r="F123" s="1065"/>
      <c r="G123" s="1065"/>
      <c r="H123" s="1065"/>
      <c r="I123" s="1067"/>
      <c r="J123" s="1067"/>
      <c r="K123" s="1013"/>
      <c r="L123" s="1013"/>
      <c r="M123" s="1067"/>
      <c r="N123" s="1067"/>
      <c r="O123" s="1067"/>
      <c r="P123" s="1067"/>
      <c r="Q123" s="1067"/>
      <c r="R123" s="985"/>
      <c r="S123" s="985"/>
      <c r="T123" s="985"/>
      <c r="U123" s="985"/>
      <c r="V123" s="985"/>
      <c r="W123" s="985"/>
      <c r="X123" s="985"/>
      <c r="Y123" s="985"/>
      <c r="Z123" s="985"/>
    </row>
    <row r="124" spans="1:26" ht="12.75" customHeight="1">
      <c r="A124" s="985"/>
      <c r="B124" s="1068"/>
      <c r="C124" s="1065"/>
      <c r="D124" s="1065"/>
      <c r="E124" s="1066"/>
      <c r="F124" s="1065"/>
      <c r="G124" s="1065"/>
      <c r="H124" s="1065"/>
      <c r="I124" s="1067"/>
      <c r="J124" s="1067"/>
      <c r="K124" s="1013"/>
      <c r="L124" s="1013"/>
      <c r="M124" s="1067"/>
      <c r="N124" s="1067"/>
      <c r="O124" s="1067"/>
      <c r="P124" s="1067"/>
      <c r="Q124" s="1067"/>
      <c r="R124" s="985"/>
      <c r="S124" s="985"/>
      <c r="T124" s="985"/>
      <c r="U124" s="985"/>
      <c r="V124" s="985"/>
      <c r="W124" s="985"/>
      <c r="X124" s="985"/>
      <c r="Y124" s="985"/>
      <c r="Z124" s="985"/>
    </row>
    <row r="125" spans="1:26" ht="12.75" customHeight="1">
      <c r="A125" s="985"/>
      <c r="B125" s="1068"/>
      <c r="C125" s="1065"/>
      <c r="D125" s="1065"/>
      <c r="E125" s="1066"/>
      <c r="F125" s="1065"/>
      <c r="G125" s="1065"/>
      <c r="H125" s="1065"/>
      <c r="I125" s="1067"/>
      <c r="J125" s="1067"/>
      <c r="K125" s="1013"/>
      <c r="L125" s="1013"/>
      <c r="M125" s="1067"/>
      <c r="N125" s="1067"/>
      <c r="O125" s="1067"/>
      <c r="P125" s="1067"/>
      <c r="Q125" s="1067"/>
      <c r="R125" s="985"/>
      <c r="S125" s="985"/>
      <c r="T125" s="985"/>
      <c r="U125" s="985"/>
      <c r="V125" s="985"/>
      <c r="W125" s="985"/>
      <c r="X125" s="985"/>
      <c r="Y125" s="985"/>
      <c r="Z125" s="985"/>
    </row>
    <row r="126" spans="1:26" ht="12.75" customHeight="1">
      <c r="A126" s="985"/>
      <c r="B126" s="1068"/>
      <c r="C126" s="1065"/>
      <c r="D126" s="1065"/>
      <c r="E126" s="1066"/>
      <c r="F126" s="1065"/>
      <c r="G126" s="1065"/>
      <c r="H126" s="1065"/>
      <c r="I126" s="1067"/>
      <c r="J126" s="1067"/>
      <c r="K126" s="1013"/>
      <c r="L126" s="1013"/>
      <c r="M126" s="1067"/>
      <c r="N126" s="1067"/>
      <c r="O126" s="1067"/>
      <c r="P126" s="1067"/>
      <c r="Q126" s="1067"/>
      <c r="R126" s="985"/>
      <c r="S126" s="985"/>
      <c r="T126" s="985"/>
      <c r="U126" s="985"/>
      <c r="V126" s="985"/>
      <c r="W126" s="985"/>
      <c r="X126" s="985"/>
      <c r="Y126" s="985"/>
      <c r="Z126" s="985"/>
    </row>
    <row r="127" spans="1:26" ht="12.75" customHeight="1">
      <c r="A127" s="985"/>
      <c r="B127" s="1068"/>
      <c r="C127" s="1065"/>
      <c r="D127" s="1065"/>
      <c r="E127" s="1066"/>
      <c r="F127" s="1065"/>
      <c r="G127" s="1065"/>
      <c r="H127" s="1065"/>
      <c r="I127" s="1067"/>
      <c r="J127" s="1067"/>
      <c r="K127" s="1013"/>
      <c r="L127" s="1013"/>
      <c r="M127" s="1067"/>
      <c r="N127" s="1067"/>
      <c r="O127" s="1067"/>
      <c r="P127" s="1067"/>
      <c r="Q127" s="1067"/>
      <c r="R127" s="985"/>
      <c r="S127" s="985"/>
      <c r="T127" s="985"/>
      <c r="U127" s="985"/>
      <c r="V127" s="985"/>
      <c r="W127" s="985"/>
      <c r="X127" s="985"/>
      <c r="Y127" s="985"/>
      <c r="Z127" s="985"/>
    </row>
    <row r="128" spans="1:26" ht="12.75" customHeight="1">
      <c r="A128" s="985"/>
      <c r="B128" s="1068"/>
      <c r="C128" s="1065"/>
      <c r="D128" s="1065"/>
      <c r="E128" s="1066"/>
      <c r="F128" s="1065"/>
      <c r="G128" s="1065"/>
      <c r="H128" s="1065"/>
      <c r="I128" s="1067"/>
      <c r="J128" s="1067"/>
      <c r="K128" s="1013"/>
      <c r="L128" s="1013"/>
      <c r="M128" s="1067"/>
      <c r="N128" s="1067"/>
      <c r="O128" s="1067"/>
      <c r="P128" s="1067"/>
      <c r="Q128" s="1067"/>
      <c r="R128" s="985"/>
      <c r="S128" s="985"/>
      <c r="T128" s="985"/>
      <c r="U128" s="985"/>
      <c r="V128" s="985"/>
      <c r="W128" s="985"/>
      <c r="X128" s="985"/>
      <c r="Y128" s="985"/>
      <c r="Z128" s="985"/>
    </row>
    <row r="129" spans="1:26" ht="12.75" customHeight="1">
      <c r="A129" s="985"/>
      <c r="B129" s="1068"/>
      <c r="C129" s="1065"/>
      <c r="D129" s="1065"/>
      <c r="E129" s="1066"/>
      <c r="F129" s="1065"/>
      <c r="G129" s="1065"/>
      <c r="H129" s="1065"/>
      <c r="I129" s="1067"/>
      <c r="J129" s="1067"/>
      <c r="K129" s="1013"/>
      <c r="L129" s="1013"/>
      <c r="M129" s="1067"/>
      <c r="N129" s="1067"/>
      <c r="O129" s="1067"/>
      <c r="P129" s="1067"/>
      <c r="Q129" s="1067"/>
      <c r="R129" s="985"/>
      <c r="S129" s="985"/>
      <c r="T129" s="985"/>
      <c r="U129" s="985"/>
      <c r="V129" s="985"/>
      <c r="W129" s="985"/>
      <c r="X129" s="985"/>
      <c r="Y129" s="985"/>
      <c r="Z129" s="985"/>
    </row>
    <row r="130" spans="1:26" ht="12.75" customHeight="1">
      <c r="A130" s="985"/>
      <c r="B130" s="1068"/>
      <c r="C130" s="1065"/>
      <c r="D130" s="1065"/>
      <c r="E130" s="1066"/>
      <c r="F130" s="1065"/>
      <c r="G130" s="1065"/>
      <c r="H130" s="1065"/>
      <c r="I130" s="1067"/>
      <c r="J130" s="1067"/>
      <c r="K130" s="1013"/>
      <c r="L130" s="1013"/>
      <c r="M130" s="1067"/>
      <c r="N130" s="1067"/>
      <c r="O130" s="1067"/>
      <c r="P130" s="1067"/>
      <c r="Q130" s="1067"/>
      <c r="R130" s="985"/>
      <c r="S130" s="985"/>
      <c r="T130" s="985"/>
      <c r="U130" s="985"/>
      <c r="V130" s="985"/>
      <c r="W130" s="985"/>
      <c r="X130" s="985"/>
      <c r="Y130" s="985"/>
      <c r="Z130" s="985"/>
    </row>
    <row r="131" spans="1:26" ht="12.75" customHeight="1">
      <c r="A131" s="985"/>
      <c r="B131" s="1068"/>
      <c r="C131" s="1065"/>
      <c r="D131" s="1065"/>
      <c r="E131" s="1066"/>
      <c r="F131" s="1065"/>
      <c r="G131" s="1065"/>
      <c r="H131" s="1065"/>
      <c r="I131" s="1067"/>
      <c r="J131" s="1067"/>
      <c r="K131" s="1013"/>
      <c r="L131" s="1013"/>
      <c r="M131" s="1067"/>
      <c r="N131" s="1067"/>
      <c r="O131" s="1067"/>
      <c r="P131" s="1067"/>
      <c r="Q131" s="1067"/>
      <c r="R131" s="985"/>
      <c r="S131" s="985"/>
      <c r="T131" s="985"/>
      <c r="U131" s="985"/>
      <c r="V131" s="985"/>
      <c r="W131" s="985"/>
      <c r="X131" s="985"/>
      <c r="Y131" s="985"/>
      <c r="Z131" s="985"/>
    </row>
    <row r="132" spans="1:26" ht="12.75" customHeight="1">
      <c r="A132" s="985"/>
      <c r="B132" s="1068"/>
      <c r="C132" s="1065"/>
      <c r="D132" s="1065"/>
      <c r="E132" s="1066"/>
      <c r="F132" s="1065"/>
      <c r="G132" s="1065"/>
      <c r="H132" s="1065"/>
      <c r="I132" s="1067"/>
      <c r="J132" s="1067"/>
      <c r="K132" s="1013"/>
      <c r="L132" s="1013"/>
      <c r="M132" s="1067"/>
      <c r="N132" s="1067"/>
      <c r="O132" s="1067"/>
      <c r="P132" s="1067"/>
      <c r="Q132" s="1067"/>
      <c r="R132" s="985"/>
      <c r="S132" s="985"/>
      <c r="T132" s="985"/>
      <c r="U132" s="985"/>
      <c r="V132" s="985"/>
      <c r="W132" s="985"/>
      <c r="X132" s="985"/>
      <c r="Y132" s="985"/>
      <c r="Z132" s="985"/>
    </row>
    <row r="133" spans="1:26" ht="12.75" customHeight="1">
      <c r="A133" s="985"/>
      <c r="B133" s="1068"/>
      <c r="C133" s="1065"/>
      <c r="D133" s="1065"/>
      <c r="E133" s="1066"/>
      <c r="F133" s="1065"/>
      <c r="G133" s="1065"/>
      <c r="H133" s="1065"/>
      <c r="I133" s="1067"/>
      <c r="J133" s="1067"/>
      <c r="K133" s="1013"/>
      <c r="L133" s="1013"/>
      <c r="M133" s="1067"/>
      <c r="N133" s="1067"/>
      <c r="O133" s="1067"/>
      <c r="P133" s="1067"/>
      <c r="Q133" s="1067"/>
      <c r="R133" s="985"/>
      <c r="S133" s="985"/>
      <c r="T133" s="985"/>
      <c r="U133" s="985"/>
      <c r="V133" s="985"/>
      <c r="W133" s="985"/>
      <c r="X133" s="985"/>
      <c r="Y133" s="985"/>
      <c r="Z133" s="985"/>
    </row>
    <row r="134" spans="1:26" ht="12.75" customHeight="1">
      <c r="A134" s="985"/>
      <c r="B134" s="1068"/>
      <c r="C134" s="1065"/>
      <c r="D134" s="1065"/>
      <c r="E134" s="1066"/>
      <c r="F134" s="1065"/>
      <c r="G134" s="1065"/>
      <c r="H134" s="1065"/>
      <c r="I134" s="1067"/>
      <c r="J134" s="1067"/>
      <c r="K134" s="1013"/>
      <c r="L134" s="1013"/>
      <c r="M134" s="1067"/>
      <c r="N134" s="1067"/>
      <c r="O134" s="1067"/>
      <c r="P134" s="1067"/>
      <c r="Q134" s="1067"/>
      <c r="R134" s="985"/>
      <c r="S134" s="985"/>
      <c r="T134" s="985"/>
      <c r="U134" s="985"/>
      <c r="V134" s="985"/>
      <c r="W134" s="985"/>
      <c r="X134" s="985"/>
      <c r="Y134" s="985"/>
      <c r="Z134" s="985"/>
    </row>
    <row r="135" spans="1:26" ht="12.75" customHeight="1">
      <c r="A135" s="985"/>
      <c r="B135" s="1068"/>
      <c r="C135" s="1065"/>
      <c r="D135" s="1065"/>
      <c r="E135" s="1066"/>
      <c r="F135" s="1065"/>
      <c r="G135" s="1065"/>
      <c r="H135" s="1065"/>
      <c r="I135" s="1067"/>
      <c r="J135" s="1067"/>
      <c r="K135" s="1013"/>
      <c r="L135" s="1013"/>
      <c r="M135" s="1067"/>
      <c r="N135" s="1067"/>
      <c r="O135" s="1067"/>
      <c r="P135" s="1067"/>
      <c r="Q135" s="1067"/>
      <c r="R135" s="985"/>
      <c r="S135" s="985"/>
      <c r="T135" s="985"/>
      <c r="U135" s="985"/>
      <c r="V135" s="985"/>
      <c r="W135" s="985"/>
      <c r="X135" s="985"/>
      <c r="Y135" s="985"/>
      <c r="Z135" s="985"/>
    </row>
    <row r="136" spans="1:26" ht="12.75" customHeight="1">
      <c r="A136" s="985"/>
      <c r="B136" s="1068"/>
      <c r="C136" s="1065"/>
      <c r="D136" s="1065"/>
      <c r="E136" s="1066"/>
      <c r="F136" s="1065"/>
      <c r="G136" s="1065"/>
      <c r="H136" s="1065"/>
      <c r="I136" s="1067"/>
      <c r="J136" s="1067"/>
      <c r="K136" s="1013"/>
      <c r="L136" s="1013"/>
      <c r="M136" s="1067"/>
      <c r="N136" s="1067"/>
      <c r="O136" s="1067"/>
      <c r="P136" s="1067"/>
      <c r="Q136" s="1067"/>
      <c r="R136" s="985"/>
      <c r="S136" s="985"/>
      <c r="T136" s="985"/>
      <c r="U136" s="985"/>
      <c r="V136" s="985"/>
      <c r="W136" s="985"/>
      <c r="X136" s="985"/>
      <c r="Y136" s="985"/>
      <c r="Z136" s="985"/>
    </row>
    <row r="137" spans="1:26" ht="12.75" customHeight="1">
      <c r="A137" s="985"/>
      <c r="B137" s="1068"/>
      <c r="C137" s="1065"/>
      <c r="D137" s="1065"/>
      <c r="E137" s="1066"/>
      <c r="F137" s="1065"/>
      <c r="G137" s="1065"/>
      <c r="H137" s="1065"/>
      <c r="I137" s="1067"/>
      <c r="J137" s="1067"/>
      <c r="K137" s="1013"/>
      <c r="L137" s="1013"/>
      <c r="M137" s="1067"/>
      <c r="N137" s="1067"/>
      <c r="O137" s="1067"/>
      <c r="P137" s="1067"/>
      <c r="Q137" s="1067"/>
      <c r="R137" s="985"/>
      <c r="S137" s="985"/>
      <c r="T137" s="985"/>
      <c r="U137" s="985"/>
      <c r="V137" s="985"/>
      <c r="W137" s="985"/>
      <c r="X137" s="985"/>
      <c r="Y137" s="985"/>
      <c r="Z137" s="985"/>
    </row>
    <row r="138" spans="1:26" ht="12.75" customHeight="1">
      <c r="A138" s="985"/>
      <c r="B138" s="1068"/>
      <c r="C138" s="1065"/>
      <c r="D138" s="1065"/>
      <c r="E138" s="1066"/>
      <c r="F138" s="1065"/>
      <c r="G138" s="1065"/>
      <c r="H138" s="1065"/>
      <c r="I138" s="1067"/>
      <c r="J138" s="1067"/>
      <c r="K138" s="1013"/>
      <c r="L138" s="1013"/>
      <c r="M138" s="1067"/>
      <c r="N138" s="1067"/>
      <c r="O138" s="1067"/>
      <c r="P138" s="1067"/>
      <c r="Q138" s="1067"/>
      <c r="R138" s="985"/>
      <c r="S138" s="985"/>
      <c r="T138" s="985"/>
      <c r="U138" s="985"/>
      <c r="V138" s="985"/>
      <c r="W138" s="985"/>
      <c r="X138" s="985"/>
      <c r="Y138" s="985"/>
      <c r="Z138" s="985"/>
    </row>
    <row r="139" spans="1:26" ht="12.75" customHeight="1">
      <c r="A139" s="985"/>
      <c r="B139" s="1068"/>
      <c r="C139" s="1065"/>
      <c r="D139" s="1065"/>
      <c r="E139" s="1066"/>
      <c r="F139" s="1065"/>
      <c r="G139" s="1065"/>
      <c r="H139" s="1065"/>
      <c r="I139" s="1067"/>
      <c r="J139" s="1067"/>
      <c r="K139" s="1013"/>
      <c r="L139" s="1013"/>
      <c r="M139" s="1067"/>
      <c r="N139" s="1067"/>
      <c r="O139" s="1067"/>
      <c r="P139" s="1067"/>
      <c r="Q139" s="1067"/>
      <c r="R139" s="985"/>
      <c r="S139" s="985"/>
      <c r="T139" s="985"/>
      <c r="U139" s="985"/>
      <c r="V139" s="985"/>
      <c r="W139" s="985"/>
      <c r="X139" s="985"/>
      <c r="Y139" s="985"/>
      <c r="Z139" s="985"/>
    </row>
    <row r="140" spans="1:26" ht="12.75" customHeight="1">
      <c r="A140" s="985"/>
      <c r="B140" s="1068"/>
      <c r="C140" s="1065"/>
      <c r="D140" s="1065"/>
      <c r="E140" s="1066"/>
      <c r="F140" s="1065"/>
      <c r="G140" s="1065"/>
      <c r="H140" s="1065"/>
      <c r="I140" s="1067"/>
      <c r="J140" s="1067"/>
      <c r="K140" s="1013"/>
      <c r="L140" s="1013"/>
      <c r="M140" s="1067"/>
      <c r="N140" s="1067"/>
      <c r="O140" s="1067"/>
      <c r="P140" s="1067"/>
      <c r="Q140" s="1067"/>
      <c r="R140" s="985"/>
      <c r="S140" s="985"/>
      <c r="T140" s="985"/>
      <c r="U140" s="985"/>
      <c r="V140" s="985"/>
      <c r="W140" s="985"/>
      <c r="X140" s="985"/>
      <c r="Y140" s="985"/>
      <c r="Z140" s="985"/>
    </row>
    <row r="141" spans="1:26" ht="12.75" customHeight="1">
      <c r="A141" s="985"/>
      <c r="B141" s="1068"/>
      <c r="C141" s="1065"/>
      <c r="D141" s="1065"/>
      <c r="E141" s="1066"/>
      <c r="F141" s="1065"/>
      <c r="G141" s="1065"/>
      <c r="H141" s="1065"/>
      <c r="I141" s="1067"/>
      <c r="J141" s="1067"/>
      <c r="K141" s="1013"/>
      <c r="L141" s="1013"/>
      <c r="M141" s="1067"/>
      <c r="N141" s="1067"/>
      <c r="O141" s="1067"/>
      <c r="P141" s="1067"/>
      <c r="Q141" s="1067"/>
      <c r="R141" s="985"/>
      <c r="S141" s="985"/>
      <c r="T141" s="985"/>
      <c r="U141" s="985"/>
      <c r="V141" s="985"/>
      <c r="W141" s="985"/>
      <c r="X141" s="985"/>
      <c r="Y141" s="985"/>
      <c r="Z141" s="985"/>
    </row>
    <row r="142" spans="1:26" ht="12.75" customHeight="1">
      <c r="A142" s="985"/>
      <c r="B142" s="1068"/>
      <c r="C142" s="1065"/>
      <c r="D142" s="1065"/>
      <c r="E142" s="1066"/>
      <c r="F142" s="1065"/>
      <c r="G142" s="1065"/>
      <c r="H142" s="1065"/>
      <c r="I142" s="1067"/>
      <c r="J142" s="1067"/>
      <c r="K142" s="1013"/>
      <c r="L142" s="1013"/>
      <c r="M142" s="1067"/>
      <c r="N142" s="1067"/>
      <c r="O142" s="1067"/>
      <c r="P142" s="1067"/>
      <c r="Q142" s="1067"/>
      <c r="R142" s="985"/>
      <c r="S142" s="985"/>
      <c r="T142" s="985"/>
      <c r="U142" s="985"/>
      <c r="V142" s="985"/>
      <c r="W142" s="985"/>
      <c r="X142" s="985"/>
      <c r="Y142" s="985"/>
      <c r="Z142" s="985"/>
    </row>
    <row r="143" spans="1:26" ht="12.75" customHeight="1">
      <c r="A143" s="985"/>
      <c r="B143" s="1068"/>
      <c r="C143" s="1065"/>
      <c r="D143" s="1065"/>
      <c r="E143" s="1066"/>
      <c r="F143" s="1065"/>
      <c r="G143" s="1065"/>
      <c r="H143" s="1065"/>
      <c r="I143" s="1067"/>
      <c r="J143" s="1067"/>
      <c r="K143" s="1013"/>
      <c r="L143" s="1013"/>
      <c r="M143" s="1067"/>
      <c r="N143" s="1067"/>
      <c r="O143" s="1067"/>
      <c r="P143" s="1067"/>
      <c r="Q143" s="1067"/>
      <c r="R143" s="985"/>
      <c r="S143" s="985"/>
      <c r="T143" s="985"/>
      <c r="U143" s="985"/>
      <c r="V143" s="985"/>
      <c r="W143" s="985"/>
      <c r="X143" s="985"/>
      <c r="Y143" s="985"/>
      <c r="Z143" s="985"/>
    </row>
    <row r="144" spans="1:26" ht="12.75" customHeight="1">
      <c r="A144" s="985"/>
      <c r="B144" s="1068"/>
      <c r="C144" s="1065"/>
      <c r="D144" s="1065"/>
      <c r="E144" s="1066"/>
      <c r="F144" s="1065"/>
      <c r="G144" s="1065"/>
      <c r="H144" s="1065"/>
      <c r="I144" s="1067"/>
      <c r="J144" s="1067"/>
      <c r="K144" s="1013"/>
      <c r="L144" s="1013"/>
      <c r="M144" s="1067"/>
      <c r="N144" s="1067"/>
      <c r="O144" s="1067"/>
      <c r="P144" s="1067"/>
      <c r="Q144" s="1067"/>
      <c r="R144" s="985"/>
      <c r="S144" s="985"/>
      <c r="T144" s="985"/>
      <c r="U144" s="985"/>
      <c r="V144" s="985"/>
      <c r="W144" s="985"/>
      <c r="X144" s="985"/>
      <c r="Y144" s="985"/>
      <c r="Z144" s="985"/>
    </row>
    <row r="145" spans="1:26" ht="12.75" customHeight="1">
      <c r="A145" s="985"/>
      <c r="B145" s="1068"/>
      <c r="C145" s="1065"/>
      <c r="D145" s="1065"/>
      <c r="E145" s="1066"/>
      <c r="F145" s="1065"/>
      <c r="G145" s="1065"/>
      <c r="H145" s="1065"/>
      <c r="I145" s="1067"/>
      <c r="J145" s="1067"/>
      <c r="K145" s="1013"/>
      <c r="L145" s="1013"/>
      <c r="M145" s="1067"/>
      <c r="N145" s="1067"/>
      <c r="O145" s="1067"/>
      <c r="P145" s="1067"/>
      <c r="Q145" s="1067"/>
      <c r="R145" s="985"/>
      <c r="S145" s="985"/>
      <c r="T145" s="985"/>
      <c r="U145" s="985"/>
      <c r="V145" s="985"/>
      <c r="W145" s="985"/>
      <c r="X145" s="985"/>
      <c r="Y145" s="985"/>
      <c r="Z145" s="985"/>
    </row>
    <row r="146" spans="1:26" ht="12.75" customHeight="1">
      <c r="A146" s="985"/>
      <c r="B146" s="1068"/>
      <c r="C146" s="1065"/>
      <c r="D146" s="1065"/>
      <c r="E146" s="1066"/>
      <c r="F146" s="1065"/>
      <c r="G146" s="1065"/>
      <c r="H146" s="1065"/>
      <c r="I146" s="1067"/>
      <c r="J146" s="1067"/>
      <c r="K146" s="1013"/>
      <c r="L146" s="1013"/>
      <c r="M146" s="1067"/>
      <c r="N146" s="1067"/>
      <c r="O146" s="1067"/>
      <c r="P146" s="1067"/>
      <c r="Q146" s="1067"/>
      <c r="R146" s="985"/>
      <c r="S146" s="985"/>
      <c r="T146" s="985"/>
      <c r="U146" s="985"/>
      <c r="V146" s="985"/>
      <c r="W146" s="985"/>
      <c r="X146" s="985"/>
      <c r="Y146" s="985"/>
      <c r="Z146" s="985"/>
    </row>
    <row r="147" spans="1:26" ht="12.75" customHeight="1">
      <c r="A147" s="985"/>
      <c r="B147" s="1068"/>
      <c r="C147" s="1065"/>
      <c r="D147" s="1065"/>
      <c r="E147" s="1066"/>
      <c r="F147" s="1065"/>
      <c r="G147" s="1065"/>
      <c r="H147" s="1065"/>
      <c r="I147" s="1067"/>
      <c r="J147" s="1067"/>
      <c r="K147" s="1013"/>
      <c r="L147" s="1013"/>
      <c r="M147" s="1067"/>
      <c r="N147" s="1067"/>
      <c r="O147" s="1067"/>
      <c r="P147" s="1067"/>
      <c r="Q147" s="1067"/>
      <c r="R147" s="985"/>
      <c r="S147" s="985"/>
      <c r="T147" s="985"/>
      <c r="U147" s="985"/>
      <c r="V147" s="985"/>
      <c r="W147" s="985"/>
      <c r="X147" s="985"/>
      <c r="Y147" s="985"/>
      <c r="Z147" s="985"/>
    </row>
    <row r="148" spans="1:26" ht="12.75" customHeight="1">
      <c r="A148" s="985"/>
      <c r="B148" s="1068"/>
      <c r="C148" s="1065"/>
      <c r="D148" s="1065"/>
      <c r="E148" s="1066"/>
      <c r="F148" s="1065"/>
      <c r="G148" s="1065"/>
      <c r="H148" s="1065"/>
      <c r="I148" s="1067"/>
      <c r="J148" s="1067"/>
      <c r="K148" s="1013"/>
      <c r="L148" s="1013"/>
      <c r="M148" s="1067"/>
      <c r="N148" s="1067"/>
      <c r="O148" s="1067"/>
      <c r="P148" s="1067"/>
      <c r="Q148" s="1067"/>
      <c r="R148" s="985"/>
      <c r="S148" s="985"/>
      <c r="T148" s="985"/>
      <c r="U148" s="985"/>
      <c r="V148" s="985"/>
      <c r="W148" s="985"/>
      <c r="X148" s="985"/>
      <c r="Y148" s="985"/>
      <c r="Z148" s="985"/>
    </row>
    <row r="149" spans="1:26" ht="12.75" customHeight="1">
      <c r="A149" s="985"/>
      <c r="B149" s="1068"/>
      <c r="C149" s="1065"/>
      <c r="D149" s="1065"/>
      <c r="E149" s="1066"/>
      <c r="F149" s="1065"/>
      <c r="G149" s="1065"/>
      <c r="H149" s="1065"/>
      <c r="I149" s="1067"/>
      <c r="J149" s="1067"/>
      <c r="K149" s="1013"/>
      <c r="L149" s="1013"/>
      <c r="M149" s="1067"/>
      <c r="N149" s="1067"/>
      <c r="O149" s="1067"/>
      <c r="P149" s="1067"/>
      <c r="Q149" s="1067"/>
      <c r="R149" s="985"/>
      <c r="S149" s="985"/>
      <c r="T149" s="985"/>
      <c r="U149" s="985"/>
      <c r="V149" s="985"/>
      <c r="W149" s="985"/>
      <c r="X149" s="985"/>
      <c r="Y149" s="985"/>
      <c r="Z149" s="985"/>
    </row>
    <row r="150" spans="1:26" ht="12.75" customHeight="1">
      <c r="A150" s="985"/>
      <c r="B150" s="1068"/>
      <c r="C150" s="1065"/>
      <c r="D150" s="1065"/>
      <c r="E150" s="1066"/>
      <c r="F150" s="1065"/>
      <c r="G150" s="1065"/>
      <c r="H150" s="1065"/>
      <c r="I150" s="1067"/>
      <c r="J150" s="1067"/>
      <c r="K150" s="1013"/>
      <c r="L150" s="1013"/>
      <c r="M150" s="1067"/>
      <c r="N150" s="1067"/>
      <c r="O150" s="1067"/>
      <c r="P150" s="1067"/>
      <c r="Q150" s="1067"/>
      <c r="R150" s="985"/>
      <c r="S150" s="985"/>
      <c r="T150" s="985"/>
      <c r="U150" s="985"/>
      <c r="V150" s="985"/>
      <c r="W150" s="985"/>
      <c r="X150" s="985"/>
      <c r="Y150" s="985"/>
      <c r="Z150" s="985"/>
    </row>
    <row r="151" spans="1:26" ht="12.75" customHeight="1">
      <c r="A151" s="985"/>
      <c r="B151" s="1068"/>
      <c r="C151" s="1065"/>
      <c r="D151" s="1065"/>
      <c r="E151" s="1066"/>
      <c r="F151" s="1065"/>
      <c r="G151" s="1065"/>
      <c r="H151" s="1065"/>
      <c r="I151" s="1067"/>
      <c r="J151" s="1067"/>
      <c r="K151" s="1013"/>
      <c r="L151" s="1013"/>
      <c r="M151" s="1067"/>
      <c r="N151" s="1067"/>
      <c r="O151" s="1067"/>
      <c r="P151" s="1067"/>
      <c r="Q151" s="1067"/>
      <c r="R151" s="985"/>
      <c r="S151" s="985"/>
      <c r="T151" s="985"/>
      <c r="U151" s="985"/>
      <c r="V151" s="985"/>
      <c r="W151" s="985"/>
      <c r="X151" s="985"/>
      <c r="Y151" s="985"/>
      <c r="Z151" s="985"/>
    </row>
    <row r="152" spans="1:26" ht="12.75" customHeight="1">
      <c r="A152" s="985"/>
      <c r="B152" s="1068"/>
      <c r="C152" s="1065"/>
      <c r="D152" s="1065"/>
      <c r="E152" s="1066"/>
      <c r="F152" s="1065"/>
      <c r="G152" s="1065"/>
      <c r="H152" s="1065"/>
      <c r="I152" s="1067"/>
      <c r="J152" s="1067"/>
      <c r="K152" s="1013"/>
      <c r="L152" s="1013"/>
      <c r="M152" s="1067"/>
      <c r="N152" s="1067"/>
      <c r="O152" s="1067"/>
      <c r="P152" s="1067"/>
      <c r="Q152" s="1067"/>
      <c r="R152" s="985"/>
      <c r="S152" s="985"/>
      <c r="T152" s="985"/>
      <c r="U152" s="985"/>
      <c r="V152" s="985"/>
      <c r="W152" s="985"/>
      <c r="X152" s="985"/>
      <c r="Y152" s="985"/>
      <c r="Z152" s="985"/>
    </row>
    <row r="153" spans="1:26" ht="12.75" customHeight="1">
      <c r="A153" s="985"/>
      <c r="B153" s="1068"/>
      <c r="C153" s="1065"/>
      <c r="D153" s="1065"/>
      <c r="E153" s="1066"/>
      <c r="F153" s="1065"/>
      <c r="G153" s="1065"/>
      <c r="H153" s="1065"/>
      <c r="I153" s="1067"/>
      <c r="J153" s="1067"/>
      <c r="K153" s="1013"/>
      <c r="L153" s="1013"/>
      <c r="M153" s="1067"/>
      <c r="N153" s="1067"/>
      <c r="O153" s="1067"/>
      <c r="P153" s="1067"/>
      <c r="Q153" s="1067"/>
      <c r="R153" s="985"/>
      <c r="S153" s="985"/>
      <c r="T153" s="985"/>
      <c r="U153" s="985"/>
      <c r="V153" s="985"/>
      <c r="W153" s="985"/>
      <c r="X153" s="985"/>
      <c r="Y153" s="985"/>
      <c r="Z153" s="985"/>
    </row>
    <row r="154" spans="1:26" ht="12.75" customHeight="1">
      <c r="A154" s="985"/>
      <c r="B154" s="1068"/>
      <c r="C154" s="1065"/>
      <c r="D154" s="1065"/>
      <c r="E154" s="1066"/>
      <c r="F154" s="1065"/>
      <c r="G154" s="1065"/>
      <c r="H154" s="1065"/>
      <c r="I154" s="1067"/>
      <c r="J154" s="1067"/>
      <c r="K154" s="1013"/>
      <c r="L154" s="1013"/>
      <c r="M154" s="1067"/>
      <c r="N154" s="1067"/>
      <c r="O154" s="1067"/>
      <c r="P154" s="1067"/>
      <c r="Q154" s="1067"/>
      <c r="R154" s="985"/>
      <c r="S154" s="985"/>
      <c r="T154" s="985"/>
      <c r="U154" s="985"/>
      <c r="V154" s="985"/>
      <c r="W154" s="985"/>
      <c r="X154" s="985"/>
      <c r="Y154" s="985"/>
      <c r="Z154" s="985"/>
    </row>
    <row r="155" spans="1:26" ht="12.75" customHeight="1">
      <c r="A155" s="985"/>
      <c r="B155" s="1068"/>
      <c r="C155" s="1065"/>
      <c r="D155" s="1065"/>
      <c r="E155" s="1066"/>
      <c r="F155" s="1065"/>
      <c r="G155" s="1065"/>
      <c r="H155" s="1065"/>
      <c r="I155" s="1067"/>
      <c r="J155" s="1067"/>
      <c r="K155" s="1013"/>
      <c r="L155" s="1013"/>
      <c r="M155" s="1067"/>
      <c r="N155" s="1067"/>
      <c r="O155" s="1067"/>
      <c r="P155" s="1067"/>
      <c r="Q155" s="1067"/>
      <c r="R155" s="985"/>
      <c r="S155" s="985"/>
      <c r="T155" s="985"/>
      <c r="U155" s="985"/>
      <c r="V155" s="985"/>
      <c r="W155" s="985"/>
      <c r="X155" s="985"/>
      <c r="Y155" s="985"/>
      <c r="Z155" s="985"/>
    </row>
    <row r="156" spans="1:26" ht="12.75" customHeight="1">
      <c r="A156" s="985"/>
      <c r="B156" s="1068"/>
      <c r="C156" s="1065"/>
      <c r="D156" s="1065"/>
      <c r="E156" s="1066"/>
      <c r="F156" s="1065"/>
      <c r="G156" s="1065"/>
      <c r="H156" s="1065"/>
      <c r="I156" s="1067"/>
      <c r="J156" s="1067"/>
      <c r="K156" s="1013"/>
      <c r="L156" s="1013"/>
      <c r="M156" s="1067"/>
      <c r="N156" s="1067"/>
      <c r="O156" s="1067"/>
      <c r="P156" s="1067"/>
      <c r="Q156" s="1067"/>
      <c r="R156" s="985"/>
      <c r="S156" s="985"/>
      <c r="T156" s="985"/>
      <c r="U156" s="985"/>
      <c r="V156" s="985"/>
      <c r="W156" s="985"/>
      <c r="X156" s="985"/>
      <c r="Y156" s="985"/>
      <c r="Z156" s="985"/>
    </row>
    <row r="157" spans="1:26" ht="12.75" customHeight="1">
      <c r="A157" s="985"/>
      <c r="B157" s="1068"/>
      <c r="C157" s="1065"/>
      <c r="D157" s="1065"/>
      <c r="E157" s="1066"/>
      <c r="F157" s="1065"/>
      <c r="G157" s="1065"/>
      <c r="H157" s="1065"/>
      <c r="I157" s="1067"/>
      <c r="J157" s="1067"/>
      <c r="K157" s="1013"/>
      <c r="L157" s="1013"/>
      <c r="M157" s="1067"/>
      <c r="N157" s="1067"/>
      <c r="O157" s="1067"/>
      <c r="P157" s="1067"/>
      <c r="Q157" s="1067"/>
      <c r="R157" s="985"/>
      <c r="S157" s="985"/>
      <c r="T157" s="985"/>
      <c r="U157" s="985"/>
      <c r="V157" s="985"/>
      <c r="W157" s="985"/>
      <c r="X157" s="985"/>
      <c r="Y157" s="985"/>
      <c r="Z157" s="985"/>
    </row>
    <row r="158" spans="1:26" ht="12.75" customHeight="1">
      <c r="A158" s="985"/>
      <c r="B158" s="1068"/>
      <c r="C158" s="1065"/>
      <c r="D158" s="1065"/>
      <c r="E158" s="1066"/>
      <c r="F158" s="1065"/>
      <c r="G158" s="1065"/>
      <c r="H158" s="1065"/>
      <c r="I158" s="1067"/>
      <c r="J158" s="1067"/>
      <c r="K158" s="1013"/>
      <c r="L158" s="1013"/>
      <c r="M158" s="1067"/>
      <c r="N158" s="1067"/>
      <c r="O158" s="1067"/>
      <c r="P158" s="1067"/>
      <c r="Q158" s="1067"/>
      <c r="R158" s="985"/>
      <c r="S158" s="985"/>
      <c r="T158" s="985"/>
      <c r="U158" s="985"/>
      <c r="V158" s="985"/>
      <c r="W158" s="985"/>
      <c r="X158" s="985"/>
      <c r="Y158" s="985"/>
      <c r="Z158" s="985"/>
    </row>
    <row r="159" spans="1:26" ht="12.75" customHeight="1">
      <c r="A159" s="985"/>
      <c r="B159" s="1068"/>
      <c r="C159" s="1065"/>
      <c r="D159" s="1065"/>
      <c r="E159" s="1066"/>
      <c r="F159" s="1065"/>
      <c r="G159" s="1065"/>
      <c r="H159" s="1065"/>
      <c r="I159" s="1067"/>
      <c r="J159" s="1067"/>
      <c r="K159" s="1013"/>
      <c r="L159" s="1013"/>
      <c r="M159" s="1067"/>
      <c r="N159" s="1067"/>
      <c r="O159" s="1067"/>
      <c r="P159" s="1067"/>
      <c r="Q159" s="1067"/>
      <c r="R159" s="985"/>
      <c r="S159" s="985"/>
      <c r="T159" s="985"/>
      <c r="U159" s="985"/>
      <c r="V159" s="985"/>
      <c r="W159" s="985"/>
      <c r="X159" s="985"/>
      <c r="Y159" s="985"/>
      <c r="Z159" s="985"/>
    </row>
    <row r="160" spans="1:26" ht="12.75" customHeight="1">
      <c r="A160" s="985"/>
      <c r="B160" s="1068"/>
      <c r="C160" s="1065"/>
      <c r="D160" s="1065"/>
      <c r="E160" s="1066"/>
      <c r="F160" s="1065"/>
      <c r="G160" s="1065"/>
      <c r="H160" s="1065"/>
      <c r="I160" s="1067"/>
      <c r="J160" s="1067"/>
      <c r="K160" s="1013"/>
      <c r="L160" s="1013"/>
      <c r="M160" s="1067"/>
      <c r="N160" s="1067"/>
      <c r="O160" s="1067"/>
      <c r="P160" s="1067"/>
      <c r="Q160" s="1067"/>
      <c r="R160" s="985"/>
      <c r="S160" s="985"/>
      <c r="T160" s="985"/>
      <c r="U160" s="985"/>
      <c r="V160" s="985"/>
      <c r="W160" s="985"/>
      <c r="X160" s="985"/>
      <c r="Y160" s="985"/>
      <c r="Z160" s="985"/>
    </row>
    <row r="161" spans="1:26" ht="12.75" customHeight="1">
      <c r="A161" s="985"/>
      <c r="B161" s="1068"/>
      <c r="C161" s="1065"/>
      <c r="D161" s="1065"/>
      <c r="E161" s="1066"/>
      <c r="F161" s="1065"/>
      <c r="G161" s="1065"/>
      <c r="H161" s="1065"/>
      <c r="I161" s="1067"/>
      <c r="J161" s="1067"/>
      <c r="K161" s="1013"/>
      <c r="L161" s="1013"/>
      <c r="M161" s="1067"/>
      <c r="N161" s="1067"/>
      <c r="O161" s="1067"/>
      <c r="P161" s="1067"/>
      <c r="Q161" s="1067"/>
      <c r="R161" s="985"/>
      <c r="S161" s="985"/>
      <c r="T161" s="985"/>
      <c r="U161" s="985"/>
      <c r="V161" s="985"/>
      <c r="W161" s="985"/>
      <c r="X161" s="985"/>
      <c r="Y161" s="985"/>
      <c r="Z161" s="985"/>
    </row>
    <row r="162" spans="1:26" ht="12.75" customHeight="1">
      <c r="A162" s="985"/>
      <c r="B162" s="1068"/>
      <c r="C162" s="1065"/>
      <c r="D162" s="1065"/>
      <c r="E162" s="1066"/>
      <c r="F162" s="1065"/>
      <c r="G162" s="1065"/>
      <c r="H162" s="1065"/>
      <c r="I162" s="1067"/>
      <c r="J162" s="1067"/>
      <c r="K162" s="1013"/>
      <c r="L162" s="1013"/>
      <c r="M162" s="1067"/>
      <c r="N162" s="1067"/>
      <c r="O162" s="1067"/>
      <c r="P162" s="1067"/>
      <c r="Q162" s="1067"/>
      <c r="R162" s="985"/>
      <c r="S162" s="985"/>
      <c r="T162" s="985"/>
      <c r="U162" s="985"/>
      <c r="V162" s="985"/>
      <c r="W162" s="985"/>
      <c r="X162" s="985"/>
      <c r="Y162" s="985"/>
      <c r="Z162" s="985"/>
    </row>
    <row r="163" spans="1:26" ht="12.75" customHeight="1">
      <c r="A163" s="985"/>
      <c r="B163" s="1068"/>
      <c r="C163" s="1065"/>
      <c r="D163" s="1065"/>
      <c r="E163" s="1066"/>
      <c r="F163" s="1065"/>
      <c r="G163" s="1065"/>
      <c r="H163" s="1065"/>
      <c r="I163" s="1067"/>
      <c r="J163" s="1067"/>
      <c r="K163" s="1013"/>
      <c r="L163" s="1013"/>
      <c r="M163" s="1067"/>
      <c r="N163" s="1067"/>
      <c r="O163" s="1067"/>
      <c r="P163" s="1067"/>
      <c r="Q163" s="1067"/>
      <c r="R163" s="985"/>
      <c r="S163" s="985"/>
      <c r="T163" s="985"/>
      <c r="U163" s="985"/>
      <c r="V163" s="985"/>
      <c r="W163" s="985"/>
      <c r="X163" s="985"/>
      <c r="Y163" s="985"/>
      <c r="Z163" s="985"/>
    </row>
    <row r="164" spans="1:26" ht="12.75" customHeight="1">
      <c r="A164" s="985"/>
      <c r="B164" s="1068"/>
      <c r="C164" s="1065"/>
      <c r="D164" s="1065"/>
      <c r="E164" s="1066"/>
      <c r="F164" s="1065"/>
      <c r="G164" s="1065"/>
      <c r="H164" s="1065"/>
      <c r="I164" s="1067"/>
      <c r="J164" s="1067"/>
      <c r="K164" s="1013"/>
      <c r="L164" s="1013"/>
      <c r="M164" s="1067"/>
      <c r="N164" s="1067"/>
      <c r="O164" s="1067"/>
      <c r="P164" s="1067"/>
      <c r="Q164" s="1067"/>
      <c r="R164" s="985"/>
      <c r="S164" s="985"/>
      <c r="T164" s="985"/>
      <c r="U164" s="985"/>
      <c r="V164" s="985"/>
      <c r="W164" s="985"/>
      <c r="X164" s="985"/>
      <c r="Y164" s="985"/>
      <c r="Z164" s="985"/>
    </row>
    <row r="165" spans="1:26" ht="12.75" customHeight="1">
      <c r="A165" s="985"/>
      <c r="B165" s="1068"/>
      <c r="C165" s="1065"/>
      <c r="D165" s="1065"/>
      <c r="E165" s="1066"/>
      <c r="F165" s="1065"/>
      <c r="G165" s="1065"/>
      <c r="H165" s="1065"/>
      <c r="I165" s="1067"/>
      <c r="J165" s="1067"/>
      <c r="K165" s="1013"/>
      <c r="L165" s="1013"/>
      <c r="M165" s="1067"/>
      <c r="N165" s="1067"/>
      <c r="O165" s="1067"/>
      <c r="P165" s="1067"/>
      <c r="Q165" s="1067"/>
      <c r="R165" s="985"/>
      <c r="S165" s="985"/>
      <c r="T165" s="985"/>
      <c r="U165" s="985"/>
      <c r="V165" s="985"/>
      <c r="W165" s="985"/>
      <c r="X165" s="985"/>
      <c r="Y165" s="985"/>
      <c r="Z165" s="985"/>
    </row>
    <row r="166" spans="1:26" ht="12.75" customHeight="1">
      <c r="A166" s="985"/>
      <c r="B166" s="1068"/>
      <c r="C166" s="1065"/>
      <c r="D166" s="1065"/>
      <c r="E166" s="1066"/>
      <c r="F166" s="1065"/>
      <c r="G166" s="1065"/>
      <c r="H166" s="1065"/>
      <c r="I166" s="1067"/>
      <c r="J166" s="1067"/>
      <c r="K166" s="1013"/>
      <c r="L166" s="1013"/>
      <c r="M166" s="1067"/>
      <c r="N166" s="1067"/>
      <c r="O166" s="1067"/>
      <c r="P166" s="1067"/>
      <c r="Q166" s="1067"/>
      <c r="R166" s="985"/>
      <c r="S166" s="985"/>
      <c r="T166" s="985"/>
      <c r="U166" s="985"/>
      <c r="V166" s="985"/>
      <c r="W166" s="985"/>
      <c r="X166" s="985"/>
      <c r="Y166" s="985"/>
      <c r="Z166" s="985"/>
    </row>
    <row r="167" spans="1:26" ht="12.75" customHeight="1">
      <c r="A167" s="985"/>
      <c r="B167" s="1068"/>
      <c r="C167" s="1065"/>
      <c r="D167" s="1065"/>
      <c r="E167" s="1066"/>
      <c r="F167" s="1065"/>
      <c r="G167" s="1065"/>
      <c r="H167" s="1065"/>
      <c r="I167" s="1067"/>
      <c r="J167" s="1067"/>
      <c r="K167" s="1013"/>
      <c r="L167" s="1013"/>
      <c r="M167" s="1067"/>
      <c r="N167" s="1067"/>
      <c r="O167" s="1067"/>
      <c r="P167" s="1067"/>
      <c r="Q167" s="1067"/>
      <c r="R167" s="985"/>
      <c r="S167" s="985"/>
      <c r="T167" s="985"/>
      <c r="U167" s="985"/>
      <c r="V167" s="985"/>
      <c r="W167" s="985"/>
      <c r="X167" s="985"/>
      <c r="Y167" s="985"/>
      <c r="Z167" s="985"/>
    </row>
    <row r="168" spans="1:26" ht="12.75" customHeight="1">
      <c r="A168" s="985"/>
      <c r="B168" s="1068"/>
      <c r="C168" s="1065"/>
      <c r="D168" s="1065"/>
      <c r="E168" s="1066"/>
      <c r="F168" s="1065"/>
      <c r="G168" s="1065"/>
      <c r="H168" s="1065"/>
      <c r="I168" s="1067"/>
      <c r="J168" s="1067"/>
      <c r="K168" s="1013"/>
      <c r="L168" s="1013"/>
      <c r="M168" s="1067"/>
      <c r="N168" s="1067"/>
      <c r="O168" s="1067"/>
      <c r="P168" s="1067"/>
      <c r="Q168" s="1067"/>
      <c r="R168" s="985"/>
      <c r="S168" s="985"/>
      <c r="T168" s="985"/>
      <c r="U168" s="985"/>
      <c r="V168" s="985"/>
      <c r="W168" s="985"/>
      <c r="X168" s="985"/>
      <c r="Y168" s="985"/>
      <c r="Z168" s="985"/>
    </row>
    <row r="169" spans="1:26" ht="12.75" customHeight="1">
      <c r="A169" s="985"/>
      <c r="B169" s="1068"/>
      <c r="C169" s="1065"/>
      <c r="D169" s="1065"/>
      <c r="E169" s="1066"/>
      <c r="F169" s="1065"/>
      <c r="G169" s="1065"/>
      <c r="H169" s="1065"/>
      <c r="I169" s="1067"/>
      <c r="J169" s="1067"/>
      <c r="K169" s="1013"/>
      <c r="L169" s="1013"/>
      <c r="M169" s="1067"/>
      <c r="N169" s="1067"/>
      <c r="O169" s="1067"/>
      <c r="P169" s="1067"/>
      <c r="Q169" s="1067"/>
      <c r="R169" s="985"/>
      <c r="S169" s="985"/>
      <c r="T169" s="985"/>
      <c r="U169" s="985"/>
      <c r="V169" s="985"/>
      <c r="W169" s="985"/>
      <c r="X169" s="985"/>
      <c r="Y169" s="985"/>
      <c r="Z169" s="985"/>
    </row>
    <row r="170" spans="1:26" ht="12.75" customHeight="1">
      <c r="A170" s="985"/>
      <c r="B170" s="1068"/>
      <c r="C170" s="1065"/>
      <c r="D170" s="1065"/>
      <c r="E170" s="1066"/>
      <c r="F170" s="1065"/>
      <c r="G170" s="1065"/>
      <c r="H170" s="1065"/>
      <c r="I170" s="1067"/>
      <c r="J170" s="1067"/>
      <c r="K170" s="1013"/>
      <c r="L170" s="1013"/>
      <c r="M170" s="1067"/>
      <c r="N170" s="1067"/>
      <c r="O170" s="1067"/>
      <c r="P170" s="1067"/>
      <c r="Q170" s="1067"/>
      <c r="R170" s="985"/>
      <c r="S170" s="985"/>
      <c r="T170" s="985"/>
      <c r="U170" s="985"/>
      <c r="V170" s="985"/>
      <c r="W170" s="985"/>
      <c r="X170" s="985"/>
      <c r="Y170" s="985"/>
      <c r="Z170" s="985"/>
    </row>
    <row r="171" spans="1:26" ht="12.75" customHeight="1">
      <c r="A171" s="985"/>
      <c r="B171" s="1068"/>
      <c r="C171" s="1065"/>
      <c r="D171" s="1065"/>
      <c r="E171" s="1066"/>
      <c r="F171" s="1065"/>
      <c r="G171" s="1065"/>
      <c r="H171" s="1065"/>
      <c r="I171" s="1067"/>
      <c r="J171" s="1067"/>
      <c r="K171" s="1013"/>
      <c r="L171" s="1013"/>
      <c r="M171" s="1067"/>
      <c r="N171" s="1067"/>
      <c r="O171" s="1067"/>
      <c r="P171" s="1067"/>
      <c r="Q171" s="1067"/>
      <c r="R171" s="985"/>
      <c r="S171" s="985"/>
      <c r="T171" s="985"/>
      <c r="U171" s="985"/>
      <c r="V171" s="985"/>
      <c r="W171" s="985"/>
      <c r="X171" s="985"/>
      <c r="Y171" s="985"/>
      <c r="Z171" s="985"/>
    </row>
    <row r="172" spans="1:26" ht="12.75" customHeight="1">
      <c r="A172" s="985"/>
      <c r="B172" s="1068"/>
      <c r="C172" s="1065"/>
      <c r="D172" s="1065"/>
      <c r="E172" s="1066"/>
      <c r="F172" s="1065"/>
      <c r="G172" s="1065"/>
      <c r="H172" s="1065"/>
      <c r="I172" s="1067"/>
      <c r="J172" s="1067"/>
      <c r="K172" s="1013"/>
      <c r="L172" s="1013"/>
      <c r="M172" s="1067"/>
      <c r="N172" s="1067"/>
      <c r="O172" s="1067"/>
      <c r="P172" s="1067"/>
      <c r="Q172" s="1067"/>
      <c r="R172" s="985"/>
      <c r="S172" s="985"/>
      <c r="T172" s="985"/>
      <c r="U172" s="985"/>
      <c r="V172" s="985"/>
      <c r="W172" s="985"/>
      <c r="X172" s="985"/>
      <c r="Y172" s="985"/>
      <c r="Z172" s="985"/>
    </row>
    <row r="173" spans="1:26" ht="12.75" customHeight="1">
      <c r="A173" s="985"/>
      <c r="B173" s="1068"/>
      <c r="C173" s="1065"/>
      <c r="D173" s="1065"/>
      <c r="E173" s="1066"/>
      <c r="F173" s="1065"/>
      <c r="G173" s="1065"/>
      <c r="H173" s="1065"/>
      <c r="I173" s="1067"/>
      <c r="J173" s="1067"/>
      <c r="K173" s="1013"/>
      <c r="L173" s="1013"/>
      <c r="M173" s="1067"/>
      <c r="N173" s="1067"/>
      <c r="O173" s="1067"/>
      <c r="P173" s="1067"/>
      <c r="Q173" s="1067"/>
      <c r="R173" s="985"/>
      <c r="S173" s="985"/>
      <c r="T173" s="985"/>
      <c r="U173" s="985"/>
      <c r="V173" s="985"/>
      <c r="W173" s="985"/>
      <c r="X173" s="985"/>
      <c r="Y173" s="985"/>
      <c r="Z173" s="985"/>
    </row>
    <row r="174" spans="1:26" ht="12.75" customHeight="1">
      <c r="A174" s="985"/>
      <c r="B174" s="1068"/>
      <c r="C174" s="1065"/>
      <c r="D174" s="1065"/>
      <c r="E174" s="1066"/>
      <c r="F174" s="1065"/>
      <c r="G174" s="1065"/>
      <c r="H174" s="1065"/>
      <c r="I174" s="1067"/>
      <c r="J174" s="1067"/>
      <c r="K174" s="1013"/>
      <c r="L174" s="1013"/>
      <c r="M174" s="1067"/>
      <c r="N174" s="1067"/>
      <c r="O174" s="1067"/>
      <c r="P174" s="1067"/>
      <c r="Q174" s="1067"/>
      <c r="R174" s="985"/>
      <c r="S174" s="985"/>
      <c r="T174" s="985"/>
      <c r="U174" s="985"/>
      <c r="V174" s="985"/>
      <c r="W174" s="985"/>
      <c r="X174" s="985"/>
      <c r="Y174" s="985"/>
      <c r="Z174" s="985"/>
    </row>
    <row r="175" spans="1:26" ht="12.75" customHeight="1">
      <c r="A175" s="985"/>
      <c r="B175" s="1068"/>
      <c r="C175" s="1065"/>
      <c r="D175" s="1065"/>
      <c r="E175" s="1066"/>
      <c r="F175" s="1065"/>
      <c r="G175" s="1065"/>
      <c r="H175" s="1065"/>
      <c r="I175" s="1067"/>
      <c r="J175" s="1067"/>
      <c r="K175" s="1013"/>
      <c r="L175" s="1013"/>
      <c r="M175" s="1067"/>
      <c r="N175" s="1067"/>
      <c r="O175" s="1067"/>
      <c r="P175" s="1067"/>
      <c r="Q175" s="1067"/>
      <c r="R175" s="985"/>
      <c r="S175" s="985"/>
      <c r="T175" s="985"/>
      <c r="U175" s="985"/>
      <c r="V175" s="985"/>
      <c r="W175" s="985"/>
      <c r="X175" s="985"/>
      <c r="Y175" s="985"/>
      <c r="Z175" s="985"/>
    </row>
    <row r="176" spans="1:26" ht="12.75" customHeight="1">
      <c r="A176" s="985"/>
      <c r="B176" s="1068"/>
      <c r="C176" s="1065"/>
      <c r="D176" s="1065"/>
      <c r="E176" s="1066"/>
      <c r="F176" s="1065"/>
      <c r="G176" s="1065"/>
      <c r="H176" s="1065"/>
      <c r="I176" s="1067"/>
      <c r="J176" s="1067"/>
      <c r="K176" s="1013"/>
      <c r="L176" s="1013"/>
      <c r="M176" s="1067"/>
      <c r="N176" s="1067"/>
      <c r="O176" s="1067"/>
      <c r="P176" s="1067"/>
      <c r="Q176" s="1067"/>
      <c r="R176" s="985"/>
      <c r="S176" s="985"/>
      <c r="T176" s="985"/>
      <c r="U176" s="985"/>
      <c r="V176" s="985"/>
      <c r="W176" s="985"/>
      <c r="X176" s="985"/>
      <c r="Y176" s="985"/>
      <c r="Z176" s="985"/>
    </row>
    <row r="177" spans="1:26" ht="12.75" customHeight="1">
      <c r="A177" s="985"/>
      <c r="B177" s="1068"/>
      <c r="C177" s="1065"/>
      <c r="D177" s="1065"/>
      <c r="E177" s="1066"/>
      <c r="F177" s="1065"/>
      <c r="G177" s="1065"/>
      <c r="H177" s="1065"/>
      <c r="I177" s="1067"/>
      <c r="J177" s="1067"/>
      <c r="K177" s="1013"/>
      <c r="L177" s="1013"/>
      <c r="M177" s="1067"/>
      <c r="N177" s="1067"/>
      <c r="O177" s="1067"/>
      <c r="P177" s="1067"/>
      <c r="Q177" s="1067"/>
      <c r="R177" s="985"/>
      <c r="S177" s="985"/>
      <c r="T177" s="985"/>
      <c r="U177" s="985"/>
      <c r="V177" s="985"/>
      <c r="W177" s="985"/>
      <c r="X177" s="985"/>
      <c r="Y177" s="985"/>
      <c r="Z177" s="985"/>
    </row>
    <row r="178" spans="1:26" ht="12.75" customHeight="1">
      <c r="A178" s="985"/>
      <c r="B178" s="1068"/>
      <c r="C178" s="1065"/>
      <c r="D178" s="1065"/>
      <c r="E178" s="1066"/>
      <c r="F178" s="1065"/>
      <c r="G178" s="1065"/>
      <c r="H178" s="1065"/>
      <c r="I178" s="1067"/>
      <c r="J178" s="1067"/>
      <c r="K178" s="1013"/>
      <c r="L178" s="1013"/>
      <c r="M178" s="1067"/>
      <c r="N178" s="1067"/>
      <c r="O178" s="1067"/>
      <c r="P178" s="1067"/>
      <c r="Q178" s="1067"/>
      <c r="R178" s="985"/>
      <c r="S178" s="985"/>
      <c r="T178" s="985"/>
      <c r="U178" s="985"/>
      <c r="V178" s="985"/>
      <c r="W178" s="985"/>
      <c r="X178" s="985"/>
      <c r="Y178" s="985"/>
      <c r="Z178" s="985"/>
    </row>
    <row r="179" spans="1:26" ht="12.75" customHeight="1">
      <c r="A179" s="985"/>
      <c r="B179" s="1068"/>
      <c r="C179" s="1065"/>
      <c r="D179" s="1065"/>
      <c r="E179" s="1066"/>
      <c r="F179" s="1065"/>
      <c r="G179" s="1065"/>
      <c r="H179" s="1065"/>
      <c r="I179" s="1067"/>
      <c r="J179" s="1067"/>
      <c r="K179" s="1013"/>
      <c r="L179" s="1013"/>
      <c r="M179" s="1067"/>
      <c r="N179" s="1067"/>
      <c r="O179" s="1067"/>
      <c r="P179" s="1067"/>
      <c r="Q179" s="1067"/>
      <c r="R179" s="985"/>
      <c r="S179" s="985"/>
      <c r="T179" s="985"/>
      <c r="U179" s="985"/>
      <c r="V179" s="985"/>
      <c r="W179" s="985"/>
      <c r="X179" s="985"/>
      <c r="Y179" s="985"/>
      <c r="Z179" s="985"/>
    </row>
    <row r="180" spans="1:26" ht="12.75" customHeight="1">
      <c r="A180" s="985"/>
      <c r="B180" s="1068"/>
      <c r="C180" s="1065"/>
      <c r="D180" s="1065"/>
      <c r="E180" s="1066"/>
      <c r="F180" s="1065"/>
      <c r="G180" s="1065"/>
      <c r="H180" s="1065"/>
      <c r="I180" s="1067"/>
      <c r="J180" s="1067"/>
      <c r="K180" s="1013"/>
      <c r="L180" s="1013"/>
      <c r="M180" s="1067"/>
      <c r="N180" s="1067"/>
      <c r="O180" s="1067"/>
      <c r="P180" s="1067"/>
      <c r="Q180" s="1067"/>
      <c r="R180" s="985"/>
      <c r="S180" s="985"/>
      <c r="T180" s="985"/>
      <c r="U180" s="985"/>
      <c r="V180" s="985"/>
      <c r="W180" s="985"/>
      <c r="X180" s="985"/>
      <c r="Y180" s="985"/>
      <c r="Z180" s="985"/>
    </row>
    <row r="181" spans="1:26" ht="12.75" customHeight="1">
      <c r="A181" s="985"/>
      <c r="B181" s="1068"/>
      <c r="C181" s="1065"/>
      <c r="D181" s="1065"/>
      <c r="E181" s="1066"/>
      <c r="F181" s="1065"/>
      <c r="G181" s="1065"/>
      <c r="H181" s="1065"/>
      <c r="I181" s="1067"/>
      <c r="J181" s="1067"/>
      <c r="K181" s="1013"/>
      <c r="L181" s="1013"/>
      <c r="M181" s="1067"/>
      <c r="N181" s="1067"/>
      <c r="O181" s="1067"/>
      <c r="P181" s="1067"/>
      <c r="Q181" s="1067"/>
      <c r="R181" s="985"/>
      <c r="S181" s="985"/>
      <c r="T181" s="985"/>
      <c r="U181" s="985"/>
      <c r="V181" s="985"/>
      <c r="W181" s="985"/>
      <c r="X181" s="985"/>
      <c r="Y181" s="985"/>
      <c r="Z181" s="985"/>
    </row>
    <row r="182" spans="1:26" ht="12.75" customHeight="1">
      <c r="A182" s="985"/>
      <c r="B182" s="1068"/>
      <c r="C182" s="1065"/>
      <c r="D182" s="1065"/>
      <c r="E182" s="1066"/>
      <c r="F182" s="1065"/>
      <c r="G182" s="1065"/>
      <c r="H182" s="1065"/>
      <c r="I182" s="1067"/>
      <c r="J182" s="1067"/>
      <c r="K182" s="1013"/>
      <c r="L182" s="1013"/>
      <c r="M182" s="1067"/>
      <c r="N182" s="1067"/>
      <c r="O182" s="1067"/>
      <c r="P182" s="1067"/>
      <c r="Q182" s="1067"/>
      <c r="R182" s="985"/>
      <c r="S182" s="985"/>
      <c r="T182" s="985"/>
      <c r="U182" s="985"/>
      <c r="V182" s="985"/>
      <c r="W182" s="985"/>
      <c r="X182" s="985"/>
      <c r="Y182" s="985"/>
      <c r="Z182" s="985"/>
    </row>
    <row r="183" spans="1:26" ht="12.75" customHeight="1">
      <c r="A183" s="985"/>
      <c r="B183" s="1068"/>
      <c r="C183" s="1065"/>
      <c r="D183" s="1065"/>
      <c r="E183" s="1066"/>
      <c r="F183" s="1065"/>
      <c r="G183" s="1065"/>
      <c r="H183" s="1065"/>
      <c r="I183" s="1067"/>
      <c r="J183" s="1067"/>
      <c r="K183" s="1013"/>
      <c r="L183" s="1013"/>
      <c r="M183" s="1067"/>
      <c r="N183" s="1067"/>
      <c r="O183" s="1067"/>
      <c r="P183" s="1067"/>
      <c r="Q183" s="1067"/>
      <c r="R183" s="985"/>
      <c r="S183" s="985"/>
      <c r="T183" s="985"/>
      <c r="U183" s="985"/>
      <c r="V183" s="985"/>
      <c r="W183" s="985"/>
      <c r="X183" s="985"/>
      <c r="Y183" s="985"/>
      <c r="Z183" s="985"/>
    </row>
    <row r="184" spans="1:26" ht="12.75" customHeight="1">
      <c r="A184" s="985"/>
      <c r="B184" s="1068"/>
      <c r="C184" s="1065"/>
      <c r="D184" s="1065"/>
      <c r="E184" s="1066"/>
      <c r="F184" s="1065"/>
      <c r="G184" s="1065"/>
      <c r="H184" s="1065"/>
      <c r="I184" s="1067"/>
      <c r="J184" s="1067"/>
      <c r="K184" s="1013"/>
      <c r="L184" s="1013"/>
      <c r="M184" s="1067"/>
      <c r="N184" s="1067"/>
      <c r="O184" s="1067"/>
      <c r="P184" s="1067"/>
      <c r="Q184" s="1067"/>
      <c r="R184" s="985"/>
      <c r="S184" s="985"/>
      <c r="T184" s="985"/>
      <c r="U184" s="985"/>
      <c r="V184" s="985"/>
      <c r="W184" s="985"/>
      <c r="X184" s="985"/>
      <c r="Y184" s="985"/>
      <c r="Z184" s="985"/>
    </row>
    <row r="185" spans="1:26" ht="12.75" customHeight="1">
      <c r="A185" s="985"/>
      <c r="B185" s="1068"/>
      <c r="C185" s="1065"/>
      <c r="D185" s="1065"/>
      <c r="E185" s="1066"/>
      <c r="F185" s="1065"/>
      <c r="G185" s="1065"/>
      <c r="H185" s="1065"/>
      <c r="I185" s="1067"/>
      <c r="J185" s="1067"/>
      <c r="K185" s="1013"/>
      <c r="L185" s="1013"/>
      <c r="M185" s="1067"/>
      <c r="N185" s="1067"/>
      <c r="O185" s="1067"/>
      <c r="P185" s="1067"/>
      <c r="Q185" s="1067"/>
      <c r="R185" s="985"/>
      <c r="S185" s="985"/>
      <c r="T185" s="985"/>
      <c r="U185" s="985"/>
      <c r="V185" s="985"/>
      <c r="W185" s="985"/>
      <c r="X185" s="985"/>
      <c r="Y185" s="985"/>
      <c r="Z185" s="985"/>
    </row>
    <row r="186" spans="1:26" ht="12.75" customHeight="1">
      <c r="A186" s="985"/>
      <c r="B186" s="1068"/>
      <c r="C186" s="1065"/>
      <c r="D186" s="1065"/>
      <c r="E186" s="1066"/>
      <c r="F186" s="1065"/>
      <c r="G186" s="1065"/>
      <c r="H186" s="1065"/>
      <c r="I186" s="1067"/>
      <c r="J186" s="1067"/>
      <c r="K186" s="1013"/>
      <c r="L186" s="1013"/>
      <c r="M186" s="1067"/>
      <c r="N186" s="1067"/>
      <c r="O186" s="1067"/>
      <c r="P186" s="1067"/>
      <c r="Q186" s="1067"/>
      <c r="R186" s="985"/>
      <c r="S186" s="985"/>
      <c r="T186" s="985"/>
      <c r="U186" s="985"/>
      <c r="V186" s="985"/>
      <c r="W186" s="985"/>
      <c r="X186" s="985"/>
      <c r="Y186" s="985"/>
      <c r="Z186" s="985"/>
    </row>
    <row r="187" spans="1:26" ht="12.75" customHeight="1">
      <c r="A187" s="985"/>
      <c r="B187" s="1068"/>
      <c r="C187" s="1065"/>
      <c r="D187" s="1065"/>
      <c r="E187" s="1066"/>
      <c r="F187" s="1065"/>
      <c r="G187" s="1065"/>
      <c r="H187" s="1065"/>
      <c r="I187" s="1067"/>
      <c r="J187" s="1067"/>
      <c r="K187" s="1013"/>
      <c r="L187" s="1013"/>
      <c r="M187" s="1067"/>
      <c r="N187" s="1067"/>
      <c r="O187" s="1067"/>
      <c r="P187" s="1067"/>
      <c r="Q187" s="1067"/>
      <c r="R187" s="985"/>
      <c r="S187" s="985"/>
      <c r="T187" s="985"/>
      <c r="U187" s="985"/>
      <c r="V187" s="985"/>
      <c r="W187" s="985"/>
      <c r="X187" s="985"/>
      <c r="Y187" s="985"/>
      <c r="Z187" s="985"/>
    </row>
    <row r="188" spans="1:26" ht="12.75" customHeight="1">
      <c r="A188" s="985"/>
      <c r="B188" s="1068"/>
      <c r="C188" s="1065"/>
      <c r="D188" s="1065"/>
      <c r="E188" s="1066"/>
      <c r="F188" s="1065"/>
      <c r="G188" s="1065"/>
      <c r="H188" s="1065"/>
      <c r="I188" s="1067"/>
      <c r="J188" s="1067"/>
      <c r="K188" s="1013"/>
      <c r="L188" s="1013"/>
      <c r="M188" s="1067"/>
      <c r="N188" s="1067"/>
      <c r="O188" s="1067"/>
      <c r="P188" s="1067"/>
      <c r="Q188" s="1067"/>
      <c r="R188" s="985"/>
      <c r="S188" s="985"/>
      <c r="T188" s="985"/>
      <c r="U188" s="985"/>
      <c r="V188" s="985"/>
      <c r="W188" s="985"/>
      <c r="X188" s="985"/>
      <c r="Y188" s="985"/>
      <c r="Z188" s="985"/>
    </row>
    <row r="189" spans="1:26" ht="12.75" customHeight="1">
      <c r="A189" s="985"/>
      <c r="B189" s="1068"/>
      <c r="C189" s="1065"/>
      <c r="D189" s="1065"/>
      <c r="E189" s="1066"/>
      <c r="F189" s="1065"/>
      <c r="G189" s="1065"/>
      <c r="H189" s="1065"/>
      <c r="I189" s="1067"/>
      <c r="J189" s="1067"/>
      <c r="K189" s="1013"/>
      <c r="L189" s="1013"/>
      <c r="M189" s="1067"/>
      <c r="N189" s="1067"/>
      <c r="O189" s="1067"/>
      <c r="P189" s="1067"/>
      <c r="Q189" s="1067"/>
      <c r="R189" s="985"/>
      <c r="S189" s="985"/>
      <c r="T189" s="985"/>
      <c r="U189" s="985"/>
      <c r="V189" s="985"/>
      <c r="W189" s="985"/>
      <c r="X189" s="985"/>
      <c r="Y189" s="985"/>
      <c r="Z189" s="985"/>
    </row>
    <row r="190" spans="1:26" ht="12.75" customHeight="1">
      <c r="A190" s="985"/>
      <c r="B190" s="1068"/>
      <c r="C190" s="1065"/>
      <c r="D190" s="1065"/>
      <c r="E190" s="1066"/>
      <c r="F190" s="1065"/>
      <c r="G190" s="1065"/>
      <c r="H190" s="1065"/>
      <c r="I190" s="1067"/>
      <c r="J190" s="1067"/>
      <c r="K190" s="1013"/>
      <c r="L190" s="1013"/>
      <c r="M190" s="1067"/>
      <c r="N190" s="1067"/>
      <c r="O190" s="1067"/>
      <c r="P190" s="1067"/>
      <c r="Q190" s="1067"/>
      <c r="R190" s="985"/>
      <c r="S190" s="985"/>
      <c r="T190" s="985"/>
      <c r="U190" s="985"/>
      <c r="V190" s="985"/>
      <c r="W190" s="985"/>
      <c r="X190" s="985"/>
      <c r="Y190" s="985"/>
      <c r="Z190" s="985"/>
    </row>
    <row r="191" spans="1:26" ht="12.75" customHeight="1">
      <c r="A191" s="985"/>
      <c r="B191" s="1068"/>
      <c r="C191" s="1065"/>
      <c r="D191" s="1065"/>
      <c r="E191" s="1066"/>
      <c r="F191" s="1065"/>
      <c r="G191" s="1065"/>
      <c r="H191" s="1065"/>
      <c r="I191" s="1067"/>
      <c r="J191" s="1067"/>
      <c r="K191" s="1013"/>
      <c r="L191" s="1013"/>
      <c r="M191" s="1067"/>
      <c r="N191" s="1067"/>
      <c r="O191" s="1067"/>
      <c r="P191" s="1067"/>
      <c r="Q191" s="1067"/>
      <c r="R191" s="985"/>
      <c r="S191" s="985"/>
      <c r="T191" s="985"/>
      <c r="U191" s="985"/>
      <c r="V191" s="985"/>
      <c r="W191" s="985"/>
      <c r="X191" s="985"/>
      <c r="Y191" s="985"/>
      <c r="Z191" s="985"/>
    </row>
    <row r="192" spans="1:26" ht="12.75" customHeight="1">
      <c r="A192" s="985"/>
      <c r="B192" s="1068"/>
      <c r="C192" s="1065"/>
      <c r="D192" s="1065"/>
      <c r="E192" s="1066"/>
      <c r="F192" s="1065"/>
      <c r="G192" s="1065"/>
      <c r="H192" s="1065"/>
      <c r="I192" s="1067"/>
      <c r="J192" s="1067"/>
      <c r="K192" s="1013"/>
      <c r="L192" s="1013"/>
      <c r="M192" s="1067"/>
      <c r="N192" s="1067"/>
      <c r="O192" s="1067"/>
      <c r="P192" s="1067"/>
      <c r="Q192" s="1067"/>
      <c r="R192" s="985"/>
      <c r="S192" s="985"/>
      <c r="T192" s="985"/>
      <c r="U192" s="985"/>
      <c r="V192" s="985"/>
      <c r="W192" s="985"/>
      <c r="X192" s="985"/>
      <c r="Y192" s="985"/>
      <c r="Z192" s="985"/>
    </row>
    <row r="193" spans="1:26" ht="12.75" customHeight="1">
      <c r="A193" s="985"/>
      <c r="B193" s="1068"/>
      <c r="C193" s="1065"/>
      <c r="D193" s="1065"/>
      <c r="E193" s="1066"/>
      <c r="F193" s="1065"/>
      <c r="G193" s="1065"/>
      <c r="H193" s="1065"/>
      <c r="I193" s="1067"/>
      <c r="J193" s="1067"/>
      <c r="K193" s="1013"/>
      <c r="L193" s="1013"/>
      <c r="M193" s="1067"/>
      <c r="N193" s="1067"/>
      <c r="O193" s="1067"/>
      <c r="P193" s="1067"/>
      <c r="Q193" s="1067"/>
      <c r="R193" s="985"/>
      <c r="S193" s="985"/>
      <c r="T193" s="985"/>
      <c r="U193" s="985"/>
      <c r="V193" s="985"/>
      <c r="W193" s="985"/>
      <c r="X193" s="985"/>
      <c r="Y193" s="985"/>
      <c r="Z193" s="985"/>
    </row>
    <row r="194" spans="1:26" ht="12.75" customHeight="1">
      <c r="A194" s="985"/>
      <c r="B194" s="1068"/>
      <c r="C194" s="1065"/>
      <c r="D194" s="1065"/>
      <c r="E194" s="1066"/>
      <c r="F194" s="1065"/>
      <c r="G194" s="1065"/>
      <c r="H194" s="1065"/>
      <c r="I194" s="1067"/>
      <c r="J194" s="1067"/>
      <c r="K194" s="1013"/>
      <c r="L194" s="1013"/>
      <c r="M194" s="1067"/>
      <c r="N194" s="1067"/>
      <c r="O194" s="1067"/>
      <c r="P194" s="1067"/>
      <c r="Q194" s="1067"/>
      <c r="R194" s="985"/>
      <c r="S194" s="985"/>
      <c r="T194" s="985"/>
      <c r="U194" s="985"/>
      <c r="V194" s="985"/>
      <c r="W194" s="985"/>
      <c r="X194" s="985"/>
      <c r="Y194" s="985"/>
      <c r="Z194" s="985"/>
    </row>
    <row r="195" spans="1:26" ht="12.75" customHeight="1">
      <c r="A195" s="985"/>
      <c r="B195" s="1068"/>
      <c r="C195" s="1065"/>
      <c r="D195" s="1065"/>
      <c r="E195" s="1066"/>
      <c r="F195" s="1065"/>
      <c r="G195" s="1065"/>
      <c r="H195" s="1065"/>
      <c r="I195" s="1067"/>
      <c r="J195" s="1067"/>
      <c r="K195" s="1013"/>
      <c r="L195" s="1013"/>
      <c r="M195" s="1067"/>
      <c r="N195" s="1067"/>
      <c r="O195" s="1067"/>
      <c r="P195" s="1067"/>
      <c r="Q195" s="1067"/>
      <c r="R195" s="985"/>
      <c r="S195" s="985"/>
      <c r="T195" s="985"/>
      <c r="U195" s="985"/>
      <c r="V195" s="985"/>
      <c r="W195" s="985"/>
      <c r="X195" s="985"/>
      <c r="Y195" s="985"/>
      <c r="Z195" s="985"/>
    </row>
    <row r="196" spans="1:26" ht="12.75" customHeight="1">
      <c r="A196" s="985"/>
      <c r="B196" s="1068"/>
      <c r="C196" s="1065"/>
      <c r="D196" s="1065"/>
      <c r="E196" s="1066"/>
      <c r="F196" s="1065"/>
      <c r="G196" s="1065"/>
      <c r="H196" s="1065"/>
      <c r="I196" s="1067"/>
      <c r="J196" s="1067"/>
      <c r="K196" s="1013"/>
      <c r="L196" s="1013"/>
      <c r="M196" s="1067"/>
      <c r="N196" s="1067"/>
      <c r="O196" s="1067"/>
      <c r="P196" s="1067"/>
      <c r="Q196" s="1067"/>
      <c r="R196" s="985"/>
      <c r="S196" s="985"/>
      <c r="T196" s="985"/>
      <c r="U196" s="985"/>
      <c r="V196" s="985"/>
      <c r="W196" s="985"/>
      <c r="X196" s="985"/>
      <c r="Y196" s="985"/>
      <c r="Z196" s="985"/>
    </row>
    <row r="197" spans="1:26" ht="12.75" customHeight="1">
      <c r="A197" s="985"/>
      <c r="B197" s="1068"/>
      <c r="C197" s="1065"/>
      <c r="D197" s="1065"/>
      <c r="E197" s="1066"/>
      <c r="F197" s="1065"/>
      <c r="G197" s="1065"/>
      <c r="H197" s="1065"/>
      <c r="I197" s="1067"/>
      <c r="J197" s="1067"/>
      <c r="K197" s="1013"/>
      <c r="L197" s="1013"/>
      <c r="M197" s="1067"/>
      <c r="N197" s="1067"/>
      <c r="O197" s="1067"/>
      <c r="P197" s="1067"/>
      <c r="Q197" s="1067"/>
      <c r="R197" s="985"/>
      <c r="S197" s="985"/>
      <c r="T197" s="985"/>
      <c r="U197" s="985"/>
      <c r="V197" s="985"/>
      <c r="W197" s="985"/>
      <c r="X197" s="985"/>
      <c r="Y197" s="985"/>
      <c r="Z197" s="985"/>
    </row>
    <row r="198" spans="1:26" ht="12.75" customHeight="1">
      <c r="A198" s="985"/>
      <c r="B198" s="1068"/>
      <c r="C198" s="1065"/>
      <c r="D198" s="1065"/>
      <c r="E198" s="1066"/>
      <c r="F198" s="1065"/>
      <c r="G198" s="1065"/>
      <c r="H198" s="1065"/>
      <c r="I198" s="1067"/>
      <c r="J198" s="1067"/>
      <c r="K198" s="1013"/>
      <c r="L198" s="1013"/>
      <c r="M198" s="1067"/>
      <c r="N198" s="1067"/>
      <c r="O198" s="1067"/>
      <c r="P198" s="1067"/>
      <c r="Q198" s="1067"/>
      <c r="R198" s="985"/>
      <c r="S198" s="985"/>
      <c r="T198" s="985"/>
      <c r="U198" s="985"/>
      <c r="V198" s="985"/>
      <c r="W198" s="985"/>
      <c r="X198" s="985"/>
      <c r="Y198" s="985"/>
      <c r="Z198" s="985"/>
    </row>
    <row r="199" spans="1:26" ht="12.75" customHeight="1">
      <c r="A199" s="985"/>
      <c r="B199" s="1068"/>
      <c r="C199" s="1065"/>
      <c r="D199" s="1065"/>
      <c r="E199" s="1066"/>
      <c r="F199" s="1065"/>
      <c r="G199" s="1065"/>
      <c r="H199" s="1065"/>
      <c r="I199" s="1067"/>
      <c r="J199" s="1067"/>
      <c r="K199" s="1013"/>
      <c r="L199" s="1013"/>
      <c r="M199" s="1067"/>
      <c r="N199" s="1067"/>
      <c r="O199" s="1067"/>
      <c r="P199" s="1067"/>
      <c r="Q199" s="1067"/>
      <c r="R199" s="985"/>
      <c r="S199" s="985"/>
      <c r="T199" s="985"/>
      <c r="U199" s="985"/>
      <c r="V199" s="985"/>
      <c r="W199" s="985"/>
      <c r="X199" s="985"/>
      <c r="Y199" s="985"/>
      <c r="Z199" s="985"/>
    </row>
    <row r="200" spans="1:26" ht="12.75" customHeight="1">
      <c r="A200" s="985"/>
      <c r="B200" s="1068"/>
      <c r="C200" s="1065"/>
      <c r="D200" s="1065"/>
      <c r="E200" s="1066"/>
      <c r="F200" s="1065"/>
      <c r="G200" s="1065"/>
      <c r="H200" s="1065"/>
      <c r="I200" s="1067"/>
      <c r="J200" s="1067"/>
      <c r="K200" s="1013"/>
      <c r="L200" s="1013"/>
      <c r="M200" s="1067"/>
      <c r="N200" s="1067"/>
      <c r="O200" s="1067"/>
      <c r="P200" s="1067"/>
      <c r="Q200" s="1067"/>
      <c r="R200" s="985"/>
      <c r="S200" s="985"/>
      <c r="T200" s="985"/>
      <c r="U200" s="985"/>
      <c r="V200" s="985"/>
      <c r="W200" s="985"/>
      <c r="X200" s="985"/>
      <c r="Y200" s="985"/>
      <c r="Z200" s="985"/>
    </row>
    <row r="201" spans="1:26" ht="12.75" customHeight="1">
      <c r="A201" s="985"/>
      <c r="B201" s="1068"/>
      <c r="C201" s="1065"/>
      <c r="D201" s="1065"/>
      <c r="E201" s="1066"/>
      <c r="F201" s="1065"/>
      <c r="G201" s="1065"/>
      <c r="H201" s="1065"/>
      <c r="I201" s="1067"/>
      <c r="J201" s="1067"/>
      <c r="K201" s="1013"/>
      <c r="L201" s="1013"/>
      <c r="M201" s="1067"/>
      <c r="N201" s="1067"/>
      <c r="O201" s="1067"/>
      <c r="P201" s="1067"/>
      <c r="Q201" s="1067"/>
      <c r="R201" s="985"/>
      <c r="S201" s="985"/>
      <c r="T201" s="985"/>
      <c r="U201" s="985"/>
      <c r="V201" s="985"/>
      <c r="W201" s="985"/>
      <c r="X201" s="985"/>
      <c r="Y201" s="985"/>
      <c r="Z201" s="985"/>
    </row>
    <row r="202" spans="1:26" ht="12.75" customHeight="1">
      <c r="A202" s="985"/>
      <c r="B202" s="1068"/>
      <c r="C202" s="1065"/>
      <c r="D202" s="1065"/>
      <c r="E202" s="1066"/>
      <c r="F202" s="1065"/>
      <c r="G202" s="1065"/>
      <c r="H202" s="1065"/>
      <c r="I202" s="1067"/>
      <c r="J202" s="1067"/>
      <c r="K202" s="1013"/>
      <c r="L202" s="1013"/>
      <c r="M202" s="1067"/>
      <c r="N202" s="1067"/>
      <c r="O202" s="1067"/>
      <c r="P202" s="1067"/>
      <c r="Q202" s="1067"/>
      <c r="R202" s="985"/>
      <c r="S202" s="985"/>
      <c r="T202" s="985"/>
      <c r="U202" s="985"/>
      <c r="V202" s="985"/>
      <c r="W202" s="985"/>
      <c r="X202" s="985"/>
      <c r="Y202" s="985"/>
      <c r="Z202" s="985"/>
    </row>
    <row r="203" spans="1:26" ht="12.75" customHeight="1">
      <c r="A203" s="985"/>
      <c r="B203" s="1068"/>
      <c r="C203" s="1065"/>
      <c r="D203" s="1065"/>
      <c r="E203" s="1066"/>
      <c r="F203" s="1065"/>
      <c r="G203" s="1065"/>
      <c r="H203" s="1065"/>
      <c r="I203" s="1067"/>
      <c r="J203" s="1067"/>
      <c r="K203" s="1013"/>
      <c r="L203" s="1013"/>
      <c r="M203" s="1067"/>
      <c r="N203" s="1067"/>
      <c r="O203" s="1067"/>
      <c r="P203" s="1067"/>
      <c r="Q203" s="1067"/>
      <c r="R203" s="985"/>
      <c r="S203" s="985"/>
      <c r="T203" s="985"/>
      <c r="U203" s="985"/>
      <c r="V203" s="985"/>
      <c r="W203" s="985"/>
      <c r="X203" s="985"/>
      <c r="Y203" s="985"/>
      <c r="Z203" s="985"/>
    </row>
    <row r="204" spans="1:26" ht="12.75" customHeight="1">
      <c r="A204" s="985"/>
      <c r="B204" s="1068"/>
      <c r="C204" s="1065"/>
      <c r="D204" s="1065"/>
      <c r="E204" s="1066"/>
      <c r="F204" s="1065"/>
      <c r="G204" s="1065"/>
      <c r="H204" s="1065"/>
      <c r="I204" s="1067"/>
      <c r="J204" s="1067"/>
      <c r="K204" s="1013"/>
      <c r="L204" s="1013"/>
      <c r="M204" s="1067"/>
      <c r="N204" s="1067"/>
      <c r="O204" s="1067"/>
      <c r="P204" s="1067"/>
      <c r="Q204" s="1067"/>
      <c r="R204" s="985"/>
      <c r="S204" s="985"/>
      <c r="T204" s="985"/>
      <c r="U204" s="985"/>
      <c r="V204" s="985"/>
      <c r="W204" s="985"/>
      <c r="X204" s="985"/>
      <c r="Y204" s="985"/>
      <c r="Z204" s="985"/>
    </row>
    <row r="205" spans="1:26" ht="12.75" customHeight="1">
      <c r="A205" s="985"/>
      <c r="B205" s="1068"/>
      <c r="C205" s="1065"/>
      <c r="D205" s="1065"/>
      <c r="E205" s="1066"/>
      <c r="F205" s="1065"/>
      <c r="G205" s="1065"/>
      <c r="H205" s="1065"/>
      <c r="I205" s="1067"/>
      <c r="J205" s="1067"/>
      <c r="K205" s="1013"/>
      <c r="L205" s="1013"/>
      <c r="M205" s="1067"/>
      <c r="N205" s="1067"/>
      <c r="O205" s="1067"/>
      <c r="P205" s="1067"/>
      <c r="Q205" s="1067"/>
      <c r="R205" s="985"/>
      <c r="S205" s="985"/>
      <c r="T205" s="985"/>
      <c r="U205" s="985"/>
      <c r="V205" s="985"/>
      <c r="W205" s="985"/>
      <c r="X205" s="985"/>
      <c r="Y205" s="985"/>
      <c r="Z205" s="985"/>
    </row>
    <row r="206" spans="1:26" ht="12.75" customHeight="1">
      <c r="A206" s="985"/>
      <c r="B206" s="1068"/>
      <c r="C206" s="1065"/>
      <c r="D206" s="1065"/>
      <c r="E206" s="1066"/>
      <c r="F206" s="1065"/>
      <c r="G206" s="1065"/>
      <c r="H206" s="1065"/>
      <c r="I206" s="1067"/>
      <c r="J206" s="1067"/>
      <c r="K206" s="1013"/>
      <c r="L206" s="1013"/>
      <c r="M206" s="1067"/>
      <c r="N206" s="1067"/>
      <c r="O206" s="1067"/>
      <c r="P206" s="1067"/>
      <c r="Q206" s="1067"/>
      <c r="R206" s="985"/>
      <c r="S206" s="985"/>
      <c r="T206" s="985"/>
      <c r="U206" s="985"/>
      <c r="V206" s="985"/>
      <c r="W206" s="985"/>
      <c r="X206" s="985"/>
      <c r="Y206" s="985"/>
      <c r="Z206" s="985"/>
    </row>
    <row r="207" spans="1:26" ht="12.75" customHeight="1">
      <c r="A207" s="985"/>
      <c r="B207" s="1068"/>
      <c r="C207" s="1065"/>
      <c r="D207" s="1065"/>
      <c r="E207" s="1066"/>
      <c r="F207" s="1065"/>
      <c r="G207" s="1065"/>
      <c r="H207" s="1065"/>
      <c r="I207" s="1067"/>
      <c r="J207" s="1067"/>
      <c r="K207" s="1013"/>
      <c r="L207" s="1013"/>
      <c r="M207" s="1067"/>
      <c r="N207" s="1067"/>
      <c r="O207" s="1067"/>
      <c r="P207" s="1067"/>
      <c r="Q207" s="1067"/>
      <c r="R207" s="985"/>
      <c r="S207" s="985"/>
      <c r="T207" s="985"/>
      <c r="U207" s="985"/>
      <c r="V207" s="985"/>
      <c r="W207" s="985"/>
      <c r="X207" s="985"/>
      <c r="Y207" s="985"/>
      <c r="Z207" s="985"/>
    </row>
    <row r="208" spans="1:26" ht="12.75" customHeight="1">
      <c r="A208" s="985"/>
      <c r="B208" s="1068"/>
      <c r="C208" s="1065"/>
      <c r="D208" s="1065"/>
      <c r="E208" s="1066"/>
      <c r="F208" s="1065"/>
      <c r="G208" s="1065"/>
      <c r="H208" s="1065"/>
      <c r="I208" s="1067"/>
      <c r="J208" s="1067"/>
      <c r="K208" s="1013"/>
      <c r="L208" s="1013"/>
      <c r="M208" s="1067"/>
      <c r="N208" s="1067"/>
      <c r="O208" s="1067"/>
      <c r="P208" s="1067"/>
      <c r="Q208" s="1067"/>
      <c r="R208" s="985"/>
      <c r="S208" s="985"/>
      <c r="T208" s="985"/>
      <c r="U208" s="985"/>
      <c r="V208" s="985"/>
      <c r="W208" s="985"/>
      <c r="X208" s="985"/>
      <c r="Y208" s="985"/>
      <c r="Z208" s="985"/>
    </row>
    <row r="209" spans="1:26" ht="12.75" customHeight="1">
      <c r="A209" s="985"/>
      <c r="B209" s="1068"/>
      <c r="C209" s="1065"/>
      <c r="D209" s="1065"/>
      <c r="E209" s="1066"/>
      <c r="F209" s="1065"/>
      <c r="G209" s="1065"/>
      <c r="H209" s="1065"/>
      <c r="I209" s="1067"/>
      <c r="J209" s="1067"/>
      <c r="K209" s="1013"/>
      <c r="L209" s="1013"/>
      <c r="M209" s="1067"/>
      <c r="N209" s="1067"/>
      <c r="O209" s="1067"/>
      <c r="P209" s="1067"/>
      <c r="Q209" s="1067"/>
      <c r="R209" s="985"/>
      <c r="S209" s="985"/>
      <c r="T209" s="985"/>
      <c r="U209" s="985"/>
      <c r="V209" s="985"/>
      <c r="W209" s="985"/>
      <c r="X209" s="985"/>
      <c r="Y209" s="985"/>
      <c r="Z209" s="985"/>
    </row>
    <row r="210" spans="1:26" ht="12.75" customHeight="1">
      <c r="A210" s="985"/>
      <c r="B210" s="1068"/>
      <c r="C210" s="1065"/>
      <c r="D210" s="1065"/>
      <c r="E210" s="1066"/>
      <c r="F210" s="1065"/>
      <c r="G210" s="1065"/>
      <c r="H210" s="1065"/>
      <c r="I210" s="1067"/>
      <c r="J210" s="1067"/>
      <c r="K210" s="1013"/>
      <c r="L210" s="1013"/>
      <c r="M210" s="1067"/>
      <c r="N210" s="1067"/>
      <c r="O210" s="1067"/>
      <c r="P210" s="1067"/>
      <c r="Q210" s="1067"/>
      <c r="R210" s="985"/>
      <c r="S210" s="985"/>
      <c r="T210" s="985"/>
      <c r="U210" s="985"/>
      <c r="V210" s="985"/>
      <c r="W210" s="985"/>
      <c r="X210" s="985"/>
      <c r="Y210" s="985"/>
      <c r="Z210" s="985"/>
    </row>
    <row r="211" spans="1:26" ht="12.75" customHeight="1">
      <c r="A211" s="985"/>
      <c r="B211" s="1068"/>
      <c r="C211" s="1065"/>
      <c r="D211" s="1065"/>
      <c r="E211" s="1066"/>
      <c r="F211" s="1065"/>
      <c r="G211" s="1065"/>
      <c r="H211" s="1065"/>
      <c r="I211" s="1067"/>
      <c r="J211" s="1067"/>
      <c r="K211" s="1013"/>
      <c r="L211" s="1013"/>
      <c r="M211" s="1067"/>
      <c r="N211" s="1067"/>
      <c r="O211" s="1067"/>
      <c r="P211" s="1067"/>
      <c r="Q211" s="1067"/>
      <c r="R211" s="985"/>
      <c r="S211" s="985"/>
      <c r="T211" s="985"/>
      <c r="U211" s="985"/>
      <c r="V211" s="985"/>
      <c r="W211" s="985"/>
      <c r="X211" s="985"/>
      <c r="Y211" s="985"/>
      <c r="Z211" s="985"/>
    </row>
    <row r="212" spans="1:26" ht="12.75" customHeight="1">
      <c r="A212" s="985"/>
      <c r="B212" s="1068"/>
      <c r="C212" s="1065"/>
      <c r="D212" s="1065"/>
      <c r="E212" s="1066"/>
      <c r="F212" s="1065"/>
      <c r="G212" s="1065"/>
      <c r="H212" s="1065"/>
      <c r="I212" s="1067"/>
      <c r="J212" s="1067"/>
      <c r="K212" s="1013"/>
      <c r="L212" s="1013"/>
      <c r="M212" s="1067"/>
      <c r="N212" s="1067"/>
      <c r="O212" s="1067"/>
      <c r="P212" s="1067"/>
      <c r="Q212" s="1067"/>
      <c r="R212" s="985"/>
      <c r="S212" s="985"/>
      <c r="T212" s="985"/>
      <c r="U212" s="985"/>
      <c r="V212" s="985"/>
      <c r="W212" s="985"/>
      <c r="X212" s="985"/>
      <c r="Y212" s="985"/>
      <c r="Z212" s="985"/>
    </row>
    <row r="213" spans="1:26" ht="12.75" customHeight="1">
      <c r="A213" s="985"/>
      <c r="B213" s="1068"/>
      <c r="C213" s="1065"/>
      <c r="D213" s="1065"/>
      <c r="E213" s="1066"/>
      <c r="F213" s="1065"/>
      <c r="G213" s="1065"/>
      <c r="H213" s="1065"/>
      <c r="I213" s="1067"/>
      <c r="J213" s="1067"/>
      <c r="K213" s="1013"/>
      <c r="L213" s="1013"/>
      <c r="M213" s="1067"/>
      <c r="N213" s="1067"/>
      <c r="O213" s="1067"/>
      <c r="P213" s="1067"/>
      <c r="Q213" s="1067"/>
      <c r="R213" s="985"/>
      <c r="S213" s="985"/>
      <c r="T213" s="985"/>
      <c r="U213" s="985"/>
      <c r="V213" s="985"/>
      <c r="W213" s="985"/>
      <c r="X213" s="985"/>
      <c r="Y213" s="985"/>
      <c r="Z213" s="985"/>
    </row>
    <row r="214" spans="1:26" ht="12.75" customHeight="1">
      <c r="A214" s="985"/>
      <c r="B214" s="1068"/>
      <c r="C214" s="1065"/>
      <c r="D214" s="1065"/>
      <c r="E214" s="1066"/>
      <c r="F214" s="1065"/>
      <c r="G214" s="1065"/>
      <c r="H214" s="1065"/>
      <c r="I214" s="1067"/>
      <c r="J214" s="1067"/>
      <c r="K214" s="1013"/>
      <c r="L214" s="1013"/>
      <c r="M214" s="1067"/>
      <c r="N214" s="1067"/>
      <c r="O214" s="1067"/>
      <c r="P214" s="1067"/>
      <c r="Q214" s="1067"/>
      <c r="R214" s="985"/>
      <c r="S214" s="985"/>
      <c r="T214" s="985"/>
      <c r="U214" s="985"/>
      <c r="V214" s="985"/>
      <c r="W214" s="985"/>
      <c r="X214" s="985"/>
      <c r="Y214" s="985"/>
      <c r="Z214" s="985"/>
    </row>
    <row r="215" spans="1:26" ht="12.75" customHeight="1">
      <c r="A215" s="985"/>
      <c r="B215" s="1068"/>
      <c r="C215" s="1065"/>
      <c r="D215" s="1065"/>
      <c r="E215" s="1066"/>
      <c r="F215" s="1065"/>
      <c r="G215" s="1065"/>
      <c r="H215" s="1065"/>
      <c r="I215" s="1067"/>
      <c r="J215" s="1067"/>
      <c r="K215" s="1013"/>
      <c r="L215" s="1013"/>
      <c r="M215" s="1067"/>
      <c r="N215" s="1067"/>
      <c r="O215" s="1067"/>
      <c r="P215" s="1067"/>
      <c r="Q215" s="1067"/>
      <c r="R215" s="985"/>
      <c r="S215" s="985"/>
      <c r="T215" s="985"/>
      <c r="U215" s="985"/>
      <c r="V215" s="985"/>
      <c r="W215" s="985"/>
      <c r="X215" s="985"/>
      <c r="Y215" s="985"/>
      <c r="Z215" s="985"/>
    </row>
    <row r="216" spans="1:26" ht="12.75" customHeight="1">
      <c r="A216" s="985"/>
      <c r="B216" s="1068"/>
      <c r="C216" s="1065"/>
      <c r="D216" s="1065"/>
      <c r="E216" s="1066"/>
      <c r="F216" s="1065"/>
      <c r="G216" s="1065"/>
      <c r="H216" s="1065"/>
      <c r="I216" s="1067"/>
      <c r="J216" s="1067"/>
      <c r="K216" s="1013"/>
      <c r="L216" s="1013"/>
      <c r="M216" s="1067"/>
      <c r="N216" s="1067"/>
      <c r="O216" s="1067"/>
      <c r="P216" s="1067"/>
      <c r="Q216" s="1067"/>
      <c r="R216" s="985"/>
      <c r="S216" s="985"/>
      <c r="T216" s="985"/>
      <c r="U216" s="985"/>
      <c r="V216" s="985"/>
      <c r="W216" s="985"/>
      <c r="X216" s="985"/>
      <c r="Y216" s="985"/>
      <c r="Z216" s="985"/>
    </row>
    <row r="217" spans="1:26" ht="12.75" customHeight="1">
      <c r="A217" s="985"/>
      <c r="B217" s="1068"/>
      <c r="C217" s="1065"/>
      <c r="D217" s="1065"/>
      <c r="E217" s="1066"/>
      <c r="F217" s="1065"/>
      <c r="G217" s="1065"/>
      <c r="H217" s="1065"/>
      <c r="I217" s="1067"/>
      <c r="J217" s="1067"/>
      <c r="K217" s="1013"/>
      <c r="L217" s="1013"/>
      <c r="M217" s="1067"/>
      <c r="N217" s="1067"/>
      <c r="O217" s="1067"/>
      <c r="P217" s="1067"/>
      <c r="Q217" s="1067"/>
      <c r="R217" s="985"/>
      <c r="S217" s="985"/>
      <c r="T217" s="985"/>
      <c r="U217" s="985"/>
      <c r="V217" s="985"/>
      <c r="W217" s="985"/>
      <c r="X217" s="985"/>
      <c r="Y217" s="985"/>
      <c r="Z217" s="985"/>
    </row>
    <row r="218" spans="1:26" ht="12.75" customHeight="1">
      <c r="A218" s="985"/>
      <c r="B218" s="1068"/>
      <c r="C218" s="1065"/>
      <c r="D218" s="1065"/>
      <c r="E218" s="1066"/>
      <c r="F218" s="1065"/>
      <c r="G218" s="1065"/>
      <c r="H218" s="1065"/>
      <c r="I218" s="1067"/>
      <c r="J218" s="1067"/>
      <c r="K218" s="1013"/>
      <c r="L218" s="1013"/>
      <c r="M218" s="1067"/>
      <c r="N218" s="1067"/>
      <c r="O218" s="1067"/>
      <c r="P218" s="1067"/>
      <c r="Q218" s="1067"/>
      <c r="R218" s="985"/>
      <c r="S218" s="985"/>
      <c r="T218" s="985"/>
      <c r="U218" s="985"/>
      <c r="V218" s="985"/>
      <c r="W218" s="985"/>
      <c r="X218" s="985"/>
      <c r="Y218" s="985"/>
      <c r="Z218" s="985"/>
    </row>
    <row r="219" spans="1:26" ht="12.75" customHeight="1">
      <c r="A219" s="985"/>
      <c r="B219" s="1068"/>
      <c r="C219" s="1065"/>
      <c r="D219" s="1065"/>
      <c r="E219" s="1066"/>
      <c r="F219" s="1065"/>
      <c r="G219" s="1065"/>
      <c r="H219" s="1065"/>
      <c r="I219" s="1067"/>
      <c r="J219" s="1067"/>
      <c r="K219" s="1013"/>
      <c r="L219" s="1013"/>
      <c r="M219" s="1067"/>
      <c r="N219" s="1067"/>
      <c r="O219" s="1067"/>
      <c r="P219" s="1067"/>
      <c r="Q219" s="1067"/>
      <c r="R219" s="985"/>
      <c r="S219" s="985"/>
      <c r="T219" s="985"/>
      <c r="U219" s="985"/>
      <c r="V219" s="985"/>
      <c r="W219" s="985"/>
      <c r="X219" s="985"/>
      <c r="Y219" s="985"/>
      <c r="Z219" s="985"/>
    </row>
    <row r="220" spans="1:26" ht="12.75" customHeight="1">
      <c r="A220" s="985"/>
      <c r="B220" s="1068"/>
      <c r="C220" s="1065"/>
      <c r="D220" s="1065"/>
      <c r="E220" s="1066"/>
      <c r="F220" s="1065"/>
      <c r="G220" s="1065"/>
      <c r="H220" s="1065"/>
      <c r="I220" s="1067"/>
      <c r="J220" s="1067"/>
      <c r="K220" s="1013"/>
      <c r="L220" s="1013"/>
      <c r="M220" s="1067"/>
      <c r="N220" s="1067"/>
      <c r="O220" s="1067"/>
      <c r="P220" s="1067"/>
      <c r="Q220" s="1067"/>
      <c r="R220" s="985"/>
      <c r="S220" s="985"/>
      <c r="T220" s="985"/>
      <c r="U220" s="985"/>
      <c r="V220" s="985"/>
      <c r="W220" s="985"/>
      <c r="X220" s="985"/>
      <c r="Y220" s="985"/>
      <c r="Z220" s="985"/>
    </row>
    <row r="221" spans="1:26" ht="12.75" customHeight="1">
      <c r="A221" s="985"/>
      <c r="B221" s="1068"/>
      <c r="C221" s="1065"/>
      <c r="D221" s="1065"/>
      <c r="E221" s="1066"/>
      <c r="F221" s="1065"/>
      <c r="G221" s="1065"/>
      <c r="H221" s="1065"/>
      <c r="I221" s="1067"/>
      <c r="J221" s="1067"/>
      <c r="K221" s="1013"/>
      <c r="L221" s="1013"/>
      <c r="M221" s="1067"/>
      <c r="N221" s="1067"/>
      <c r="O221" s="1067"/>
      <c r="P221" s="1067"/>
      <c r="Q221" s="1067"/>
      <c r="R221" s="985"/>
      <c r="S221" s="985"/>
      <c r="T221" s="985"/>
      <c r="U221" s="985"/>
      <c r="V221" s="985"/>
      <c r="W221" s="985"/>
      <c r="X221" s="985"/>
      <c r="Y221" s="985"/>
      <c r="Z221" s="985"/>
    </row>
    <row r="222" spans="1:26" ht="12.75" customHeight="1">
      <c r="A222" s="985"/>
      <c r="B222" s="1068"/>
      <c r="C222" s="1065"/>
      <c r="D222" s="1065"/>
      <c r="E222" s="1066"/>
      <c r="F222" s="1065"/>
      <c r="G222" s="1065"/>
      <c r="H222" s="1065"/>
      <c r="I222" s="1067"/>
      <c r="J222" s="1067"/>
      <c r="K222" s="1013"/>
      <c r="L222" s="1013"/>
      <c r="M222" s="1067"/>
      <c r="N222" s="1067"/>
      <c r="O222" s="1067"/>
      <c r="P222" s="1067"/>
      <c r="Q222" s="1067"/>
      <c r="R222" s="985"/>
      <c r="S222" s="985"/>
      <c r="T222" s="985"/>
      <c r="U222" s="985"/>
      <c r="V222" s="985"/>
      <c r="W222" s="985"/>
      <c r="X222" s="985"/>
      <c r="Y222" s="985"/>
      <c r="Z222" s="985"/>
    </row>
    <row r="223" spans="1:26" ht="12.75" customHeight="1">
      <c r="A223" s="985"/>
      <c r="B223" s="1068"/>
      <c r="C223" s="1065"/>
      <c r="D223" s="1065"/>
      <c r="E223" s="1066"/>
      <c r="F223" s="1065"/>
      <c r="G223" s="1065"/>
      <c r="H223" s="1065"/>
      <c r="I223" s="1067"/>
      <c r="J223" s="1067"/>
      <c r="K223" s="1013"/>
      <c r="L223" s="1013"/>
      <c r="M223" s="1067"/>
      <c r="N223" s="1067"/>
      <c r="O223" s="1067"/>
      <c r="P223" s="1067"/>
      <c r="Q223" s="1067"/>
      <c r="R223" s="985"/>
      <c r="S223" s="985"/>
      <c r="T223" s="985"/>
      <c r="U223" s="985"/>
      <c r="V223" s="985"/>
      <c r="W223" s="985"/>
      <c r="X223" s="985"/>
      <c r="Y223" s="985"/>
      <c r="Z223" s="985"/>
    </row>
    <row r="224" spans="1:26" ht="12.75" customHeight="1">
      <c r="A224" s="985"/>
      <c r="B224" s="1068"/>
      <c r="C224" s="1065"/>
      <c r="D224" s="1065"/>
      <c r="E224" s="1066"/>
      <c r="F224" s="1065"/>
      <c r="G224" s="1065"/>
      <c r="H224" s="1065"/>
      <c r="I224" s="1067"/>
      <c r="J224" s="1067"/>
      <c r="K224" s="1013"/>
      <c r="L224" s="1013"/>
      <c r="M224" s="1067"/>
      <c r="N224" s="1067"/>
      <c r="O224" s="1067"/>
      <c r="P224" s="1067"/>
      <c r="Q224" s="1067"/>
      <c r="R224" s="985"/>
      <c r="S224" s="985"/>
      <c r="T224" s="985"/>
      <c r="U224" s="985"/>
      <c r="V224" s="985"/>
      <c r="W224" s="985"/>
      <c r="X224" s="985"/>
      <c r="Y224" s="985"/>
      <c r="Z224" s="985"/>
    </row>
    <row r="225" spans="1:26" ht="12.75" customHeight="1">
      <c r="A225" s="985"/>
      <c r="B225" s="1068"/>
      <c r="C225" s="1065"/>
      <c r="D225" s="1065"/>
      <c r="E225" s="1066"/>
      <c r="F225" s="1065"/>
      <c r="G225" s="1065"/>
      <c r="H225" s="1065"/>
      <c r="I225" s="1067"/>
      <c r="J225" s="1067"/>
      <c r="K225" s="1013"/>
      <c r="L225" s="1013"/>
      <c r="M225" s="1067"/>
      <c r="N225" s="1067"/>
      <c r="O225" s="1067"/>
      <c r="P225" s="1067"/>
      <c r="Q225" s="1067"/>
      <c r="R225" s="985"/>
      <c r="S225" s="985"/>
      <c r="T225" s="985"/>
      <c r="U225" s="985"/>
      <c r="V225" s="985"/>
      <c r="W225" s="985"/>
      <c r="X225" s="985"/>
      <c r="Y225" s="985"/>
      <c r="Z225" s="985"/>
    </row>
    <row r="226" spans="1:26" ht="12.75" customHeight="1">
      <c r="A226" s="985"/>
      <c r="B226" s="1068"/>
      <c r="C226" s="1065"/>
      <c r="D226" s="1065"/>
      <c r="E226" s="1066"/>
      <c r="F226" s="1065"/>
      <c r="G226" s="1065"/>
      <c r="H226" s="1065"/>
      <c r="I226" s="1067"/>
      <c r="J226" s="1067"/>
      <c r="K226" s="1013"/>
      <c r="L226" s="1013"/>
      <c r="M226" s="1067"/>
      <c r="N226" s="1067"/>
      <c r="O226" s="1067"/>
      <c r="P226" s="1067"/>
      <c r="Q226" s="1067"/>
      <c r="R226" s="985"/>
      <c r="S226" s="985"/>
      <c r="T226" s="985"/>
      <c r="U226" s="985"/>
      <c r="V226" s="985"/>
      <c r="W226" s="985"/>
      <c r="X226" s="985"/>
      <c r="Y226" s="985"/>
      <c r="Z226" s="985"/>
    </row>
    <row r="227" spans="1:26" ht="12.75" customHeight="1">
      <c r="A227" s="985"/>
      <c r="B227" s="1068"/>
      <c r="C227" s="1065"/>
      <c r="D227" s="1065"/>
      <c r="E227" s="1066"/>
      <c r="F227" s="1065"/>
      <c r="G227" s="1065"/>
      <c r="H227" s="1065"/>
      <c r="I227" s="1067"/>
      <c r="J227" s="1067"/>
      <c r="K227" s="1013"/>
      <c r="L227" s="1013"/>
      <c r="M227" s="1067"/>
      <c r="N227" s="1067"/>
      <c r="O227" s="1067"/>
      <c r="P227" s="1067"/>
      <c r="Q227" s="1067"/>
      <c r="R227" s="985"/>
      <c r="S227" s="985"/>
      <c r="T227" s="985"/>
      <c r="U227" s="985"/>
      <c r="V227" s="985"/>
      <c r="W227" s="985"/>
      <c r="X227" s="985"/>
      <c r="Y227" s="985"/>
      <c r="Z227" s="985"/>
    </row>
    <row r="228" spans="1:26" ht="12.75" customHeight="1">
      <c r="A228" s="985"/>
      <c r="B228" s="1068"/>
      <c r="C228" s="1065"/>
      <c r="D228" s="1065"/>
      <c r="E228" s="1066"/>
      <c r="F228" s="1065"/>
      <c r="G228" s="1065"/>
      <c r="H228" s="1065"/>
      <c r="I228" s="1067"/>
      <c r="J228" s="1067"/>
      <c r="K228" s="1013"/>
      <c r="L228" s="1013"/>
      <c r="M228" s="1067"/>
      <c r="N228" s="1067"/>
      <c r="O228" s="1067"/>
      <c r="P228" s="1067"/>
      <c r="Q228" s="1067"/>
      <c r="R228" s="985"/>
      <c r="S228" s="985"/>
      <c r="T228" s="985"/>
      <c r="U228" s="985"/>
      <c r="V228" s="985"/>
      <c r="W228" s="985"/>
      <c r="X228" s="985"/>
      <c r="Y228" s="985"/>
      <c r="Z228" s="985"/>
    </row>
    <row r="229" spans="1:26" ht="12.75" customHeight="1">
      <c r="A229" s="985"/>
      <c r="B229" s="1068"/>
      <c r="C229" s="1065"/>
      <c r="D229" s="1065"/>
      <c r="E229" s="1066"/>
      <c r="F229" s="1065"/>
      <c r="G229" s="1065"/>
      <c r="H229" s="1065"/>
      <c r="I229" s="1067"/>
      <c r="J229" s="1067"/>
      <c r="K229" s="1013"/>
      <c r="L229" s="1013"/>
      <c r="M229" s="1067"/>
      <c r="N229" s="1067"/>
      <c r="O229" s="1067"/>
      <c r="P229" s="1067"/>
      <c r="Q229" s="1067"/>
      <c r="R229" s="985"/>
      <c r="S229" s="985"/>
      <c r="T229" s="985"/>
      <c r="U229" s="985"/>
      <c r="V229" s="985"/>
      <c r="W229" s="985"/>
      <c r="X229" s="985"/>
      <c r="Y229" s="985"/>
      <c r="Z229" s="985"/>
    </row>
    <row r="230" spans="1:26" ht="12.75" customHeight="1">
      <c r="A230" s="985"/>
      <c r="B230" s="1068"/>
      <c r="C230" s="1065"/>
      <c r="D230" s="1065"/>
      <c r="E230" s="1066"/>
      <c r="F230" s="1065"/>
      <c r="G230" s="1065"/>
      <c r="H230" s="1065"/>
      <c r="I230" s="1067"/>
      <c r="J230" s="1067"/>
      <c r="K230" s="1013"/>
      <c r="L230" s="1013"/>
      <c r="M230" s="1067"/>
      <c r="N230" s="1067"/>
      <c r="O230" s="1067"/>
      <c r="P230" s="1067"/>
      <c r="Q230" s="1067"/>
      <c r="R230" s="985"/>
      <c r="S230" s="985"/>
      <c r="T230" s="985"/>
      <c r="U230" s="985"/>
      <c r="V230" s="985"/>
      <c r="W230" s="985"/>
      <c r="X230" s="985"/>
      <c r="Y230" s="985"/>
      <c r="Z230" s="985"/>
    </row>
    <row r="231" spans="1:26" ht="12.75" customHeight="1">
      <c r="A231" s="985"/>
      <c r="B231" s="1068"/>
      <c r="C231" s="1065"/>
      <c r="D231" s="1065"/>
      <c r="E231" s="1066"/>
      <c r="F231" s="1065"/>
      <c r="G231" s="1065"/>
      <c r="H231" s="1065"/>
      <c r="I231" s="1067"/>
      <c r="J231" s="1067"/>
      <c r="K231" s="1013"/>
      <c r="L231" s="1013"/>
      <c r="M231" s="1067"/>
      <c r="N231" s="1067"/>
      <c r="O231" s="1067"/>
      <c r="P231" s="1067"/>
      <c r="Q231" s="1067"/>
      <c r="R231" s="985"/>
      <c r="S231" s="985"/>
      <c r="T231" s="985"/>
      <c r="U231" s="985"/>
      <c r="V231" s="985"/>
      <c r="W231" s="985"/>
      <c r="X231" s="985"/>
      <c r="Y231" s="985"/>
      <c r="Z231" s="985"/>
    </row>
    <row r="232" spans="1:26" ht="12.75" customHeight="1">
      <c r="A232" s="985"/>
      <c r="B232" s="1068"/>
      <c r="C232" s="1065"/>
      <c r="D232" s="1065"/>
      <c r="E232" s="1066"/>
      <c r="F232" s="1065"/>
      <c r="G232" s="1065"/>
      <c r="H232" s="1065"/>
      <c r="I232" s="1067"/>
      <c r="J232" s="1067"/>
      <c r="K232" s="1013"/>
      <c r="L232" s="1013"/>
      <c r="M232" s="1067"/>
      <c r="N232" s="1067"/>
      <c r="O232" s="1067"/>
      <c r="P232" s="1067"/>
      <c r="Q232" s="1067"/>
      <c r="R232" s="985"/>
      <c r="S232" s="985"/>
      <c r="T232" s="985"/>
      <c r="U232" s="985"/>
      <c r="V232" s="985"/>
      <c r="W232" s="985"/>
      <c r="X232" s="985"/>
      <c r="Y232" s="985"/>
      <c r="Z232" s="985"/>
    </row>
    <row r="233" spans="1:26" ht="12.75" customHeight="1">
      <c r="A233" s="985"/>
      <c r="B233" s="1068"/>
      <c r="C233" s="1065"/>
      <c r="D233" s="1065"/>
      <c r="E233" s="1066"/>
      <c r="F233" s="1065"/>
      <c r="G233" s="1065"/>
      <c r="H233" s="1065"/>
      <c r="I233" s="1067"/>
      <c r="J233" s="1067"/>
      <c r="K233" s="1013"/>
      <c r="L233" s="1013"/>
      <c r="M233" s="1067"/>
      <c r="N233" s="1067"/>
      <c r="O233" s="1067"/>
      <c r="P233" s="1067"/>
      <c r="Q233" s="1067"/>
      <c r="R233" s="985"/>
      <c r="S233" s="985"/>
      <c r="T233" s="985"/>
      <c r="U233" s="985"/>
      <c r="V233" s="985"/>
      <c r="W233" s="985"/>
      <c r="X233" s="985"/>
      <c r="Y233" s="985"/>
      <c r="Z233" s="985"/>
    </row>
    <row r="234" spans="1:26" ht="12.75" customHeight="1">
      <c r="A234" s="985"/>
      <c r="B234" s="1068"/>
      <c r="C234" s="1065"/>
      <c r="D234" s="1065"/>
      <c r="E234" s="1066"/>
      <c r="F234" s="1065"/>
      <c r="G234" s="1065"/>
      <c r="H234" s="1065"/>
      <c r="I234" s="1067"/>
      <c r="J234" s="1067"/>
      <c r="K234" s="1013"/>
      <c r="L234" s="1013"/>
      <c r="M234" s="1067"/>
      <c r="N234" s="1067"/>
      <c r="O234" s="1067"/>
      <c r="P234" s="1067"/>
      <c r="Q234" s="1067"/>
      <c r="R234" s="985"/>
      <c r="S234" s="985"/>
      <c r="T234" s="985"/>
      <c r="U234" s="985"/>
      <c r="V234" s="985"/>
      <c r="W234" s="985"/>
      <c r="X234" s="985"/>
      <c r="Y234" s="985"/>
      <c r="Z234" s="985"/>
    </row>
    <row r="235" spans="1:26" ht="12.75" customHeight="1">
      <c r="A235" s="985"/>
      <c r="B235" s="1068"/>
      <c r="C235" s="1065"/>
      <c r="D235" s="1065"/>
      <c r="E235" s="1066"/>
      <c r="F235" s="1065"/>
      <c r="G235" s="1065"/>
      <c r="H235" s="1065"/>
      <c r="I235" s="1067"/>
      <c r="J235" s="1067"/>
      <c r="K235" s="1013"/>
      <c r="L235" s="1013"/>
      <c r="M235" s="1067"/>
      <c r="N235" s="1067"/>
      <c r="O235" s="1067"/>
      <c r="P235" s="1067"/>
      <c r="Q235" s="1067"/>
      <c r="R235" s="985"/>
      <c r="S235" s="985"/>
      <c r="T235" s="985"/>
      <c r="U235" s="985"/>
      <c r="V235" s="985"/>
      <c r="W235" s="985"/>
      <c r="X235" s="985"/>
      <c r="Y235" s="985"/>
      <c r="Z235" s="985"/>
    </row>
    <row r="236" spans="1:26" ht="12.75" customHeight="1">
      <c r="A236" s="985"/>
      <c r="B236" s="1068"/>
      <c r="C236" s="1065"/>
      <c r="D236" s="1065"/>
      <c r="E236" s="1066"/>
      <c r="F236" s="1065"/>
      <c r="G236" s="1065"/>
      <c r="H236" s="1065"/>
      <c r="I236" s="1067"/>
      <c r="J236" s="1067"/>
      <c r="K236" s="1013"/>
      <c r="L236" s="1013"/>
      <c r="M236" s="1067"/>
      <c r="N236" s="1067"/>
      <c r="O236" s="1067"/>
      <c r="P236" s="1067"/>
      <c r="Q236" s="1067"/>
      <c r="R236" s="985"/>
      <c r="S236" s="985"/>
      <c r="T236" s="985"/>
      <c r="U236" s="985"/>
      <c r="V236" s="985"/>
      <c r="W236" s="985"/>
      <c r="X236" s="985"/>
      <c r="Y236" s="985"/>
      <c r="Z236" s="985"/>
    </row>
    <row r="237" spans="1:26" ht="12.75" customHeight="1">
      <c r="A237" s="985"/>
      <c r="B237" s="1068"/>
      <c r="C237" s="1065"/>
      <c r="D237" s="1065"/>
      <c r="E237" s="1066"/>
      <c r="F237" s="1065"/>
      <c r="G237" s="1065"/>
      <c r="H237" s="1065"/>
      <c r="I237" s="1067"/>
      <c r="J237" s="1067"/>
      <c r="K237" s="1013"/>
      <c r="L237" s="1013"/>
      <c r="M237" s="1067"/>
      <c r="N237" s="1067"/>
      <c r="O237" s="1067"/>
      <c r="P237" s="1067"/>
      <c r="Q237" s="1067"/>
      <c r="R237" s="985"/>
      <c r="S237" s="985"/>
      <c r="T237" s="985"/>
      <c r="U237" s="985"/>
      <c r="V237" s="985"/>
      <c r="W237" s="985"/>
      <c r="X237" s="985"/>
      <c r="Y237" s="985"/>
      <c r="Z237" s="985"/>
    </row>
    <row r="238" spans="1:26" ht="12.75" customHeight="1">
      <c r="A238" s="985"/>
      <c r="B238" s="1068"/>
      <c r="C238" s="1065"/>
      <c r="D238" s="1065"/>
      <c r="E238" s="1066"/>
      <c r="F238" s="1065"/>
      <c r="G238" s="1065"/>
      <c r="H238" s="1065"/>
      <c r="I238" s="1067"/>
      <c r="J238" s="1067"/>
      <c r="K238" s="1013"/>
      <c r="L238" s="1013"/>
      <c r="M238" s="1067"/>
      <c r="N238" s="1067"/>
      <c r="O238" s="1067"/>
      <c r="P238" s="1067"/>
      <c r="Q238" s="1067"/>
      <c r="R238" s="985"/>
      <c r="S238" s="985"/>
      <c r="T238" s="985"/>
      <c r="U238" s="985"/>
      <c r="V238" s="985"/>
      <c r="W238" s="985"/>
      <c r="X238" s="985"/>
      <c r="Y238" s="985"/>
      <c r="Z238" s="985"/>
    </row>
    <row r="239" spans="1:26" ht="12.75" customHeight="1">
      <c r="A239" s="985"/>
      <c r="B239" s="1068"/>
      <c r="C239" s="1065"/>
      <c r="D239" s="1065"/>
      <c r="E239" s="1066"/>
      <c r="F239" s="1065"/>
      <c r="G239" s="1065"/>
      <c r="H239" s="1065"/>
      <c r="I239" s="1067"/>
      <c r="J239" s="1067"/>
      <c r="K239" s="1013"/>
      <c r="L239" s="1013"/>
      <c r="M239" s="1067"/>
      <c r="N239" s="1067"/>
      <c r="O239" s="1067"/>
      <c r="P239" s="1067"/>
      <c r="Q239" s="1067"/>
      <c r="R239" s="985"/>
      <c r="S239" s="985"/>
      <c r="T239" s="985"/>
      <c r="U239" s="985"/>
      <c r="V239" s="985"/>
      <c r="W239" s="985"/>
      <c r="X239" s="985"/>
      <c r="Y239" s="985"/>
      <c r="Z239" s="985"/>
    </row>
    <row r="240" spans="1:26" ht="12.75" customHeight="1">
      <c r="A240" s="985"/>
      <c r="B240" s="1068"/>
      <c r="C240" s="1065"/>
      <c r="D240" s="1065"/>
      <c r="E240" s="1066"/>
      <c r="F240" s="1065"/>
      <c r="G240" s="1065"/>
      <c r="H240" s="1065"/>
      <c r="I240" s="1067"/>
      <c r="J240" s="1067"/>
      <c r="K240" s="1013"/>
      <c r="L240" s="1013"/>
      <c r="M240" s="1067"/>
      <c r="N240" s="1067"/>
      <c r="O240" s="1067"/>
      <c r="P240" s="1067"/>
      <c r="Q240" s="1067"/>
      <c r="R240" s="985"/>
      <c r="S240" s="985"/>
      <c r="T240" s="985"/>
      <c r="U240" s="985"/>
      <c r="V240" s="985"/>
      <c r="W240" s="985"/>
      <c r="X240" s="985"/>
      <c r="Y240" s="985"/>
      <c r="Z240" s="985"/>
    </row>
    <row r="241" spans="1:26" ht="12.75" customHeight="1">
      <c r="A241" s="985"/>
      <c r="B241" s="1068"/>
      <c r="C241" s="1065"/>
      <c r="D241" s="1065"/>
      <c r="E241" s="1066"/>
      <c r="F241" s="1065"/>
      <c r="G241" s="1065"/>
      <c r="H241" s="1065"/>
      <c r="I241" s="1067"/>
      <c r="J241" s="1067"/>
      <c r="K241" s="1013"/>
      <c r="L241" s="1013"/>
      <c r="M241" s="1067"/>
      <c r="N241" s="1067"/>
      <c r="O241" s="1067"/>
      <c r="P241" s="1067"/>
      <c r="Q241" s="1067"/>
      <c r="R241" s="985"/>
      <c r="S241" s="985"/>
      <c r="T241" s="985"/>
      <c r="U241" s="985"/>
      <c r="V241" s="985"/>
      <c r="W241" s="985"/>
      <c r="X241" s="985"/>
      <c r="Y241" s="985"/>
      <c r="Z241" s="985"/>
    </row>
    <row r="242" spans="1:26" ht="12.75" customHeight="1">
      <c r="A242" s="985"/>
      <c r="B242" s="1068"/>
      <c r="C242" s="1065"/>
      <c r="D242" s="1065"/>
      <c r="E242" s="1066"/>
      <c r="F242" s="1065"/>
      <c r="G242" s="1065"/>
      <c r="H242" s="1065"/>
      <c r="I242" s="1067"/>
      <c r="J242" s="1067"/>
      <c r="K242" s="1013"/>
      <c r="L242" s="1013"/>
      <c r="M242" s="1067"/>
      <c r="N242" s="1067"/>
      <c r="O242" s="1067"/>
      <c r="P242" s="1067"/>
      <c r="Q242" s="1067"/>
      <c r="R242" s="985"/>
      <c r="S242" s="985"/>
      <c r="T242" s="985"/>
      <c r="U242" s="985"/>
      <c r="V242" s="985"/>
      <c r="W242" s="985"/>
      <c r="X242" s="985"/>
      <c r="Y242" s="985"/>
      <c r="Z242" s="985"/>
    </row>
    <row r="243" spans="1:26" ht="12.75" customHeight="1">
      <c r="A243" s="985"/>
      <c r="B243" s="1068"/>
      <c r="C243" s="1065"/>
      <c r="D243" s="1065"/>
      <c r="E243" s="1066"/>
      <c r="F243" s="1065"/>
      <c r="G243" s="1065"/>
      <c r="H243" s="1065"/>
      <c r="I243" s="1067"/>
      <c r="J243" s="1067"/>
      <c r="K243" s="1013"/>
      <c r="L243" s="1013"/>
      <c r="M243" s="1067"/>
      <c r="N243" s="1067"/>
      <c r="O243" s="1067"/>
      <c r="P243" s="1067"/>
      <c r="Q243" s="1067"/>
      <c r="R243" s="985"/>
      <c r="S243" s="985"/>
      <c r="T243" s="985"/>
      <c r="U243" s="985"/>
      <c r="V243" s="985"/>
      <c r="W243" s="985"/>
      <c r="X243" s="985"/>
      <c r="Y243" s="985"/>
      <c r="Z243" s="985"/>
    </row>
    <row r="244" spans="1:26" ht="12.75" customHeight="1">
      <c r="A244" s="985"/>
      <c r="B244" s="1068"/>
      <c r="C244" s="1065"/>
      <c r="D244" s="1065"/>
      <c r="E244" s="1066"/>
      <c r="F244" s="1065"/>
      <c r="G244" s="1065"/>
      <c r="H244" s="1065"/>
      <c r="I244" s="1067"/>
      <c r="J244" s="1067"/>
      <c r="K244" s="1013"/>
      <c r="L244" s="1013"/>
      <c r="M244" s="1067"/>
      <c r="N244" s="1067"/>
      <c r="O244" s="1067"/>
      <c r="P244" s="1067"/>
      <c r="Q244" s="1067"/>
      <c r="R244" s="985"/>
      <c r="S244" s="985"/>
      <c r="T244" s="985"/>
      <c r="U244" s="985"/>
      <c r="V244" s="985"/>
      <c r="W244" s="985"/>
      <c r="X244" s="985"/>
      <c r="Y244" s="985"/>
      <c r="Z244" s="985"/>
    </row>
    <row r="245" spans="1:26" ht="12.75" customHeight="1">
      <c r="A245" s="985"/>
      <c r="B245" s="1068"/>
      <c r="C245" s="1065"/>
      <c r="D245" s="1065"/>
      <c r="E245" s="1066"/>
      <c r="F245" s="1065"/>
      <c r="G245" s="1065"/>
      <c r="H245" s="1065"/>
      <c r="I245" s="1067"/>
      <c r="J245" s="1067"/>
      <c r="K245" s="1013"/>
      <c r="L245" s="1013"/>
      <c r="M245" s="1067"/>
      <c r="N245" s="1067"/>
      <c r="O245" s="1067"/>
      <c r="P245" s="1067"/>
      <c r="Q245" s="1067"/>
      <c r="R245" s="985"/>
      <c r="S245" s="985"/>
      <c r="T245" s="985"/>
      <c r="U245" s="985"/>
      <c r="V245" s="985"/>
      <c r="W245" s="985"/>
      <c r="X245" s="985"/>
      <c r="Y245" s="985"/>
      <c r="Z245" s="985"/>
    </row>
    <row r="246" spans="1:26" ht="12.75" customHeight="1">
      <c r="A246" s="985"/>
      <c r="B246" s="1068"/>
      <c r="C246" s="1065"/>
      <c r="D246" s="1065"/>
      <c r="E246" s="1066"/>
      <c r="F246" s="1065"/>
      <c r="G246" s="1065"/>
      <c r="H246" s="1065"/>
      <c r="I246" s="1067"/>
      <c r="J246" s="1067"/>
      <c r="K246" s="1013"/>
      <c r="L246" s="1013"/>
      <c r="M246" s="1067"/>
      <c r="N246" s="1067"/>
      <c r="O246" s="1067"/>
      <c r="P246" s="1067"/>
      <c r="Q246" s="1067"/>
      <c r="R246" s="985"/>
      <c r="S246" s="985"/>
      <c r="T246" s="985"/>
      <c r="U246" s="985"/>
      <c r="V246" s="985"/>
      <c r="W246" s="985"/>
      <c r="X246" s="985"/>
      <c r="Y246" s="985"/>
      <c r="Z246" s="985"/>
    </row>
    <row r="247" spans="1:26" ht="12.75" customHeight="1">
      <c r="A247" s="985"/>
      <c r="B247" s="1068"/>
      <c r="C247" s="1065"/>
      <c r="D247" s="1065"/>
      <c r="E247" s="1066"/>
      <c r="F247" s="1065"/>
      <c r="G247" s="1065"/>
      <c r="H247" s="1065"/>
      <c r="I247" s="1067"/>
      <c r="J247" s="1067"/>
      <c r="K247" s="1013"/>
      <c r="L247" s="1013"/>
      <c r="M247" s="1067"/>
      <c r="N247" s="1067"/>
      <c r="O247" s="1067"/>
      <c r="P247" s="1067"/>
      <c r="Q247" s="1067"/>
      <c r="R247" s="985"/>
      <c r="S247" s="985"/>
      <c r="T247" s="985"/>
      <c r="U247" s="985"/>
      <c r="V247" s="985"/>
      <c r="W247" s="985"/>
      <c r="X247" s="985"/>
      <c r="Y247" s="985"/>
      <c r="Z247" s="985"/>
    </row>
    <row r="248" spans="1:26" ht="12.75" customHeight="1">
      <c r="A248" s="985"/>
      <c r="B248" s="1068"/>
      <c r="C248" s="1065"/>
      <c r="D248" s="1065"/>
      <c r="E248" s="1066"/>
      <c r="F248" s="1065"/>
      <c r="G248" s="1065"/>
      <c r="H248" s="1065"/>
      <c r="I248" s="1067"/>
      <c r="J248" s="1067"/>
      <c r="K248" s="1013"/>
      <c r="L248" s="1013"/>
      <c r="M248" s="1067"/>
      <c r="N248" s="1067"/>
      <c r="O248" s="1067"/>
      <c r="P248" s="1067"/>
      <c r="Q248" s="1067"/>
      <c r="R248" s="985"/>
      <c r="S248" s="985"/>
      <c r="T248" s="985"/>
      <c r="U248" s="985"/>
      <c r="V248" s="985"/>
      <c r="W248" s="985"/>
      <c r="X248" s="985"/>
      <c r="Y248" s="985"/>
      <c r="Z248" s="985"/>
    </row>
    <row r="249" spans="1:26" ht="12.75" customHeight="1">
      <c r="A249" s="985"/>
      <c r="B249" s="1068"/>
      <c r="C249" s="1065"/>
      <c r="D249" s="1065"/>
      <c r="E249" s="1066"/>
      <c r="F249" s="1065"/>
      <c r="G249" s="1065"/>
      <c r="H249" s="1065"/>
      <c r="I249" s="1067"/>
      <c r="J249" s="1067"/>
      <c r="K249" s="1013"/>
      <c r="L249" s="1013"/>
      <c r="M249" s="1067"/>
      <c r="N249" s="1067"/>
      <c r="O249" s="1067"/>
      <c r="P249" s="1067"/>
      <c r="Q249" s="1067"/>
      <c r="R249" s="985"/>
      <c r="S249" s="985"/>
      <c r="T249" s="985"/>
      <c r="U249" s="985"/>
      <c r="V249" s="985"/>
      <c r="W249" s="985"/>
      <c r="X249" s="985"/>
      <c r="Y249" s="985"/>
      <c r="Z249" s="985"/>
    </row>
    <row r="250" spans="1:26" ht="12.75" customHeight="1">
      <c r="A250" s="985"/>
      <c r="B250" s="1068"/>
      <c r="C250" s="1065"/>
      <c r="D250" s="1065"/>
      <c r="E250" s="1066"/>
      <c r="F250" s="1065"/>
      <c r="G250" s="1065"/>
      <c r="H250" s="1065"/>
      <c r="I250" s="1067"/>
      <c r="J250" s="1067"/>
      <c r="K250" s="1013"/>
      <c r="L250" s="1013"/>
      <c r="M250" s="1067"/>
      <c r="N250" s="1067"/>
      <c r="O250" s="1067"/>
      <c r="P250" s="1067"/>
      <c r="Q250" s="1067"/>
      <c r="R250" s="985"/>
      <c r="S250" s="985"/>
      <c r="T250" s="985"/>
      <c r="U250" s="985"/>
      <c r="V250" s="985"/>
      <c r="W250" s="985"/>
      <c r="X250" s="985"/>
      <c r="Y250" s="985"/>
      <c r="Z250" s="985"/>
    </row>
    <row r="251" spans="1:26" ht="12.75" customHeight="1">
      <c r="A251" s="985"/>
      <c r="B251" s="1068"/>
      <c r="C251" s="1065"/>
      <c r="D251" s="1065"/>
      <c r="E251" s="1066"/>
      <c r="F251" s="1065"/>
      <c r="G251" s="1065"/>
      <c r="H251" s="1065"/>
      <c r="I251" s="1067"/>
      <c r="J251" s="1067"/>
      <c r="K251" s="1013"/>
      <c r="L251" s="1013"/>
      <c r="M251" s="1067"/>
      <c r="N251" s="1067"/>
      <c r="O251" s="1067"/>
      <c r="P251" s="1067"/>
      <c r="Q251" s="1067"/>
      <c r="R251" s="985"/>
      <c r="S251" s="985"/>
      <c r="T251" s="985"/>
      <c r="U251" s="985"/>
      <c r="V251" s="985"/>
      <c r="W251" s="985"/>
      <c r="X251" s="985"/>
      <c r="Y251" s="985"/>
      <c r="Z251" s="985"/>
    </row>
    <row r="252" spans="1:26" ht="12.75" customHeight="1">
      <c r="A252" s="985"/>
      <c r="B252" s="1068"/>
      <c r="C252" s="1065"/>
      <c r="D252" s="1065"/>
      <c r="E252" s="1066"/>
      <c r="F252" s="1065"/>
      <c r="G252" s="1065"/>
      <c r="H252" s="1065"/>
      <c r="I252" s="1067"/>
      <c r="J252" s="1067"/>
      <c r="K252" s="1013"/>
      <c r="L252" s="1013"/>
      <c r="M252" s="1067"/>
      <c r="N252" s="1067"/>
      <c r="O252" s="1067"/>
      <c r="P252" s="1067"/>
      <c r="Q252" s="1067"/>
      <c r="R252" s="985"/>
      <c r="S252" s="985"/>
      <c r="T252" s="985"/>
      <c r="U252" s="985"/>
      <c r="V252" s="985"/>
      <c r="W252" s="985"/>
      <c r="X252" s="985"/>
      <c r="Y252" s="985"/>
      <c r="Z252" s="985"/>
    </row>
    <row r="253" spans="1:26" ht="12.75" customHeight="1">
      <c r="A253" s="985"/>
      <c r="B253" s="1068"/>
      <c r="C253" s="1065"/>
      <c r="D253" s="1065"/>
      <c r="E253" s="1066"/>
      <c r="F253" s="1065"/>
      <c r="G253" s="1065"/>
      <c r="H253" s="1065"/>
      <c r="I253" s="1067"/>
      <c r="J253" s="1067"/>
      <c r="K253" s="1013"/>
      <c r="L253" s="1013"/>
      <c r="M253" s="1067"/>
      <c r="N253" s="1067"/>
      <c r="O253" s="1067"/>
      <c r="P253" s="1067"/>
      <c r="Q253" s="1067"/>
      <c r="R253" s="985"/>
      <c r="S253" s="985"/>
      <c r="T253" s="985"/>
      <c r="U253" s="985"/>
      <c r="V253" s="985"/>
      <c r="W253" s="985"/>
      <c r="X253" s="985"/>
      <c r="Y253" s="985"/>
      <c r="Z253" s="985"/>
    </row>
    <row r="254" spans="1:26" ht="12.75" customHeight="1">
      <c r="A254" s="985"/>
      <c r="B254" s="1068"/>
      <c r="C254" s="1065"/>
      <c r="D254" s="1065"/>
      <c r="E254" s="1066"/>
      <c r="F254" s="1065"/>
      <c r="G254" s="1065"/>
      <c r="H254" s="1065"/>
      <c r="I254" s="1067"/>
      <c r="J254" s="1067"/>
      <c r="K254" s="1013"/>
      <c r="L254" s="1013"/>
      <c r="M254" s="1067"/>
      <c r="N254" s="1067"/>
      <c r="O254" s="1067"/>
      <c r="P254" s="1067"/>
      <c r="Q254" s="1067"/>
      <c r="R254" s="985"/>
      <c r="S254" s="985"/>
      <c r="T254" s="985"/>
      <c r="U254" s="985"/>
      <c r="V254" s="985"/>
      <c r="W254" s="985"/>
      <c r="X254" s="985"/>
      <c r="Y254" s="985"/>
      <c r="Z254" s="985"/>
    </row>
    <row r="255" spans="1:26" ht="12.75" customHeight="1">
      <c r="A255" s="985"/>
      <c r="B255" s="1068"/>
      <c r="C255" s="1065"/>
      <c r="D255" s="1065"/>
      <c r="E255" s="1066"/>
      <c r="F255" s="1065"/>
      <c r="G255" s="1065"/>
      <c r="H255" s="1065"/>
      <c r="I255" s="1067"/>
      <c r="J255" s="1067"/>
      <c r="K255" s="1013"/>
      <c r="L255" s="1013"/>
      <c r="M255" s="1067"/>
      <c r="N255" s="1067"/>
      <c r="O255" s="1067"/>
      <c r="P255" s="1067"/>
      <c r="Q255" s="1067"/>
      <c r="R255" s="985"/>
      <c r="S255" s="985"/>
      <c r="T255" s="985"/>
      <c r="U255" s="985"/>
      <c r="V255" s="985"/>
      <c r="W255" s="985"/>
      <c r="X255" s="985"/>
      <c r="Y255" s="985"/>
      <c r="Z255" s="985"/>
    </row>
    <row r="256" spans="1:26" ht="12.75" customHeight="1">
      <c r="A256" s="985"/>
      <c r="B256" s="1068"/>
      <c r="C256" s="1065"/>
      <c r="D256" s="1065"/>
      <c r="E256" s="1066"/>
      <c r="F256" s="1065"/>
      <c r="G256" s="1065"/>
      <c r="H256" s="1065"/>
      <c r="I256" s="1067"/>
      <c r="J256" s="1067"/>
      <c r="K256" s="1013"/>
      <c r="L256" s="1013"/>
      <c r="M256" s="1067"/>
      <c r="N256" s="1067"/>
      <c r="O256" s="1067"/>
      <c r="P256" s="1067"/>
      <c r="Q256" s="1067"/>
      <c r="R256" s="985"/>
      <c r="S256" s="985"/>
      <c r="T256" s="985"/>
      <c r="U256" s="985"/>
      <c r="V256" s="985"/>
      <c r="W256" s="985"/>
      <c r="X256" s="985"/>
      <c r="Y256" s="985"/>
      <c r="Z256" s="985"/>
    </row>
    <row r="257" spans="1:26" ht="12.75" customHeight="1">
      <c r="A257" s="985"/>
      <c r="B257" s="1068"/>
      <c r="C257" s="1065"/>
      <c r="D257" s="1065"/>
      <c r="E257" s="1066"/>
      <c r="F257" s="1065"/>
      <c r="G257" s="1065"/>
      <c r="H257" s="1065"/>
      <c r="I257" s="1067"/>
      <c r="J257" s="1067"/>
      <c r="K257" s="1013"/>
      <c r="L257" s="1013"/>
      <c r="M257" s="1067"/>
      <c r="N257" s="1067"/>
      <c r="O257" s="1067"/>
      <c r="P257" s="1067"/>
      <c r="Q257" s="1067"/>
      <c r="R257" s="985"/>
      <c r="S257" s="985"/>
      <c r="T257" s="985"/>
      <c r="U257" s="985"/>
      <c r="V257" s="985"/>
      <c r="W257" s="985"/>
      <c r="X257" s="985"/>
      <c r="Y257" s="985"/>
      <c r="Z257" s="985"/>
    </row>
    <row r="258" spans="1:26" ht="12.75" customHeight="1">
      <c r="A258" s="985"/>
      <c r="B258" s="1068"/>
      <c r="C258" s="1065"/>
      <c r="D258" s="1065"/>
      <c r="E258" s="1066"/>
      <c r="F258" s="1065"/>
      <c r="G258" s="1065"/>
      <c r="H258" s="1065"/>
      <c r="I258" s="1067"/>
      <c r="J258" s="1067"/>
      <c r="K258" s="1013"/>
      <c r="L258" s="1013"/>
      <c r="M258" s="1067"/>
      <c r="N258" s="1067"/>
      <c r="O258" s="1067"/>
      <c r="P258" s="1067"/>
      <c r="Q258" s="1067"/>
      <c r="R258" s="985"/>
      <c r="S258" s="985"/>
      <c r="T258" s="985"/>
      <c r="U258" s="985"/>
      <c r="V258" s="985"/>
      <c r="W258" s="985"/>
      <c r="X258" s="985"/>
      <c r="Y258" s="985"/>
      <c r="Z258" s="985"/>
    </row>
    <row r="259" spans="1:26" ht="12.75" customHeight="1">
      <c r="A259" s="985"/>
      <c r="B259" s="1068"/>
      <c r="C259" s="1065"/>
      <c r="D259" s="1065"/>
      <c r="E259" s="1066"/>
      <c r="F259" s="1065"/>
      <c r="G259" s="1065"/>
      <c r="H259" s="1065"/>
      <c r="I259" s="1067"/>
      <c r="J259" s="1067"/>
      <c r="K259" s="1013"/>
      <c r="L259" s="1013"/>
      <c r="M259" s="1067"/>
      <c r="N259" s="1067"/>
      <c r="O259" s="1067"/>
      <c r="P259" s="1067"/>
      <c r="Q259" s="1067"/>
      <c r="R259" s="985"/>
      <c r="S259" s="985"/>
      <c r="T259" s="985"/>
      <c r="U259" s="985"/>
      <c r="V259" s="985"/>
      <c r="W259" s="985"/>
      <c r="X259" s="985"/>
      <c r="Y259" s="985"/>
      <c r="Z259" s="985"/>
    </row>
    <row r="260" spans="1:26" ht="12.75" customHeight="1">
      <c r="A260" s="985"/>
      <c r="B260" s="1068"/>
      <c r="C260" s="1065"/>
      <c r="D260" s="1065"/>
      <c r="E260" s="1066"/>
      <c r="F260" s="1065"/>
      <c r="G260" s="1065"/>
      <c r="H260" s="1065"/>
      <c r="I260" s="1067"/>
      <c r="J260" s="1067"/>
      <c r="K260" s="1013"/>
      <c r="L260" s="1013"/>
      <c r="M260" s="1067"/>
      <c r="N260" s="1067"/>
      <c r="O260" s="1067"/>
      <c r="P260" s="1067"/>
      <c r="Q260" s="1067"/>
      <c r="R260" s="985"/>
      <c r="S260" s="985"/>
      <c r="T260" s="985"/>
      <c r="U260" s="985"/>
      <c r="V260" s="985"/>
      <c r="W260" s="985"/>
      <c r="X260" s="985"/>
      <c r="Y260" s="985"/>
      <c r="Z260" s="985"/>
    </row>
    <row r="261" spans="1:26" ht="12.75" customHeight="1">
      <c r="A261" s="985"/>
      <c r="B261" s="1068"/>
      <c r="C261" s="1065"/>
      <c r="D261" s="1065"/>
      <c r="E261" s="1066"/>
      <c r="F261" s="1065"/>
      <c r="G261" s="1065"/>
      <c r="H261" s="1065"/>
      <c r="I261" s="1067"/>
      <c r="J261" s="1067"/>
      <c r="K261" s="1013"/>
      <c r="L261" s="1013"/>
      <c r="M261" s="1067"/>
      <c r="N261" s="1067"/>
      <c r="O261" s="1067"/>
      <c r="P261" s="1067"/>
      <c r="Q261" s="1067"/>
      <c r="R261" s="985"/>
      <c r="S261" s="985"/>
      <c r="T261" s="985"/>
      <c r="U261" s="985"/>
      <c r="V261" s="985"/>
      <c r="W261" s="985"/>
      <c r="X261" s="985"/>
      <c r="Y261" s="985"/>
      <c r="Z261" s="985"/>
    </row>
    <row r="262" spans="1:26" ht="12.75" customHeight="1">
      <c r="A262" s="985"/>
      <c r="B262" s="1068"/>
      <c r="C262" s="1065"/>
      <c r="D262" s="1065"/>
      <c r="E262" s="1066"/>
      <c r="F262" s="1065"/>
      <c r="G262" s="1065"/>
      <c r="H262" s="1065"/>
      <c r="I262" s="1067"/>
      <c r="J262" s="1067"/>
      <c r="K262" s="1013"/>
      <c r="L262" s="1013"/>
      <c r="M262" s="1067"/>
      <c r="N262" s="1067"/>
      <c r="O262" s="1067"/>
      <c r="P262" s="1067"/>
      <c r="Q262" s="1067"/>
      <c r="R262" s="985"/>
      <c r="S262" s="985"/>
      <c r="T262" s="985"/>
      <c r="U262" s="985"/>
      <c r="V262" s="985"/>
      <c r="W262" s="985"/>
      <c r="X262" s="985"/>
      <c r="Y262" s="985"/>
      <c r="Z262" s="985"/>
    </row>
    <row r="263" spans="1:26" ht="12.75" customHeight="1">
      <c r="A263" s="985"/>
      <c r="B263" s="1068"/>
      <c r="C263" s="1065"/>
      <c r="D263" s="1065"/>
      <c r="E263" s="1066"/>
      <c r="F263" s="1065"/>
      <c r="G263" s="1065"/>
      <c r="H263" s="1065"/>
      <c r="I263" s="1067"/>
      <c r="J263" s="1067"/>
      <c r="K263" s="1013"/>
      <c r="L263" s="1013"/>
      <c r="M263" s="1067"/>
      <c r="N263" s="1067"/>
      <c r="O263" s="1067"/>
      <c r="P263" s="1067"/>
      <c r="Q263" s="1067"/>
      <c r="R263" s="985"/>
      <c r="S263" s="985"/>
      <c r="T263" s="985"/>
      <c r="U263" s="985"/>
      <c r="V263" s="985"/>
      <c r="W263" s="985"/>
      <c r="X263" s="985"/>
      <c r="Y263" s="985"/>
      <c r="Z263" s="985"/>
    </row>
    <row r="264" spans="1:26" ht="12.75" customHeight="1">
      <c r="A264" s="985"/>
      <c r="B264" s="1068"/>
      <c r="C264" s="1065"/>
      <c r="D264" s="1065"/>
      <c r="E264" s="1066"/>
      <c r="F264" s="1065"/>
      <c r="G264" s="1065"/>
      <c r="H264" s="1065"/>
      <c r="I264" s="1067"/>
      <c r="J264" s="1067"/>
      <c r="K264" s="1013"/>
      <c r="L264" s="1013"/>
      <c r="M264" s="1067"/>
      <c r="N264" s="1067"/>
      <c r="O264" s="1067"/>
      <c r="P264" s="1067"/>
      <c r="Q264" s="1067"/>
      <c r="R264" s="985"/>
      <c r="S264" s="985"/>
      <c r="T264" s="985"/>
      <c r="U264" s="985"/>
      <c r="V264" s="985"/>
      <c r="W264" s="985"/>
      <c r="X264" s="985"/>
      <c r="Y264" s="985"/>
      <c r="Z264" s="985"/>
    </row>
    <row r="265" spans="1:26" ht="12.75" customHeight="1">
      <c r="A265" s="985"/>
      <c r="B265" s="1068"/>
      <c r="C265" s="1065"/>
      <c r="D265" s="1065"/>
      <c r="E265" s="1066"/>
      <c r="F265" s="1065"/>
      <c r="G265" s="1065"/>
      <c r="H265" s="1065"/>
      <c r="I265" s="1067"/>
      <c r="J265" s="1067"/>
      <c r="K265" s="1013"/>
      <c r="L265" s="1013"/>
      <c r="M265" s="1067"/>
      <c r="N265" s="1067"/>
      <c r="O265" s="1067"/>
      <c r="P265" s="1067"/>
      <c r="Q265" s="1067"/>
      <c r="R265" s="985"/>
      <c r="S265" s="985"/>
      <c r="T265" s="985"/>
      <c r="U265" s="985"/>
      <c r="V265" s="985"/>
      <c r="W265" s="985"/>
      <c r="X265" s="985"/>
      <c r="Y265" s="985"/>
      <c r="Z265" s="985"/>
    </row>
    <row r="266" spans="1:26" ht="12.75" customHeight="1">
      <c r="A266" s="985"/>
      <c r="B266" s="1068"/>
      <c r="C266" s="1065"/>
      <c r="D266" s="1065"/>
      <c r="E266" s="1066"/>
      <c r="F266" s="1065"/>
      <c r="G266" s="1065"/>
      <c r="H266" s="1065"/>
      <c r="I266" s="1067"/>
      <c r="J266" s="1067"/>
      <c r="K266" s="1013"/>
      <c r="L266" s="1013"/>
      <c r="M266" s="1067"/>
      <c r="N266" s="1067"/>
      <c r="O266" s="1067"/>
      <c r="P266" s="1067"/>
      <c r="Q266" s="1067"/>
      <c r="R266" s="985"/>
      <c r="S266" s="985"/>
      <c r="T266" s="985"/>
      <c r="U266" s="985"/>
      <c r="V266" s="985"/>
      <c r="W266" s="985"/>
      <c r="X266" s="985"/>
      <c r="Y266" s="985"/>
      <c r="Z266" s="985"/>
    </row>
    <row r="267" spans="1:26" ht="12.75" customHeight="1">
      <c r="A267" s="985"/>
      <c r="B267" s="1068"/>
      <c r="C267" s="1065"/>
      <c r="D267" s="1065"/>
      <c r="E267" s="1066"/>
      <c r="F267" s="1065"/>
      <c r="G267" s="1065"/>
      <c r="H267" s="1065"/>
      <c r="I267" s="1067"/>
      <c r="J267" s="1067"/>
      <c r="K267" s="1013"/>
      <c r="L267" s="1013"/>
      <c r="M267" s="1067"/>
      <c r="N267" s="1067"/>
      <c r="O267" s="1067"/>
      <c r="P267" s="1067"/>
      <c r="Q267" s="1067"/>
      <c r="R267" s="985"/>
      <c r="S267" s="985"/>
      <c r="T267" s="985"/>
      <c r="U267" s="985"/>
      <c r="V267" s="985"/>
      <c r="W267" s="985"/>
      <c r="X267" s="985"/>
      <c r="Y267" s="985"/>
      <c r="Z267" s="985"/>
    </row>
    <row r="268" spans="1:26" ht="12.75" customHeight="1">
      <c r="A268" s="985"/>
      <c r="B268" s="1068"/>
      <c r="C268" s="1065"/>
      <c r="D268" s="1065"/>
      <c r="E268" s="1066"/>
      <c r="F268" s="1065"/>
      <c r="G268" s="1065"/>
      <c r="H268" s="1065"/>
      <c r="I268" s="1067"/>
      <c r="J268" s="1067"/>
      <c r="K268" s="1013"/>
      <c r="L268" s="1013"/>
      <c r="M268" s="1067"/>
      <c r="N268" s="1067"/>
      <c r="O268" s="1067"/>
      <c r="P268" s="1067"/>
      <c r="Q268" s="1067"/>
      <c r="R268" s="985"/>
      <c r="S268" s="985"/>
      <c r="T268" s="985"/>
      <c r="U268" s="985"/>
      <c r="V268" s="985"/>
      <c r="W268" s="985"/>
      <c r="X268" s="985"/>
      <c r="Y268" s="985"/>
      <c r="Z268" s="985"/>
    </row>
    <row r="269" spans="1:26" ht="12.75" customHeight="1">
      <c r="A269" s="985"/>
      <c r="B269" s="1068"/>
      <c r="C269" s="1065"/>
      <c r="D269" s="1065"/>
      <c r="E269" s="1066"/>
      <c r="F269" s="1065"/>
      <c r="G269" s="1065"/>
      <c r="H269" s="1065"/>
      <c r="I269" s="1067"/>
      <c r="J269" s="1067"/>
      <c r="K269" s="1013"/>
      <c r="L269" s="1013"/>
      <c r="M269" s="1067"/>
      <c r="N269" s="1067"/>
      <c r="O269" s="1067"/>
      <c r="P269" s="1067"/>
      <c r="Q269" s="1067"/>
      <c r="R269" s="985"/>
      <c r="S269" s="985"/>
      <c r="T269" s="985"/>
      <c r="U269" s="985"/>
      <c r="V269" s="985"/>
      <c r="W269" s="985"/>
      <c r="X269" s="985"/>
      <c r="Y269" s="985"/>
      <c r="Z269" s="985"/>
    </row>
    <row r="270" spans="1:26" ht="12.75" customHeight="1">
      <c r="A270" s="985"/>
      <c r="B270" s="1068"/>
      <c r="C270" s="1065"/>
      <c r="D270" s="1065"/>
      <c r="E270" s="1066"/>
      <c r="F270" s="1065"/>
      <c r="G270" s="1065"/>
      <c r="H270" s="1065"/>
      <c r="I270" s="1067"/>
      <c r="J270" s="1067"/>
      <c r="K270" s="1013"/>
      <c r="L270" s="1013"/>
      <c r="M270" s="1067"/>
      <c r="N270" s="1067"/>
      <c r="O270" s="1067"/>
      <c r="P270" s="1067"/>
      <c r="Q270" s="1067"/>
      <c r="R270" s="985"/>
      <c r="S270" s="985"/>
      <c r="T270" s="985"/>
      <c r="U270" s="985"/>
      <c r="V270" s="985"/>
      <c r="W270" s="985"/>
      <c r="X270" s="985"/>
      <c r="Y270" s="985"/>
      <c r="Z270" s="985"/>
    </row>
    <row r="271" spans="1:26" ht="12.75" customHeight="1">
      <c r="A271" s="985"/>
      <c r="B271" s="1068"/>
      <c r="C271" s="1065"/>
      <c r="D271" s="1065"/>
      <c r="E271" s="1066"/>
      <c r="F271" s="1065"/>
      <c r="G271" s="1065"/>
      <c r="H271" s="1065"/>
      <c r="I271" s="1067"/>
      <c r="J271" s="1067"/>
      <c r="K271" s="1013"/>
      <c r="L271" s="1013"/>
      <c r="M271" s="1067"/>
      <c r="N271" s="1067"/>
      <c r="O271" s="1067"/>
      <c r="P271" s="1067"/>
      <c r="Q271" s="1067"/>
      <c r="R271" s="985"/>
      <c r="S271" s="985"/>
      <c r="T271" s="985"/>
      <c r="U271" s="985"/>
      <c r="V271" s="985"/>
      <c r="W271" s="985"/>
      <c r="X271" s="985"/>
      <c r="Y271" s="985"/>
      <c r="Z271" s="985"/>
    </row>
    <row r="272" spans="1:26" ht="12.75" customHeight="1">
      <c r="A272" s="985"/>
      <c r="B272" s="1068"/>
      <c r="C272" s="1065"/>
      <c r="D272" s="1065"/>
      <c r="E272" s="1066"/>
      <c r="F272" s="1065"/>
      <c r="G272" s="1065"/>
      <c r="H272" s="1065"/>
      <c r="I272" s="1067"/>
      <c r="J272" s="1067"/>
      <c r="K272" s="1013"/>
      <c r="L272" s="1013"/>
      <c r="M272" s="1067"/>
      <c r="N272" s="1067"/>
      <c r="O272" s="1067"/>
      <c r="P272" s="1067"/>
      <c r="Q272" s="1067"/>
      <c r="R272" s="985"/>
      <c r="S272" s="985"/>
      <c r="T272" s="985"/>
      <c r="U272" s="985"/>
      <c r="V272" s="985"/>
      <c r="W272" s="985"/>
      <c r="X272" s="985"/>
      <c r="Y272" s="985"/>
      <c r="Z272" s="985"/>
    </row>
    <row r="273" spans="1:26" ht="12.75" customHeight="1">
      <c r="A273" s="985"/>
      <c r="B273" s="1068"/>
      <c r="C273" s="1065"/>
      <c r="D273" s="1065"/>
      <c r="E273" s="1066"/>
      <c r="F273" s="1065"/>
      <c r="G273" s="1065"/>
      <c r="H273" s="1065"/>
      <c r="I273" s="1067"/>
      <c r="J273" s="1067"/>
      <c r="K273" s="1013"/>
      <c r="L273" s="1013"/>
      <c r="M273" s="1067"/>
      <c r="N273" s="1067"/>
      <c r="O273" s="1067"/>
      <c r="P273" s="1067"/>
      <c r="Q273" s="1067"/>
      <c r="R273" s="985"/>
      <c r="S273" s="985"/>
      <c r="T273" s="985"/>
      <c r="U273" s="985"/>
      <c r="V273" s="985"/>
      <c r="W273" s="985"/>
      <c r="X273" s="985"/>
      <c r="Y273" s="985"/>
      <c r="Z273" s="985"/>
    </row>
    <row r="274" spans="1:26" ht="12.75" customHeight="1">
      <c r="A274" s="985"/>
      <c r="B274" s="1068"/>
      <c r="C274" s="1065"/>
      <c r="D274" s="1065"/>
      <c r="E274" s="1066"/>
      <c r="F274" s="1065"/>
      <c r="G274" s="1065"/>
      <c r="H274" s="1065"/>
      <c r="I274" s="1067"/>
      <c r="J274" s="1067"/>
      <c r="K274" s="1013"/>
      <c r="L274" s="1013"/>
      <c r="M274" s="1067"/>
      <c r="N274" s="1067"/>
      <c r="O274" s="1067"/>
      <c r="P274" s="1067"/>
      <c r="Q274" s="1067"/>
      <c r="R274" s="985"/>
      <c r="S274" s="985"/>
      <c r="T274" s="985"/>
      <c r="U274" s="985"/>
      <c r="V274" s="985"/>
      <c r="W274" s="985"/>
      <c r="X274" s="985"/>
      <c r="Y274" s="985"/>
      <c r="Z274" s="985"/>
    </row>
    <row r="275" spans="1:26" ht="12.75" customHeight="1">
      <c r="A275" s="985"/>
      <c r="B275" s="1068"/>
      <c r="C275" s="1065"/>
      <c r="D275" s="1065"/>
      <c r="E275" s="1066"/>
      <c r="F275" s="1065"/>
      <c r="G275" s="1065"/>
      <c r="H275" s="1065"/>
      <c r="I275" s="1067"/>
      <c r="J275" s="1067"/>
      <c r="K275" s="1013"/>
      <c r="L275" s="1013"/>
      <c r="M275" s="1067"/>
      <c r="N275" s="1067"/>
      <c r="O275" s="1067"/>
      <c r="P275" s="1067"/>
      <c r="Q275" s="1067"/>
      <c r="R275" s="985"/>
      <c r="S275" s="985"/>
      <c r="T275" s="985"/>
      <c r="U275" s="985"/>
      <c r="V275" s="985"/>
      <c r="W275" s="985"/>
      <c r="X275" s="985"/>
      <c r="Y275" s="985"/>
      <c r="Z275" s="985"/>
    </row>
    <row r="276" spans="1:26" ht="12.75" customHeight="1">
      <c r="A276" s="985"/>
      <c r="B276" s="1068"/>
      <c r="C276" s="1065"/>
      <c r="D276" s="1065"/>
      <c r="E276" s="1066"/>
      <c r="F276" s="1065"/>
      <c r="G276" s="1065"/>
      <c r="H276" s="1065"/>
      <c r="I276" s="1067"/>
      <c r="J276" s="1067"/>
      <c r="K276" s="1013"/>
      <c r="L276" s="1013"/>
      <c r="M276" s="1067"/>
      <c r="N276" s="1067"/>
      <c r="O276" s="1067"/>
      <c r="P276" s="1067"/>
      <c r="Q276" s="1067"/>
      <c r="R276" s="985"/>
      <c r="S276" s="985"/>
      <c r="T276" s="985"/>
      <c r="U276" s="985"/>
      <c r="V276" s="985"/>
      <c r="W276" s="985"/>
      <c r="X276" s="985"/>
      <c r="Y276" s="985"/>
      <c r="Z276" s="985"/>
    </row>
    <row r="277" spans="1:26" ht="12.75" customHeight="1">
      <c r="A277" s="985"/>
      <c r="B277" s="1068"/>
      <c r="C277" s="1065"/>
      <c r="D277" s="1065"/>
      <c r="E277" s="1066"/>
      <c r="F277" s="1065"/>
      <c r="G277" s="1065"/>
      <c r="H277" s="1065"/>
      <c r="I277" s="1067"/>
      <c r="J277" s="1067"/>
      <c r="K277" s="1013"/>
      <c r="L277" s="1013"/>
      <c r="M277" s="1067"/>
      <c r="N277" s="1067"/>
      <c r="O277" s="1067"/>
      <c r="P277" s="1067"/>
      <c r="Q277" s="1067"/>
      <c r="R277" s="985"/>
      <c r="S277" s="985"/>
      <c r="T277" s="985"/>
      <c r="U277" s="985"/>
      <c r="V277" s="985"/>
      <c r="W277" s="985"/>
      <c r="X277" s="985"/>
      <c r="Y277" s="985"/>
      <c r="Z277" s="985"/>
    </row>
    <row r="278" spans="1:26" ht="12.75" customHeight="1">
      <c r="A278" s="985"/>
      <c r="B278" s="1068"/>
      <c r="C278" s="1065"/>
      <c r="D278" s="1065"/>
      <c r="E278" s="1066"/>
      <c r="F278" s="1065"/>
      <c r="G278" s="1065"/>
      <c r="H278" s="1065"/>
      <c r="I278" s="1067"/>
      <c r="J278" s="1067"/>
      <c r="K278" s="1013"/>
      <c r="L278" s="1013"/>
      <c r="M278" s="1067"/>
      <c r="N278" s="1067"/>
      <c r="O278" s="1067"/>
      <c r="P278" s="1067"/>
      <c r="Q278" s="1067"/>
      <c r="R278" s="985"/>
      <c r="S278" s="985"/>
      <c r="T278" s="985"/>
      <c r="U278" s="985"/>
      <c r="V278" s="985"/>
      <c r="W278" s="985"/>
      <c r="X278" s="985"/>
      <c r="Y278" s="985"/>
      <c r="Z278" s="985"/>
    </row>
    <row r="279" spans="1:26" ht="12.75" customHeight="1">
      <c r="A279" s="985"/>
      <c r="B279" s="1068"/>
      <c r="C279" s="1065"/>
      <c r="D279" s="1065"/>
      <c r="E279" s="1066"/>
      <c r="F279" s="1065"/>
      <c r="G279" s="1065"/>
      <c r="H279" s="1065"/>
      <c r="I279" s="1067"/>
      <c r="J279" s="1067"/>
      <c r="K279" s="1013"/>
      <c r="L279" s="1013"/>
      <c r="M279" s="1067"/>
      <c r="N279" s="1067"/>
      <c r="O279" s="1067"/>
      <c r="P279" s="1067"/>
      <c r="Q279" s="1067"/>
      <c r="R279" s="985"/>
      <c r="S279" s="985"/>
      <c r="T279" s="985"/>
      <c r="U279" s="985"/>
      <c r="V279" s="985"/>
      <c r="W279" s="985"/>
      <c r="X279" s="985"/>
      <c r="Y279" s="985"/>
      <c r="Z279" s="985"/>
    </row>
    <row r="280" spans="1:26" ht="12.75" customHeight="1">
      <c r="A280" s="985"/>
      <c r="B280" s="1068"/>
      <c r="C280" s="1065"/>
      <c r="D280" s="1065"/>
      <c r="E280" s="1066"/>
      <c r="F280" s="1065"/>
      <c r="G280" s="1065"/>
      <c r="H280" s="1065"/>
      <c r="I280" s="1067"/>
      <c r="J280" s="1067"/>
      <c r="K280" s="1013"/>
      <c r="L280" s="1013"/>
      <c r="M280" s="1067"/>
      <c r="N280" s="1067"/>
      <c r="O280" s="1067"/>
      <c r="P280" s="1067"/>
      <c r="Q280" s="1067"/>
      <c r="R280" s="985"/>
      <c r="S280" s="985"/>
      <c r="T280" s="985"/>
      <c r="U280" s="985"/>
      <c r="V280" s="985"/>
      <c r="W280" s="985"/>
      <c r="X280" s="985"/>
      <c r="Y280" s="985"/>
      <c r="Z280" s="985"/>
    </row>
    <row r="281" spans="1:26" ht="12.75" customHeight="1">
      <c r="A281" s="985"/>
      <c r="B281" s="1068"/>
      <c r="C281" s="1065"/>
      <c r="D281" s="1065"/>
      <c r="E281" s="1066"/>
      <c r="F281" s="1065"/>
      <c r="G281" s="1065"/>
      <c r="H281" s="1065"/>
      <c r="I281" s="1067"/>
      <c r="J281" s="1067"/>
      <c r="K281" s="1013"/>
      <c r="L281" s="1013"/>
      <c r="M281" s="1067"/>
      <c r="N281" s="1067"/>
      <c r="O281" s="1067"/>
      <c r="P281" s="1067"/>
      <c r="Q281" s="1067"/>
      <c r="R281" s="985"/>
      <c r="S281" s="985"/>
      <c r="T281" s="985"/>
      <c r="U281" s="985"/>
      <c r="V281" s="985"/>
      <c r="W281" s="985"/>
      <c r="X281" s="985"/>
      <c r="Y281" s="985"/>
      <c r="Z281" s="985"/>
    </row>
    <row r="282" spans="1:26" ht="12.75" customHeight="1">
      <c r="A282" s="985"/>
      <c r="B282" s="1068"/>
      <c r="C282" s="1065"/>
      <c r="D282" s="1065"/>
      <c r="E282" s="1066"/>
      <c r="F282" s="1065"/>
      <c r="G282" s="1065"/>
      <c r="H282" s="1065"/>
      <c r="I282" s="1067"/>
      <c r="J282" s="1067"/>
      <c r="K282" s="1013"/>
      <c r="L282" s="1013"/>
      <c r="M282" s="1067"/>
      <c r="N282" s="1067"/>
      <c r="O282" s="1067"/>
      <c r="P282" s="1067"/>
      <c r="Q282" s="1067"/>
      <c r="R282" s="985"/>
      <c r="S282" s="985"/>
      <c r="T282" s="985"/>
      <c r="U282" s="985"/>
      <c r="V282" s="985"/>
      <c r="W282" s="985"/>
      <c r="X282" s="985"/>
      <c r="Y282" s="985"/>
      <c r="Z282" s="985"/>
    </row>
    <row r="283" spans="1:26" ht="12.75" customHeight="1">
      <c r="A283" s="985"/>
      <c r="B283" s="1068"/>
      <c r="C283" s="1065"/>
      <c r="D283" s="1065"/>
      <c r="E283" s="1066"/>
      <c r="F283" s="1065"/>
      <c r="G283" s="1065"/>
      <c r="H283" s="1065"/>
      <c r="I283" s="1067"/>
      <c r="J283" s="1067"/>
      <c r="K283" s="1013"/>
      <c r="L283" s="1013"/>
      <c r="M283" s="1067"/>
      <c r="N283" s="1067"/>
      <c r="O283" s="1067"/>
      <c r="P283" s="1067"/>
      <c r="Q283" s="1067"/>
      <c r="R283" s="985"/>
      <c r="S283" s="985"/>
      <c r="T283" s="985"/>
      <c r="U283" s="985"/>
      <c r="V283" s="985"/>
      <c r="W283" s="985"/>
      <c r="X283" s="985"/>
      <c r="Y283" s="985"/>
      <c r="Z283" s="985"/>
    </row>
    <row r="284" spans="1:26" ht="12.75" customHeight="1">
      <c r="A284" s="985"/>
      <c r="B284" s="1068"/>
      <c r="C284" s="1065"/>
      <c r="D284" s="1065"/>
      <c r="E284" s="1066"/>
      <c r="F284" s="1065"/>
      <c r="G284" s="1065"/>
      <c r="H284" s="1065"/>
      <c r="I284" s="1067"/>
      <c r="J284" s="1067"/>
      <c r="K284" s="1013"/>
      <c r="L284" s="1013"/>
      <c r="M284" s="1067"/>
      <c r="N284" s="1067"/>
      <c r="O284" s="1067"/>
      <c r="P284" s="1067"/>
      <c r="Q284" s="1067"/>
      <c r="R284" s="985"/>
      <c r="S284" s="985"/>
      <c r="T284" s="985"/>
      <c r="U284" s="985"/>
      <c r="V284" s="985"/>
      <c r="W284" s="985"/>
      <c r="X284" s="985"/>
      <c r="Y284" s="985"/>
      <c r="Z284" s="985"/>
    </row>
    <row r="285" spans="1:26" ht="12.75" customHeight="1">
      <c r="A285" s="985"/>
      <c r="B285" s="1068"/>
      <c r="C285" s="1065"/>
      <c r="D285" s="1065"/>
      <c r="E285" s="1066"/>
      <c r="F285" s="1065"/>
      <c r="G285" s="1065"/>
      <c r="H285" s="1065"/>
      <c r="I285" s="1067"/>
      <c r="J285" s="1067"/>
      <c r="K285" s="1013"/>
      <c r="L285" s="1013"/>
      <c r="M285" s="1067"/>
      <c r="N285" s="1067"/>
      <c r="O285" s="1067"/>
      <c r="P285" s="1067"/>
      <c r="Q285" s="1067"/>
      <c r="R285" s="985"/>
      <c r="S285" s="985"/>
      <c r="T285" s="985"/>
      <c r="U285" s="985"/>
      <c r="V285" s="985"/>
      <c r="W285" s="985"/>
      <c r="X285" s="985"/>
      <c r="Y285" s="985"/>
      <c r="Z285" s="985"/>
    </row>
    <row r="286" spans="1:26" ht="12.75" customHeight="1">
      <c r="A286" s="985"/>
      <c r="B286" s="1068"/>
      <c r="C286" s="1065"/>
      <c r="D286" s="1065"/>
      <c r="E286" s="1066"/>
      <c r="F286" s="1065"/>
      <c r="G286" s="1065"/>
      <c r="H286" s="1065"/>
      <c r="I286" s="1067"/>
      <c r="J286" s="1067"/>
      <c r="K286" s="1013"/>
      <c r="L286" s="1013"/>
      <c r="M286" s="1067"/>
      <c r="N286" s="1067"/>
      <c r="O286" s="1067"/>
      <c r="P286" s="1067"/>
      <c r="Q286" s="1067"/>
      <c r="R286" s="985"/>
      <c r="S286" s="985"/>
      <c r="T286" s="985"/>
      <c r="U286" s="985"/>
      <c r="V286" s="985"/>
      <c r="W286" s="985"/>
      <c r="X286" s="985"/>
      <c r="Y286" s="985"/>
      <c r="Z286" s="985"/>
    </row>
    <row r="287" spans="1:26" ht="12.75" customHeight="1">
      <c r="A287" s="985"/>
      <c r="B287" s="1068"/>
      <c r="C287" s="1065"/>
      <c r="D287" s="1065"/>
      <c r="E287" s="1066"/>
      <c r="F287" s="1065"/>
      <c r="G287" s="1065"/>
      <c r="H287" s="1065"/>
      <c r="I287" s="1067"/>
      <c r="J287" s="1067"/>
      <c r="K287" s="1013"/>
      <c r="L287" s="1013"/>
      <c r="M287" s="1067"/>
      <c r="N287" s="1067"/>
      <c r="O287" s="1067"/>
      <c r="P287" s="1067"/>
      <c r="Q287" s="1067"/>
      <c r="R287" s="985"/>
      <c r="S287" s="985"/>
      <c r="T287" s="985"/>
      <c r="U287" s="985"/>
      <c r="V287" s="985"/>
      <c r="W287" s="985"/>
      <c r="X287" s="985"/>
      <c r="Y287" s="985"/>
      <c r="Z287" s="985"/>
    </row>
    <row r="288" spans="1:26" ht="12.75" customHeight="1">
      <c r="A288" s="985"/>
      <c r="B288" s="1068"/>
      <c r="C288" s="1065"/>
      <c r="D288" s="1065"/>
      <c r="E288" s="1066"/>
      <c r="F288" s="1065"/>
      <c r="G288" s="1065"/>
      <c r="H288" s="1065"/>
      <c r="I288" s="1067"/>
      <c r="J288" s="1067"/>
      <c r="K288" s="1013"/>
      <c r="L288" s="1013"/>
      <c r="M288" s="1067"/>
      <c r="N288" s="1067"/>
      <c r="O288" s="1067"/>
      <c r="P288" s="1067"/>
      <c r="Q288" s="1067"/>
      <c r="R288" s="985"/>
      <c r="S288" s="985"/>
      <c r="T288" s="985"/>
      <c r="U288" s="985"/>
      <c r="V288" s="985"/>
      <c r="W288" s="985"/>
      <c r="X288" s="985"/>
      <c r="Y288" s="985"/>
      <c r="Z288" s="985"/>
    </row>
    <row r="289" spans="1:26" ht="12.75" customHeight="1">
      <c r="A289" s="985"/>
      <c r="B289" s="1068"/>
      <c r="C289" s="1065"/>
      <c r="D289" s="1065"/>
      <c r="E289" s="1066"/>
      <c r="F289" s="1065"/>
      <c r="G289" s="1065"/>
      <c r="H289" s="1065"/>
      <c r="I289" s="1067"/>
      <c r="J289" s="1067"/>
      <c r="K289" s="1013"/>
      <c r="L289" s="1013"/>
      <c r="M289" s="1067"/>
      <c r="N289" s="1067"/>
      <c r="O289" s="1067"/>
      <c r="P289" s="1067"/>
      <c r="Q289" s="1067"/>
      <c r="R289" s="985"/>
      <c r="S289" s="985"/>
      <c r="T289" s="985"/>
      <c r="U289" s="985"/>
      <c r="V289" s="985"/>
      <c r="W289" s="985"/>
      <c r="X289" s="985"/>
      <c r="Y289" s="985"/>
      <c r="Z289" s="985"/>
    </row>
    <row r="290" spans="1:26" ht="12.75" customHeight="1">
      <c r="A290" s="985"/>
      <c r="B290" s="1068"/>
      <c r="C290" s="1065"/>
      <c r="D290" s="1065"/>
      <c r="E290" s="1066"/>
      <c r="F290" s="1065"/>
      <c r="G290" s="1065"/>
      <c r="H290" s="1065"/>
      <c r="I290" s="1067"/>
      <c r="J290" s="1067"/>
      <c r="K290" s="1013"/>
      <c r="L290" s="1013"/>
      <c r="M290" s="1067"/>
      <c r="N290" s="1067"/>
      <c r="O290" s="1067"/>
      <c r="P290" s="1067"/>
      <c r="Q290" s="1067"/>
      <c r="R290" s="985"/>
      <c r="S290" s="985"/>
      <c r="T290" s="985"/>
      <c r="U290" s="985"/>
      <c r="V290" s="985"/>
      <c r="W290" s="985"/>
      <c r="X290" s="985"/>
      <c r="Y290" s="985"/>
      <c r="Z290" s="985"/>
    </row>
    <row r="291" spans="1:26" ht="12.75" customHeight="1">
      <c r="A291" s="985"/>
      <c r="B291" s="1068"/>
      <c r="C291" s="1065"/>
      <c r="D291" s="1065"/>
      <c r="E291" s="1066"/>
      <c r="F291" s="1065"/>
      <c r="G291" s="1065"/>
      <c r="H291" s="1065"/>
      <c r="I291" s="1067"/>
      <c r="J291" s="1067"/>
      <c r="K291" s="1013"/>
      <c r="L291" s="1013"/>
      <c r="M291" s="1067"/>
      <c r="N291" s="1067"/>
      <c r="O291" s="1067"/>
      <c r="P291" s="1067"/>
      <c r="Q291" s="1067"/>
      <c r="R291" s="985"/>
      <c r="S291" s="985"/>
      <c r="T291" s="985"/>
      <c r="U291" s="985"/>
      <c r="V291" s="985"/>
      <c r="W291" s="985"/>
      <c r="X291" s="985"/>
      <c r="Y291" s="985"/>
      <c r="Z291" s="985"/>
    </row>
    <row r="292" spans="1:26" ht="12.75" customHeight="1">
      <c r="A292" s="985"/>
      <c r="B292" s="1068"/>
      <c r="C292" s="1065"/>
      <c r="D292" s="1065"/>
      <c r="E292" s="1066"/>
      <c r="F292" s="1065"/>
      <c r="G292" s="1065"/>
      <c r="H292" s="1065"/>
      <c r="I292" s="1067"/>
      <c r="J292" s="1067"/>
      <c r="K292" s="1013"/>
      <c r="L292" s="1013"/>
      <c r="M292" s="1067"/>
      <c r="N292" s="1067"/>
      <c r="O292" s="1067"/>
      <c r="P292" s="1067"/>
      <c r="Q292" s="1067"/>
      <c r="R292" s="985"/>
      <c r="S292" s="985"/>
      <c r="T292" s="985"/>
      <c r="U292" s="985"/>
      <c r="V292" s="985"/>
      <c r="W292" s="985"/>
      <c r="X292" s="985"/>
      <c r="Y292" s="985"/>
      <c r="Z292" s="985"/>
    </row>
    <row r="293" spans="1:26" ht="12.75" customHeight="1">
      <c r="A293" s="985"/>
      <c r="B293" s="1068"/>
      <c r="C293" s="1065"/>
      <c r="D293" s="1065"/>
      <c r="E293" s="1066"/>
      <c r="F293" s="1065"/>
      <c r="G293" s="1065"/>
      <c r="H293" s="1065"/>
      <c r="I293" s="1067"/>
      <c r="J293" s="1067"/>
      <c r="K293" s="1013"/>
      <c r="L293" s="1013"/>
      <c r="M293" s="1067"/>
      <c r="N293" s="1067"/>
      <c r="O293" s="1067"/>
      <c r="P293" s="1067"/>
      <c r="Q293" s="1067"/>
      <c r="R293" s="985"/>
      <c r="S293" s="985"/>
      <c r="T293" s="985"/>
      <c r="U293" s="985"/>
      <c r="V293" s="985"/>
      <c r="W293" s="985"/>
      <c r="X293" s="985"/>
      <c r="Y293" s="985"/>
      <c r="Z293" s="985"/>
    </row>
    <row r="294" spans="1:26" ht="12.75" customHeight="1">
      <c r="A294" s="985"/>
      <c r="B294" s="1068"/>
      <c r="C294" s="1065"/>
      <c r="D294" s="1065"/>
      <c r="E294" s="1066"/>
      <c r="F294" s="1065"/>
      <c r="G294" s="1065"/>
      <c r="H294" s="1065"/>
      <c r="I294" s="1067"/>
      <c r="J294" s="1067"/>
      <c r="K294" s="1013"/>
      <c r="L294" s="1013"/>
      <c r="M294" s="1067"/>
      <c r="N294" s="1067"/>
      <c r="O294" s="1067"/>
      <c r="P294" s="1067"/>
      <c r="Q294" s="1067"/>
      <c r="R294" s="985"/>
      <c r="S294" s="985"/>
      <c r="T294" s="985"/>
      <c r="U294" s="985"/>
      <c r="V294" s="985"/>
      <c r="W294" s="985"/>
      <c r="X294" s="985"/>
      <c r="Y294" s="985"/>
      <c r="Z294" s="985"/>
    </row>
    <row r="295" spans="1:26" ht="15.75" customHeight="1"/>
    <row r="296" spans="1:26" ht="15.75" customHeight="1"/>
    <row r="297" spans="1:26" ht="15.75" customHeight="1"/>
    <row r="298" spans="1:26" ht="15.75" customHeight="1"/>
    <row r="299" spans="1:26" ht="15.75" customHeight="1"/>
    <row r="300" spans="1:26" ht="15.75" customHeight="1"/>
    <row r="301" spans="1:26" ht="15.75" customHeight="1"/>
    <row r="302" spans="1:26" ht="15.75" customHeight="1"/>
    <row r="303" spans="1:26" ht="15.75" customHeight="1"/>
    <row r="304" spans="1:26"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7">
    <mergeCell ref="G62:G65"/>
    <mergeCell ref="B46:B49"/>
    <mergeCell ref="C46:C49"/>
    <mergeCell ref="D46:D49"/>
    <mergeCell ref="E46:E49"/>
    <mergeCell ref="F46:F49"/>
    <mergeCell ref="G46:G49"/>
    <mergeCell ref="B50:B53"/>
    <mergeCell ref="G50:G53"/>
    <mergeCell ref="B58:B61"/>
    <mergeCell ref="B54:B57"/>
    <mergeCell ref="C54:C57"/>
    <mergeCell ref="D54:D57"/>
    <mergeCell ref="C58:C61"/>
    <mergeCell ref="D58:D61"/>
    <mergeCell ref="B62:B65"/>
    <mergeCell ref="C62:C65"/>
    <mergeCell ref="D62:D65"/>
    <mergeCell ref="E62:E65"/>
    <mergeCell ref="F62:F65"/>
    <mergeCell ref="E50:E53"/>
    <mergeCell ref="F50:F53"/>
    <mergeCell ref="E54:E57"/>
    <mergeCell ref="F54:F57"/>
    <mergeCell ref="B42:B45"/>
    <mergeCell ref="C42:C45"/>
    <mergeCell ref="D42:D45"/>
    <mergeCell ref="E42:E45"/>
    <mergeCell ref="F42:F45"/>
    <mergeCell ref="G42:G45"/>
    <mergeCell ref="B24:B31"/>
    <mergeCell ref="B32:B35"/>
    <mergeCell ref="C32:C35"/>
    <mergeCell ref="D32:D35"/>
    <mergeCell ref="B36:B41"/>
    <mergeCell ref="C36:C41"/>
    <mergeCell ref="D36:D41"/>
    <mergeCell ref="B20:B23"/>
    <mergeCell ref="C20:C23"/>
    <mergeCell ref="D20:D23"/>
    <mergeCell ref="E20:E23"/>
    <mergeCell ref="F20:F23"/>
    <mergeCell ref="G20:G23"/>
    <mergeCell ref="G24:G31"/>
    <mergeCell ref="E36:E41"/>
    <mergeCell ref="F36:F41"/>
    <mergeCell ref="G36:G41"/>
    <mergeCell ref="C24:C31"/>
    <mergeCell ref="D24:D31"/>
    <mergeCell ref="G94:G97"/>
    <mergeCell ref="B86:B89"/>
    <mergeCell ref="C86:C89"/>
    <mergeCell ref="D86:D89"/>
    <mergeCell ref="E86:E89"/>
    <mergeCell ref="F86:F89"/>
    <mergeCell ref="G86:G89"/>
    <mergeCell ref="B90:B93"/>
    <mergeCell ref="G90:G93"/>
    <mergeCell ref="C90:C93"/>
    <mergeCell ref="D90:D93"/>
    <mergeCell ref="B94:B97"/>
    <mergeCell ref="C94:C97"/>
    <mergeCell ref="D94:D97"/>
    <mergeCell ref="E90:E93"/>
    <mergeCell ref="F90:F93"/>
    <mergeCell ref="E94:E97"/>
    <mergeCell ref="F94:F97"/>
    <mergeCell ref="B82:B85"/>
    <mergeCell ref="C82:C85"/>
    <mergeCell ref="D82:D85"/>
    <mergeCell ref="E82:E85"/>
    <mergeCell ref="F82:F85"/>
    <mergeCell ref="G82:G85"/>
    <mergeCell ref="C70:C73"/>
    <mergeCell ref="D70:D73"/>
    <mergeCell ref="B74:B77"/>
    <mergeCell ref="C74:C77"/>
    <mergeCell ref="D74:D77"/>
    <mergeCell ref="C78:C81"/>
    <mergeCell ref="D78:D81"/>
    <mergeCell ref="G74:G77"/>
    <mergeCell ref="E78:E81"/>
    <mergeCell ref="F78:F81"/>
    <mergeCell ref="G78:G81"/>
    <mergeCell ref="B66:B69"/>
    <mergeCell ref="C66:C69"/>
    <mergeCell ref="D66:D69"/>
    <mergeCell ref="E66:E69"/>
    <mergeCell ref="F66:F69"/>
    <mergeCell ref="G66:G69"/>
    <mergeCell ref="B70:B73"/>
    <mergeCell ref="G70:G73"/>
    <mergeCell ref="B78:B81"/>
    <mergeCell ref="E70:E73"/>
    <mergeCell ref="F70:F73"/>
    <mergeCell ref="E74:E77"/>
    <mergeCell ref="F74:F77"/>
    <mergeCell ref="G54:G57"/>
    <mergeCell ref="E58:E61"/>
    <mergeCell ref="F58:F61"/>
    <mergeCell ref="G58:G61"/>
    <mergeCell ref="C50:C53"/>
    <mergeCell ref="D50:D53"/>
    <mergeCell ref="E24:E31"/>
    <mergeCell ref="F24:F31"/>
    <mergeCell ref="E32:E35"/>
    <mergeCell ref="F32:F35"/>
    <mergeCell ref="G32:G35"/>
    <mergeCell ref="C12:C15"/>
    <mergeCell ref="D12:D15"/>
    <mergeCell ref="E12:E15"/>
    <mergeCell ref="F12:F15"/>
    <mergeCell ref="G12:G15"/>
    <mergeCell ref="B12:B15"/>
    <mergeCell ref="B16:B19"/>
    <mergeCell ref="C16:C19"/>
    <mergeCell ref="D16:D19"/>
    <mergeCell ref="E16:E19"/>
    <mergeCell ref="F16:F19"/>
    <mergeCell ref="G16:G19"/>
    <mergeCell ref="F9:G10"/>
    <mergeCell ref="H9:Q9"/>
    <mergeCell ref="M10:N10"/>
    <mergeCell ref="P10:Q10"/>
    <mergeCell ref="J10:J11"/>
    <mergeCell ref="K10:K11"/>
    <mergeCell ref="L10:L11"/>
    <mergeCell ref="O10:O11"/>
    <mergeCell ref="B2:Q2"/>
    <mergeCell ref="B3:Q3"/>
    <mergeCell ref="B5:Q5"/>
    <mergeCell ref="B9:B11"/>
    <mergeCell ref="C9:C11"/>
    <mergeCell ref="D9:D11"/>
    <mergeCell ref="E9:E11"/>
    <mergeCell ref="H10:H11"/>
    <mergeCell ref="I10:I11"/>
  </mergeCells>
  <conditionalFormatting sqref="F12:F24 F25:G52 F53:F59 F60:G69 F70:F73 F74:G97 G12:G15 G24 G53 G58:G59">
    <cfRule type="cellIs" dxfId="3" priority="1" stopIfTrue="1" operator="notBetween">
      <formula>1</formula>
      <formula>3</formula>
    </cfRule>
  </conditionalFormatting>
  <conditionalFormatting sqref="F12:F24 F25:G52 F53:F59 F60:G69 F70:F73 F74:G97 G12:G15 G24 G53 G58:G59">
    <cfRule type="expression" dxfId="2" priority="2" stopIfTrue="1">
      <formula>$F12=3</formula>
    </cfRule>
  </conditionalFormatting>
  <conditionalFormatting sqref="F12:F24 F25:G52 F53:F59 F60:G69 F70:F73 F74:G97 G12:G15 G24 G53 G58:G59">
    <cfRule type="expression" dxfId="1" priority="3" stopIfTrue="1">
      <formula>$F12=2</formula>
    </cfRule>
  </conditionalFormatting>
  <conditionalFormatting sqref="F12:F24 F25:G52 F53:F59 F60:G69 F70:F73 F74:G97 G12:G15 G24 G53 G58:G59">
    <cfRule type="expression" dxfId="0" priority="4" stopIfTrue="1">
      <formula>$F12=1</formula>
    </cfRule>
  </conditionalFormatting>
  <dataValidations count="1">
    <dataValidation type="list" allowBlank="1" showErrorMessage="1" sqref="M12 N13:N35 N42 N44 N88:N94 O95:O96 N97" xr:uid="{00000000-0002-0000-1800-000000000000}">
      <formula1>$N$100:$N$101</formula1>
    </dataValidation>
  </dataValidations>
  <printOptions horizontalCentered="1"/>
  <pageMargins left="0.235416666666667" right="0.22916666666666699" top="0.47152777777777799" bottom="0.47152777777777799" header="0" footer="0"/>
  <pageSetup paperSize="5" orientation="landscape"/>
  <headerFooter>
    <oddFooter>&amp;L&amp;F&amp;RPágina  &amp;P  de</oddFooter>
  </headerFooter>
  <rowBreaks count="1" manualBreakCount="1">
    <brk id="57" man="1"/>
  </rowBreaks>
  <drawing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1000"/>
  <sheetViews>
    <sheetView workbookViewId="0"/>
  </sheetViews>
  <sheetFormatPr defaultColWidth="12.625" defaultRowHeight="15" customHeight="1"/>
  <cols>
    <col min="1" max="1" width="9.625" customWidth="1"/>
    <col min="2" max="2" width="13" customWidth="1"/>
    <col min="3" max="3" width="11.5" customWidth="1"/>
    <col min="4" max="4" width="12.375" customWidth="1"/>
    <col min="5" max="5" width="13" customWidth="1"/>
    <col min="6" max="6" width="10.5" customWidth="1"/>
    <col min="7" max="7" width="21.875" customWidth="1"/>
    <col min="8" max="8" width="14" customWidth="1"/>
    <col min="9" max="9" width="15.875" customWidth="1"/>
    <col min="10" max="10" width="16.5" customWidth="1"/>
    <col min="11" max="11" width="12.375" customWidth="1"/>
    <col min="12" max="26" width="9.625" customWidth="1"/>
  </cols>
  <sheetData>
    <row r="1" spans="1:26" ht="14.45">
      <c r="A1" s="91"/>
      <c r="B1" s="91"/>
      <c r="C1" s="91"/>
      <c r="D1" s="91"/>
      <c r="E1" s="91"/>
      <c r="F1" s="91"/>
      <c r="G1" s="91"/>
      <c r="H1" s="91"/>
      <c r="I1" s="91"/>
      <c r="J1" s="91"/>
      <c r="K1" s="91"/>
      <c r="L1" s="91"/>
      <c r="M1" s="91"/>
      <c r="N1" s="91"/>
      <c r="O1" s="91"/>
      <c r="P1" s="91"/>
      <c r="Q1" s="91"/>
      <c r="R1" s="91"/>
      <c r="S1" s="91"/>
      <c r="T1" s="91"/>
      <c r="U1" s="91"/>
      <c r="V1" s="91"/>
      <c r="W1" s="91"/>
      <c r="X1" s="91"/>
      <c r="Y1" s="91"/>
      <c r="Z1" s="91"/>
    </row>
    <row r="2" spans="1:26" ht="23.45">
      <c r="A2" s="91"/>
      <c r="B2" s="1" t="s">
        <v>1226</v>
      </c>
      <c r="C2" s="91"/>
      <c r="D2" s="91"/>
      <c r="E2" s="91"/>
      <c r="F2" s="91"/>
      <c r="G2" s="91"/>
      <c r="H2" s="91"/>
      <c r="I2" s="91"/>
      <c r="J2" s="91"/>
      <c r="K2" s="91"/>
      <c r="L2" s="91"/>
      <c r="M2" s="91"/>
      <c r="N2" s="91"/>
      <c r="O2" s="91"/>
      <c r="P2" s="91"/>
      <c r="Q2" s="91"/>
      <c r="R2" s="91"/>
      <c r="S2" s="91"/>
      <c r="T2" s="91"/>
      <c r="U2" s="91"/>
      <c r="V2" s="91"/>
      <c r="W2" s="91"/>
      <c r="X2" s="91"/>
      <c r="Y2" s="91"/>
      <c r="Z2" s="91"/>
    </row>
    <row r="3" spans="1:26" ht="23.45">
      <c r="A3" s="91"/>
      <c r="B3" s="1" t="s">
        <v>1227</v>
      </c>
      <c r="C3" s="91"/>
      <c r="D3" s="91"/>
      <c r="E3" s="91"/>
      <c r="F3" s="91"/>
      <c r="G3" s="91"/>
      <c r="H3" s="91"/>
      <c r="I3" s="91"/>
      <c r="J3" s="91"/>
      <c r="K3" s="91"/>
      <c r="L3" s="91"/>
      <c r="M3" s="91"/>
      <c r="N3" s="91"/>
      <c r="O3" s="91"/>
      <c r="P3" s="91"/>
      <c r="Q3" s="91"/>
      <c r="R3" s="91"/>
      <c r="S3" s="91"/>
      <c r="T3" s="91"/>
      <c r="U3" s="91"/>
      <c r="V3" s="91"/>
      <c r="W3" s="91"/>
      <c r="X3" s="91"/>
      <c r="Y3" s="91"/>
      <c r="Z3" s="91"/>
    </row>
    <row r="4" spans="1:26" ht="23.45">
      <c r="A4" s="91"/>
      <c r="B4" s="1" t="s">
        <v>1228</v>
      </c>
      <c r="C4" s="91"/>
      <c r="D4" s="91"/>
      <c r="E4" s="91"/>
      <c r="F4" s="91"/>
      <c r="G4" s="91"/>
      <c r="H4" s="91"/>
      <c r="I4" s="91"/>
      <c r="J4" s="91"/>
      <c r="K4" s="91"/>
      <c r="L4" s="91"/>
      <c r="M4" s="91"/>
      <c r="N4" s="91"/>
      <c r="O4" s="91"/>
      <c r="P4" s="91"/>
      <c r="Q4" s="91"/>
      <c r="R4" s="91"/>
      <c r="S4" s="91"/>
      <c r="T4" s="91"/>
      <c r="U4" s="91"/>
      <c r="V4" s="91"/>
      <c r="W4" s="91"/>
      <c r="X4" s="91"/>
      <c r="Y4" s="91"/>
      <c r="Z4" s="91"/>
    </row>
    <row r="5" spans="1:26" ht="23.45">
      <c r="A5" s="91"/>
      <c r="B5" s="1"/>
      <c r="C5" s="91"/>
      <c r="D5" s="91"/>
      <c r="E5" s="91"/>
      <c r="F5" s="91"/>
      <c r="G5" s="91"/>
      <c r="H5" s="91"/>
      <c r="I5" s="91"/>
      <c r="J5" s="91"/>
      <c r="K5" s="91"/>
      <c r="L5" s="91"/>
      <c r="M5" s="91"/>
      <c r="N5" s="91"/>
      <c r="O5" s="91"/>
      <c r="P5" s="91"/>
      <c r="Q5" s="91"/>
      <c r="R5" s="91"/>
      <c r="S5" s="91"/>
      <c r="T5" s="91"/>
      <c r="U5" s="91"/>
      <c r="V5" s="91"/>
      <c r="W5" s="91"/>
      <c r="X5" s="91"/>
      <c r="Y5" s="91"/>
      <c r="Z5" s="91"/>
    </row>
    <row r="6" spans="1:26" ht="123.75" customHeight="1">
      <c r="A6" s="91"/>
      <c r="B6" s="92" t="s">
        <v>1229</v>
      </c>
      <c r="C6" s="92" t="s">
        <v>1230</v>
      </c>
      <c r="D6" s="92" t="s">
        <v>1231</v>
      </c>
      <c r="E6" s="92" t="s">
        <v>1232</v>
      </c>
      <c r="F6" s="92" t="s">
        <v>1233</v>
      </c>
      <c r="G6" s="92" t="s">
        <v>1234</v>
      </c>
      <c r="H6" s="92" t="s">
        <v>1235</v>
      </c>
      <c r="I6" s="92" t="s">
        <v>1236</v>
      </c>
      <c r="J6" s="92" t="s">
        <v>1237</v>
      </c>
      <c r="K6" s="92" t="s">
        <v>1238</v>
      </c>
      <c r="L6" s="91"/>
      <c r="M6" s="91"/>
      <c r="N6" s="91"/>
      <c r="O6" s="91"/>
      <c r="P6" s="91"/>
      <c r="Q6" s="91"/>
      <c r="R6" s="91"/>
      <c r="S6" s="91"/>
      <c r="T6" s="91"/>
      <c r="U6" s="91"/>
      <c r="V6" s="91"/>
      <c r="W6" s="91"/>
      <c r="X6" s="91"/>
      <c r="Y6" s="91"/>
      <c r="Z6" s="91"/>
    </row>
    <row r="7" spans="1:26" ht="14.45">
      <c r="A7" s="91"/>
      <c r="B7" s="30"/>
      <c r="C7" s="30"/>
      <c r="D7" s="30"/>
      <c r="E7" s="30"/>
      <c r="F7" s="30"/>
      <c r="G7" s="30"/>
      <c r="H7" s="30"/>
      <c r="I7" s="30"/>
      <c r="J7" s="30"/>
      <c r="K7" s="30"/>
      <c r="L7" s="91"/>
      <c r="M7" s="91"/>
      <c r="N7" s="91"/>
      <c r="O7" s="91"/>
      <c r="P7" s="91"/>
      <c r="Q7" s="91"/>
      <c r="R7" s="91"/>
      <c r="S7" s="91"/>
      <c r="T7" s="91"/>
      <c r="U7" s="91"/>
      <c r="V7" s="91"/>
      <c r="W7" s="91"/>
      <c r="X7" s="91"/>
      <c r="Y7" s="91"/>
      <c r="Z7" s="91"/>
    </row>
    <row r="8" spans="1:26" ht="14.45">
      <c r="A8" s="91"/>
      <c r="B8" s="30"/>
      <c r="C8" s="30"/>
      <c r="D8" s="30"/>
      <c r="E8" s="30"/>
      <c r="F8" s="30"/>
      <c r="G8" s="30"/>
      <c r="H8" s="30"/>
      <c r="I8" s="30"/>
      <c r="J8" s="30"/>
      <c r="K8" s="30"/>
      <c r="L8" s="91"/>
      <c r="M8" s="91"/>
      <c r="N8" s="91"/>
      <c r="O8" s="91"/>
      <c r="P8" s="91"/>
      <c r="Q8" s="91"/>
      <c r="R8" s="91"/>
      <c r="S8" s="91"/>
      <c r="T8" s="91"/>
      <c r="U8" s="91"/>
      <c r="V8" s="91"/>
      <c r="W8" s="91"/>
      <c r="X8" s="91"/>
      <c r="Y8" s="91"/>
      <c r="Z8" s="91"/>
    </row>
    <row r="9" spans="1:26" ht="14.45">
      <c r="A9" s="91"/>
      <c r="B9" s="91"/>
      <c r="C9" s="91"/>
      <c r="D9" s="91"/>
      <c r="E9" s="91"/>
      <c r="F9" s="91"/>
      <c r="G9" s="91"/>
      <c r="H9" s="91"/>
      <c r="I9" s="91"/>
      <c r="J9" s="91"/>
      <c r="K9" s="91"/>
      <c r="L9" s="91"/>
      <c r="M9" s="91"/>
      <c r="N9" s="91"/>
      <c r="O9" s="91"/>
      <c r="P9" s="91"/>
      <c r="Q9" s="91"/>
      <c r="R9" s="91"/>
      <c r="S9" s="91"/>
      <c r="T9" s="91"/>
      <c r="U9" s="91"/>
      <c r="V9" s="91"/>
      <c r="W9" s="91"/>
      <c r="X9" s="91"/>
      <c r="Y9" s="91"/>
      <c r="Z9" s="91"/>
    </row>
    <row r="10" spans="1:26" ht="14.45">
      <c r="A10" s="91"/>
      <c r="B10" s="91"/>
      <c r="C10" s="91"/>
      <c r="D10" s="91"/>
      <c r="E10" s="91"/>
      <c r="F10" s="91"/>
      <c r="G10" s="91"/>
      <c r="H10" s="91"/>
      <c r="I10" s="91"/>
      <c r="J10" s="91"/>
      <c r="K10" s="91"/>
      <c r="L10" s="91"/>
      <c r="M10" s="91"/>
      <c r="N10" s="91"/>
      <c r="O10" s="91"/>
      <c r="P10" s="91"/>
      <c r="Q10" s="91"/>
      <c r="R10" s="91"/>
      <c r="S10" s="91"/>
      <c r="T10" s="91"/>
      <c r="U10" s="91"/>
      <c r="V10" s="91"/>
      <c r="W10" s="91"/>
      <c r="X10" s="91"/>
      <c r="Y10" s="91"/>
      <c r="Z10" s="91"/>
    </row>
    <row r="11" spans="1:26" ht="14.45">
      <c r="A11" s="91"/>
      <c r="B11" s="91"/>
      <c r="C11" s="91"/>
      <c r="D11" s="91"/>
      <c r="E11" s="91"/>
      <c r="F11" s="91"/>
      <c r="G11" s="91"/>
      <c r="H11" s="91"/>
      <c r="I11" s="91"/>
      <c r="J11" s="91"/>
      <c r="K11" s="91"/>
      <c r="L11" s="91"/>
      <c r="M11" s="91"/>
      <c r="N11" s="91"/>
      <c r="O11" s="91"/>
      <c r="P11" s="91"/>
      <c r="Q11" s="91"/>
      <c r="R11" s="91"/>
      <c r="S11" s="91"/>
      <c r="T11" s="91"/>
      <c r="U11" s="91"/>
      <c r="V11" s="91"/>
      <c r="W11" s="91"/>
      <c r="X11" s="91"/>
      <c r="Y11" s="91"/>
      <c r="Z11" s="91"/>
    </row>
    <row r="12" spans="1:26" ht="14.45">
      <c r="A12" s="91"/>
      <c r="B12" s="91"/>
      <c r="C12" s="91"/>
      <c r="D12" s="91"/>
      <c r="E12" s="91"/>
      <c r="F12" s="91"/>
      <c r="G12" s="91"/>
      <c r="H12" s="91"/>
      <c r="I12" s="91"/>
      <c r="J12" s="91"/>
      <c r="K12" s="91"/>
      <c r="L12" s="91"/>
      <c r="M12" s="91"/>
      <c r="N12" s="91"/>
      <c r="O12" s="91"/>
      <c r="P12" s="91"/>
      <c r="Q12" s="91"/>
      <c r="R12" s="91"/>
      <c r="S12" s="91"/>
      <c r="T12" s="91"/>
      <c r="U12" s="91"/>
      <c r="V12" s="91"/>
      <c r="W12" s="91"/>
      <c r="X12" s="91"/>
      <c r="Y12" s="91"/>
      <c r="Z12" s="91"/>
    </row>
    <row r="13" spans="1:26" ht="14.45">
      <c r="A13" s="91"/>
      <c r="B13" s="91"/>
      <c r="C13" s="91"/>
      <c r="D13" s="91"/>
      <c r="E13" s="91"/>
      <c r="F13" s="91"/>
      <c r="G13" s="91"/>
      <c r="H13" s="91"/>
      <c r="I13" s="91"/>
      <c r="J13" s="91"/>
      <c r="K13" s="91"/>
      <c r="L13" s="91"/>
      <c r="M13" s="91"/>
      <c r="N13" s="91"/>
      <c r="O13" s="91"/>
      <c r="P13" s="91"/>
      <c r="Q13" s="91"/>
      <c r="R13" s="91"/>
      <c r="S13" s="91"/>
      <c r="T13" s="91"/>
      <c r="U13" s="91"/>
      <c r="V13" s="91"/>
      <c r="W13" s="91"/>
      <c r="X13" s="91"/>
      <c r="Y13" s="91"/>
      <c r="Z13" s="91"/>
    </row>
    <row r="14" spans="1:26" ht="14.45">
      <c r="A14" s="91"/>
      <c r="B14" s="91"/>
      <c r="C14" s="91"/>
      <c r="D14" s="91"/>
      <c r="E14" s="91"/>
      <c r="F14" s="91"/>
      <c r="G14" s="91"/>
      <c r="H14" s="91"/>
      <c r="I14" s="91"/>
      <c r="J14" s="91"/>
      <c r="K14" s="91"/>
      <c r="L14" s="91"/>
      <c r="M14" s="91"/>
      <c r="N14" s="91"/>
      <c r="O14" s="91"/>
      <c r="P14" s="91"/>
      <c r="Q14" s="91"/>
      <c r="R14" s="91"/>
      <c r="S14" s="91"/>
      <c r="T14" s="91"/>
      <c r="U14" s="91"/>
      <c r="V14" s="91"/>
      <c r="W14" s="91"/>
      <c r="X14" s="91"/>
      <c r="Y14" s="91"/>
      <c r="Z14" s="91"/>
    </row>
    <row r="15" spans="1:26" ht="14.45">
      <c r="A15" s="91"/>
      <c r="B15" s="91"/>
      <c r="C15" s="91"/>
      <c r="D15" s="91"/>
      <c r="E15" s="91"/>
      <c r="F15" s="91"/>
      <c r="G15" s="91"/>
      <c r="H15" s="91"/>
      <c r="I15" s="91"/>
      <c r="J15" s="91"/>
      <c r="K15" s="91"/>
      <c r="L15" s="91"/>
      <c r="M15" s="91"/>
      <c r="N15" s="91"/>
      <c r="O15" s="91"/>
      <c r="P15" s="91"/>
      <c r="Q15" s="91"/>
      <c r="R15" s="91"/>
      <c r="S15" s="91"/>
      <c r="T15" s="91"/>
      <c r="U15" s="91"/>
      <c r="V15" s="91"/>
      <c r="W15" s="91"/>
      <c r="X15" s="91"/>
      <c r="Y15" s="91"/>
      <c r="Z15" s="91"/>
    </row>
    <row r="16" spans="1:26" ht="14.45">
      <c r="A16" s="91"/>
      <c r="B16" s="91"/>
      <c r="C16" s="91"/>
      <c r="D16" s="91"/>
      <c r="E16" s="91"/>
      <c r="F16" s="91"/>
      <c r="G16" s="91"/>
      <c r="H16" s="91"/>
      <c r="I16" s="91"/>
      <c r="J16" s="91"/>
      <c r="K16" s="91"/>
      <c r="L16" s="91"/>
      <c r="M16" s="91"/>
      <c r="N16" s="91"/>
      <c r="O16" s="91"/>
      <c r="P16" s="91"/>
      <c r="Q16" s="91"/>
      <c r="R16" s="91"/>
      <c r="S16" s="91"/>
      <c r="T16" s="91"/>
      <c r="U16" s="91"/>
      <c r="V16" s="91"/>
      <c r="W16" s="91"/>
      <c r="X16" s="91"/>
      <c r="Y16" s="91"/>
      <c r="Z16" s="91"/>
    </row>
    <row r="17" spans="1:26" ht="14.45">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row>
    <row r="18" spans="1:26" ht="14.45">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row>
    <row r="19" spans="1:26" ht="14.45">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row>
    <row r="20" spans="1:26" ht="14.45">
      <c r="A20" s="91"/>
      <c r="B20" s="91"/>
      <c r="C20" s="91"/>
      <c r="D20" s="91"/>
      <c r="E20" s="91"/>
      <c r="F20" s="91"/>
      <c r="G20" s="91"/>
      <c r="H20" s="91"/>
      <c r="I20" s="91"/>
      <c r="J20" s="91"/>
      <c r="K20" s="91"/>
      <c r="L20" s="91"/>
      <c r="M20" s="91"/>
      <c r="N20" s="91"/>
      <c r="O20" s="91"/>
      <c r="P20" s="91"/>
      <c r="Q20" s="91"/>
      <c r="R20" s="91"/>
      <c r="S20" s="91"/>
      <c r="T20" s="91"/>
      <c r="U20" s="91"/>
      <c r="V20" s="91"/>
      <c r="W20" s="91"/>
      <c r="X20" s="91"/>
      <c r="Y20" s="91"/>
      <c r="Z20" s="91"/>
    </row>
    <row r="21" spans="1:26" ht="15.75" customHeight="1">
      <c r="A21" s="91"/>
      <c r="B21" s="91"/>
      <c r="C21" s="91"/>
      <c r="D21" s="91"/>
      <c r="E21" s="91"/>
      <c r="F21" s="91"/>
      <c r="G21" s="91"/>
      <c r="H21" s="91"/>
      <c r="I21" s="91"/>
      <c r="J21" s="91"/>
      <c r="K21" s="91"/>
      <c r="L21" s="91"/>
      <c r="M21" s="91"/>
      <c r="N21" s="91"/>
      <c r="O21" s="91"/>
      <c r="P21" s="91"/>
      <c r="Q21" s="91"/>
      <c r="R21" s="91"/>
      <c r="S21" s="91"/>
      <c r="T21" s="91"/>
      <c r="U21" s="91"/>
      <c r="V21" s="91"/>
      <c r="W21" s="91"/>
      <c r="X21" s="91"/>
      <c r="Y21" s="91"/>
      <c r="Z21" s="91"/>
    </row>
    <row r="22" spans="1:26" ht="15.75" customHeight="1">
      <c r="A22" s="91"/>
      <c r="B22" s="91"/>
      <c r="C22" s="91"/>
      <c r="D22" s="91"/>
      <c r="E22" s="91"/>
      <c r="F22" s="91"/>
      <c r="G22" s="91"/>
      <c r="H22" s="91"/>
      <c r="I22" s="91"/>
      <c r="J22" s="91"/>
      <c r="K22" s="91"/>
      <c r="L22" s="91"/>
      <c r="M22" s="91"/>
      <c r="N22" s="91"/>
      <c r="O22" s="91"/>
      <c r="P22" s="91"/>
      <c r="Q22" s="91"/>
      <c r="R22" s="91"/>
      <c r="S22" s="91"/>
      <c r="T22" s="91"/>
      <c r="U22" s="91"/>
      <c r="V22" s="91"/>
      <c r="W22" s="91"/>
      <c r="X22" s="91"/>
      <c r="Y22" s="91"/>
      <c r="Z22" s="91"/>
    </row>
    <row r="23" spans="1:26" ht="15.75" customHeight="1">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row>
    <row r="24" spans="1:26" ht="15.75" customHeight="1">
      <c r="A24" s="91"/>
      <c r="B24" s="91"/>
      <c r="C24" s="91"/>
      <c r="D24" s="91"/>
      <c r="E24" s="91"/>
      <c r="F24" s="91"/>
      <c r="G24" s="91"/>
      <c r="H24" s="91"/>
      <c r="I24" s="91"/>
      <c r="J24" s="91"/>
      <c r="K24" s="91"/>
      <c r="L24" s="91"/>
      <c r="M24" s="91"/>
      <c r="N24" s="91"/>
      <c r="O24" s="91"/>
      <c r="P24" s="91"/>
      <c r="Q24" s="91"/>
      <c r="R24" s="91"/>
      <c r="S24" s="91"/>
      <c r="T24" s="91"/>
      <c r="U24" s="91"/>
      <c r="V24" s="91"/>
      <c r="W24" s="91"/>
      <c r="X24" s="91"/>
      <c r="Y24" s="91"/>
      <c r="Z24" s="91"/>
    </row>
    <row r="25" spans="1:26" ht="15.75" customHeight="1">
      <c r="A25" s="91"/>
      <c r="B25" s="91"/>
      <c r="C25" s="91"/>
      <c r="D25" s="91"/>
      <c r="E25" s="91"/>
      <c r="F25" s="91"/>
      <c r="G25" s="91"/>
      <c r="H25" s="91"/>
      <c r="I25" s="91"/>
      <c r="J25" s="91"/>
      <c r="K25" s="91"/>
      <c r="L25" s="91"/>
      <c r="M25" s="91"/>
      <c r="N25" s="91"/>
      <c r="O25" s="91"/>
      <c r="P25" s="91"/>
      <c r="Q25" s="91"/>
      <c r="R25" s="91"/>
      <c r="S25" s="91"/>
      <c r="T25" s="91"/>
      <c r="U25" s="91"/>
      <c r="V25" s="91"/>
      <c r="W25" s="91"/>
      <c r="X25" s="91"/>
      <c r="Y25" s="91"/>
      <c r="Z25" s="91"/>
    </row>
    <row r="26" spans="1:26" ht="15.75" customHeight="1">
      <c r="A26" s="91"/>
      <c r="B26" s="91"/>
      <c r="C26" s="91"/>
      <c r="D26" s="91"/>
      <c r="E26" s="91"/>
      <c r="F26" s="91"/>
      <c r="G26" s="91"/>
      <c r="H26" s="91"/>
      <c r="I26" s="91"/>
      <c r="J26" s="91"/>
      <c r="K26" s="91"/>
      <c r="L26" s="91"/>
      <c r="M26" s="91"/>
      <c r="N26" s="91"/>
      <c r="O26" s="91"/>
      <c r="P26" s="91"/>
      <c r="Q26" s="91"/>
      <c r="R26" s="91"/>
      <c r="S26" s="91"/>
      <c r="T26" s="91"/>
      <c r="U26" s="91"/>
      <c r="V26" s="91"/>
      <c r="W26" s="91"/>
      <c r="X26" s="91"/>
      <c r="Y26" s="91"/>
      <c r="Z26" s="91"/>
    </row>
    <row r="27" spans="1:26" ht="15.75" customHeight="1">
      <c r="A27" s="91"/>
      <c r="B27" s="91"/>
      <c r="C27" s="91"/>
      <c r="D27" s="91"/>
      <c r="E27" s="91"/>
      <c r="F27" s="91"/>
      <c r="G27" s="91"/>
      <c r="H27" s="91"/>
      <c r="I27" s="91"/>
      <c r="J27" s="91"/>
      <c r="K27" s="91"/>
      <c r="L27" s="91"/>
      <c r="M27" s="91"/>
      <c r="N27" s="91"/>
      <c r="O27" s="91"/>
      <c r="P27" s="91"/>
      <c r="Q27" s="91"/>
      <c r="R27" s="91"/>
      <c r="S27" s="91"/>
      <c r="T27" s="91"/>
      <c r="U27" s="91"/>
      <c r="V27" s="91"/>
      <c r="W27" s="91"/>
      <c r="X27" s="91"/>
      <c r="Y27" s="91"/>
      <c r="Z27" s="91"/>
    </row>
    <row r="28" spans="1:26" ht="15.75" customHeight="1">
      <c r="A28" s="91"/>
      <c r="B28" s="91"/>
      <c r="C28" s="91"/>
      <c r="D28" s="91"/>
      <c r="E28" s="91"/>
      <c r="F28" s="91"/>
      <c r="G28" s="91"/>
      <c r="H28" s="91"/>
      <c r="I28" s="91"/>
      <c r="J28" s="91"/>
      <c r="K28" s="91"/>
      <c r="L28" s="91"/>
      <c r="M28" s="91"/>
      <c r="N28" s="91"/>
      <c r="O28" s="91"/>
      <c r="P28" s="91"/>
      <c r="Q28" s="91"/>
      <c r="R28" s="91"/>
      <c r="S28" s="91"/>
      <c r="T28" s="91"/>
      <c r="U28" s="91"/>
      <c r="V28" s="91"/>
      <c r="W28" s="91"/>
      <c r="X28" s="91"/>
      <c r="Y28" s="91"/>
      <c r="Z28" s="91"/>
    </row>
    <row r="29" spans="1:26" ht="15.75" customHeight="1">
      <c r="A29" s="91"/>
      <c r="B29" s="91"/>
      <c r="C29" s="91"/>
      <c r="D29" s="91"/>
      <c r="E29" s="91"/>
      <c r="F29" s="91"/>
      <c r="G29" s="91"/>
      <c r="H29" s="91"/>
      <c r="I29" s="91"/>
      <c r="J29" s="91"/>
      <c r="K29" s="91"/>
      <c r="L29" s="91"/>
      <c r="M29" s="91"/>
      <c r="N29" s="91"/>
      <c r="O29" s="91"/>
      <c r="P29" s="91"/>
      <c r="Q29" s="91"/>
      <c r="R29" s="91"/>
      <c r="S29" s="91"/>
      <c r="T29" s="91"/>
      <c r="U29" s="91"/>
      <c r="V29" s="91"/>
      <c r="W29" s="91"/>
      <c r="X29" s="91"/>
      <c r="Y29" s="91"/>
      <c r="Z29" s="91"/>
    </row>
    <row r="30" spans="1:26" ht="15.75" customHeight="1">
      <c r="A30" s="91"/>
      <c r="B30" s="91"/>
      <c r="C30" s="91"/>
      <c r="D30" s="91"/>
      <c r="E30" s="91"/>
      <c r="F30" s="91"/>
      <c r="G30" s="91"/>
      <c r="H30" s="91"/>
      <c r="I30" s="91"/>
      <c r="J30" s="91"/>
      <c r="K30" s="91"/>
      <c r="L30" s="91"/>
      <c r="M30" s="91"/>
      <c r="N30" s="91"/>
      <c r="O30" s="91"/>
      <c r="P30" s="91"/>
      <c r="Q30" s="91"/>
      <c r="R30" s="91"/>
      <c r="S30" s="91"/>
      <c r="T30" s="91"/>
      <c r="U30" s="91"/>
      <c r="V30" s="91"/>
      <c r="W30" s="91"/>
      <c r="X30" s="91"/>
      <c r="Y30" s="91"/>
      <c r="Z30" s="91"/>
    </row>
    <row r="31" spans="1:26" ht="15.75" customHeight="1">
      <c r="A31" s="91"/>
      <c r="B31" s="91"/>
      <c r="C31" s="91"/>
      <c r="D31" s="91"/>
      <c r="E31" s="91"/>
      <c r="F31" s="91"/>
      <c r="G31" s="91"/>
      <c r="H31" s="91"/>
      <c r="I31" s="91"/>
      <c r="J31" s="91"/>
      <c r="K31" s="91"/>
      <c r="L31" s="91"/>
      <c r="M31" s="91"/>
      <c r="N31" s="91"/>
      <c r="O31" s="91"/>
      <c r="P31" s="91"/>
      <c r="Q31" s="91"/>
      <c r="R31" s="91"/>
      <c r="S31" s="91"/>
      <c r="T31" s="91"/>
      <c r="U31" s="91"/>
      <c r="V31" s="91"/>
      <c r="W31" s="91"/>
      <c r="X31" s="91"/>
      <c r="Y31" s="91"/>
      <c r="Z31" s="91"/>
    </row>
    <row r="32" spans="1:26" ht="15.75" customHeight="1">
      <c r="A32" s="91"/>
      <c r="B32" s="91"/>
      <c r="C32" s="91"/>
      <c r="D32" s="91"/>
      <c r="E32" s="91"/>
      <c r="F32" s="91"/>
      <c r="G32" s="91"/>
      <c r="H32" s="91"/>
      <c r="I32" s="91"/>
      <c r="J32" s="91"/>
      <c r="K32" s="91"/>
      <c r="L32" s="91"/>
      <c r="M32" s="91"/>
      <c r="N32" s="91"/>
      <c r="O32" s="91"/>
      <c r="P32" s="91"/>
      <c r="Q32" s="91"/>
      <c r="R32" s="91"/>
      <c r="S32" s="91"/>
      <c r="T32" s="91"/>
      <c r="U32" s="91"/>
      <c r="V32" s="91"/>
      <c r="W32" s="91"/>
      <c r="X32" s="91"/>
      <c r="Y32" s="91"/>
      <c r="Z32" s="91"/>
    </row>
    <row r="33" spans="1:26" ht="15.75" customHeight="1">
      <c r="A33" s="91"/>
      <c r="B33" s="91"/>
      <c r="C33" s="91"/>
      <c r="D33" s="91"/>
      <c r="E33" s="91"/>
      <c r="F33" s="91"/>
      <c r="G33" s="91"/>
      <c r="H33" s="91"/>
      <c r="I33" s="91"/>
      <c r="J33" s="91"/>
      <c r="K33" s="91"/>
      <c r="L33" s="91"/>
      <c r="M33" s="91"/>
      <c r="N33" s="91"/>
      <c r="O33" s="91"/>
      <c r="P33" s="91"/>
      <c r="Q33" s="91"/>
      <c r="R33" s="91"/>
      <c r="S33" s="91"/>
      <c r="T33" s="91"/>
      <c r="U33" s="91"/>
      <c r="V33" s="91"/>
      <c r="W33" s="91"/>
      <c r="X33" s="91"/>
      <c r="Y33" s="91"/>
      <c r="Z33" s="91"/>
    </row>
    <row r="34" spans="1:26" ht="15.75" customHeight="1">
      <c r="A34" s="91"/>
      <c r="B34" s="91"/>
      <c r="C34" s="91"/>
      <c r="D34" s="91"/>
      <c r="E34" s="91"/>
      <c r="F34" s="91"/>
      <c r="G34" s="91"/>
      <c r="H34" s="91"/>
      <c r="I34" s="91"/>
      <c r="J34" s="91"/>
      <c r="K34" s="91"/>
      <c r="L34" s="91"/>
      <c r="M34" s="91"/>
      <c r="N34" s="91"/>
      <c r="O34" s="91"/>
      <c r="P34" s="91"/>
      <c r="Q34" s="91"/>
      <c r="R34" s="91"/>
      <c r="S34" s="91"/>
      <c r="T34" s="91"/>
      <c r="U34" s="91"/>
      <c r="V34" s="91"/>
      <c r="W34" s="91"/>
      <c r="X34" s="91"/>
      <c r="Y34" s="91"/>
      <c r="Z34" s="91"/>
    </row>
    <row r="35" spans="1:26" ht="15.75" customHeight="1">
      <c r="A35" s="91"/>
      <c r="B35" s="91"/>
      <c r="C35" s="91"/>
      <c r="D35" s="91"/>
      <c r="E35" s="91"/>
      <c r="F35" s="91"/>
      <c r="G35" s="91"/>
      <c r="H35" s="91"/>
      <c r="I35" s="91"/>
      <c r="J35" s="91"/>
      <c r="K35" s="91"/>
      <c r="L35" s="91"/>
      <c r="M35" s="91"/>
      <c r="N35" s="91"/>
      <c r="O35" s="91"/>
      <c r="P35" s="91"/>
      <c r="Q35" s="91"/>
      <c r="R35" s="91"/>
      <c r="S35" s="91"/>
      <c r="T35" s="91"/>
      <c r="U35" s="91"/>
      <c r="V35" s="91"/>
      <c r="W35" s="91"/>
      <c r="X35" s="91"/>
      <c r="Y35" s="91"/>
      <c r="Z35" s="91"/>
    </row>
    <row r="36" spans="1:26" ht="15.75" customHeight="1">
      <c r="A36" s="91"/>
      <c r="B36" s="91"/>
      <c r="C36" s="91"/>
      <c r="D36" s="91"/>
      <c r="E36" s="91"/>
      <c r="F36" s="91"/>
      <c r="G36" s="91"/>
      <c r="H36" s="91"/>
      <c r="I36" s="91"/>
      <c r="J36" s="91"/>
      <c r="K36" s="91"/>
      <c r="L36" s="91"/>
      <c r="M36" s="91"/>
      <c r="N36" s="91"/>
      <c r="O36" s="91"/>
      <c r="P36" s="91"/>
      <c r="Q36" s="91"/>
      <c r="R36" s="91"/>
      <c r="S36" s="91"/>
      <c r="T36" s="91"/>
      <c r="U36" s="91"/>
      <c r="V36" s="91"/>
      <c r="W36" s="91"/>
      <c r="X36" s="91"/>
      <c r="Y36" s="91"/>
      <c r="Z36" s="91"/>
    </row>
    <row r="37" spans="1:26" ht="15.75" customHeight="1">
      <c r="A37" s="91"/>
      <c r="B37" s="91"/>
      <c r="C37" s="91"/>
      <c r="D37" s="91"/>
      <c r="E37" s="91"/>
      <c r="F37" s="91"/>
      <c r="G37" s="91"/>
      <c r="H37" s="91"/>
      <c r="I37" s="91"/>
      <c r="J37" s="91"/>
      <c r="K37" s="91"/>
      <c r="L37" s="91"/>
      <c r="M37" s="91"/>
      <c r="N37" s="91"/>
      <c r="O37" s="91"/>
      <c r="P37" s="91"/>
      <c r="Q37" s="91"/>
      <c r="R37" s="91"/>
      <c r="S37" s="91"/>
      <c r="T37" s="91"/>
      <c r="U37" s="91"/>
      <c r="V37" s="91"/>
      <c r="W37" s="91"/>
      <c r="X37" s="91"/>
      <c r="Y37" s="91"/>
      <c r="Z37" s="91"/>
    </row>
    <row r="38" spans="1:26" ht="15.75" customHeight="1">
      <c r="A38" s="91"/>
      <c r="B38" s="91"/>
      <c r="C38" s="91"/>
      <c r="D38" s="91"/>
      <c r="E38" s="91"/>
      <c r="F38" s="91"/>
      <c r="G38" s="91"/>
      <c r="H38" s="91"/>
      <c r="I38" s="91"/>
      <c r="J38" s="91"/>
      <c r="K38" s="91"/>
      <c r="L38" s="91"/>
      <c r="M38" s="91"/>
      <c r="N38" s="91"/>
      <c r="O38" s="91"/>
      <c r="P38" s="91"/>
      <c r="Q38" s="91"/>
      <c r="R38" s="91"/>
      <c r="S38" s="91"/>
      <c r="T38" s="91"/>
      <c r="U38" s="91"/>
      <c r="V38" s="91"/>
      <c r="W38" s="91"/>
      <c r="X38" s="91"/>
      <c r="Y38" s="91"/>
      <c r="Z38" s="91"/>
    </row>
    <row r="39" spans="1:26" ht="15.75" customHeight="1">
      <c r="A39" s="91"/>
      <c r="B39" s="91"/>
      <c r="C39" s="91"/>
      <c r="D39" s="91"/>
      <c r="E39" s="91"/>
      <c r="F39" s="91"/>
      <c r="G39" s="91"/>
      <c r="H39" s="91"/>
      <c r="I39" s="91"/>
      <c r="J39" s="91"/>
      <c r="K39" s="91"/>
      <c r="L39" s="91"/>
      <c r="M39" s="91"/>
      <c r="N39" s="91"/>
      <c r="O39" s="91"/>
      <c r="P39" s="91"/>
      <c r="Q39" s="91"/>
      <c r="R39" s="91"/>
      <c r="S39" s="91"/>
      <c r="T39" s="91"/>
      <c r="U39" s="91"/>
      <c r="V39" s="91"/>
      <c r="W39" s="91"/>
      <c r="X39" s="91"/>
      <c r="Y39" s="91"/>
      <c r="Z39" s="91"/>
    </row>
    <row r="40" spans="1:26" ht="15.75" customHeight="1">
      <c r="A40" s="91"/>
      <c r="B40" s="91"/>
      <c r="C40" s="91"/>
      <c r="D40" s="91"/>
      <c r="E40" s="91"/>
      <c r="F40" s="91"/>
      <c r="G40" s="91"/>
      <c r="H40" s="91"/>
      <c r="I40" s="91"/>
      <c r="J40" s="91"/>
      <c r="K40" s="91"/>
      <c r="L40" s="91"/>
      <c r="M40" s="91"/>
      <c r="N40" s="91"/>
      <c r="O40" s="91"/>
      <c r="P40" s="91"/>
      <c r="Q40" s="91"/>
      <c r="R40" s="91"/>
      <c r="S40" s="91"/>
      <c r="T40" s="91"/>
      <c r="U40" s="91"/>
      <c r="V40" s="91"/>
      <c r="W40" s="91"/>
      <c r="X40" s="91"/>
      <c r="Y40" s="91"/>
      <c r="Z40" s="91"/>
    </row>
    <row r="41" spans="1:26" ht="15.75" customHeight="1">
      <c r="A41" s="91"/>
      <c r="B41" s="91"/>
      <c r="C41" s="91"/>
      <c r="D41" s="91"/>
      <c r="E41" s="91"/>
      <c r="F41" s="91"/>
      <c r="G41" s="91"/>
      <c r="H41" s="91"/>
      <c r="I41" s="91"/>
      <c r="J41" s="91"/>
      <c r="K41" s="91"/>
      <c r="L41" s="91"/>
      <c r="M41" s="91"/>
      <c r="N41" s="91"/>
      <c r="O41" s="91"/>
      <c r="P41" s="91"/>
      <c r="Q41" s="91"/>
      <c r="R41" s="91"/>
      <c r="S41" s="91"/>
      <c r="T41" s="91"/>
      <c r="U41" s="91"/>
      <c r="V41" s="91"/>
      <c r="W41" s="91"/>
      <c r="X41" s="91"/>
      <c r="Y41" s="91"/>
      <c r="Z41" s="91"/>
    </row>
    <row r="42" spans="1:26" ht="15.75" customHeight="1">
      <c r="A42" s="91"/>
      <c r="B42" s="91"/>
      <c r="C42" s="91"/>
      <c r="D42" s="91"/>
      <c r="E42" s="91"/>
      <c r="F42" s="91"/>
      <c r="G42" s="91"/>
      <c r="H42" s="91"/>
      <c r="I42" s="91"/>
      <c r="J42" s="91"/>
      <c r="K42" s="91"/>
      <c r="L42" s="91"/>
      <c r="M42" s="91"/>
      <c r="N42" s="91"/>
      <c r="O42" s="91"/>
      <c r="P42" s="91"/>
      <c r="Q42" s="91"/>
      <c r="R42" s="91"/>
      <c r="S42" s="91"/>
      <c r="T42" s="91"/>
      <c r="U42" s="91"/>
      <c r="V42" s="91"/>
      <c r="W42" s="91"/>
      <c r="X42" s="91"/>
      <c r="Y42" s="91"/>
      <c r="Z42" s="91"/>
    </row>
    <row r="43" spans="1:26" ht="15.75" customHeight="1">
      <c r="A43" s="91"/>
      <c r="B43" s="91"/>
      <c r="C43" s="91"/>
      <c r="D43" s="91"/>
      <c r="E43" s="91"/>
      <c r="F43" s="91"/>
      <c r="G43" s="91"/>
      <c r="H43" s="91"/>
      <c r="I43" s="91"/>
      <c r="J43" s="91"/>
      <c r="K43" s="91"/>
      <c r="L43" s="91"/>
      <c r="M43" s="91"/>
      <c r="N43" s="91"/>
      <c r="O43" s="91"/>
      <c r="P43" s="91"/>
      <c r="Q43" s="91"/>
      <c r="R43" s="91"/>
      <c r="S43" s="91"/>
      <c r="T43" s="91"/>
      <c r="U43" s="91"/>
      <c r="V43" s="91"/>
      <c r="W43" s="91"/>
      <c r="X43" s="91"/>
      <c r="Y43" s="91"/>
      <c r="Z43" s="91"/>
    </row>
    <row r="44" spans="1:26" ht="15.75" customHeight="1">
      <c r="A44" s="91"/>
      <c r="B44" s="91"/>
      <c r="C44" s="91"/>
      <c r="D44" s="91"/>
      <c r="E44" s="91"/>
      <c r="F44" s="91"/>
      <c r="G44" s="91"/>
      <c r="H44" s="91"/>
      <c r="I44" s="91"/>
      <c r="J44" s="91"/>
      <c r="K44" s="91"/>
      <c r="L44" s="91"/>
      <c r="M44" s="91"/>
      <c r="N44" s="91"/>
      <c r="O44" s="91"/>
      <c r="P44" s="91"/>
      <c r="Q44" s="91"/>
      <c r="R44" s="91"/>
      <c r="S44" s="91"/>
      <c r="T44" s="91"/>
      <c r="U44" s="91"/>
      <c r="V44" s="91"/>
      <c r="W44" s="91"/>
      <c r="X44" s="91"/>
      <c r="Y44" s="91"/>
      <c r="Z44" s="91"/>
    </row>
    <row r="45" spans="1:26" ht="15.75" customHeight="1">
      <c r="A45" s="91"/>
      <c r="B45" s="91"/>
      <c r="C45" s="91"/>
      <c r="D45" s="91"/>
      <c r="E45" s="91"/>
      <c r="F45" s="91"/>
      <c r="G45" s="91"/>
      <c r="H45" s="91"/>
      <c r="I45" s="91"/>
      <c r="J45" s="91"/>
      <c r="K45" s="91"/>
      <c r="L45" s="91"/>
      <c r="M45" s="91"/>
      <c r="N45" s="91"/>
      <c r="O45" s="91"/>
      <c r="P45" s="91"/>
      <c r="Q45" s="91"/>
      <c r="R45" s="91"/>
      <c r="S45" s="91"/>
      <c r="T45" s="91"/>
      <c r="U45" s="91"/>
      <c r="V45" s="91"/>
      <c r="W45" s="91"/>
      <c r="X45" s="91"/>
      <c r="Y45" s="91"/>
      <c r="Z45" s="91"/>
    </row>
    <row r="46" spans="1:26" ht="15.75" customHeight="1">
      <c r="A46" s="91"/>
      <c r="B46" s="91"/>
      <c r="C46" s="91"/>
      <c r="D46" s="91"/>
      <c r="E46" s="91"/>
      <c r="F46" s="91"/>
      <c r="G46" s="91"/>
      <c r="H46" s="91"/>
      <c r="I46" s="91"/>
      <c r="J46" s="91"/>
      <c r="K46" s="91"/>
      <c r="L46" s="91"/>
      <c r="M46" s="91"/>
      <c r="N46" s="91"/>
      <c r="O46" s="91"/>
      <c r="P46" s="91"/>
      <c r="Q46" s="91"/>
      <c r="R46" s="91"/>
      <c r="S46" s="91"/>
      <c r="T46" s="91"/>
      <c r="U46" s="91"/>
      <c r="V46" s="91"/>
      <c r="W46" s="91"/>
      <c r="X46" s="91"/>
      <c r="Y46" s="91"/>
      <c r="Z46" s="91"/>
    </row>
    <row r="47" spans="1:26" ht="15.75" customHeight="1">
      <c r="A47" s="91"/>
      <c r="B47" s="91"/>
      <c r="C47" s="91"/>
      <c r="D47" s="91"/>
      <c r="E47" s="91"/>
      <c r="F47" s="91"/>
      <c r="G47" s="91"/>
      <c r="H47" s="91"/>
      <c r="I47" s="91"/>
      <c r="J47" s="91"/>
      <c r="K47" s="91"/>
      <c r="L47" s="91"/>
      <c r="M47" s="91"/>
      <c r="N47" s="91"/>
      <c r="O47" s="91"/>
      <c r="P47" s="91"/>
      <c r="Q47" s="91"/>
      <c r="R47" s="91"/>
      <c r="S47" s="91"/>
      <c r="T47" s="91"/>
      <c r="U47" s="91"/>
      <c r="V47" s="91"/>
      <c r="W47" s="91"/>
      <c r="X47" s="91"/>
      <c r="Y47" s="91"/>
      <c r="Z47" s="91"/>
    </row>
    <row r="48" spans="1:26" ht="15.75" customHeight="1">
      <c r="A48" s="91"/>
      <c r="B48" s="91"/>
      <c r="C48" s="91"/>
      <c r="D48" s="91"/>
      <c r="E48" s="91"/>
      <c r="F48" s="91"/>
      <c r="G48" s="91"/>
      <c r="H48" s="91"/>
      <c r="I48" s="91"/>
      <c r="J48" s="91"/>
      <c r="K48" s="91"/>
      <c r="L48" s="91"/>
      <c r="M48" s="91"/>
      <c r="N48" s="91"/>
      <c r="O48" s="91"/>
      <c r="P48" s="91"/>
      <c r="Q48" s="91"/>
      <c r="R48" s="91"/>
      <c r="S48" s="91"/>
      <c r="T48" s="91"/>
      <c r="U48" s="91"/>
      <c r="V48" s="91"/>
      <c r="W48" s="91"/>
      <c r="X48" s="91"/>
      <c r="Y48" s="91"/>
      <c r="Z48" s="91"/>
    </row>
    <row r="49" spans="1:26" ht="15.75" customHeight="1">
      <c r="A49" s="91"/>
      <c r="B49" s="91"/>
      <c r="C49" s="91"/>
      <c r="D49" s="91"/>
      <c r="E49" s="91"/>
      <c r="F49" s="91"/>
      <c r="G49" s="91"/>
      <c r="H49" s="91"/>
      <c r="I49" s="91"/>
      <c r="J49" s="91"/>
      <c r="K49" s="91"/>
      <c r="L49" s="91"/>
      <c r="M49" s="91"/>
      <c r="N49" s="91"/>
      <c r="O49" s="91"/>
      <c r="P49" s="91"/>
      <c r="Q49" s="91"/>
      <c r="R49" s="91"/>
      <c r="S49" s="91"/>
      <c r="T49" s="91"/>
      <c r="U49" s="91"/>
      <c r="V49" s="91"/>
      <c r="W49" s="91"/>
      <c r="X49" s="91"/>
      <c r="Y49" s="91"/>
      <c r="Z49" s="91"/>
    </row>
    <row r="50" spans="1:26" ht="15.75" customHeight="1">
      <c r="A50" s="91"/>
      <c r="B50" s="91"/>
      <c r="C50" s="91"/>
      <c r="D50" s="91"/>
      <c r="E50" s="91"/>
      <c r="F50" s="91"/>
      <c r="G50" s="91"/>
      <c r="H50" s="91"/>
      <c r="I50" s="91"/>
      <c r="J50" s="91"/>
      <c r="K50" s="91"/>
      <c r="L50" s="91"/>
      <c r="M50" s="91"/>
      <c r="N50" s="91"/>
      <c r="O50" s="91"/>
      <c r="P50" s="91"/>
      <c r="Q50" s="91"/>
      <c r="R50" s="91"/>
      <c r="S50" s="91"/>
      <c r="T50" s="91"/>
      <c r="U50" s="91"/>
      <c r="V50" s="91"/>
      <c r="W50" s="91"/>
      <c r="X50" s="91"/>
      <c r="Y50" s="91"/>
      <c r="Z50" s="91"/>
    </row>
    <row r="51" spans="1:26" ht="15.75" customHeight="1">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row>
    <row r="52" spans="1:26" ht="15.75" customHeight="1">
      <c r="A52" s="91"/>
      <c r="B52" s="91"/>
      <c r="C52" s="91"/>
      <c r="D52" s="91"/>
      <c r="E52" s="91"/>
      <c r="F52" s="91"/>
      <c r="G52" s="91"/>
      <c r="H52" s="91"/>
      <c r="I52" s="91"/>
      <c r="J52" s="91"/>
      <c r="K52" s="91"/>
      <c r="L52" s="91"/>
      <c r="M52" s="91"/>
      <c r="N52" s="91"/>
      <c r="O52" s="91"/>
      <c r="P52" s="91"/>
      <c r="Q52" s="91"/>
      <c r="R52" s="91"/>
      <c r="S52" s="91"/>
      <c r="T52" s="91"/>
      <c r="U52" s="91"/>
      <c r="V52" s="91"/>
      <c r="W52" s="91"/>
      <c r="X52" s="91"/>
      <c r="Y52" s="91"/>
      <c r="Z52" s="91"/>
    </row>
    <row r="53" spans="1:26" ht="15.75" customHeight="1">
      <c r="A53" s="91"/>
      <c r="B53" s="91"/>
      <c r="C53" s="91"/>
      <c r="D53" s="91"/>
      <c r="E53" s="91"/>
      <c r="F53" s="91"/>
      <c r="G53" s="91"/>
      <c r="H53" s="91"/>
      <c r="I53" s="91"/>
      <c r="J53" s="91"/>
      <c r="K53" s="91"/>
      <c r="L53" s="91"/>
      <c r="M53" s="91"/>
      <c r="N53" s="91"/>
      <c r="O53" s="91"/>
      <c r="P53" s="91"/>
      <c r="Q53" s="91"/>
      <c r="R53" s="91"/>
      <c r="S53" s="91"/>
      <c r="T53" s="91"/>
      <c r="U53" s="91"/>
      <c r="V53" s="91"/>
      <c r="W53" s="91"/>
      <c r="X53" s="91"/>
      <c r="Y53" s="91"/>
      <c r="Z53" s="91"/>
    </row>
    <row r="54" spans="1:26" ht="15.75" customHeight="1">
      <c r="A54" s="91"/>
      <c r="B54" s="91"/>
      <c r="C54" s="91"/>
      <c r="D54" s="91"/>
      <c r="E54" s="91"/>
      <c r="F54" s="91"/>
      <c r="G54" s="91"/>
      <c r="H54" s="91"/>
      <c r="I54" s="91"/>
      <c r="J54" s="91"/>
      <c r="K54" s="91"/>
      <c r="L54" s="91"/>
      <c r="M54" s="91"/>
      <c r="N54" s="91"/>
      <c r="O54" s="91"/>
      <c r="P54" s="91"/>
      <c r="Q54" s="91"/>
      <c r="R54" s="91"/>
      <c r="S54" s="91"/>
      <c r="T54" s="91"/>
      <c r="U54" s="91"/>
      <c r="V54" s="91"/>
      <c r="W54" s="91"/>
      <c r="X54" s="91"/>
      <c r="Y54" s="91"/>
      <c r="Z54" s="91"/>
    </row>
    <row r="55" spans="1:26" ht="15.75" customHeight="1">
      <c r="A55" s="91"/>
      <c r="B55" s="91"/>
      <c r="C55" s="91"/>
      <c r="D55" s="91"/>
      <c r="E55" s="91"/>
      <c r="F55" s="91"/>
      <c r="G55" s="91"/>
      <c r="H55" s="91"/>
      <c r="I55" s="91"/>
      <c r="J55" s="91"/>
      <c r="K55" s="91"/>
      <c r="L55" s="91"/>
      <c r="M55" s="91"/>
      <c r="N55" s="91"/>
      <c r="O55" s="91"/>
      <c r="P55" s="91"/>
      <c r="Q55" s="91"/>
      <c r="R55" s="91"/>
      <c r="S55" s="91"/>
      <c r="T55" s="91"/>
      <c r="U55" s="91"/>
      <c r="V55" s="91"/>
      <c r="W55" s="91"/>
      <c r="X55" s="91"/>
      <c r="Y55" s="91"/>
      <c r="Z55" s="91"/>
    </row>
    <row r="56" spans="1:26" ht="15.75" customHeight="1">
      <c r="A56" s="91"/>
      <c r="B56" s="91"/>
      <c r="C56" s="91"/>
      <c r="D56" s="91"/>
      <c r="E56" s="91"/>
      <c r="F56" s="91"/>
      <c r="G56" s="91"/>
      <c r="H56" s="91"/>
      <c r="I56" s="91"/>
      <c r="J56" s="91"/>
      <c r="K56" s="91"/>
      <c r="L56" s="91"/>
      <c r="M56" s="91"/>
      <c r="N56" s="91"/>
      <c r="O56" s="91"/>
      <c r="P56" s="91"/>
      <c r="Q56" s="91"/>
      <c r="R56" s="91"/>
      <c r="S56" s="91"/>
      <c r="T56" s="91"/>
      <c r="U56" s="91"/>
      <c r="V56" s="91"/>
      <c r="W56" s="91"/>
      <c r="X56" s="91"/>
      <c r="Y56" s="91"/>
      <c r="Z56" s="91"/>
    </row>
    <row r="57" spans="1:26" ht="15.75" customHeight="1">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row>
    <row r="58" spans="1:26" ht="15.75" customHeight="1">
      <c r="A58" s="91"/>
      <c r="B58" s="91"/>
      <c r="C58" s="91"/>
      <c r="D58" s="91"/>
      <c r="E58" s="91"/>
      <c r="F58" s="91"/>
      <c r="G58" s="91"/>
      <c r="H58" s="91"/>
      <c r="I58" s="91"/>
      <c r="J58" s="91"/>
      <c r="K58" s="91"/>
      <c r="L58" s="91"/>
      <c r="M58" s="91"/>
      <c r="N58" s="91"/>
      <c r="O58" s="91"/>
      <c r="P58" s="91"/>
      <c r="Q58" s="91"/>
      <c r="R58" s="91"/>
      <c r="S58" s="91"/>
      <c r="T58" s="91"/>
      <c r="U58" s="91"/>
      <c r="V58" s="91"/>
      <c r="W58" s="91"/>
      <c r="X58" s="91"/>
      <c r="Y58" s="91"/>
      <c r="Z58" s="91"/>
    </row>
    <row r="59" spans="1:26" ht="15.75" customHeight="1">
      <c r="A59" s="91"/>
      <c r="B59" s="91"/>
      <c r="C59" s="91"/>
      <c r="D59" s="91"/>
      <c r="E59" s="91"/>
      <c r="F59" s="91"/>
      <c r="G59" s="91"/>
      <c r="H59" s="91"/>
      <c r="I59" s="91"/>
      <c r="J59" s="91"/>
      <c r="K59" s="91"/>
      <c r="L59" s="91"/>
      <c r="M59" s="91"/>
      <c r="N59" s="91"/>
      <c r="O59" s="91"/>
      <c r="P59" s="91"/>
      <c r="Q59" s="91"/>
      <c r="R59" s="91"/>
      <c r="S59" s="91"/>
      <c r="T59" s="91"/>
      <c r="U59" s="91"/>
      <c r="V59" s="91"/>
      <c r="W59" s="91"/>
      <c r="X59" s="91"/>
      <c r="Y59" s="91"/>
      <c r="Z59" s="91"/>
    </row>
    <row r="60" spans="1:26" ht="15.75" customHeight="1">
      <c r="A60" s="91"/>
      <c r="B60" s="91"/>
      <c r="C60" s="91"/>
      <c r="D60" s="91"/>
      <c r="E60" s="91"/>
      <c r="F60" s="91"/>
      <c r="G60" s="91"/>
      <c r="H60" s="91"/>
      <c r="I60" s="91"/>
      <c r="J60" s="91"/>
      <c r="K60" s="91"/>
      <c r="L60" s="91"/>
      <c r="M60" s="91"/>
      <c r="N60" s="91"/>
      <c r="O60" s="91"/>
      <c r="P60" s="91"/>
      <c r="Q60" s="91"/>
      <c r="R60" s="91"/>
      <c r="S60" s="91"/>
      <c r="T60" s="91"/>
      <c r="U60" s="91"/>
      <c r="V60" s="91"/>
      <c r="W60" s="91"/>
      <c r="X60" s="91"/>
      <c r="Y60" s="91"/>
      <c r="Z60" s="91"/>
    </row>
    <row r="61" spans="1:26" ht="15.75" customHeight="1">
      <c r="A61" s="91"/>
      <c r="B61" s="91"/>
      <c r="C61" s="91"/>
      <c r="D61" s="91"/>
      <c r="E61" s="91"/>
      <c r="F61" s="91"/>
      <c r="G61" s="91"/>
      <c r="H61" s="91"/>
      <c r="I61" s="91"/>
      <c r="J61" s="91"/>
      <c r="K61" s="91"/>
      <c r="L61" s="91"/>
      <c r="M61" s="91"/>
      <c r="N61" s="91"/>
      <c r="O61" s="91"/>
      <c r="P61" s="91"/>
      <c r="Q61" s="91"/>
      <c r="R61" s="91"/>
      <c r="S61" s="91"/>
      <c r="T61" s="91"/>
      <c r="U61" s="91"/>
      <c r="V61" s="91"/>
      <c r="W61" s="91"/>
      <c r="X61" s="91"/>
      <c r="Y61" s="91"/>
      <c r="Z61" s="91"/>
    </row>
    <row r="62" spans="1:26" ht="15.75" customHeight="1">
      <c r="A62" s="91"/>
      <c r="B62" s="91"/>
      <c r="C62" s="91"/>
      <c r="D62" s="91"/>
      <c r="E62" s="91"/>
      <c r="F62" s="91"/>
      <c r="G62" s="91"/>
      <c r="H62" s="91"/>
      <c r="I62" s="91"/>
      <c r="J62" s="91"/>
      <c r="K62" s="91"/>
      <c r="L62" s="91"/>
      <c r="M62" s="91"/>
      <c r="N62" s="91"/>
      <c r="O62" s="91"/>
      <c r="P62" s="91"/>
      <c r="Q62" s="91"/>
      <c r="R62" s="91"/>
      <c r="S62" s="91"/>
      <c r="T62" s="91"/>
      <c r="U62" s="91"/>
      <c r="V62" s="91"/>
      <c r="W62" s="91"/>
      <c r="X62" s="91"/>
      <c r="Y62" s="91"/>
      <c r="Z62" s="91"/>
    </row>
    <row r="63" spans="1:26" ht="15.75" customHeight="1">
      <c r="A63" s="91"/>
      <c r="B63" s="91"/>
      <c r="C63" s="91"/>
      <c r="D63" s="91"/>
      <c r="E63" s="91"/>
      <c r="F63" s="91"/>
      <c r="G63" s="91"/>
      <c r="H63" s="91"/>
      <c r="I63" s="91"/>
      <c r="J63" s="91"/>
      <c r="K63" s="91"/>
      <c r="L63" s="91"/>
      <c r="M63" s="91"/>
      <c r="N63" s="91"/>
      <c r="O63" s="91"/>
      <c r="P63" s="91"/>
      <c r="Q63" s="91"/>
      <c r="R63" s="91"/>
      <c r="S63" s="91"/>
      <c r="T63" s="91"/>
      <c r="U63" s="91"/>
      <c r="V63" s="91"/>
      <c r="W63" s="91"/>
      <c r="X63" s="91"/>
      <c r="Y63" s="91"/>
      <c r="Z63" s="91"/>
    </row>
    <row r="64" spans="1:26" ht="15.75" customHeight="1">
      <c r="A64" s="91"/>
      <c r="B64" s="91"/>
      <c r="C64" s="91"/>
      <c r="D64" s="91"/>
      <c r="E64" s="91"/>
      <c r="F64" s="91"/>
      <c r="G64" s="91"/>
      <c r="H64" s="91"/>
      <c r="I64" s="91"/>
      <c r="J64" s="91"/>
      <c r="K64" s="91"/>
      <c r="L64" s="91"/>
      <c r="M64" s="91"/>
      <c r="N64" s="91"/>
      <c r="O64" s="91"/>
      <c r="P64" s="91"/>
      <c r="Q64" s="91"/>
      <c r="R64" s="91"/>
      <c r="S64" s="91"/>
      <c r="T64" s="91"/>
      <c r="U64" s="91"/>
      <c r="V64" s="91"/>
      <c r="W64" s="91"/>
      <c r="X64" s="91"/>
      <c r="Y64" s="91"/>
      <c r="Z64" s="91"/>
    </row>
    <row r="65" spans="1:26" ht="15.75" customHeight="1">
      <c r="A65" s="91"/>
      <c r="B65" s="91"/>
      <c r="C65" s="91"/>
      <c r="D65" s="91"/>
      <c r="E65" s="91"/>
      <c r="F65" s="91"/>
      <c r="G65" s="91"/>
      <c r="H65" s="91"/>
      <c r="I65" s="91"/>
      <c r="J65" s="91"/>
      <c r="K65" s="91"/>
      <c r="L65" s="91"/>
      <c r="M65" s="91"/>
      <c r="N65" s="91"/>
      <c r="O65" s="91"/>
      <c r="P65" s="91"/>
      <c r="Q65" s="91"/>
      <c r="R65" s="91"/>
      <c r="S65" s="91"/>
      <c r="T65" s="91"/>
      <c r="U65" s="91"/>
      <c r="V65" s="91"/>
      <c r="W65" s="91"/>
      <c r="X65" s="91"/>
      <c r="Y65" s="91"/>
      <c r="Z65" s="91"/>
    </row>
    <row r="66" spans="1:26" ht="15.75" customHeight="1">
      <c r="A66" s="91"/>
      <c r="B66" s="91"/>
      <c r="C66" s="91"/>
      <c r="D66" s="91"/>
      <c r="E66" s="91"/>
      <c r="F66" s="91"/>
      <c r="G66" s="91"/>
      <c r="H66" s="91"/>
      <c r="I66" s="91"/>
      <c r="J66" s="91"/>
      <c r="K66" s="91"/>
      <c r="L66" s="91"/>
      <c r="M66" s="91"/>
      <c r="N66" s="91"/>
      <c r="O66" s="91"/>
      <c r="P66" s="91"/>
      <c r="Q66" s="91"/>
      <c r="R66" s="91"/>
      <c r="S66" s="91"/>
      <c r="T66" s="91"/>
      <c r="U66" s="91"/>
      <c r="V66" s="91"/>
      <c r="W66" s="91"/>
      <c r="X66" s="91"/>
      <c r="Y66" s="91"/>
      <c r="Z66" s="91"/>
    </row>
    <row r="67" spans="1:26" ht="15.75" customHeight="1">
      <c r="A67" s="91"/>
      <c r="B67" s="91"/>
      <c r="C67" s="91"/>
      <c r="D67" s="91"/>
      <c r="E67" s="91"/>
      <c r="F67" s="91"/>
      <c r="G67" s="91"/>
      <c r="H67" s="91"/>
      <c r="I67" s="91"/>
      <c r="J67" s="91"/>
      <c r="K67" s="91"/>
      <c r="L67" s="91"/>
      <c r="M67" s="91"/>
      <c r="N67" s="91"/>
      <c r="O67" s="91"/>
      <c r="P67" s="91"/>
      <c r="Q67" s="91"/>
      <c r="R67" s="91"/>
      <c r="S67" s="91"/>
      <c r="T67" s="91"/>
      <c r="U67" s="91"/>
      <c r="V67" s="91"/>
      <c r="W67" s="91"/>
      <c r="X67" s="91"/>
      <c r="Y67" s="91"/>
      <c r="Z67" s="91"/>
    </row>
    <row r="68" spans="1:26" ht="15.75" customHeight="1">
      <c r="A68" s="91"/>
      <c r="B68" s="91"/>
      <c r="C68" s="91"/>
      <c r="D68" s="91"/>
      <c r="E68" s="91"/>
      <c r="F68" s="91"/>
      <c r="G68" s="91"/>
      <c r="H68" s="91"/>
      <c r="I68" s="91"/>
      <c r="J68" s="91"/>
      <c r="K68" s="91"/>
      <c r="L68" s="91"/>
      <c r="M68" s="91"/>
      <c r="N68" s="91"/>
      <c r="O68" s="91"/>
      <c r="P68" s="91"/>
      <c r="Q68" s="91"/>
      <c r="R68" s="91"/>
      <c r="S68" s="91"/>
      <c r="T68" s="91"/>
      <c r="U68" s="91"/>
      <c r="V68" s="91"/>
      <c r="W68" s="91"/>
      <c r="X68" s="91"/>
      <c r="Y68" s="91"/>
      <c r="Z68" s="91"/>
    </row>
    <row r="69" spans="1:26" ht="15.75" customHeight="1">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row>
    <row r="70" spans="1:26" ht="15.75" customHeight="1">
      <c r="A70" s="91"/>
      <c r="B70" s="91"/>
      <c r="C70" s="91"/>
      <c r="D70" s="91"/>
      <c r="E70" s="91"/>
      <c r="F70" s="91"/>
      <c r="G70" s="91"/>
      <c r="H70" s="91"/>
      <c r="I70" s="91"/>
      <c r="J70" s="91"/>
      <c r="K70" s="91"/>
      <c r="L70" s="91"/>
      <c r="M70" s="91"/>
      <c r="N70" s="91"/>
      <c r="O70" s="91"/>
      <c r="P70" s="91"/>
      <c r="Q70" s="91"/>
      <c r="R70" s="91"/>
      <c r="S70" s="91"/>
      <c r="T70" s="91"/>
      <c r="U70" s="91"/>
      <c r="V70" s="91"/>
      <c r="W70" s="91"/>
      <c r="X70" s="91"/>
      <c r="Y70" s="91"/>
      <c r="Z70" s="91"/>
    </row>
    <row r="71" spans="1:26" ht="15.75" customHeight="1">
      <c r="A71" s="91"/>
      <c r="B71" s="91"/>
      <c r="C71" s="91"/>
      <c r="D71" s="91"/>
      <c r="E71" s="91"/>
      <c r="F71" s="91"/>
      <c r="G71" s="91"/>
      <c r="H71" s="91"/>
      <c r="I71" s="91"/>
      <c r="J71" s="91"/>
      <c r="K71" s="91"/>
      <c r="L71" s="91"/>
      <c r="M71" s="91"/>
      <c r="N71" s="91"/>
      <c r="O71" s="91"/>
      <c r="P71" s="91"/>
      <c r="Q71" s="91"/>
      <c r="R71" s="91"/>
      <c r="S71" s="91"/>
      <c r="T71" s="91"/>
      <c r="U71" s="91"/>
      <c r="V71" s="91"/>
      <c r="W71" s="91"/>
      <c r="X71" s="91"/>
      <c r="Y71" s="91"/>
      <c r="Z71" s="91"/>
    </row>
    <row r="72" spans="1:26" ht="15.75" customHeight="1">
      <c r="A72" s="91"/>
      <c r="B72" s="91"/>
      <c r="C72" s="91"/>
      <c r="D72" s="91"/>
      <c r="E72" s="91"/>
      <c r="F72" s="91"/>
      <c r="G72" s="91"/>
      <c r="H72" s="91"/>
      <c r="I72" s="91"/>
      <c r="J72" s="91"/>
      <c r="K72" s="91"/>
      <c r="L72" s="91"/>
      <c r="M72" s="91"/>
      <c r="N72" s="91"/>
      <c r="O72" s="91"/>
      <c r="P72" s="91"/>
      <c r="Q72" s="91"/>
      <c r="R72" s="91"/>
      <c r="S72" s="91"/>
      <c r="T72" s="91"/>
      <c r="U72" s="91"/>
      <c r="V72" s="91"/>
      <c r="W72" s="91"/>
      <c r="X72" s="91"/>
      <c r="Y72" s="91"/>
      <c r="Z72" s="91"/>
    </row>
    <row r="73" spans="1:26" ht="15.75" customHeight="1">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row>
    <row r="74" spans="1:26" ht="15.75" customHeight="1">
      <c r="A74" s="91"/>
      <c r="B74" s="91"/>
      <c r="C74" s="91"/>
      <c r="D74" s="91"/>
      <c r="E74" s="91"/>
      <c r="F74" s="91"/>
      <c r="G74" s="91"/>
      <c r="H74" s="91"/>
      <c r="I74" s="91"/>
      <c r="J74" s="91"/>
      <c r="K74" s="91"/>
      <c r="L74" s="91"/>
      <c r="M74" s="91"/>
      <c r="N74" s="91"/>
      <c r="O74" s="91"/>
      <c r="P74" s="91"/>
      <c r="Q74" s="91"/>
      <c r="R74" s="91"/>
      <c r="S74" s="91"/>
      <c r="T74" s="91"/>
      <c r="U74" s="91"/>
      <c r="V74" s="91"/>
      <c r="W74" s="91"/>
      <c r="X74" s="91"/>
      <c r="Y74" s="91"/>
      <c r="Z74" s="91"/>
    </row>
    <row r="75" spans="1:26" ht="15.75" customHeight="1">
      <c r="A75" s="91"/>
      <c r="B75" s="91"/>
      <c r="C75" s="91"/>
      <c r="D75" s="91"/>
      <c r="E75" s="91"/>
      <c r="F75" s="91"/>
      <c r="G75" s="91"/>
      <c r="H75" s="91"/>
      <c r="I75" s="91"/>
      <c r="J75" s="91"/>
      <c r="K75" s="91"/>
      <c r="L75" s="91"/>
      <c r="M75" s="91"/>
      <c r="N75" s="91"/>
      <c r="O75" s="91"/>
      <c r="P75" s="91"/>
      <c r="Q75" s="91"/>
      <c r="R75" s="91"/>
      <c r="S75" s="91"/>
      <c r="T75" s="91"/>
      <c r="U75" s="91"/>
      <c r="V75" s="91"/>
      <c r="W75" s="91"/>
      <c r="X75" s="91"/>
      <c r="Y75" s="91"/>
      <c r="Z75" s="91"/>
    </row>
    <row r="76" spans="1:26" ht="15.75" customHeight="1">
      <c r="A76" s="91"/>
      <c r="B76" s="91"/>
      <c r="C76" s="91"/>
      <c r="D76" s="91"/>
      <c r="E76" s="91"/>
      <c r="F76" s="91"/>
      <c r="G76" s="91"/>
      <c r="H76" s="91"/>
      <c r="I76" s="91"/>
      <c r="J76" s="91"/>
      <c r="K76" s="91"/>
      <c r="L76" s="91"/>
      <c r="M76" s="91"/>
      <c r="N76" s="91"/>
      <c r="O76" s="91"/>
      <c r="P76" s="91"/>
      <c r="Q76" s="91"/>
      <c r="R76" s="91"/>
      <c r="S76" s="91"/>
      <c r="T76" s="91"/>
      <c r="U76" s="91"/>
      <c r="V76" s="91"/>
      <c r="W76" s="91"/>
      <c r="X76" s="91"/>
      <c r="Y76" s="91"/>
      <c r="Z76" s="91"/>
    </row>
    <row r="77" spans="1:26" ht="15.75" customHeight="1">
      <c r="A77" s="91"/>
      <c r="B77" s="91"/>
      <c r="C77" s="91"/>
      <c r="D77" s="91"/>
      <c r="E77" s="91"/>
      <c r="F77" s="91"/>
      <c r="G77" s="91"/>
      <c r="H77" s="91"/>
      <c r="I77" s="91"/>
      <c r="J77" s="91"/>
      <c r="K77" s="91"/>
      <c r="L77" s="91"/>
      <c r="M77" s="91"/>
      <c r="N77" s="91"/>
      <c r="O77" s="91"/>
      <c r="P77" s="91"/>
      <c r="Q77" s="91"/>
      <c r="R77" s="91"/>
      <c r="S77" s="91"/>
      <c r="T77" s="91"/>
      <c r="U77" s="91"/>
      <c r="V77" s="91"/>
      <c r="W77" s="91"/>
      <c r="X77" s="91"/>
      <c r="Y77" s="91"/>
      <c r="Z77" s="91"/>
    </row>
    <row r="78" spans="1:26" ht="15.75" customHeight="1">
      <c r="A78" s="91"/>
      <c r="B78" s="91"/>
      <c r="C78" s="91"/>
      <c r="D78" s="91"/>
      <c r="E78" s="91"/>
      <c r="F78" s="91"/>
      <c r="G78" s="91"/>
      <c r="H78" s="91"/>
      <c r="I78" s="91"/>
      <c r="J78" s="91"/>
      <c r="K78" s="91"/>
      <c r="L78" s="91"/>
      <c r="M78" s="91"/>
      <c r="N78" s="91"/>
      <c r="O78" s="91"/>
      <c r="P78" s="91"/>
      <c r="Q78" s="91"/>
      <c r="R78" s="91"/>
      <c r="S78" s="91"/>
      <c r="T78" s="91"/>
      <c r="U78" s="91"/>
      <c r="V78" s="91"/>
      <c r="W78" s="91"/>
      <c r="X78" s="91"/>
      <c r="Y78" s="91"/>
      <c r="Z78" s="91"/>
    </row>
    <row r="79" spans="1:26" ht="15.75" customHeight="1">
      <c r="A79" s="91"/>
      <c r="B79" s="91"/>
      <c r="C79" s="91"/>
      <c r="D79" s="91"/>
      <c r="E79" s="91"/>
      <c r="F79" s="91"/>
      <c r="G79" s="91"/>
      <c r="H79" s="91"/>
      <c r="I79" s="91"/>
      <c r="J79" s="91"/>
      <c r="K79" s="91"/>
      <c r="L79" s="91"/>
      <c r="M79" s="91"/>
      <c r="N79" s="91"/>
      <c r="O79" s="91"/>
      <c r="P79" s="91"/>
      <c r="Q79" s="91"/>
      <c r="R79" s="91"/>
      <c r="S79" s="91"/>
      <c r="T79" s="91"/>
      <c r="U79" s="91"/>
      <c r="V79" s="91"/>
      <c r="W79" s="91"/>
      <c r="X79" s="91"/>
      <c r="Y79" s="91"/>
      <c r="Z79" s="91"/>
    </row>
    <row r="80" spans="1:26" ht="15.75" customHeight="1">
      <c r="A80" s="91"/>
      <c r="B80" s="91"/>
      <c r="C80" s="91"/>
      <c r="D80" s="91"/>
      <c r="E80" s="91"/>
      <c r="F80" s="91"/>
      <c r="G80" s="91"/>
      <c r="H80" s="91"/>
      <c r="I80" s="91"/>
      <c r="J80" s="91"/>
      <c r="K80" s="91"/>
      <c r="L80" s="91"/>
      <c r="M80" s="91"/>
      <c r="N80" s="91"/>
      <c r="O80" s="91"/>
      <c r="P80" s="91"/>
      <c r="Q80" s="91"/>
      <c r="R80" s="91"/>
      <c r="S80" s="91"/>
      <c r="T80" s="91"/>
      <c r="U80" s="91"/>
      <c r="V80" s="91"/>
      <c r="W80" s="91"/>
      <c r="X80" s="91"/>
      <c r="Y80" s="91"/>
      <c r="Z80" s="91"/>
    </row>
    <row r="81" spans="1:26" ht="15.75" customHeight="1">
      <c r="A81" s="91"/>
      <c r="B81" s="91"/>
      <c r="C81" s="91"/>
      <c r="D81" s="91"/>
      <c r="E81" s="91"/>
      <c r="F81" s="91"/>
      <c r="G81" s="91"/>
      <c r="H81" s="91"/>
      <c r="I81" s="91"/>
      <c r="J81" s="91"/>
      <c r="K81" s="91"/>
      <c r="L81" s="91"/>
      <c r="M81" s="91"/>
      <c r="N81" s="91"/>
      <c r="O81" s="91"/>
      <c r="P81" s="91"/>
      <c r="Q81" s="91"/>
      <c r="R81" s="91"/>
      <c r="S81" s="91"/>
      <c r="T81" s="91"/>
      <c r="U81" s="91"/>
      <c r="V81" s="91"/>
      <c r="W81" s="91"/>
      <c r="X81" s="91"/>
      <c r="Y81" s="91"/>
      <c r="Z81" s="91"/>
    </row>
    <row r="82" spans="1:26" ht="15.75" customHeight="1">
      <c r="A82" s="91"/>
      <c r="B82" s="91"/>
      <c r="C82" s="91"/>
      <c r="D82" s="91"/>
      <c r="E82" s="91"/>
      <c r="F82" s="91"/>
      <c r="G82" s="91"/>
      <c r="H82" s="91"/>
      <c r="I82" s="91"/>
      <c r="J82" s="91"/>
      <c r="K82" s="91"/>
      <c r="L82" s="91"/>
      <c r="M82" s="91"/>
      <c r="N82" s="91"/>
      <c r="O82" s="91"/>
      <c r="P82" s="91"/>
      <c r="Q82" s="91"/>
      <c r="R82" s="91"/>
      <c r="S82" s="91"/>
      <c r="T82" s="91"/>
      <c r="U82" s="91"/>
      <c r="V82" s="91"/>
      <c r="W82" s="91"/>
      <c r="X82" s="91"/>
      <c r="Y82" s="91"/>
      <c r="Z82" s="91"/>
    </row>
    <row r="83" spans="1:26" ht="15.75" customHeight="1">
      <c r="A83" s="91"/>
      <c r="B83" s="91"/>
      <c r="C83" s="91"/>
      <c r="D83" s="91"/>
      <c r="E83" s="91"/>
      <c r="F83" s="91"/>
      <c r="G83" s="91"/>
      <c r="H83" s="91"/>
      <c r="I83" s="91"/>
      <c r="J83" s="91"/>
      <c r="K83" s="91"/>
      <c r="L83" s="91"/>
      <c r="M83" s="91"/>
      <c r="N83" s="91"/>
      <c r="O83" s="91"/>
      <c r="P83" s="91"/>
      <c r="Q83" s="91"/>
      <c r="R83" s="91"/>
      <c r="S83" s="91"/>
      <c r="T83" s="91"/>
      <c r="U83" s="91"/>
      <c r="V83" s="91"/>
      <c r="W83" s="91"/>
      <c r="X83" s="91"/>
      <c r="Y83" s="91"/>
      <c r="Z83" s="91"/>
    </row>
    <row r="84" spans="1:26" ht="15.75" customHeight="1">
      <c r="A84" s="91"/>
      <c r="B84" s="91"/>
      <c r="C84" s="91"/>
      <c r="D84" s="91"/>
      <c r="E84" s="91"/>
      <c r="F84" s="91"/>
      <c r="G84" s="91"/>
      <c r="H84" s="91"/>
      <c r="I84" s="91"/>
      <c r="J84" s="91"/>
      <c r="K84" s="91"/>
      <c r="L84" s="91"/>
      <c r="M84" s="91"/>
      <c r="N84" s="91"/>
      <c r="O84" s="91"/>
      <c r="P84" s="91"/>
      <c r="Q84" s="91"/>
      <c r="R84" s="91"/>
      <c r="S84" s="91"/>
      <c r="T84" s="91"/>
      <c r="U84" s="91"/>
      <c r="V84" s="91"/>
      <c r="W84" s="91"/>
      <c r="X84" s="91"/>
      <c r="Y84" s="91"/>
      <c r="Z84" s="91"/>
    </row>
    <row r="85" spans="1:26" ht="15.75" customHeight="1">
      <c r="A85" s="91"/>
      <c r="B85" s="91"/>
      <c r="C85" s="91"/>
      <c r="D85" s="91"/>
      <c r="E85" s="91"/>
      <c r="F85" s="91"/>
      <c r="G85" s="91"/>
      <c r="H85" s="91"/>
      <c r="I85" s="91"/>
      <c r="J85" s="91"/>
      <c r="K85" s="91"/>
      <c r="L85" s="91"/>
      <c r="M85" s="91"/>
      <c r="N85" s="91"/>
      <c r="O85" s="91"/>
      <c r="P85" s="91"/>
      <c r="Q85" s="91"/>
      <c r="R85" s="91"/>
      <c r="S85" s="91"/>
      <c r="T85" s="91"/>
      <c r="U85" s="91"/>
      <c r="V85" s="91"/>
      <c r="W85" s="91"/>
      <c r="X85" s="91"/>
      <c r="Y85" s="91"/>
      <c r="Z85" s="91"/>
    </row>
    <row r="86" spans="1:26" ht="15.75" customHeight="1">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row>
    <row r="87" spans="1:26" ht="15.75" customHeight="1">
      <c r="A87" s="91"/>
      <c r="B87" s="91"/>
      <c r="C87" s="91"/>
      <c r="D87" s="91"/>
      <c r="E87" s="91"/>
      <c r="F87" s="91"/>
      <c r="G87" s="91"/>
      <c r="H87" s="91"/>
      <c r="I87" s="91"/>
      <c r="J87" s="91"/>
      <c r="K87" s="91"/>
      <c r="L87" s="91"/>
      <c r="M87" s="91"/>
      <c r="N87" s="91"/>
      <c r="O87" s="91"/>
      <c r="P87" s="91"/>
      <c r="Q87" s="91"/>
      <c r="R87" s="91"/>
      <c r="S87" s="91"/>
      <c r="T87" s="91"/>
      <c r="U87" s="91"/>
      <c r="V87" s="91"/>
      <c r="W87" s="91"/>
      <c r="X87" s="91"/>
      <c r="Y87" s="91"/>
      <c r="Z87" s="91"/>
    </row>
    <row r="88" spans="1:26" ht="15.75" customHeight="1">
      <c r="A88" s="91"/>
      <c r="B88" s="91"/>
      <c r="C88" s="91"/>
      <c r="D88" s="91"/>
      <c r="E88" s="91"/>
      <c r="F88" s="91"/>
      <c r="G88" s="91"/>
      <c r="H88" s="91"/>
      <c r="I88" s="91"/>
      <c r="J88" s="91"/>
      <c r="K88" s="91"/>
      <c r="L88" s="91"/>
      <c r="M88" s="91"/>
      <c r="N88" s="91"/>
      <c r="O88" s="91"/>
      <c r="P88" s="91"/>
      <c r="Q88" s="91"/>
      <c r="R88" s="91"/>
      <c r="S88" s="91"/>
      <c r="T88" s="91"/>
      <c r="U88" s="91"/>
      <c r="V88" s="91"/>
      <c r="W88" s="91"/>
      <c r="X88" s="91"/>
      <c r="Y88" s="91"/>
      <c r="Z88" s="91"/>
    </row>
    <row r="89" spans="1:26" ht="15.75" customHeight="1">
      <c r="A89" s="91"/>
      <c r="B89" s="91"/>
      <c r="C89" s="91"/>
      <c r="D89" s="91"/>
      <c r="E89" s="91"/>
      <c r="F89" s="91"/>
      <c r="G89" s="91"/>
      <c r="H89" s="91"/>
      <c r="I89" s="91"/>
      <c r="J89" s="91"/>
      <c r="K89" s="91"/>
      <c r="L89" s="91"/>
      <c r="M89" s="91"/>
      <c r="N89" s="91"/>
      <c r="O89" s="91"/>
      <c r="P89" s="91"/>
      <c r="Q89" s="91"/>
      <c r="R89" s="91"/>
      <c r="S89" s="91"/>
      <c r="T89" s="91"/>
      <c r="U89" s="91"/>
      <c r="V89" s="91"/>
      <c r="W89" s="91"/>
      <c r="X89" s="91"/>
      <c r="Y89" s="91"/>
      <c r="Z89" s="91"/>
    </row>
    <row r="90" spans="1:26" ht="15.75" customHeight="1">
      <c r="A90" s="91"/>
      <c r="B90" s="91"/>
      <c r="C90" s="91"/>
      <c r="D90" s="91"/>
      <c r="E90" s="91"/>
      <c r="F90" s="91"/>
      <c r="G90" s="91"/>
      <c r="H90" s="91"/>
      <c r="I90" s="91"/>
      <c r="J90" s="91"/>
      <c r="K90" s="91"/>
      <c r="L90" s="91"/>
      <c r="M90" s="91"/>
      <c r="N90" s="91"/>
      <c r="O90" s="91"/>
      <c r="P90" s="91"/>
      <c r="Q90" s="91"/>
      <c r="R90" s="91"/>
      <c r="S90" s="91"/>
      <c r="T90" s="91"/>
      <c r="U90" s="91"/>
      <c r="V90" s="91"/>
      <c r="W90" s="91"/>
      <c r="X90" s="91"/>
      <c r="Y90" s="91"/>
      <c r="Z90" s="91"/>
    </row>
    <row r="91" spans="1:26" ht="15.75" customHeight="1">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row>
    <row r="92" spans="1:26" ht="15.75" customHeight="1">
      <c r="A92" s="91"/>
      <c r="B92" s="91"/>
      <c r="C92" s="91"/>
      <c r="D92" s="91"/>
      <c r="E92" s="91"/>
      <c r="F92" s="91"/>
      <c r="G92" s="91"/>
      <c r="H92" s="91"/>
      <c r="I92" s="91"/>
      <c r="J92" s="91"/>
      <c r="K92" s="91"/>
      <c r="L92" s="91"/>
      <c r="M92" s="91"/>
      <c r="N92" s="91"/>
      <c r="O92" s="91"/>
      <c r="P92" s="91"/>
      <c r="Q92" s="91"/>
      <c r="R92" s="91"/>
      <c r="S92" s="91"/>
      <c r="T92" s="91"/>
      <c r="U92" s="91"/>
      <c r="V92" s="91"/>
      <c r="W92" s="91"/>
      <c r="X92" s="91"/>
      <c r="Y92" s="91"/>
      <c r="Z92" s="91"/>
    </row>
    <row r="93" spans="1:26" ht="15.75" customHeight="1">
      <c r="A93" s="91"/>
      <c r="B93" s="91"/>
      <c r="C93" s="91"/>
      <c r="D93" s="91"/>
      <c r="E93" s="91"/>
      <c r="F93" s="91"/>
      <c r="G93" s="91"/>
      <c r="H93" s="91"/>
      <c r="I93" s="91"/>
      <c r="J93" s="91"/>
      <c r="K93" s="91"/>
      <c r="L93" s="91"/>
      <c r="M93" s="91"/>
      <c r="N93" s="91"/>
      <c r="O93" s="91"/>
      <c r="P93" s="91"/>
      <c r="Q93" s="91"/>
      <c r="R93" s="91"/>
      <c r="S93" s="91"/>
      <c r="T93" s="91"/>
      <c r="U93" s="91"/>
      <c r="V93" s="91"/>
      <c r="W93" s="91"/>
      <c r="X93" s="91"/>
      <c r="Y93" s="91"/>
      <c r="Z93" s="91"/>
    </row>
    <row r="94" spans="1:26" ht="15.75" customHeight="1">
      <c r="A94" s="91"/>
      <c r="B94" s="91"/>
      <c r="C94" s="91"/>
      <c r="D94" s="91"/>
      <c r="E94" s="91"/>
      <c r="F94" s="91"/>
      <c r="G94" s="91"/>
      <c r="H94" s="91"/>
      <c r="I94" s="91"/>
      <c r="J94" s="91"/>
      <c r="K94" s="91"/>
      <c r="L94" s="91"/>
      <c r="M94" s="91"/>
      <c r="N94" s="91"/>
      <c r="O94" s="91"/>
      <c r="P94" s="91"/>
      <c r="Q94" s="91"/>
      <c r="R94" s="91"/>
      <c r="S94" s="91"/>
      <c r="T94" s="91"/>
      <c r="U94" s="91"/>
      <c r="V94" s="91"/>
      <c r="W94" s="91"/>
      <c r="X94" s="91"/>
      <c r="Y94" s="91"/>
      <c r="Z94" s="91"/>
    </row>
    <row r="95" spans="1:26" ht="15.75" customHeight="1">
      <c r="A95" s="91"/>
      <c r="B95" s="91"/>
      <c r="C95" s="91"/>
      <c r="D95" s="91"/>
      <c r="E95" s="91"/>
      <c r="F95" s="91"/>
      <c r="G95" s="91"/>
      <c r="H95" s="91"/>
      <c r="I95" s="91"/>
      <c r="J95" s="91"/>
      <c r="K95" s="91"/>
      <c r="L95" s="91"/>
      <c r="M95" s="91"/>
      <c r="N95" s="91"/>
      <c r="O95" s="91"/>
      <c r="P95" s="91"/>
      <c r="Q95" s="91"/>
      <c r="R95" s="91"/>
      <c r="S95" s="91"/>
      <c r="T95" s="91"/>
      <c r="U95" s="91"/>
      <c r="V95" s="91"/>
      <c r="W95" s="91"/>
      <c r="X95" s="91"/>
      <c r="Y95" s="91"/>
      <c r="Z95" s="91"/>
    </row>
    <row r="96" spans="1:26" ht="15.75" customHeight="1">
      <c r="A96" s="91"/>
      <c r="B96" s="91"/>
      <c r="C96" s="91"/>
      <c r="D96" s="91"/>
      <c r="E96" s="91"/>
      <c r="F96" s="91"/>
      <c r="G96" s="91"/>
      <c r="H96" s="91"/>
      <c r="I96" s="91"/>
      <c r="J96" s="91"/>
      <c r="K96" s="91"/>
      <c r="L96" s="91"/>
      <c r="M96" s="91"/>
      <c r="N96" s="91"/>
      <c r="O96" s="91"/>
      <c r="P96" s="91"/>
      <c r="Q96" s="91"/>
      <c r="R96" s="91"/>
      <c r="S96" s="91"/>
      <c r="T96" s="91"/>
      <c r="U96" s="91"/>
      <c r="V96" s="91"/>
      <c r="W96" s="91"/>
      <c r="X96" s="91"/>
      <c r="Y96" s="91"/>
      <c r="Z96" s="91"/>
    </row>
    <row r="97" spans="1:26" ht="15.75" customHeight="1">
      <c r="A97" s="91"/>
      <c r="B97" s="91"/>
      <c r="C97" s="91"/>
      <c r="D97" s="91"/>
      <c r="E97" s="91"/>
      <c r="F97" s="91"/>
      <c r="G97" s="91"/>
      <c r="H97" s="91"/>
      <c r="I97" s="91"/>
      <c r="J97" s="91"/>
      <c r="K97" s="91"/>
      <c r="L97" s="91"/>
      <c r="M97" s="91"/>
      <c r="N97" s="91"/>
      <c r="O97" s="91"/>
      <c r="P97" s="91"/>
      <c r="Q97" s="91"/>
      <c r="R97" s="91"/>
      <c r="S97" s="91"/>
      <c r="T97" s="91"/>
      <c r="U97" s="91"/>
      <c r="V97" s="91"/>
      <c r="W97" s="91"/>
      <c r="X97" s="91"/>
      <c r="Y97" s="91"/>
      <c r="Z97" s="91"/>
    </row>
    <row r="98" spans="1:26" ht="15.75" customHeight="1">
      <c r="A98" s="91"/>
      <c r="B98" s="91"/>
      <c r="C98" s="91"/>
      <c r="D98" s="91"/>
      <c r="E98" s="91"/>
      <c r="F98" s="91"/>
      <c r="G98" s="91"/>
      <c r="H98" s="91"/>
      <c r="I98" s="91"/>
      <c r="J98" s="91"/>
      <c r="K98" s="91"/>
      <c r="L98" s="91"/>
      <c r="M98" s="91"/>
      <c r="N98" s="91"/>
      <c r="O98" s="91"/>
      <c r="P98" s="91"/>
      <c r="Q98" s="91"/>
      <c r="R98" s="91"/>
      <c r="S98" s="91"/>
      <c r="T98" s="91"/>
      <c r="U98" s="91"/>
      <c r="V98" s="91"/>
      <c r="W98" s="91"/>
      <c r="X98" s="91"/>
      <c r="Y98" s="91"/>
      <c r="Z98" s="91"/>
    </row>
    <row r="99" spans="1:26" ht="15.75" customHeight="1">
      <c r="A99" s="91"/>
      <c r="B99" s="91"/>
      <c r="C99" s="91"/>
      <c r="D99" s="91"/>
      <c r="E99" s="91"/>
      <c r="F99" s="91"/>
      <c r="G99" s="91"/>
      <c r="H99" s="91"/>
      <c r="I99" s="91"/>
      <c r="J99" s="91"/>
      <c r="K99" s="91"/>
      <c r="L99" s="91"/>
      <c r="M99" s="91"/>
      <c r="N99" s="91"/>
      <c r="O99" s="91"/>
      <c r="P99" s="91"/>
      <c r="Q99" s="91"/>
      <c r="R99" s="91"/>
      <c r="S99" s="91"/>
      <c r="T99" s="91"/>
      <c r="U99" s="91"/>
      <c r="V99" s="91"/>
      <c r="W99" s="91"/>
      <c r="X99" s="91"/>
      <c r="Y99" s="91"/>
      <c r="Z99" s="91"/>
    </row>
    <row r="100" spans="1:26" ht="15.75" customHeight="1">
      <c r="A100" s="91"/>
      <c r="B100" s="91"/>
      <c r="C100" s="91"/>
      <c r="D100" s="91"/>
      <c r="E100" s="91"/>
      <c r="F100" s="91"/>
      <c r="G100" s="91"/>
      <c r="H100" s="91"/>
      <c r="I100" s="91"/>
      <c r="J100" s="91"/>
      <c r="K100" s="91"/>
      <c r="L100" s="91"/>
      <c r="M100" s="91"/>
      <c r="N100" s="91"/>
      <c r="O100" s="91"/>
      <c r="P100" s="91"/>
      <c r="Q100" s="91"/>
      <c r="R100" s="91"/>
      <c r="S100" s="91"/>
      <c r="T100" s="91"/>
      <c r="U100" s="91"/>
      <c r="V100" s="91"/>
      <c r="W100" s="91"/>
      <c r="X100" s="91"/>
      <c r="Y100" s="91"/>
      <c r="Z100" s="91"/>
    </row>
    <row r="101" spans="1:26" ht="15.75" customHeight="1">
      <c r="A101" s="91"/>
      <c r="B101" s="91"/>
      <c r="C101" s="91"/>
      <c r="D101" s="91"/>
      <c r="E101" s="91"/>
      <c r="F101" s="91"/>
      <c r="G101" s="91"/>
      <c r="H101" s="91"/>
      <c r="I101" s="91"/>
      <c r="J101" s="91"/>
      <c r="K101" s="91"/>
      <c r="L101" s="91"/>
      <c r="M101" s="91"/>
      <c r="N101" s="91"/>
      <c r="O101" s="91"/>
      <c r="P101" s="91"/>
      <c r="Q101" s="91"/>
      <c r="R101" s="91"/>
      <c r="S101" s="91"/>
      <c r="T101" s="91"/>
      <c r="U101" s="91"/>
      <c r="V101" s="91"/>
      <c r="W101" s="91"/>
      <c r="X101" s="91"/>
      <c r="Y101" s="91"/>
      <c r="Z101" s="91"/>
    </row>
    <row r="102" spans="1:26" ht="15.75" customHeight="1">
      <c r="A102" s="91"/>
      <c r="B102" s="91"/>
      <c r="C102" s="91"/>
      <c r="D102" s="91"/>
      <c r="E102" s="91"/>
      <c r="F102" s="91"/>
      <c r="G102" s="91"/>
      <c r="H102" s="91"/>
      <c r="I102" s="91"/>
      <c r="J102" s="91"/>
      <c r="K102" s="91"/>
      <c r="L102" s="91"/>
      <c r="M102" s="91"/>
      <c r="N102" s="91"/>
      <c r="O102" s="91"/>
      <c r="P102" s="91"/>
      <c r="Q102" s="91"/>
      <c r="R102" s="91"/>
      <c r="S102" s="91"/>
      <c r="T102" s="91"/>
      <c r="U102" s="91"/>
      <c r="V102" s="91"/>
      <c r="W102" s="91"/>
      <c r="X102" s="91"/>
      <c r="Y102" s="91"/>
      <c r="Z102" s="91"/>
    </row>
    <row r="103" spans="1:26" ht="15.75" customHeight="1">
      <c r="A103" s="91"/>
      <c r="B103" s="91"/>
      <c r="C103" s="91"/>
      <c r="D103" s="91"/>
      <c r="E103" s="91"/>
      <c r="F103" s="91"/>
      <c r="G103" s="91"/>
      <c r="H103" s="91"/>
      <c r="I103" s="91"/>
      <c r="J103" s="91"/>
      <c r="K103" s="91"/>
      <c r="L103" s="91"/>
      <c r="M103" s="91"/>
      <c r="N103" s="91"/>
      <c r="O103" s="91"/>
      <c r="P103" s="91"/>
      <c r="Q103" s="91"/>
      <c r="R103" s="91"/>
      <c r="S103" s="91"/>
      <c r="T103" s="91"/>
      <c r="U103" s="91"/>
      <c r="V103" s="91"/>
      <c r="W103" s="91"/>
      <c r="X103" s="91"/>
      <c r="Y103" s="91"/>
      <c r="Z103" s="91"/>
    </row>
    <row r="104" spans="1:26" ht="15.75" customHeight="1">
      <c r="A104" s="91"/>
      <c r="B104" s="91"/>
      <c r="C104" s="91"/>
      <c r="D104" s="91"/>
      <c r="E104" s="91"/>
      <c r="F104" s="91"/>
      <c r="G104" s="91"/>
      <c r="H104" s="91"/>
      <c r="I104" s="91"/>
      <c r="J104" s="91"/>
      <c r="K104" s="91"/>
      <c r="L104" s="91"/>
      <c r="M104" s="91"/>
      <c r="N104" s="91"/>
      <c r="O104" s="91"/>
      <c r="P104" s="91"/>
      <c r="Q104" s="91"/>
      <c r="R104" s="91"/>
      <c r="S104" s="91"/>
      <c r="T104" s="91"/>
      <c r="U104" s="91"/>
      <c r="V104" s="91"/>
      <c r="W104" s="91"/>
      <c r="X104" s="91"/>
      <c r="Y104" s="91"/>
      <c r="Z104" s="91"/>
    </row>
    <row r="105" spans="1:26" ht="15.75" customHeight="1">
      <c r="A105" s="91"/>
      <c r="B105" s="91"/>
      <c r="C105" s="91"/>
      <c r="D105" s="91"/>
      <c r="E105" s="91"/>
      <c r="F105" s="91"/>
      <c r="G105" s="91"/>
      <c r="H105" s="91"/>
      <c r="I105" s="91"/>
      <c r="J105" s="91"/>
      <c r="K105" s="91"/>
      <c r="L105" s="91"/>
      <c r="M105" s="91"/>
      <c r="N105" s="91"/>
      <c r="O105" s="91"/>
      <c r="P105" s="91"/>
      <c r="Q105" s="91"/>
      <c r="R105" s="91"/>
      <c r="S105" s="91"/>
      <c r="T105" s="91"/>
      <c r="U105" s="91"/>
      <c r="V105" s="91"/>
      <c r="W105" s="91"/>
      <c r="X105" s="91"/>
      <c r="Y105" s="91"/>
      <c r="Z105" s="91"/>
    </row>
    <row r="106" spans="1:26" ht="15.75" customHeight="1">
      <c r="A106" s="91"/>
      <c r="B106" s="91"/>
      <c r="C106" s="91"/>
      <c r="D106" s="91"/>
      <c r="E106" s="91"/>
      <c r="F106" s="91"/>
      <c r="G106" s="91"/>
      <c r="H106" s="91"/>
      <c r="I106" s="91"/>
      <c r="J106" s="91"/>
      <c r="K106" s="91"/>
      <c r="L106" s="91"/>
      <c r="M106" s="91"/>
      <c r="N106" s="91"/>
      <c r="O106" s="91"/>
      <c r="P106" s="91"/>
      <c r="Q106" s="91"/>
      <c r="R106" s="91"/>
      <c r="S106" s="91"/>
      <c r="T106" s="91"/>
      <c r="U106" s="91"/>
      <c r="V106" s="91"/>
      <c r="W106" s="91"/>
      <c r="X106" s="91"/>
      <c r="Y106" s="91"/>
      <c r="Z106" s="91"/>
    </row>
    <row r="107" spans="1:26" ht="15.75" customHeight="1">
      <c r="A107" s="91"/>
      <c r="B107" s="91"/>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row>
    <row r="108" spans="1:26" ht="15.75" customHeight="1">
      <c r="A108" s="91"/>
      <c r="B108" s="91"/>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row>
    <row r="109" spans="1:26" ht="15.75" customHeight="1">
      <c r="A109" s="91"/>
      <c r="B109" s="91"/>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row>
    <row r="110" spans="1:26" ht="15.75" customHeight="1">
      <c r="A110" s="91"/>
      <c r="B110" s="91"/>
      <c r="C110" s="91"/>
      <c r="D110" s="91"/>
      <c r="E110" s="91"/>
      <c r="F110" s="91"/>
      <c r="G110" s="91"/>
      <c r="H110" s="91"/>
      <c r="I110" s="91"/>
      <c r="J110" s="91"/>
      <c r="K110" s="91"/>
      <c r="L110" s="91"/>
      <c r="M110" s="91"/>
      <c r="N110" s="91"/>
      <c r="O110" s="91"/>
      <c r="P110" s="91"/>
      <c r="Q110" s="91"/>
      <c r="R110" s="91"/>
      <c r="S110" s="91"/>
      <c r="T110" s="91"/>
      <c r="U110" s="91"/>
      <c r="V110" s="91"/>
      <c r="W110" s="91"/>
      <c r="X110" s="91"/>
      <c r="Y110" s="91"/>
      <c r="Z110" s="91"/>
    </row>
    <row r="111" spans="1:26" ht="15.75" customHeight="1">
      <c r="A111" s="91"/>
      <c r="B111" s="91"/>
      <c r="C111" s="91"/>
      <c r="D111" s="91"/>
      <c r="E111" s="91"/>
      <c r="F111" s="91"/>
      <c r="G111" s="91"/>
      <c r="H111" s="91"/>
      <c r="I111" s="91"/>
      <c r="J111" s="91"/>
      <c r="K111" s="91"/>
      <c r="L111" s="91"/>
      <c r="M111" s="91"/>
      <c r="N111" s="91"/>
      <c r="O111" s="91"/>
      <c r="P111" s="91"/>
      <c r="Q111" s="91"/>
      <c r="R111" s="91"/>
      <c r="S111" s="91"/>
      <c r="T111" s="91"/>
      <c r="U111" s="91"/>
      <c r="V111" s="91"/>
      <c r="W111" s="91"/>
      <c r="X111" s="91"/>
      <c r="Y111" s="91"/>
      <c r="Z111" s="91"/>
    </row>
    <row r="112" spans="1:26" ht="15.75" customHeight="1">
      <c r="A112" s="91"/>
      <c r="B112" s="91"/>
      <c r="C112" s="91"/>
      <c r="D112" s="91"/>
      <c r="E112" s="91"/>
      <c r="F112" s="91"/>
      <c r="G112" s="91"/>
      <c r="H112" s="91"/>
      <c r="I112" s="91"/>
      <c r="J112" s="91"/>
      <c r="K112" s="91"/>
      <c r="L112" s="91"/>
      <c r="M112" s="91"/>
      <c r="N112" s="91"/>
      <c r="O112" s="91"/>
      <c r="P112" s="91"/>
      <c r="Q112" s="91"/>
      <c r="R112" s="91"/>
      <c r="S112" s="91"/>
      <c r="T112" s="91"/>
      <c r="U112" s="91"/>
      <c r="V112" s="91"/>
      <c r="W112" s="91"/>
      <c r="X112" s="91"/>
      <c r="Y112" s="91"/>
      <c r="Z112" s="91"/>
    </row>
    <row r="113" spans="1:26" ht="15.75" customHeight="1">
      <c r="A113" s="91"/>
      <c r="B113" s="91"/>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row>
    <row r="114" spans="1:26" ht="15.75" customHeight="1">
      <c r="A114" s="91"/>
      <c r="B114" s="91"/>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row>
    <row r="115" spans="1:26" ht="15.75" customHeight="1">
      <c r="A115" s="91"/>
      <c r="B115" s="91"/>
      <c r="C115" s="91"/>
      <c r="D115" s="91"/>
      <c r="E115" s="91"/>
      <c r="F115" s="91"/>
      <c r="G115" s="91"/>
      <c r="H115" s="91"/>
      <c r="I115" s="91"/>
      <c r="J115" s="91"/>
      <c r="K115" s="91"/>
      <c r="L115" s="91"/>
      <c r="M115" s="91"/>
      <c r="N115" s="91"/>
      <c r="O115" s="91"/>
      <c r="P115" s="91"/>
      <c r="Q115" s="91"/>
      <c r="R115" s="91"/>
      <c r="S115" s="91"/>
      <c r="T115" s="91"/>
      <c r="U115" s="91"/>
      <c r="V115" s="91"/>
      <c r="W115" s="91"/>
      <c r="X115" s="91"/>
      <c r="Y115" s="91"/>
      <c r="Z115" s="91"/>
    </row>
    <row r="116" spans="1:26" ht="15.75" customHeight="1">
      <c r="A116" s="91"/>
      <c r="B116" s="91"/>
      <c r="C116" s="91"/>
      <c r="D116" s="91"/>
      <c r="E116" s="91"/>
      <c r="F116" s="91"/>
      <c r="G116" s="91"/>
      <c r="H116" s="91"/>
      <c r="I116" s="91"/>
      <c r="J116" s="91"/>
      <c r="K116" s="91"/>
      <c r="L116" s="91"/>
      <c r="M116" s="91"/>
      <c r="N116" s="91"/>
      <c r="O116" s="91"/>
      <c r="P116" s="91"/>
      <c r="Q116" s="91"/>
      <c r="R116" s="91"/>
      <c r="S116" s="91"/>
      <c r="T116" s="91"/>
      <c r="U116" s="91"/>
      <c r="V116" s="91"/>
      <c r="W116" s="91"/>
      <c r="X116" s="91"/>
      <c r="Y116" s="91"/>
      <c r="Z116" s="91"/>
    </row>
    <row r="117" spans="1:26" ht="15.75" customHeight="1">
      <c r="A117" s="91"/>
      <c r="B117" s="91"/>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row>
    <row r="118" spans="1:26" ht="15.75" customHeight="1">
      <c r="A118" s="91"/>
      <c r="B118" s="91"/>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row>
    <row r="119" spans="1:26" ht="15.75" customHeight="1">
      <c r="A119" s="91"/>
      <c r="B119" s="91"/>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row>
    <row r="120" spans="1:26" ht="15.75" customHeight="1">
      <c r="A120" s="91"/>
      <c r="B120" s="91"/>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row>
    <row r="121" spans="1:26" ht="15.75" customHeight="1">
      <c r="A121" s="91"/>
      <c r="B121" s="91"/>
      <c r="C121" s="91"/>
      <c r="D121" s="91"/>
      <c r="E121" s="91"/>
      <c r="F121" s="91"/>
      <c r="G121" s="91"/>
      <c r="H121" s="91"/>
      <c r="I121" s="91"/>
      <c r="J121" s="91"/>
      <c r="K121" s="91"/>
      <c r="L121" s="91"/>
      <c r="M121" s="91"/>
      <c r="N121" s="91"/>
      <c r="O121" s="91"/>
      <c r="P121" s="91"/>
      <c r="Q121" s="91"/>
      <c r="R121" s="91"/>
      <c r="S121" s="91"/>
      <c r="T121" s="91"/>
      <c r="U121" s="91"/>
      <c r="V121" s="91"/>
      <c r="W121" s="91"/>
      <c r="X121" s="91"/>
      <c r="Y121" s="91"/>
      <c r="Z121" s="91"/>
    </row>
    <row r="122" spans="1:26" ht="15.75" customHeight="1">
      <c r="A122" s="91"/>
      <c r="B122" s="91"/>
      <c r="C122" s="91"/>
      <c r="D122" s="91"/>
      <c r="E122" s="91"/>
      <c r="F122" s="91"/>
      <c r="G122" s="91"/>
      <c r="H122" s="91"/>
      <c r="I122" s="91"/>
      <c r="J122" s="91"/>
      <c r="K122" s="91"/>
      <c r="L122" s="91"/>
      <c r="M122" s="91"/>
      <c r="N122" s="91"/>
      <c r="O122" s="91"/>
      <c r="P122" s="91"/>
      <c r="Q122" s="91"/>
      <c r="R122" s="91"/>
      <c r="S122" s="91"/>
      <c r="T122" s="91"/>
      <c r="U122" s="91"/>
      <c r="V122" s="91"/>
      <c r="W122" s="91"/>
      <c r="X122" s="91"/>
      <c r="Y122" s="91"/>
      <c r="Z122" s="91"/>
    </row>
    <row r="123" spans="1:26" ht="15.75" customHeight="1">
      <c r="A123" s="91"/>
      <c r="B123" s="91"/>
      <c r="C123" s="91"/>
      <c r="D123" s="91"/>
      <c r="E123" s="91"/>
      <c r="F123" s="91"/>
      <c r="G123" s="91"/>
      <c r="H123" s="91"/>
      <c r="I123" s="91"/>
      <c r="J123" s="91"/>
      <c r="K123" s="91"/>
      <c r="L123" s="91"/>
      <c r="M123" s="91"/>
      <c r="N123" s="91"/>
      <c r="O123" s="91"/>
      <c r="P123" s="91"/>
      <c r="Q123" s="91"/>
      <c r="R123" s="91"/>
      <c r="S123" s="91"/>
      <c r="T123" s="91"/>
      <c r="U123" s="91"/>
      <c r="V123" s="91"/>
      <c r="W123" s="91"/>
      <c r="X123" s="91"/>
      <c r="Y123" s="91"/>
      <c r="Z123" s="91"/>
    </row>
    <row r="124" spans="1:26" ht="15.75" customHeight="1">
      <c r="A124" s="91"/>
      <c r="B124" s="91"/>
      <c r="C124" s="91"/>
      <c r="D124" s="91"/>
      <c r="E124" s="91"/>
      <c r="F124" s="91"/>
      <c r="G124" s="91"/>
      <c r="H124" s="91"/>
      <c r="I124" s="91"/>
      <c r="J124" s="91"/>
      <c r="K124" s="91"/>
      <c r="L124" s="91"/>
      <c r="M124" s="91"/>
      <c r="N124" s="91"/>
      <c r="O124" s="91"/>
      <c r="P124" s="91"/>
      <c r="Q124" s="91"/>
      <c r="R124" s="91"/>
      <c r="S124" s="91"/>
      <c r="T124" s="91"/>
      <c r="U124" s="91"/>
      <c r="V124" s="91"/>
      <c r="W124" s="91"/>
      <c r="X124" s="91"/>
      <c r="Y124" s="91"/>
      <c r="Z124" s="91"/>
    </row>
    <row r="125" spans="1:26" ht="15.75" customHeight="1">
      <c r="A125" s="91"/>
      <c r="B125" s="91"/>
      <c r="C125" s="91"/>
      <c r="D125" s="91"/>
      <c r="E125" s="91"/>
      <c r="F125" s="91"/>
      <c r="G125" s="91"/>
      <c r="H125" s="91"/>
      <c r="I125" s="91"/>
      <c r="J125" s="91"/>
      <c r="K125" s="91"/>
      <c r="L125" s="91"/>
      <c r="M125" s="91"/>
      <c r="N125" s="91"/>
      <c r="O125" s="91"/>
      <c r="P125" s="91"/>
      <c r="Q125" s="91"/>
      <c r="R125" s="91"/>
      <c r="S125" s="91"/>
      <c r="T125" s="91"/>
      <c r="U125" s="91"/>
      <c r="V125" s="91"/>
      <c r="W125" s="91"/>
      <c r="X125" s="91"/>
      <c r="Y125" s="91"/>
      <c r="Z125" s="91"/>
    </row>
    <row r="126" spans="1:26" ht="15.75" customHeight="1">
      <c r="A126" s="91"/>
      <c r="B126" s="91"/>
      <c r="C126" s="91"/>
      <c r="D126" s="91"/>
      <c r="E126" s="91"/>
      <c r="F126" s="91"/>
      <c r="G126" s="91"/>
      <c r="H126" s="91"/>
      <c r="I126" s="91"/>
      <c r="J126" s="91"/>
      <c r="K126" s="91"/>
      <c r="L126" s="91"/>
      <c r="M126" s="91"/>
      <c r="N126" s="91"/>
      <c r="O126" s="91"/>
      <c r="P126" s="91"/>
      <c r="Q126" s="91"/>
      <c r="R126" s="91"/>
      <c r="S126" s="91"/>
      <c r="T126" s="91"/>
      <c r="U126" s="91"/>
      <c r="V126" s="91"/>
      <c r="W126" s="91"/>
      <c r="X126" s="91"/>
      <c r="Y126" s="91"/>
      <c r="Z126" s="91"/>
    </row>
    <row r="127" spans="1:26" ht="15.75" customHeight="1">
      <c r="A127" s="91"/>
      <c r="B127" s="91"/>
      <c r="C127" s="91"/>
      <c r="D127" s="91"/>
      <c r="E127" s="91"/>
      <c r="F127" s="91"/>
      <c r="G127" s="91"/>
      <c r="H127" s="91"/>
      <c r="I127" s="91"/>
      <c r="J127" s="91"/>
      <c r="K127" s="91"/>
      <c r="L127" s="91"/>
      <c r="M127" s="91"/>
      <c r="N127" s="91"/>
      <c r="O127" s="91"/>
      <c r="P127" s="91"/>
      <c r="Q127" s="91"/>
      <c r="R127" s="91"/>
      <c r="S127" s="91"/>
      <c r="T127" s="91"/>
      <c r="U127" s="91"/>
      <c r="V127" s="91"/>
      <c r="W127" s="91"/>
      <c r="X127" s="91"/>
      <c r="Y127" s="91"/>
      <c r="Z127" s="91"/>
    </row>
    <row r="128" spans="1:26" ht="15.75" customHeight="1">
      <c r="A128" s="91"/>
      <c r="B128" s="91"/>
      <c r="C128" s="91"/>
      <c r="D128" s="91"/>
      <c r="E128" s="91"/>
      <c r="F128" s="91"/>
      <c r="G128" s="91"/>
      <c r="H128" s="91"/>
      <c r="I128" s="91"/>
      <c r="J128" s="91"/>
      <c r="K128" s="91"/>
      <c r="L128" s="91"/>
      <c r="M128" s="91"/>
      <c r="N128" s="91"/>
      <c r="O128" s="91"/>
      <c r="P128" s="91"/>
      <c r="Q128" s="91"/>
      <c r="R128" s="91"/>
      <c r="S128" s="91"/>
      <c r="T128" s="91"/>
      <c r="U128" s="91"/>
      <c r="V128" s="91"/>
      <c r="W128" s="91"/>
      <c r="X128" s="91"/>
      <c r="Y128" s="91"/>
      <c r="Z128" s="91"/>
    </row>
    <row r="129" spans="1:26" ht="15.75" customHeight="1">
      <c r="A129" s="91"/>
      <c r="B129" s="91"/>
      <c r="C129" s="91"/>
      <c r="D129" s="91"/>
      <c r="E129" s="91"/>
      <c r="F129" s="91"/>
      <c r="G129" s="91"/>
      <c r="H129" s="91"/>
      <c r="I129" s="91"/>
      <c r="J129" s="91"/>
      <c r="K129" s="91"/>
      <c r="L129" s="91"/>
      <c r="M129" s="91"/>
      <c r="N129" s="91"/>
      <c r="O129" s="91"/>
      <c r="P129" s="91"/>
      <c r="Q129" s="91"/>
      <c r="R129" s="91"/>
      <c r="S129" s="91"/>
      <c r="T129" s="91"/>
      <c r="U129" s="91"/>
      <c r="V129" s="91"/>
      <c r="W129" s="91"/>
      <c r="X129" s="91"/>
      <c r="Y129" s="91"/>
      <c r="Z129" s="91"/>
    </row>
    <row r="130" spans="1:26" ht="15.75" customHeight="1">
      <c r="A130" s="91"/>
      <c r="B130" s="91"/>
      <c r="C130" s="91"/>
      <c r="D130" s="91"/>
      <c r="E130" s="91"/>
      <c r="F130" s="91"/>
      <c r="G130" s="91"/>
      <c r="H130" s="91"/>
      <c r="I130" s="91"/>
      <c r="J130" s="91"/>
      <c r="K130" s="91"/>
      <c r="L130" s="91"/>
      <c r="M130" s="91"/>
      <c r="N130" s="91"/>
      <c r="O130" s="91"/>
      <c r="P130" s="91"/>
      <c r="Q130" s="91"/>
      <c r="R130" s="91"/>
      <c r="S130" s="91"/>
      <c r="T130" s="91"/>
      <c r="U130" s="91"/>
      <c r="V130" s="91"/>
      <c r="W130" s="91"/>
      <c r="X130" s="91"/>
      <c r="Y130" s="91"/>
      <c r="Z130" s="91"/>
    </row>
    <row r="131" spans="1:26" ht="15.75" customHeight="1">
      <c r="A131" s="91"/>
      <c r="B131" s="91"/>
      <c r="C131" s="91"/>
      <c r="D131" s="91"/>
      <c r="E131" s="91"/>
      <c r="F131" s="91"/>
      <c r="G131" s="91"/>
      <c r="H131" s="91"/>
      <c r="I131" s="91"/>
      <c r="J131" s="91"/>
      <c r="K131" s="91"/>
      <c r="L131" s="91"/>
      <c r="M131" s="91"/>
      <c r="N131" s="91"/>
      <c r="O131" s="91"/>
      <c r="P131" s="91"/>
      <c r="Q131" s="91"/>
      <c r="R131" s="91"/>
      <c r="S131" s="91"/>
      <c r="T131" s="91"/>
      <c r="U131" s="91"/>
      <c r="V131" s="91"/>
      <c r="W131" s="91"/>
      <c r="X131" s="91"/>
      <c r="Y131" s="91"/>
      <c r="Z131" s="91"/>
    </row>
    <row r="132" spans="1:26" ht="15.75" customHeight="1">
      <c r="A132" s="91"/>
      <c r="B132" s="91"/>
      <c r="C132" s="91"/>
      <c r="D132" s="91"/>
      <c r="E132" s="91"/>
      <c r="F132" s="91"/>
      <c r="G132" s="91"/>
      <c r="H132" s="91"/>
      <c r="I132" s="91"/>
      <c r="J132" s="91"/>
      <c r="K132" s="91"/>
      <c r="L132" s="91"/>
      <c r="M132" s="91"/>
      <c r="N132" s="91"/>
      <c r="O132" s="91"/>
      <c r="P132" s="91"/>
      <c r="Q132" s="91"/>
      <c r="R132" s="91"/>
      <c r="S132" s="91"/>
      <c r="T132" s="91"/>
      <c r="U132" s="91"/>
      <c r="V132" s="91"/>
      <c r="W132" s="91"/>
      <c r="X132" s="91"/>
      <c r="Y132" s="91"/>
      <c r="Z132" s="91"/>
    </row>
    <row r="133" spans="1:26" ht="15.75" customHeight="1">
      <c r="A133" s="91"/>
      <c r="B133" s="91"/>
      <c r="C133" s="91"/>
      <c r="D133" s="91"/>
      <c r="E133" s="91"/>
      <c r="F133" s="91"/>
      <c r="G133" s="91"/>
      <c r="H133" s="91"/>
      <c r="I133" s="91"/>
      <c r="J133" s="91"/>
      <c r="K133" s="91"/>
      <c r="L133" s="91"/>
      <c r="M133" s="91"/>
      <c r="N133" s="91"/>
      <c r="O133" s="91"/>
      <c r="P133" s="91"/>
      <c r="Q133" s="91"/>
      <c r="R133" s="91"/>
      <c r="S133" s="91"/>
      <c r="T133" s="91"/>
      <c r="U133" s="91"/>
      <c r="V133" s="91"/>
      <c r="W133" s="91"/>
      <c r="X133" s="91"/>
      <c r="Y133" s="91"/>
      <c r="Z133" s="91"/>
    </row>
    <row r="134" spans="1:26" ht="15.75" customHeight="1">
      <c r="A134" s="91"/>
      <c r="B134" s="91"/>
      <c r="C134" s="91"/>
      <c r="D134" s="91"/>
      <c r="E134" s="91"/>
      <c r="F134" s="91"/>
      <c r="G134" s="91"/>
      <c r="H134" s="91"/>
      <c r="I134" s="91"/>
      <c r="J134" s="91"/>
      <c r="K134" s="91"/>
      <c r="L134" s="91"/>
      <c r="M134" s="91"/>
      <c r="N134" s="91"/>
      <c r="O134" s="91"/>
      <c r="P134" s="91"/>
      <c r="Q134" s="91"/>
      <c r="R134" s="91"/>
      <c r="S134" s="91"/>
      <c r="T134" s="91"/>
      <c r="U134" s="91"/>
      <c r="V134" s="91"/>
      <c r="W134" s="91"/>
      <c r="X134" s="91"/>
      <c r="Y134" s="91"/>
      <c r="Z134" s="91"/>
    </row>
    <row r="135" spans="1:26" ht="15.75" customHeight="1">
      <c r="A135" s="91"/>
      <c r="B135" s="91"/>
      <c r="C135" s="91"/>
      <c r="D135" s="91"/>
      <c r="E135" s="91"/>
      <c r="F135" s="91"/>
      <c r="G135" s="91"/>
      <c r="H135" s="91"/>
      <c r="I135" s="91"/>
      <c r="J135" s="91"/>
      <c r="K135" s="91"/>
      <c r="L135" s="91"/>
      <c r="M135" s="91"/>
      <c r="N135" s="91"/>
      <c r="O135" s="91"/>
      <c r="P135" s="91"/>
      <c r="Q135" s="91"/>
      <c r="R135" s="91"/>
      <c r="S135" s="91"/>
      <c r="T135" s="91"/>
      <c r="U135" s="91"/>
      <c r="V135" s="91"/>
      <c r="W135" s="91"/>
      <c r="X135" s="91"/>
      <c r="Y135" s="91"/>
      <c r="Z135" s="91"/>
    </row>
    <row r="136" spans="1:26" ht="15.75" customHeight="1">
      <c r="A136" s="91"/>
      <c r="B136" s="91"/>
      <c r="C136" s="91"/>
      <c r="D136" s="91"/>
      <c r="E136" s="91"/>
      <c r="F136" s="91"/>
      <c r="G136" s="91"/>
      <c r="H136" s="91"/>
      <c r="I136" s="91"/>
      <c r="J136" s="91"/>
      <c r="K136" s="91"/>
      <c r="L136" s="91"/>
      <c r="M136" s="91"/>
      <c r="N136" s="91"/>
      <c r="O136" s="91"/>
      <c r="P136" s="91"/>
      <c r="Q136" s="91"/>
      <c r="R136" s="91"/>
      <c r="S136" s="91"/>
      <c r="T136" s="91"/>
      <c r="U136" s="91"/>
      <c r="V136" s="91"/>
      <c r="W136" s="91"/>
      <c r="X136" s="91"/>
      <c r="Y136" s="91"/>
      <c r="Z136" s="91"/>
    </row>
    <row r="137" spans="1:26" ht="15.75" customHeight="1">
      <c r="A137" s="91"/>
      <c r="B137" s="91"/>
      <c r="C137" s="91"/>
      <c r="D137" s="91"/>
      <c r="E137" s="91"/>
      <c r="F137" s="91"/>
      <c r="G137" s="91"/>
      <c r="H137" s="91"/>
      <c r="I137" s="91"/>
      <c r="J137" s="91"/>
      <c r="K137" s="91"/>
      <c r="L137" s="91"/>
      <c r="M137" s="91"/>
      <c r="N137" s="91"/>
      <c r="O137" s="91"/>
      <c r="P137" s="91"/>
      <c r="Q137" s="91"/>
      <c r="R137" s="91"/>
      <c r="S137" s="91"/>
      <c r="T137" s="91"/>
      <c r="U137" s="91"/>
      <c r="V137" s="91"/>
      <c r="W137" s="91"/>
      <c r="X137" s="91"/>
      <c r="Y137" s="91"/>
      <c r="Z137" s="91"/>
    </row>
    <row r="138" spans="1:26" ht="15.75" customHeight="1">
      <c r="A138" s="91"/>
      <c r="B138" s="91"/>
      <c r="C138" s="91"/>
      <c r="D138" s="91"/>
      <c r="E138" s="91"/>
      <c r="F138" s="91"/>
      <c r="G138" s="91"/>
      <c r="H138" s="91"/>
      <c r="I138" s="91"/>
      <c r="J138" s="91"/>
      <c r="K138" s="91"/>
      <c r="L138" s="91"/>
      <c r="M138" s="91"/>
      <c r="N138" s="91"/>
      <c r="O138" s="91"/>
      <c r="P138" s="91"/>
      <c r="Q138" s="91"/>
      <c r="R138" s="91"/>
      <c r="S138" s="91"/>
      <c r="T138" s="91"/>
      <c r="U138" s="91"/>
      <c r="V138" s="91"/>
      <c r="W138" s="91"/>
      <c r="X138" s="91"/>
      <c r="Y138" s="91"/>
      <c r="Z138" s="91"/>
    </row>
    <row r="139" spans="1:26" ht="15.75" customHeight="1">
      <c r="A139" s="91"/>
      <c r="B139" s="91"/>
      <c r="C139" s="91"/>
      <c r="D139" s="91"/>
      <c r="E139" s="91"/>
      <c r="F139" s="91"/>
      <c r="G139" s="91"/>
      <c r="H139" s="91"/>
      <c r="I139" s="91"/>
      <c r="J139" s="91"/>
      <c r="K139" s="91"/>
      <c r="L139" s="91"/>
      <c r="M139" s="91"/>
      <c r="N139" s="91"/>
      <c r="O139" s="91"/>
      <c r="P139" s="91"/>
      <c r="Q139" s="91"/>
      <c r="R139" s="91"/>
      <c r="S139" s="91"/>
      <c r="T139" s="91"/>
      <c r="U139" s="91"/>
      <c r="V139" s="91"/>
      <c r="W139" s="91"/>
      <c r="X139" s="91"/>
      <c r="Y139" s="91"/>
      <c r="Z139" s="91"/>
    </row>
    <row r="140" spans="1:26" ht="15.75" customHeight="1">
      <c r="A140" s="91"/>
      <c r="B140" s="91"/>
      <c r="C140" s="91"/>
      <c r="D140" s="91"/>
      <c r="E140" s="91"/>
      <c r="F140" s="91"/>
      <c r="G140" s="91"/>
      <c r="H140" s="91"/>
      <c r="I140" s="91"/>
      <c r="J140" s="91"/>
      <c r="K140" s="91"/>
      <c r="L140" s="91"/>
      <c r="M140" s="91"/>
      <c r="N140" s="91"/>
      <c r="O140" s="91"/>
      <c r="P140" s="91"/>
      <c r="Q140" s="91"/>
      <c r="R140" s="91"/>
      <c r="S140" s="91"/>
      <c r="T140" s="91"/>
      <c r="U140" s="91"/>
      <c r="V140" s="91"/>
      <c r="W140" s="91"/>
      <c r="X140" s="91"/>
      <c r="Y140" s="91"/>
      <c r="Z140" s="91"/>
    </row>
    <row r="141" spans="1:26" ht="15.75" customHeight="1">
      <c r="A141" s="91"/>
      <c r="B141" s="91"/>
      <c r="C141" s="91"/>
      <c r="D141" s="91"/>
      <c r="E141" s="91"/>
      <c r="F141" s="91"/>
      <c r="G141" s="91"/>
      <c r="H141" s="91"/>
      <c r="I141" s="91"/>
      <c r="J141" s="91"/>
      <c r="K141" s="91"/>
      <c r="L141" s="91"/>
      <c r="M141" s="91"/>
      <c r="N141" s="91"/>
      <c r="O141" s="91"/>
      <c r="P141" s="91"/>
      <c r="Q141" s="91"/>
      <c r="R141" s="91"/>
      <c r="S141" s="91"/>
      <c r="T141" s="91"/>
      <c r="U141" s="91"/>
      <c r="V141" s="91"/>
      <c r="W141" s="91"/>
      <c r="X141" s="91"/>
      <c r="Y141" s="91"/>
      <c r="Z141" s="91"/>
    </row>
    <row r="142" spans="1:26" ht="15.75" customHeight="1">
      <c r="A142" s="91"/>
      <c r="B142" s="91"/>
      <c r="C142" s="91"/>
      <c r="D142" s="91"/>
      <c r="E142" s="91"/>
      <c r="F142" s="91"/>
      <c r="G142" s="91"/>
      <c r="H142" s="91"/>
      <c r="I142" s="91"/>
      <c r="J142" s="91"/>
      <c r="K142" s="91"/>
      <c r="L142" s="91"/>
      <c r="M142" s="91"/>
      <c r="N142" s="91"/>
      <c r="O142" s="91"/>
      <c r="P142" s="91"/>
      <c r="Q142" s="91"/>
      <c r="R142" s="91"/>
      <c r="S142" s="91"/>
      <c r="T142" s="91"/>
      <c r="U142" s="91"/>
      <c r="V142" s="91"/>
      <c r="W142" s="91"/>
      <c r="X142" s="91"/>
      <c r="Y142" s="91"/>
      <c r="Z142" s="91"/>
    </row>
    <row r="143" spans="1:26" ht="15.75" customHeight="1">
      <c r="A143" s="91"/>
      <c r="B143" s="91"/>
      <c r="C143" s="91"/>
      <c r="D143" s="91"/>
      <c r="E143" s="91"/>
      <c r="F143" s="91"/>
      <c r="G143" s="91"/>
      <c r="H143" s="91"/>
      <c r="I143" s="91"/>
      <c r="J143" s="91"/>
      <c r="K143" s="91"/>
      <c r="L143" s="91"/>
      <c r="M143" s="91"/>
      <c r="N143" s="91"/>
      <c r="O143" s="91"/>
      <c r="P143" s="91"/>
      <c r="Q143" s="91"/>
      <c r="R143" s="91"/>
      <c r="S143" s="91"/>
      <c r="T143" s="91"/>
      <c r="U143" s="91"/>
      <c r="V143" s="91"/>
      <c r="W143" s="91"/>
      <c r="X143" s="91"/>
      <c r="Y143" s="91"/>
      <c r="Z143" s="91"/>
    </row>
    <row r="144" spans="1:26" ht="15.75" customHeight="1">
      <c r="A144" s="91"/>
      <c r="B144" s="91"/>
      <c r="C144" s="91"/>
      <c r="D144" s="91"/>
      <c r="E144" s="91"/>
      <c r="F144" s="91"/>
      <c r="G144" s="91"/>
      <c r="H144" s="91"/>
      <c r="I144" s="91"/>
      <c r="J144" s="91"/>
      <c r="K144" s="91"/>
      <c r="L144" s="91"/>
      <c r="M144" s="91"/>
      <c r="N144" s="91"/>
      <c r="O144" s="91"/>
      <c r="P144" s="91"/>
      <c r="Q144" s="91"/>
      <c r="R144" s="91"/>
      <c r="S144" s="91"/>
      <c r="T144" s="91"/>
      <c r="U144" s="91"/>
      <c r="V144" s="91"/>
      <c r="W144" s="91"/>
      <c r="X144" s="91"/>
      <c r="Y144" s="91"/>
      <c r="Z144" s="91"/>
    </row>
    <row r="145" spans="1:26" ht="15.75" customHeight="1">
      <c r="A145" s="91"/>
      <c r="B145" s="91"/>
      <c r="C145" s="91"/>
      <c r="D145" s="91"/>
      <c r="E145" s="91"/>
      <c r="F145" s="91"/>
      <c r="G145" s="91"/>
      <c r="H145" s="91"/>
      <c r="I145" s="91"/>
      <c r="J145" s="91"/>
      <c r="K145" s="91"/>
      <c r="L145" s="91"/>
      <c r="M145" s="91"/>
      <c r="N145" s="91"/>
      <c r="O145" s="91"/>
      <c r="P145" s="91"/>
      <c r="Q145" s="91"/>
      <c r="R145" s="91"/>
      <c r="S145" s="91"/>
      <c r="T145" s="91"/>
      <c r="U145" s="91"/>
      <c r="V145" s="91"/>
      <c r="W145" s="91"/>
      <c r="X145" s="91"/>
      <c r="Y145" s="91"/>
      <c r="Z145" s="91"/>
    </row>
    <row r="146" spans="1:26" ht="15.75" customHeight="1">
      <c r="A146" s="91"/>
      <c r="B146" s="91"/>
      <c r="C146" s="91"/>
      <c r="D146" s="91"/>
      <c r="E146" s="91"/>
      <c r="F146" s="91"/>
      <c r="G146" s="91"/>
      <c r="H146" s="91"/>
      <c r="I146" s="91"/>
      <c r="J146" s="91"/>
      <c r="K146" s="91"/>
      <c r="L146" s="91"/>
      <c r="M146" s="91"/>
      <c r="N146" s="91"/>
      <c r="O146" s="91"/>
      <c r="P146" s="91"/>
      <c r="Q146" s="91"/>
      <c r="R146" s="91"/>
      <c r="S146" s="91"/>
      <c r="T146" s="91"/>
      <c r="U146" s="91"/>
      <c r="V146" s="91"/>
      <c r="W146" s="91"/>
      <c r="X146" s="91"/>
      <c r="Y146" s="91"/>
      <c r="Z146" s="91"/>
    </row>
    <row r="147" spans="1:26" ht="15.75" customHeight="1">
      <c r="A147" s="91"/>
      <c r="B147" s="91"/>
      <c r="C147" s="91"/>
      <c r="D147" s="91"/>
      <c r="E147" s="91"/>
      <c r="F147" s="91"/>
      <c r="G147" s="91"/>
      <c r="H147" s="91"/>
      <c r="I147" s="91"/>
      <c r="J147" s="91"/>
      <c r="K147" s="91"/>
      <c r="L147" s="91"/>
      <c r="M147" s="91"/>
      <c r="N147" s="91"/>
      <c r="O147" s="91"/>
      <c r="P147" s="91"/>
      <c r="Q147" s="91"/>
      <c r="R147" s="91"/>
      <c r="S147" s="91"/>
      <c r="T147" s="91"/>
      <c r="U147" s="91"/>
      <c r="V147" s="91"/>
      <c r="W147" s="91"/>
      <c r="X147" s="91"/>
      <c r="Y147" s="91"/>
      <c r="Z147" s="91"/>
    </row>
    <row r="148" spans="1:26" ht="15.75" customHeight="1">
      <c r="A148" s="91"/>
      <c r="B148" s="91"/>
      <c r="C148" s="91"/>
      <c r="D148" s="91"/>
      <c r="E148" s="91"/>
      <c r="F148" s="91"/>
      <c r="G148" s="91"/>
      <c r="H148" s="91"/>
      <c r="I148" s="91"/>
      <c r="J148" s="91"/>
      <c r="K148" s="91"/>
      <c r="L148" s="91"/>
      <c r="M148" s="91"/>
      <c r="N148" s="91"/>
      <c r="O148" s="91"/>
      <c r="P148" s="91"/>
      <c r="Q148" s="91"/>
      <c r="R148" s="91"/>
      <c r="S148" s="91"/>
      <c r="T148" s="91"/>
      <c r="U148" s="91"/>
      <c r="V148" s="91"/>
      <c r="W148" s="91"/>
      <c r="X148" s="91"/>
      <c r="Y148" s="91"/>
      <c r="Z148" s="91"/>
    </row>
    <row r="149" spans="1:26" ht="15.75" customHeight="1">
      <c r="A149" s="91"/>
      <c r="B149" s="91"/>
      <c r="C149" s="91"/>
      <c r="D149" s="91"/>
      <c r="E149" s="91"/>
      <c r="F149" s="91"/>
      <c r="G149" s="91"/>
      <c r="H149" s="91"/>
      <c r="I149" s="91"/>
      <c r="J149" s="91"/>
      <c r="K149" s="91"/>
      <c r="L149" s="91"/>
      <c r="M149" s="91"/>
      <c r="N149" s="91"/>
      <c r="O149" s="91"/>
      <c r="P149" s="91"/>
      <c r="Q149" s="91"/>
      <c r="R149" s="91"/>
      <c r="S149" s="91"/>
      <c r="T149" s="91"/>
      <c r="U149" s="91"/>
      <c r="V149" s="91"/>
      <c r="W149" s="91"/>
      <c r="X149" s="91"/>
      <c r="Y149" s="91"/>
      <c r="Z149" s="91"/>
    </row>
    <row r="150" spans="1:26" ht="15.75" customHeight="1">
      <c r="A150" s="91"/>
      <c r="B150" s="91"/>
      <c r="C150" s="91"/>
      <c r="D150" s="91"/>
      <c r="E150" s="91"/>
      <c r="F150" s="91"/>
      <c r="G150" s="91"/>
      <c r="H150" s="91"/>
      <c r="I150" s="91"/>
      <c r="J150" s="91"/>
      <c r="K150" s="91"/>
      <c r="L150" s="91"/>
      <c r="M150" s="91"/>
      <c r="N150" s="91"/>
      <c r="O150" s="91"/>
      <c r="P150" s="91"/>
      <c r="Q150" s="91"/>
      <c r="R150" s="91"/>
      <c r="S150" s="91"/>
      <c r="T150" s="91"/>
      <c r="U150" s="91"/>
      <c r="V150" s="91"/>
      <c r="W150" s="91"/>
      <c r="X150" s="91"/>
      <c r="Y150" s="91"/>
      <c r="Z150" s="91"/>
    </row>
    <row r="151" spans="1:26" ht="15.75" customHeight="1">
      <c r="A151" s="91"/>
      <c r="B151" s="91"/>
      <c r="C151" s="91"/>
      <c r="D151" s="91"/>
      <c r="E151" s="91"/>
      <c r="F151" s="91"/>
      <c r="G151" s="91"/>
      <c r="H151" s="91"/>
      <c r="I151" s="91"/>
      <c r="J151" s="91"/>
      <c r="K151" s="91"/>
      <c r="L151" s="91"/>
      <c r="M151" s="91"/>
      <c r="N151" s="91"/>
      <c r="O151" s="91"/>
      <c r="P151" s="91"/>
      <c r="Q151" s="91"/>
      <c r="R151" s="91"/>
      <c r="S151" s="91"/>
      <c r="T151" s="91"/>
      <c r="U151" s="91"/>
      <c r="V151" s="91"/>
      <c r="W151" s="91"/>
      <c r="X151" s="91"/>
      <c r="Y151" s="91"/>
      <c r="Z151" s="91"/>
    </row>
    <row r="152" spans="1:26" ht="15.75" customHeight="1">
      <c r="A152" s="91"/>
      <c r="B152" s="91"/>
      <c r="C152" s="91"/>
      <c r="D152" s="91"/>
      <c r="E152" s="91"/>
      <c r="F152" s="91"/>
      <c r="G152" s="91"/>
      <c r="H152" s="91"/>
      <c r="I152" s="91"/>
      <c r="J152" s="91"/>
      <c r="K152" s="91"/>
      <c r="L152" s="91"/>
      <c r="M152" s="91"/>
      <c r="N152" s="91"/>
      <c r="O152" s="91"/>
      <c r="P152" s="91"/>
      <c r="Q152" s="91"/>
      <c r="R152" s="91"/>
      <c r="S152" s="91"/>
      <c r="T152" s="91"/>
      <c r="U152" s="91"/>
      <c r="V152" s="91"/>
      <c r="W152" s="91"/>
      <c r="X152" s="91"/>
      <c r="Y152" s="91"/>
      <c r="Z152" s="91"/>
    </row>
    <row r="153" spans="1:26" ht="15.75" customHeight="1">
      <c r="A153" s="91"/>
      <c r="B153" s="91"/>
      <c r="C153" s="91"/>
      <c r="D153" s="91"/>
      <c r="E153" s="91"/>
      <c r="F153" s="91"/>
      <c r="G153" s="91"/>
      <c r="H153" s="91"/>
      <c r="I153" s="91"/>
      <c r="J153" s="91"/>
      <c r="K153" s="91"/>
      <c r="L153" s="91"/>
      <c r="M153" s="91"/>
      <c r="N153" s="91"/>
      <c r="O153" s="91"/>
      <c r="P153" s="91"/>
      <c r="Q153" s="91"/>
      <c r="R153" s="91"/>
      <c r="S153" s="91"/>
      <c r="T153" s="91"/>
      <c r="U153" s="91"/>
      <c r="V153" s="91"/>
      <c r="W153" s="91"/>
      <c r="X153" s="91"/>
      <c r="Y153" s="91"/>
      <c r="Z153" s="91"/>
    </row>
    <row r="154" spans="1:26" ht="15.75" customHeight="1">
      <c r="A154" s="91"/>
      <c r="B154" s="91"/>
      <c r="C154" s="91"/>
      <c r="D154" s="91"/>
      <c r="E154" s="91"/>
      <c r="F154" s="91"/>
      <c r="G154" s="91"/>
      <c r="H154" s="91"/>
      <c r="I154" s="91"/>
      <c r="J154" s="91"/>
      <c r="K154" s="91"/>
      <c r="L154" s="91"/>
      <c r="M154" s="91"/>
      <c r="N154" s="91"/>
      <c r="O154" s="91"/>
      <c r="P154" s="91"/>
      <c r="Q154" s="91"/>
      <c r="R154" s="91"/>
      <c r="S154" s="91"/>
      <c r="T154" s="91"/>
      <c r="U154" s="91"/>
      <c r="V154" s="91"/>
      <c r="W154" s="91"/>
      <c r="X154" s="91"/>
      <c r="Y154" s="91"/>
      <c r="Z154" s="91"/>
    </row>
    <row r="155" spans="1:26" ht="15.75" customHeight="1">
      <c r="A155" s="91"/>
      <c r="B155" s="91"/>
      <c r="C155" s="91"/>
      <c r="D155" s="91"/>
      <c r="E155" s="91"/>
      <c r="F155" s="91"/>
      <c r="G155" s="91"/>
      <c r="H155" s="91"/>
      <c r="I155" s="91"/>
      <c r="J155" s="91"/>
      <c r="K155" s="91"/>
      <c r="L155" s="91"/>
      <c r="M155" s="91"/>
      <c r="N155" s="91"/>
      <c r="O155" s="91"/>
      <c r="P155" s="91"/>
      <c r="Q155" s="91"/>
      <c r="R155" s="91"/>
      <c r="S155" s="91"/>
      <c r="T155" s="91"/>
      <c r="U155" s="91"/>
      <c r="V155" s="91"/>
      <c r="W155" s="91"/>
      <c r="X155" s="91"/>
      <c r="Y155" s="91"/>
      <c r="Z155" s="91"/>
    </row>
    <row r="156" spans="1:26" ht="15.75" customHeight="1">
      <c r="A156" s="91"/>
      <c r="B156" s="91"/>
      <c r="C156" s="91"/>
      <c r="D156" s="91"/>
      <c r="E156" s="91"/>
      <c r="F156" s="91"/>
      <c r="G156" s="91"/>
      <c r="H156" s="91"/>
      <c r="I156" s="91"/>
      <c r="J156" s="91"/>
      <c r="K156" s="91"/>
      <c r="L156" s="91"/>
      <c r="M156" s="91"/>
      <c r="N156" s="91"/>
      <c r="O156" s="91"/>
      <c r="P156" s="91"/>
      <c r="Q156" s="91"/>
      <c r="R156" s="91"/>
      <c r="S156" s="91"/>
      <c r="T156" s="91"/>
      <c r="U156" s="91"/>
      <c r="V156" s="91"/>
      <c r="W156" s="91"/>
      <c r="X156" s="91"/>
      <c r="Y156" s="91"/>
      <c r="Z156" s="91"/>
    </row>
    <row r="157" spans="1:26" ht="15.75" customHeight="1">
      <c r="A157" s="91"/>
      <c r="B157" s="91"/>
      <c r="C157" s="91"/>
      <c r="D157" s="91"/>
      <c r="E157" s="91"/>
      <c r="F157" s="91"/>
      <c r="G157" s="91"/>
      <c r="H157" s="91"/>
      <c r="I157" s="91"/>
      <c r="J157" s="91"/>
      <c r="K157" s="91"/>
      <c r="L157" s="91"/>
      <c r="M157" s="91"/>
      <c r="N157" s="91"/>
      <c r="O157" s="91"/>
      <c r="P157" s="91"/>
      <c r="Q157" s="91"/>
      <c r="R157" s="91"/>
      <c r="S157" s="91"/>
      <c r="T157" s="91"/>
      <c r="U157" s="91"/>
      <c r="V157" s="91"/>
      <c r="W157" s="91"/>
      <c r="X157" s="91"/>
      <c r="Y157" s="91"/>
      <c r="Z157" s="91"/>
    </row>
    <row r="158" spans="1:26" ht="15.75" customHeight="1">
      <c r="A158" s="91"/>
      <c r="B158" s="91"/>
      <c r="C158" s="91"/>
      <c r="D158" s="91"/>
      <c r="E158" s="91"/>
      <c r="F158" s="91"/>
      <c r="G158" s="91"/>
      <c r="H158" s="91"/>
      <c r="I158" s="91"/>
      <c r="J158" s="91"/>
      <c r="K158" s="91"/>
      <c r="L158" s="91"/>
      <c r="M158" s="91"/>
      <c r="N158" s="91"/>
      <c r="O158" s="91"/>
      <c r="P158" s="91"/>
      <c r="Q158" s="91"/>
      <c r="R158" s="91"/>
      <c r="S158" s="91"/>
      <c r="T158" s="91"/>
      <c r="U158" s="91"/>
      <c r="V158" s="91"/>
      <c r="W158" s="91"/>
      <c r="X158" s="91"/>
      <c r="Y158" s="91"/>
      <c r="Z158" s="91"/>
    </row>
    <row r="159" spans="1:26" ht="15.75" customHeight="1">
      <c r="A159" s="91"/>
      <c r="B159" s="91"/>
      <c r="C159" s="91"/>
      <c r="D159" s="91"/>
      <c r="E159" s="91"/>
      <c r="F159" s="91"/>
      <c r="G159" s="91"/>
      <c r="H159" s="91"/>
      <c r="I159" s="91"/>
      <c r="J159" s="91"/>
      <c r="K159" s="91"/>
      <c r="L159" s="91"/>
      <c r="M159" s="91"/>
      <c r="N159" s="91"/>
      <c r="O159" s="91"/>
      <c r="P159" s="91"/>
      <c r="Q159" s="91"/>
      <c r="R159" s="91"/>
      <c r="S159" s="91"/>
      <c r="T159" s="91"/>
      <c r="U159" s="91"/>
      <c r="V159" s="91"/>
      <c r="W159" s="91"/>
      <c r="X159" s="91"/>
      <c r="Y159" s="91"/>
      <c r="Z159" s="91"/>
    </row>
    <row r="160" spans="1:26" ht="15.75" customHeight="1">
      <c r="A160" s="91"/>
      <c r="B160" s="91"/>
      <c r="C160" s="91"/>
      <c r="D160" s="91"/>
      <c r="E160" s="91"/>
      <c r="F160" s="91"/>
      <c r="G160" s="91"/>
      <c r="H160" s="91"/>
      <c r="I160" s="91"/>
      <c r="J160" s="91"/>
      <c r="K160" s="91"/>
      <c r="L160" s="91"/>
      <c r="M160" s="91"/>
      <c r="N160" s="91"/>
      <c r="O160" s="91"/>
      <c r="P160" s="91"/>
      <c r="Q160" s="91"/>
      <c r="R160" s="91"/>
      <c r="S160" s="91"/>
      <c r="T160" s="91"/>
      <c r="U160" s="91"/>
      <c r="V160" s="91"/>
      <c r="W160" s="91"/>
      <c r="X160" s="91"/>
      <c r="Y160" s="91"/>
      <c r="Z160" s="91"/>
    </row>
    <row r="161" spans="1:26" ht="15.75" customHeight="1">
      <c r="A161" s="91"/>
      <c r="B161" s="91"/>
      <c r="C161" s="91"/>
      <c r="D161" s="91"/>
      <c r="E161" s="91"/>
      <c r="F161" s="91"/>
      <c r="G161" s="91"/>
      <c r="H161" s="91"/>
      <c r="I161" s="91"/>
      <c r="J161" s="91"/>
      <c r="K161" s="91"/>
      <c r="L161" s="91"/>
      <c r="M161" s="91"/>
      <c r="N161" s="91"/>
      <c r="O161" s="91"/>
      <c r="P161" s="91"/>
      <c r="Q161" s="91"/>
      <c r="R161" s="91"/>
      <c r="S161" s="91"/>
      <c r="T161" s="91"/>
      <c r="U161" s="91"/>
      <c r="V161" s="91"/>
      <c r="W161" s="91"/>
      <c r="X161" s="91"/>
      <c r="Y161" s="91"/>
      <c r="Z161" s="91"/>
    </row>
    <row r="162" spans="1:26" ht="15.75" customHeight="1">
      <c r="A162" s="91"/>
      <c r="B162" s="91"/>
      <c r="C162" s="91"/>
      <c r="D162" s="91"/>
      <c r="E162" s="91"/>
      <c r="F162" s="91"/>
      <c r="G162" s="91"/>
      <c r="H162" s="91"/>
      <c r="I162" s="91"/>
      <c r="J162" s="91"/>
      <c r="K162" s="91"/>
      <c r="L162" s="91"/>
      <c r="M162" s="91"/>
      <c r="N162" s="91"/>
      <c r="O162" s="91"/>
      <c r="P162" s="91"/>
      <c r="Q162" s="91"/>
      <c r="R162" s="91"/>
      <c r="S162" s="91"/>
      <c r="T162" s="91"/>
      <c r="U162" s="91"/>
      <c r="V162" s="91"/>
      <c r="W162" s="91"/>
      <c r="X162" s="91"/>
      <c r="Y162" s="91"/>
      <c r="Z162" s="91"/>
    </row>
    <row r="163" spans="1:26" ht="15.75" customHeight="1">
      <c r="A163" s="91"/>
      <c r="B163" s="91"/>
      <c r="C163" s="91"/>
      <c r="D163" s="91"/>
      <c r="E163" s="91"/>
      <c r="F163" s="91"/>
      <c r="G163" s="91"/>
      <c r="H163" s="91"/>
      <c r="I163" s="91"/>
      <c r="J163" s="91"/>
      <c r="K163" s="91"/>
      <c r="L163" s="91"/>
      <c r="M163" s="91"/>
      <c r="N163" s="91"/>
      <c r="O163" s="91"/>
      <c r="P163" s="91"/>
      <c r="Q163" s="91"/>
      <c r="R163" s="91"/>
      <c r="S163" s="91"/>
      <c r="T163" s="91"/>
      <c r="U163" s="91"/>
      <c r="V163" s="91"/>
      <c r="W163" s="91"/>
      <c r="X163" s="91"/>
      <c r="Y163" s="91"/>
      <c r="Z163" s="91"/>
    </row>
    <row r="164" spans="1:26" ht="15.75" customHeight="1">
      <c r="A164" s="91"/>
      <c r="B164" s="91"/>
      <c r="C164" s="91"/>
      <c r="D164" s="91"/>
      <c r="E164" s="91"/>
      <c r="F164" s="91"/>
      <c r="G164" s="91"/>
      <c r="H164" s="91"/>
      <c r="I164" s="91"/>
      <c r="J164" s="91"/>
      <c r="K164" s="91"/>
      <c r="L164" s="91"/>
      <c r="M164" s="91"/>
      <c r="N164" s="91"/>
      <c r="O164" s="91"/>
      <c r="P164" s="91"/>
      <c r="Q164" s="91"/>
      <c r="R164" s="91"/>
      <c r="S164" s="91"/>
      <c r="T164" s="91"/>
      <c r="U164" s="91"/>
      <c r="V164" s="91"/>
      <c r="W164" s="91"/>
      <c r="X164" s="91"/>
      <c r="Y164" s="91"/>
      <c r="Z164" s="91"/>
    </row>
    <row r="165" spans="1:26" ht="15.75" customHeight="1">
      <c r="A165" s="91"/>
      <c r="B165" s="91"/>
      <c r="C165" s="91"/>
      <c r="D165" s="91"/>
      <c r="E165" s="91"/>
      <c r="F165" s="91"/>
      <c r="G165" s="91"/>
      <c r="H165" s="91"/>
      <c r="I165" s="91"/>
      <c r="J165" s="91"/>
      <c r="K165" s="91"/>
      <c r="L165" s="91"/>
      <c r="M165" s="91"/>
      <c r="N165" s="91"/>
      <c r="O165" s="91"/>
      <c r="P165" s="91"/>
      <c r="Q165" s="91"/>
      <c r="R165" s="91"/>
      <c r="S165" s="91"/>
      <c r="T165" s="91"/>
      <c r="U165" s="91"/>
      <c r="V165" s="91"/>
      <c r="W165" s="91"/>
      <c r="X165" s="91"/>
      <c r="Y165" s="91"/>
      <c r="Z165" s="91"/>
    </row>
    <row r="166" spans="1:26" ht="15.75" customHeight="1">
      <c r="A166" s="91"/>
      <c r="B166" s="91"/>
      <c r="C166" s="91"/>
      <c r="D166" s="91"/>
      <c r="E166" s="91"/>
      <c r="F166" s="91"/>
      <c r="G166" s="91"/>
      <c r="H166" s="91"/>
      <c r="I166" s="91"/>
      <c r="J166" s="91"/>
      <c r="K166" s="91"/>
      <c r="L166" s="91"/>
      <c r="M166" s="91"/>
      <c r="N166" s="91"/>
      <c r="O166" s="91"/>
      <c r="P166" s="91"/>
      <c r="Q166" s="91"/>
      <c r="R166" s="91"/>
      <c r="S166" s="91"/>
      <c r="T166" s="91"/>
      <c r="U166" s="91"/>
      <c r="V166" s="91"/>
      <c r="W166" s="91"/>
      <c r="X166" s="91"/>
      <c r="Y166" s="91"/>
      <c r="Z166" s="91"/>
    </row>
    <row r="167" spans="1:26" ht="15.75" customHeight="1">
      <c r="A167" s="91"/>
      <c r="B167" s="91"/>
      <c r="C167" s="91"/>
      <c r="D167" s="91"/>
      <c r="E167" s="91"/>
      <c r="F167" s="91"/>
      <c r="G167" s="91"/>
      <c r="H167" s="91"/>
      <c r="I167" s="91"/>
      <c r="J167" s="91"/>
      <c r="K167" s="91"/>
      <c r="L167" s="91"/>
      <c r="M167" s="91"/>
      <c r="N167" s="91"/>
      <c r="O167" s="91"/>
      <c r="P167" s="91"/>
      <c r="Q167" s="91"/>
      <c r="R167" s="91"/>
      <c r="S167" s="91"/>
      <c r="T167" s="91"/>
      <c r="U167" s="91"/>
      <c r="V167" s="91"/>
      <c r="W167" s="91"/>
      <c r="X167" s="91"/>
      <c r="Y167" s="91"/>
      <c r="Z167" s="91"/>
    </row>
    <row r="168" spans="1:26" ht="15.75" customHeight="1">
      <c r="A168" s="91"/>
      <c r="B168" s="91"/>
      <c r="C168" s="91"/>
      <c r="D168" s="91"/>
      <c r="E168" s="91"/>
      <c r="F168" s="91"/>
      <c r="G168" s="91"/>
      <c r="H168" s="91"/>
      <c r="I168" s="91"/>
      <c r="J168" s="91"/>
      <c r="K168" s="91"/>
      <c r="L168" s="91"/>
      <c r="M168" s="91"/>
      <c r="N168" s="91"/>
      <c r="O168" s="91"/>
      <c r="P168" s="91"/>
      <c r="Q168" s="91"/>
      <c r="R168" s="91"/>
      <c r="S168" s="91"/>
      <c r="T168" s="91"/>
      <c r="U168" s="91"/>
      <c r="V168" s="91"/>
      <c r="W168" s="91"/>
      <c r="X168" s="91"/>
      <c r="Y168" s="91"/>
      <c r="Z168" s="91"/>
    </row>
    <row r="169" spans="1:26" ht="15.75" customHeight="1">
      <c r="A169" s="91"/>
      <c r="B169" s="91"/>
      <c r="C169" s="91"/>
      <c r="D169" s="91"/>
      <c r="E169" s="91"/>
      <c r="F169" s="91"/>
      <c r="G169" s="91"/>
      <c r="H169" s="91"/>
      <c r="I169" s="91"/>
      <c r="J169" s="91"/>
      <c r="K169" s="91"/>
      <c r="L169" s="91"/>
      <c r="M169" s="91"/>
      <c r="N169" s="91"/>
      <c r="O169" s="91"/>
      <c r="P169" s="91"/>
      <c r="Q169" s="91"/>
      <c r="R169" s="91"/>
      <c r="S169" s="91"/>
      <c r="T169" s="91"/>
      <c r="U169" s="91"/>
      <c r="V169" s="91"/>
      <c r="W169" s="91"/>
      <c r="X169" s="91"/>
      <c r="Y169" s="91"/>
      <c r="Z169" s="91"/>
    </row>
    <row r="170" spans="1:26" ht="15.75" customHeight="1">
      <c r="A170" s="91"/>
      <c r="B170" s="91"/>
      <c r="C170" s="91"/>
      <c r="D170" s="91"/>
      <c r="E170" s="91"/>
      <c r="F170" s="91"/>
      <c r="G170" s="91"/>
      <c r="H170" s="91"/>
      <c r="I170" s="91"/>
      <c r="J170" s="91"/>
      <c r="K170" s="91"/>
      <c r="L170" s="91"/>
      <c r="M170" s="91"/>
      <c r="N170" s="91"/>
      <c r="O170" s="91"/>
      <c r="P170" s="91"/>
      <c r="Q170" s="91"/>
      <c r="R170" s="91"/>
      <c r="S170" s="91"/>
      <c r="T170" s="91"/>
      <c r="U170" s="91"/>
      <c r="V170" s="91"/>
      <c r="W170" s="91"/>
      <c r="X170" s="91"/>
      <c r="Y170" s="91"/>
      <c r="Z170" s="91"/>
    </row>
    <row r="171" spans="1:26" ht="15.75" customHeight="1">
      <c r="A171" s="91"/>
      <c r="B171" s="91"/>
      <c r="C171" s="91"/>
      <c r="D171" s="91"/>
      <c r="E171" s="91"/>
      <c r="F171" s="91"/>
      <c r="G171" s="91"/>
      <c r="H171" s="91"/>
      <c r="I171" s="91"/>
      <c r="J171" s="91"/>
      <c r="K171" s="91"/>
      <c r="L171" s="91"/>
      <c r="M171" s="91"/>
      <c r="N171" s="91"/>
      <c r="O171" s="91"/>
      <c r="P171" s="91"/>
      <c r="Q171" s="91"/>
      <c r="R171" s="91"/>
      <c r="S171" s="91"/>
      <c r="T171" s="91"/>
      <c r="U171" s="91"/>
      <c r="V171" s="91"/>
      <c r="W171" s="91"/>
      <c r="X171" s="91"/>
      <c r="Y171" s="91"/>
      <c r="Z171" s="91"/>
    </row>
    <row r="172" spans="1:26" ht="15.75" customHeight="1">
      <c r="A172" s="91"/>
      <c r="B172" s="91"/>
      <c r="C172" s="91"/>
      <c r="D172" s="91"/>
      <c r="E172" s="91"/>
      <c r="F172" s="91"/>
      <c r="G172" s="91"/>
      <c r="H172" s="91"/>
      <c r="I172" s="91"/>
      <c r="J172" s="91"/>
      <c r="K172" s="91"/>
      <c r="L172" s="91"/>
      <c r="M172" s="91"/>
      <c r="N172" s="91"/>
      <c r="O172" s="91"/>
      <c r="P172" s="91"/>
      <c r="Q172" s="91"/>
      <c r="R172" s="91"/>
      <c r="S172" s="91"/>
      <c r="T172" s="91"/>
      <c r="U172" s="91"/>
      <c r="V172" s="91"/>
      <c r="W172" s="91"/>
      <c r="X172" s="91"/>
      <c r="Y172" s="91"/>
      <c r="Z172" s="91"/>
    </row>
    <row r="173" spans="1:26" ht="15.75" customHeight="1">
      <c r="A173" s="91"/>
      <c r="B173" s="91"/>
      <c r="C173" s="91"/>
      <c r="D173" s="91"/>
      <c r="E173" s="91"/>
      <c r="F173" s="91"/>
      <c r="G173" s="91"/>
      <c r="H173" s="91"/>
      <c r="I173" s="91"/>
      <c r="J173" s="91"/>
      <c r="K173" s="91"/>
      <c r="L173" s="91"/>
      <c r="M173" s="91"/>
      <c r="N173" s="91"/>
      <c r="O173" s="91"/>
      <c r="P173" s="91"/>
      <c r="Q173" s="91"/>
      <c r="R173" s="91"/>
      <c r="S173" s="91"/>
      <c r="T173" s="91"/>
      <c r="U173" s="91"/>
      <c r="V173" s="91"/>
      <c r="W173" s="91"/>
      <c r="X173" s="91"/>
      <c r="Y173" s="91"/>
      <c r="Z173" s="91"/>
    </row>
    <row r="174" spans="1:26" ht="15.75" customHeight="1">
      <c r="A174" s="91"/>
      <c r="B174" s="91"/>
      <c r="C174" s="91"/>
      <c r="D174" s="91"/>
      <c r="E174" s="91"/>
      <c r="F174" s="91"/>
      <c r="G174" s="91"/>
      <c r="H174" s="91"/>
      <c r="I174" s="91"/>
      <c r="J174" s="91"/>
      <c r="K174" s="91"/>
      <c r="L174" s="91"/>
      <c r="M174" s="91"/>
      <c r="N174" s="91"/>
      <c r="O174" s="91"/>
      <c r="P174" s="91"/>
      <c r="Q174" s="91"/>
      <c r="R174" s="91"/>
      <c r="S174" s="91"/>
      <c r="T174" s="91"/>
      <c r="U174" s="91"/>
      <c r="V174" s="91"/>
      <c r="W174" s="91"/>
      <c r="X174" s="91"/>
      <c r="Y174" s="91"/>
      <c r="Z174" s="91"/>
    </row>
    <row r="175" spans="1:26" ht="15.75" customHeight="1">
      <c r="A175" s="91"/>
      <c r="B175" s="91"/>
      <c r="C175" s="91"/>
      <c r="D175" s="91"/>
      <c r="E175" s="91"/>
      <c r="F175" s="91"/>
      <c r="G175" s="91"/>
      <c r="H175" s="91"/>
      <c r="I175" s="91"/>
      <c r="J175" s="91"/>
      <c r="K175" s="91"/>
      <c r="L175" s="91"/>
      <c r="M175" s="91"/>
      <c r="N175" s="91"/>
      <c r="O175" s="91"/>
      <c r="P175" s="91"/>
      <c r="Q175" s="91"/>
      <c r="R175" s="91"/>
      <c r="S175" s="91"/>
      <c r="T175" s="91"/>
      <c r="U175" s="91"/>
      <c r="V175" s="91"/>
      <c r="W175" s="91"/>
      <c r="X175" s="91"/>
      <c r="Y175" s="91"/>
      <c r="Z175" s="91"/>
    </row>
    <row r="176" spans="1:26" ht="15.75" customHeight="1">
      <c r="A176" s="91"/>
      <c r="B176" s="91"/>
      <c r="C176" s="91"/>
      <c r="D176" s="91"/>
      <c r="E176" s="91"/>
      <c r="F176" s="91"/>
      <c r="G176" s="91"/>
      <c r="H176" s="91"/>
      <c r="I176" s="91"/>
      <c r="J176" s="91"/>
      <c r="K176" s="91"/>
      <c r="L176" s="91"/>
      <c r="M176" s="91"/>
      <c r="N176" s="91"/>
      <c r="O176" s="91"/>
      <c r="P176" s="91"/>
      <c r="Q176" s="91"/>
      <c r="R176" s="91"/>
      <c r="S176" s="91"/>
      <c r="T176" s="91"/>
      <c r="U176" s="91"/>
      <c r="V176" s="91"/>
      <c r="W176" s="91"/>
      <c r="X176" s="91"/>
      <c r="Y176" s="91"/>
      <c r="Z176" s="91"/>
    </row>
    <row r="177" spans="1:26" ht="15.75" customHeight="1">
      <c r="A177" s="91"/>
      <c r="B177" s="91"/>
      <c r="C177" s="91"/>
      <c r="D177" s="91"/>
      <c r="E177" s="91"/>
      <c r="F177" s="91"/>
      <c r="G177" s="91"/>
      <c r="H177" s="91"/>
      <c r="I177" s="91"/>
      <c r="J177" s="91"/>
      <c r="K177" s="91"/>
      <c r="L177" s="91"/>
      <c r="M177" s="91"/>
      <c r="N177" s="91"/>
      <c r="O177" s="91"/>
      <c r="P177" s="91"/>
      <c r="Q177" s="91"/>
      <c r="R177" s="91"/>
      <c r="S177" s="91"/>
      <c r="T177" s="91"/>
      <c r="U177" s="91"/>
      <c r="V177" s="91"/>
      <c r="W177" s="91"/>
      <c r="X177" s="91"/>
      <c r="Y177" s="91"/>
      <c r="Z177" s="91"/>
    </row>
    <row r="178" spans="1:26" ht="15.75" customHeight="1">
      <c r="A178" s="91"/>
      <c r="B178" s="91"/>
      <c r="C178" s="91"/>
      <c r="D178" s="91"/>
      <c r="E178" s="91"/>
      <c r="F178" s="91"/>
      <c r="G178" s="91"/>
      <c r="H178" s="91"/>
      <c r="I178" s="91"/>
      <c r="J178" s="91"/>
      <c r="K178" s="91"/>
      <c r="L178" s="91"/>
      <c r="M178" s="91"/>
      <c r="N178" s="91"/>
      <c r="O178" s="91"/>
      <c r="P178" s="91"/>
      <c r="Q178" s="91"/>
      <c r="R178" s="91"/>
      <c r="S178" s="91"/>
      <c r="T178" s="91"/>
      <c r="U178" s="91"/>
      <c r="V178" s="91"/>
      <c r="W178" s="91"/>
      <c r="X178" s="91"/>
      <c r="Y178" s="91"/>
      <c r="Z178" s="91"/>
    </row>
    <row r="179" spans="1:26" ht="15.75" customHeight="1">
      <c r="A179" s="91"/>
      <c r="B179" s="91"/>
      <c r="C179" s="91"/>
      <c r="D179" s="91"/>
      <c r="E179" s="91"/>
      <c r="F179" s="91"/>
      <c r="G179" s="91"/>
      <c r="H179" s="91"/>
      <c r="I179" s="91"/>
      <c r="J179" s="91"/>
      <c r="K179" s="91"/>
      <c r="L179" s="91"/>
      <c r="M179" s="91"/>
      <c r="N179" s="91"/>
      <c r="O179" s="91"/>
      <c r="P179" s="91"/>
      <c r="Q179" s="91"/>
      <c r="R179" s="91"/>
      <c r="S179" s="91"/>
      <c r="T179" s="91"/>
      <c r="U179" s="91"/>
      <c r="V179" s="91"/>
      <c r="W179" s="91"/>
      <c r="X179" s="91"/>
      <c r="Y179" s="91"/>
      <c r="Z179" s="91"/>
    </row>
    <row r="180" spans="1:26" ht="15.75" customHeight="1">
      <c r="A180" s="91"/>
      <c r="B180" s="91"/>
      <c r="C180" s="91"/>
      <c r="D180" s="91"/>
      <c r="E180" s="91"/>
      <c r="F180" s="91"/>
      <c r="G180" s="91"/>
      <c r="H180" s="91"/>
      <c r="I180" s="91"/>
      <c r="J180" s="91"/>
      <c r="K180" s="91"/>
      <c r="L180" s="91"/>
      <c r="M180" s="91"/>
      <c r="N180" s="91"/>
      <c r="O180" s="91"/>
      <c r="P180" s="91"/>
      <c r="Q180" s="91"/>
      <c r="R180" s="91"/>
      <c r="S180" s="91"/>
      <c r="T180" s="91"/>
      <c r="U180" s="91"/>
      <c r="V180" s="91"/>
      <c r="W180" s="91"/>
      <c r="X180" s="91"/>
      <c r="Y180" s="91"/>
      <c r="Z180" s="91"/>
    </row>
    <row r="181" spans="1:26" ht="15.75" customHeight="1">
      <c r="A181" s="91"/>
      <c r="B181" s="91"/>
      <c r="C181" s="91"/>
      <c r="D181" s="91"/>
      <c r="E181" s="91"/>
      <c r="F181" s="91"/>
      <c r="G181" s="91"/>
      <c r="H181" s="91"/>
      <c r="I181" s="91"/>
      <c r="J181" s="91"/>
      <c r="K181" s="91"/>
      <c r="L181" s="91"/>
      <c r="M181" s="91"/>
      <c r="N181" s="91"/>
      <c r="O181" s="91"/>
      <c r="P181" s="91"/>
      <c r="Q181" s="91"/>
      <c r="R181" s="91"/>
      <c r="S181" s="91"/>
      <c r="T181" s="91"/>
      <c r="U181" s="91"/>
      <c r="V181" s="91"/>
      <c r="W181" s="91"/>
      <c r="X181" s="91"/>
      <c r="Y181" s="91"/>
      <c r="Z181" s="91"/>
    </row>
    <row r="182" spans="1:26" ht="15.75" customHeight="1">
      <c r="A182" s="91"/>
      <c r="B182" s="91"/>
      <c r="C182" s="91"/>
      <c r="D182" s="91"/>
      <c r="E182" s="91"/>
      <c r="F182" s="91"/>
      <c r="G182" s="91"/>
      <c r="H182" s="91"/>
      <c r="I182" s="91"/>
      <c r="J182" s="91"/>
      <c r="K182" s="91"/>
      <c r="L182" s="91"/>
      <c r="M182" s="91"/>
      <c r="N182" s="91"/>
      <c r="O182" s="91"/>
      <c r="P182" s="91"/>
      <c r="Q182" s="91"/>
      <c r="R182" s="91"/>
      <c r="S182" s="91"/>
      <c r="T182" s="91"/>
      <c r="U182" s="91"/>
      <c r="V182" s="91"/>
      <c r="W182" s="91"/>
      <c r="X182" s="91"/>
      <c r="Y182" s="91"/>
      <c r="Z182" s="91"/>
    </row>
    <row r="183" spans="1:26" ht="15.75" customHeight="1">
      <c r="A183" s="91"/>
      <c r="B183" s="91"/>
      <c r="C183" s="91"/>
      <c r="D183" s="91"/>
      <c r="E183" s="91"/>
      <c r="F183" s="91"/>
      <c r="G183" s="91"/>
      <c r="H183" s="91"/>
      <c r="I183" s="91"/>
      <c r="J183" s="91"/>
      <c r="K183" s="91"/>
      <c r="L183" s="91"/>
      <c r="M183" s="91"/>
      <c r="N183" s="91"/>
      <c r="O183" s="91"/>
      <c r="P183" s="91"/>
      <c r="Q183" s="91"/>
      <c r="R183" s="91"/>
      <c r="S183" s="91"/>
      <c r="T183" s="91"/>
      <c r="U183" s="91"/>
      <c r="V183" s="91"/>
      <c r="W183" s="91"/>
      <c r="X183" s="91"/>
      <c r="Y183" s="91"/>
      <c r="Z183" s="91"/>
    </row>
    <row r="184" spans="1:26" ht="15.75" customHeight="1">
      <c r="A184" s="91"/>
      <c r="B184" s="91"/>
      <c r="C184" s="91"/>
      <c r="D184" s="91"/>
      <c r="E184" s="91"/>
      <c r="F184" s="91"/>
      <c r="G184" s="91"/>
      <c r="H184" s="91"/>
      <c r="I184" s="91"/>
      <c r="J184" s="91"/>
      <c r="K184" s="91"/>
      <c r="L184" s="91"/>
      <c r="M184" s="91"/>
      <c r="N184" s="91"/>
      <c r="O184" s="91"/>
      <c r="P184" s="91"/>
      <c r="Q184" s="91"/>
      <c r="R184" s="91"/>
      <c r="S184" s="91"/>
      <c r="T184" s="91"/>
      <c r="U184" s="91"/>
      <c r="V184" s="91"/>
      <c r="W184" s="91"/>
      <c r="X184" s="91"/>
      <c r="Y184" s="91"/>
      <c r="Z184" s="91"/>
    </row>
    <row r="185" spans="1:26" ht="15.75" customHeight="1">
      <c r="A185" s="91"/>
      <c r="B185" s="91"/>
      <c r="C185" s="91"/>
      <c r="D185" s="91"/>
      <c r="E185" s="91"/>
      <c r="F185" s="91"/>
      <c r="G185" s="91"/>
      <c r="H185" s="91"/>
      <c r="I185" s="91"/>
      <c r="J185" s="91"/>
      <c r="K185" s="91"/>
      <c r="L185" s="91"/>
      <c r="M185" s="91"/>
      <c r="N185" s="91"/>
      <c r="O185" s="91"/>
      <c r="P185" s="91"/>
      <c r="Q185" s="91"/>
      <c r="R185" s="91"/>
      <c r="S185" s="91"/>
      <c r="T185" s="91"/>
      <c r="U185" s="91"/>
      <c r="V185" s="91"/>
      <c r="W185" s="91"/>
      <c r="X185" s="91"/>
      <c r="Y185" s="91"/>
      <c r="Z185" s="91"/>
    </row>
    <row r="186" spans="1:26" ht="15.75" customHeight="1">
      <c r="A186" s="91"/>
      <c r="B186" s="91"/>
      <c r="C186" s="91"/>
      <c r="D186" s="91"/>
      <c r="E186" s="91"/>
      <c r="F186" s="91"/>
      <c r="G186" s="91"/>
      <c r="H186" s="91"/>
      <c r="I186" s="91"/>
      <c r="J186" s="91"/>
      <c r="K186" s="91"/>
      <c r="L186" s="91"/>
      <c r="M186" s="91"/>
      <c r="N186" s="91"/>
      <c r="O186" s="91"/>
      <c r="P186" s="91"/>
      <c r="Q186" s="91"/>
      <c r="R186" s="91"/>
      <c r="S186" s="91"/>
      <c r="T186" s="91"/>
      <c r="U186" s="91"/>
      <c r="V186" s="91"/>
      <c r="W186" s="91"/>
      <c r="X186" s="91"/>
      <c r="Y186" s="91"/>
      <c r="Z186" s="91"/>
    </row>
    <row r="187" spans="1:26" ht="15.75" customHeight="1">
      <c r="A187" s="91"/>
      <c r="B187" s="91"/>
      <c r="C187" s="91"/>
      <c r="D187" s="91"/>
      <c r="E187" s="91"/>
      <c r="F187" s="91"/>
      <c r="G187" s="91"/>
      <c r="H187" s="91"/>
      <c r="I187" s="91"/>
      <c r="J187" s="91"/>
      <c r="K187" s="91"/>
      <c r="L187" s="91"/>
      <c r="M187" s="91"/>
      <c r="N187" s="91"/>
      <c r="O187" s="91"/>
      <c r="P187" s="91"/>
      <c r="Q187" s="91"/>
      <c r="R187" s="91"/>
      <c r="S187" s="91"/>
      <c r="T187" s="91"/>
      <c r="U187" s="91"/>
      <c r="V187" s="91"/>
      <c r="W187" s="91"/>
      <c r="X187" s="91"/>
      <c r="Y187" s="91"/>
      <c r="Z187" s="91"/>
    </row>
    <row r="188" spans="1:26" ht="15.75" customHeight="1">
      <c r="A188" s="91"/>
      <c r="B188" s="91"/>
      <c r="C188" s="91"/>
      <c r="D188" s="91"/>
      <c r="E188" s="91"/>
      <c r="F188" s="91"/>
      <c r="G188" s="91"/>
      <c r="H188" s="91"/>
      <c r="I188" s="91"/>
      <c r="J188" s="91"/>
      <c r="K188" s="91"/>
      <c r="L188" s="91"/>
      <c r="M188" s="91"/>
      <c r="N188" s="91"/>
      <c r="O188" s="91"/>
      <c r="P188" s="91"/>
      <c r="Q188" s="91"/>
      <c r="R188" s="91"/>
      <c r="S188" s="91"/>
      <c r="T188" s="91"/>
      <c r="U188" s="91"/>
      <c r="V188" s="91"/>
      <c r="W188" s="91"/>
      <c r="X188" s="91"/>
      <c r="Y188" s="91"/>
      <c r="Z188" s="91"/>
    </row>
    <row r="189" spans="1:26" ht="15.75" customHeight="1">
      <c r="A189" s="91"/>
      <c r="B189" s="91"/>
      <c r="C189" s="91"/>
      <c r="D189" s="91"/>
      <c r="E189" s="91"/>
      <c r="F189" s="91"/>
      <c r="G189" s="91"/>
      <c r="H189" s="91"/>
      <c r="I189" s="91"/>
      <c r="J189" s="91"/>
      <c r="K189" s="91"/>
      <c r="L189" s="91"/>
      <c r="M189" s="91"/>
      <c r="N189" s="91"/>
      <c r="O189" s="91"/>
      <c r="P189" s="91"/>
      <c r="Q189" s="91"/>
      <c r="R189" s="91"/>
      <c r="S189" s="91"/>
      <c r="T189" s="91"/>
      <c r="U189" s="91"/>
      <c r="V189" s="91"/>
      <c r="W189" s="91"/>
      <c r="X189" s="91"/>
      <c r="Y189" s="91"/>
      <c r="Z189" s="91"/>
    </row>
    <row r="190" spans="1:26" ht="15.75" customHeight="1">
      <c r="A190" s="91"/>
      <c r="B190" s="91"/>
      <c r="C190" s="91"/>
      <c r="D190" s="91"/>
      <c r="E190" s="91"/>
      <c r="F190" s="91"/>
      <c r="G190" s="91"/>
      <c r="H190" s="91"/>
      <c r="I190" s="91"/>
      <c r="J190" s="91"/>
      <c r="K190" s="91"/>
      <c r="L190" s="91"/>
      <c r="M190" s="91"/>
      <c r="N190" s="91"/>
      <c r="O190" s="91"/>
      <c r="P190" s="91"/>
      <c r="Q190" s="91"/>
      <c r="R190" s="91"/>
      <c r="S190" s="91"/>
      <c r="T190" s="91"/>
      <c r="U190" s="91"/>
      <c r="V190" s="91"/>
      <c r="W190" s="91"/>
      <c r="X190" s="91"/>
      <c r="Y190" s="91"/>
      <c r="Z190" s="91"/>
    </row>
    <row r="191" spans="1:26" ht="15.75" customHeight="1">
      <c r="A191" s="91"/>
      <c r="B191" s="91"/>
      <c r="C191" s="91"/>
      <c r="D191" s="91"/>
      <c r="E191" s="91"/>
      <c r="F191" s="91"/>
      <c r="G191" s="91"/>
      <c r="H191" s="91"/>
      <c r="I191" s="91"/>
      <c r="J191" s="91"/>
      <c r="K191" s="91"/>
      <c r="L191" s="91"/>
      <c r="M191" s="91"/>
      <c r="N191" s="91"/>
      <c r="O191" s="91"/>
      <c r="P191" s="91"/>
      <c r="Q191" s="91"/>
      <c r="R191" s="91"/>
      <c r="S191" s="91"/>
      <c r="T191" s="91"/>
      <c r="U191" s="91"/>
      <c r="V191" s="91"/>
      <c r="W191" s="91"/>
      <c r="X191" s="91"/>
      <c r="Y191" s="91"/>
      <c r="Z191" s="91"/>
    </row>
    <row r="192" spans="1:26" ht="15.75" customHeight="1">
      <c r="A192" s="91"/>
      <c r="B192" s="91"/>
      <c r="C192" s="91"/>
      <c r="D192" s="91"/>
      <c r="E192" s="91"/>
      <c r="F192" s="91"/>
      <c r="G192" s="91"/>
      <c r="H192" s="91"/>
      <c r="I192" s="91"/>
      <c r="J192" s="91"/>
      <c r="K192" s="91"/>
      <c r="L192" s="91"/>
      <c r="M192" s="91"/>
      <c r="N192" s="91"/>
      <c r="O192" s="91"/>
      <c r="P192" s="91"/>
      <c r="Q192" s="91"/>
      <c r="R192" s="91"/>
      <c r="S192" s="91"/>
      <c r="T192" s="91"/>
      <c r="U192" s="91"/>
      <c r="V192" s="91"/>
      <c r="W192" s="91"/>
      <c r="X192" s="91"/>
      <c r="Y192" s="91"/>
      <c r="Z192" s="91"/>
    </row>
    <row r="193" spans="1:26" ht="15.75" customHeight="1">
      <c r="A193" s="91"/>
      <c r="B193" s="91"/>
      <c r="C193" s="91"/>
      <c r="D193" s="91"/>
      <c r="E193" s="91"/>
      <c r="F193" s="91"/>
      <c r="G193" s="91"/>
      <c r="H193" s="91"/>
      <c r="I193" s="91"/>
      <c r="J193" s="91"/>
      <c r="K193" s="91"/>
      <c r="L193" s="91"/>
      <c r="M193" s="91"/>
      <c r="N193" s="91"/>
      <c r="O193" s="91"/>
      <c r="P193" s="91"/>
      <c r="Q193" s="91"/>
      <c r="R193" s="91"/>
      <c r="S193" s="91"/>
      <c r="T193" s="91"/>
      <c r="U193" s="91"/>
      <c r="V193" s="91"/>
      <c r="W193" s="91"/>
      <c r="X193" s="91"/>
      <c r="Y193" s="91"/>
      <c r="Z193" s="91"/>
    </row>
    <row r="194" spans="1:26" ht="15.75" customHeight="1">
      <c r="A194" s="91"/>
      <c r="B194" s="91"/>
      <c r="C194" s="91"/>
      <c r="D194" s="91"/>
      <c r="E194" s="91"/>
      <c r="F194" s="91"/>
      <c r="G194" s="91"/>
      <c r="H194" s="91"/>
      <c r="I194" s="91"/>
      <c r="J194" s="91"/>
      <c r="K194" s="91"/>
      <c r="L194" s="91"/>
      <c r="M194" s="91"/>
      <c r="N194" s="91"/>
      <c r="O194" s="91"/>
      <c r="P194" s="91"/>
      <c r="Q194" s="91"/>
      <c r="R194" s="91"/>
      <c r="S194" s="91"/>
      <c r="T194" s="91"/>
      <c r="U194" s="91"/>
      <c r="V194" s="91"/>
      <c r="W194" s="91"/>
      <c r="X194" s="91"/>
      <c r="Y194" s="91"/>
      <c r="Z194" s="91"/>
    </row>
    <row r="195" spans="1:26" ht="15.75" customHeight="1">
      <c r="A195" s="91"/>
      <c r="B195" s="91"/>
      <c r="C195" s="91"/>
      <c r="D195" s="91"/>
      <c r="E195" s="91"/>
      <c r="F195" s="91"/>
      <c r="G195" s="91"/>
      <c r="H195" s="91"/>
      <c r="I195" s="91"/>
      <c r="J195" s="91"/>
      <c r="K195" s="91"/>
      <c r="L195" s="91"/>
      <c r="M195" s="91"/>
      <c r="N195" s="91"/>
      <c r="O195" s="91"/>
      <c r="P195" s="91"/>
      <c r="Q195" s="91"/>
      <c r="R195" s="91"/>
      <c r="S195" s="91"/>
      <c r="T195" s="91"/>
      <c r="U195" s="91"/>
      <c r="V195" s="91"/>
      <c r="W195" s="91"/>
      <c r="X195" s="91"/>
      <c r="Y195" s="91"/>
      <c r="Z195" s="91"/>
    </row>
    <row r="196" spans="1:26" ht="15.75" customHeight="1">
      <c r="A196" s="91"/>
      <c r="B196" s="91"/>
      <c r="C196" s="91"/>
      <c r="D196" s="91"/>
      <c r="E196" s="91"/>
      <c r="F196" s="91"/>
      <c r="G196" s="91"/>
      <c r="H196" s="91"/>
      <c r="I196" s="91"/>
      <c r="J196" s="91"/>
      <c r="K196" s="91"/>
      <c r="L196" s="91"/>
      <c r="M196" s="91"/>
      <c r="N196" s="91"/>
      <c r="O196" s="91"/>
      <c r="P196" s="91"/>
      <c r="Q196" s="91"/>
      <c r="R196" s="91"/>
      <c r="S196" s="91"/>
      <c r="T196" s="91"/>
      <c r="U196" s="91"/>
      <c r="V196" s="91"/>
      <c r="W196" s="91"/>
      <c r="X196" s="91"/>
      <c r="Y196" s="91"/>
      <c r="Z196" s="91"/>
    </row>
    <row r="197" spans="1:26" ht="15.75" customHeight="1">
      <c r="A197" s="91"/>
      <c r="B197" s="91"/>
      <c r="C197" s="91"/>
      <c r="D197" s="91"/>
      <c r="E197" s="91"/>
      <c r="F197" s="91"/>
      <c r="G197" s="91"/>
      <c r="H197" s="91"/>
      <c r="I197" s="91"/>
      <c r="J197" s="91"/>
      <c r="K197" s="91"/>
      <c r="L197" s="91"/>
      <c r="M197" s="91"/>
      <c r="N197" s="91"/>
      <c r="O197" s="91"/>
      <c r="P197" s="91"/>
      <c r="Q197" s="91"/>
      <c r="R197" s="91"/>
      <c r="S197" s="91"/>
      <c r="T197" s="91"/>
      <c r="U197" s="91"/>
      <c r="V197" s="91"/>
      <c r="W197" s="91"/>
      <c r="X197" s="91"/>
      <c r="Y197" s="91"/>
      <c r="Z197" s="91"/>
    </row>
    <row r="198" spans="1:26" ht="15.75" customHeight="1">
      <c r="A198" s="91"/>
      <c r="B198" s="91"/>
      <c r="C198" s="91"/>
      <c r="D198" s="91"/>
      <c r="E198" s="91"/>
      <c r="F198" s="91"/>
      <c r="G198" s="91"/>
      <c r="H198" s="91"/>
      <c r="I198" s="91"/>
      <c r="J198" s="91"/>
      <c r="K198" s="91"/>
      <c r="L198" s="91"/>
      <c r="M198" s="91"/>
      <c r="N198" s="91"/>
      <c r="O198" s="91"/>
      <c r="P198" s="91"/>
      <c r="Q198" s="91"/>
      <c r="R198" s="91"/>
      <c r="S198" s="91"/>
      <c r="T198" s="91"/>
      <c r="U198" s="91"/>
      <c r="V198" s="91"/>
      <c r="W198" s="91"/>
      <c r="X198" s="91"/>
      <c r="Y198" s="91"/>
      <c r="Z198" s="91"/>
    </row>
    <row r="199" spans="1:26" ht="15.75" customHeight="1">
      <c r="A199" s="91"/>
      <c r="B199" s="91"/>
      <c r="C199" s="91"/>
      <c r="D199" s="91"/>
      <c r="E199" s="91"/>
      <c r="F199" s="91"/>
      <c r="G199" s="91"/>
      <c r="H199" s="91"/>
      <c r="I199" s="91"/>
      <c r="J199" s="91"/>
      <c r="K199" s="91"/>
      <c r="L199" s="91"/>
      <c r="M199" s="91"/>
      <c r="N199" s="91"/>
      <c r="O199" s="91"/>
      <c r="P199" s="91"/>
      <c r="Q199" s="91"/>
      <c r="R199" s="91"/>
      <c r="S199" s="91"/>
      <c r="T199" s="91"/>
      <c r="U199" s="91"/>
      <c r="V199" s="91"/>
      <c r="W199" s="91"/>
      <c r="X199" s="91"/>
      <c r="Y199" s="91"/>
      <c r="Z199" s="91"/>
    </row>
    <row r="200" spans="1:26" ht="15.75" customHeight="1">
      <c r="A200" s="91"/>
      <c r="B200" s="91"/>
      <c r="C200" s="91"/>
      <c r="D200" s="91"/>
      <c r="E200" s="91"/>
      <c r="F200" s="91"/>
      <c r="G200" s="91"/>
      <c r="H200" s="91"/>
      <c r="I200" s="91"/>
      <c r="J200" s="91"/>
      <c r="K200" s="91"/>
      <c r="L200" s="91"/>
      <c r="M200" s="91"/>
      <c r="N200" s="91"/>
      <c r="O200" s="91"/>
      <c r="P200" s="91"/>
      <c r="Q200" s="91"/>
      <c r="R200" s="91"/>
      <c r="S200" s="91"/>
      <c r="T200" s="91"/>
      <c r="U200" s="91"/>
      <c r="V200" s="91"/>
      <c r="W200" s="91"/>
      <c r="X200" s="91"/>
      <c r="Y200" s="91"/>
      <c r="Z200" s="91"/>
    </row>
    <row r="201" spans="1:26" ht="15.75" customHeight="1">
      <c r="A201" s="91"/>
      <c r="B201" s="91"/>
      <c r="C201" s="91"/>
      <c r="D201" s="91"/>
      <c r="E201" s="91"/>
      <c r="F201" s="91"/>
      <c r="G201" s="91"/>
      <c r="H201" s="91"/>
      <c r="I201" s="91"/>
      <c r="J201" s="91"/>
      <c r="K201" s="91"/>
      <c r="L201" s="91"/>
      <c r="M201" s="91"/>
      <c r="N201" s="91"/>
      <c r="O201" s="91"/>
      <c r="P201" s="91"/>
      <c r="Q201" s="91"/>
      <c r="R201" s="91"/>
      <c r="S201" s="91"/>
      <c r="T201" s="91"/>
      <c r="U201" s="91"/>
      <c r="V201" s="91"/>
      <c r="W201" s="91"/>
      <c r="X201" s="91"/>
      <c r="Y201" s="91"/>
      <c r="Z201" s="91"/>
    </row>
    <row r="202" spans="1:26" ht="15.75" customHeight="1">
      <c r="A202" s="91"/>
      <c r="B202" s="91"/>
      <c r="C202" s="91"/>
      <c r="D202" s="91"/>
      <c r="E202" s="91"/>
      <c r="F202" s="91"/>
      <c r="G202" s="91"/>
      <c r="H202" s="91"/>
      <c r="I202" s="91"/>
      <c r="J202" s="91"/>
      <c r="K202" s="91"/>
      <c r="L202" s="91"/>
      <c r="M202" s="91"/>
      <c r="N202" s="91"/>
      <c r="O202" s="91"/>
      <c r="P202" s="91"/>
      <c r="Q202" s="91"/>
      <c r="R202" s="91"/>
      <c r="S202" s="91"/>
      <c r="T202" s="91"/>
      <c r="U202" s="91"/>
      <c r="V202" s="91"/>
      <c r="W202" s="91"/>
      <c r="X202" s="91"/>
      <c r="Y202" s="91"/>
      <c r="Z202" s="91"/>
    </row>
    <row r="203" spans="1:26" ht="15.75" customHeight="1">
      <c r="A203" s="91"/>
      <c r="B203" s="91"/>
      <c r="C203" s="91"/>
      <c r="D203" s="91"/>
      <c r="E203" s="91"/>
      <c r="F203" s="91"/>
      <c r="G203" s="91"/>
      <c r="H203" s="91"/>
      <c r="I203" s="91"/>
      <c r="J203" s="91"/>
      <c r="K203" s="91"/>
      <c r="L203" s="91"/>
      <c r="M203" s="91"/>
      <c r="N203" s="91"/>
      <c r="O203" s="91"/>
      <c r="P203" s="91"/>
      <c r="Q203" s="91"/>
      <c r="R203" s="91"/>
      <c r="S203" s="91"/>
      <c r="T203" s="91"/>
      <c r="U203" s="91"/>
      <c r="V203" s="91"/>
      <c r="W203" s="91"/>
      <c r="X203" s="91"/>
      <c r="Y203" s="91"/>
      <c r="Z203" s="91"/>
    </row>
    <row r="204" spans="1:26" ht="15.75" customHeight="1">
      <c r="A204" s="91"/>
      <c r="B204" s="91"/>
      <c r="C204" s="91"/>
      <c r="D204" s="91"/>
      <c r="E204" s="91"/>
      <c r="F204" s="91"/>
      <c r="G204" s="91"/>
      <c r="H204" s="91"/>
      <c r="I204" s="91"/>
      <c r="J204" s="91"/>
      <c r="K204" s="91"/>
      <c r="L204" s="91"/>
      <c r="M204" s="91"/>
      <c r="N204" s="91"/>
      <c r="O204" s="91"/>
      <c r="P204" s="91"/>
      <c r="Q204" s="91"/>
      <c r="R204" s="91"/>
      <c r="S204" s="91"/>
      <c r="T204" s="91"/>
      <c r="U204" s="91"/>
      <c r="V204" s="91"/>
      <c r="W204" s="91"/>
      <c r="X204" s="91"/>
      <c r="Y204" s="91"/>
      <c r="Z204" s="91"/>
    </row>
    <row r="205" spans="1:26" ht="15.75" customHeight="1">
      <c r="A205" s="91"/>
      <c r="B205" s="91"/>
      <c r="C205" s="91"/>
      <c r="D205" s="91"/>
      <c r="E205" s="91"/>
      <c r="F205" s="91"/>
      <c r="G205" s="91"/>
      <c r="H205" s="91"/>
      <c r="I205" s="91"/>
      <c r="J205" s="91"/>
      <c r="K205" s="91"/>
      <c r="L205" s="91"/>
      <c r="M205" s="91"/>
      <c r="N205" s="91"/>
      <c r="O205" s="91"/>
      <c r="P205" s="91"/>
      <c r="Q205" s="91"/>
      <c r="R205" s="91"/>
      <c r="S205" s="91"/>
      <c r="T205" s="91"/>
      <c r="U205" s="91"/>
      <c r="V205" s="91"/>
      <c r="W205" s="91"/>
      <c r="X205" s="91"/>
      <c r="Y205" s="91"/>
      <c r="Z205" s="91"/>
    </row>
    <row r="206" spans="1:26" ht="15.75" customHeight="1">
      <c r="A206" s="91"/>
      <c r="B206" s="91"/>
      <c r="C206" s="91"/>
      <c r="D206" s="91"/>
      <c r="E206" s="91"/>
      <c r="F206" s="91"/>
      <c r="G206" s="91"/>
      <c r="H206" s="91"/>
      <c r="I206" s="91"/>
      <c r="J206" s="91"/>
      <c r="K206" s="91"/>
      <c r="L206" s="91"/>
      <c r="M206" s="91"/>
      <c r="N206" s="91"/>
      <c r="O206" s="91"/>
      <c r="P206" s="91"/>
      <c r="Q206" s="91"/>
      <c r="R206" s="91"/>
      <c r="S206" s="91"/>
      <c r="T206" s="91"/>
      <c r="U206" s="91"/>
      <c r="V206" s="91"/>
      <c r="W206" s="91"/>
      <c r="X206" s="91"/>
      <c r="Y206" s="91"/>
      <c r="Z206" s="91"/>
    </row>
    <row r="207" spans="1:26" ht="15.75" customHeight="1">
      <c r="A207" s="91"/>
      <c r="B207" s="91"/>
      <c r="C207" s="91"/>
      <c r="D207" s="91"/>
      <c r="E207" s="91"/>
      <c r="F207" s="91"/>
      <c r="G207" s="91"/>
      <c r="H207" s="91"/>
      <c r="I207" s="91"/>
      <c r="J207" s="91"/>
      <c r="K207" s="91"/>
      <c r="L207" s="91"/>
      <c r="M207" s="91"/>
      <c r="N207" s="91"/>
      <c r="O207" s="91"/>
      <c r="P207" s="91"/>
      <c r="Q207" s="91"/>
      <c r="R207" s="91"/>
      <c r="S207" s="91"/>
      <c r="T207" s="91"/>
      <c r="U207" s="91"/>
      <c r="V207" s="91"/>
      <c r="W207" s="91"/>
      <c r="X207" s="91"/>
      <c r="Y207" s="91"/>
      <c r="Z207" s="91"/>
    </row>
    <row r="208" spans="1:26" ht="15.75" customHeight="1">
      <c r="A208" s="91"/>
      <c r="B208" s="91"/>
      <c r="C208" s="91"/>
      <c r="D208" s="91"/>
      <c r="E208" s="91"/>
      <c r="F208" s="91"/>
      <c r="G208" s="91"/>
      <c r="H208" s="91"/>
      <c r="I208" s="91"/>
      <c r="J208" s="91"/>
      <c r="K208" s="91"/>
      <c r="L208" s="91"/>
      <c r="M208" s="91"/>
      <c r="N208" s="91"/>
      <c r="O208" s="91"/>
      <c r="P208" s="91"/>
      <c r="Q208" s="91"/>
      <c r="R208" s="91"/>
      <c r="S208" s="91"/>
      <c r="T208" s="91"/>
      <c r="U208" s="91"/>
      <c r="V208" s="91"/>
      <c r="W208" s="91"/>
      <c r="X208" s="91"/>
      <c r="Y208" s="91"/>
      <c r="Z208" s="91"/>
    </row>
    <row r="209" spans="1:26" ht="15.75" customHeight="1">
      <c r="A209" s="91"/>
      <c r="B209" s="91"/>
      <c r="C209" s="91"/>
      <c r="D209" s="91"/>
      <c r="E209" s="91"/>
      <c r="F209" s="91"/>
      <c r="G209" s="91"/>
      <c r="H209" s="91"/>
      <c r="I209" s="91"/>
      <c r="J209" s="91"/>
      <c r="K209" s="91"/>
      <c r="L209" s="91"/>
      <c r="M209" s="91"/>
      <c r="N209" s="91"/>
      <c r="O209" s="91"/>
      <c r="P209" s="91"/>
      <c r="Q209" s="91"/>
      <c r="R209" s="91"/>
      <c r="S209" s="91"/>
      <c r="T209" s="91"/>
      <c r="U209" s="91"/>
      <c r="V209" s="91"/>
      <c r="W209" s="91"/>
      <c r="X209" s="91"/>
      <c r="Y209" s="91"/>
      <c r="Z209" s="91"/>
    </row>
    <row r="210" spans="1:26" ht="15.75" customHeight="1">
      <c r="A210" s="91"/>
      <c r="B210" s="91"/>
      <c r="C210" s="91"/>
      <c r="D210" s="91"/>
      <c r="E210" s="91"/>
      <c r="F210" s="91"/>
      <c r="G210" s="91"/>
      <c r="H210" s="91"/>
      <c r="I210" s="91"/>
      <c r="J210" s="91"/>
      <c r="K210" s="91"/>
      <c r="L210" s="91"/>
      <c r="M210" s="91"/>
      <c r="N210" s="91"/>
      <c r="O210" s="91"/>
      <c r="P210" s="91"/>
      <c r="Q210" s="91"/>
      <c r="R210" s="91"/>
      <c r="S210" s="91"/>
      <c r="T210" s="91"/>
      <c r="U210" s="91"/>
      <c r="V210" s="91"/>
      <c r="W210" s="91"/>
      <c r="X210" s="91"/>
      <c r="Y210" s="91"/>
      <c r="Z210" s="91"/>
    </row>
    <row r="211" spans="1:26" ht="15.75" customHeight="1">
      <c r="A211" s="91"/>
      <c r="B211" s="91"/>
      <c r="C211" s="91"/>
      <c r="D211" s="91"/>
      <c r="E211" s="91"/>
      <c r="F211" s="91"/>
      <c r="G211" s="91"/>
      <c r="H211" s="91"/>
      <c r="I211" s="91"/>
      <c r="J211" s="91"/>
      <c r="K211" s="91"/>
      <c r="L211" s="91"/>
      <c r="M211" s="91"/>
      <c r="N211" s="91"/>
      <c r="O211" s="91"/>
      <c r="P211" s="91"/>
      <c r="Q211" s="91"/>
      <c r="R211" s="91"/>
      <c r="S211" s="91"/>
      <c r="T211" s="91"/>
      <c r="U211" s="91"/>
      <c r="V211" s="91"/>
      <c r="W211" s="91"/>
      <c r="X211" s="91"/>
      <c r="Y211" s="91"/>
      <c r="Z211" s="91"/>
    </row>
    <row r="212" spans="1:26" ht="15.75" customHeight="1">
      <c r="A212" s="91"/>
      <c r="B212" s="91"/>
      <c r="C212" s="91"/>
      <c r="D212" s="91"/>
      <c r="E212" s="91"/>
      <c r="F212" s="91"/>
      <c r="G212" s="91"/>
      <c r="H212" s="91"/>
      <c r="I212" s="91"/>
      <c r="J212" s="91"/>
      <c r="K212" s="91"/>
      <c r="L212" s="91"/>
      <c r="M212" s="91"/>
      <c r="N212" s="91"/>
      <c r="O212" s="91"/>
      <c r="P212" s="91"/>
      <c r="Q212" s="91"/>
      <c r="R212" s="91"/>
      <c r="S212" s="91"/>
      <c r="T212" s="91"/>
      <c r="U212" s="91"/>
      <c r="V212" s="91"/>
      <c r="W212" s="91"/>
      <c r="X212" s="91"/>
      <c r="Y212" s="91"/>
      <c r="Z212" s="91"/>
    </row>
    <row r="213" spans="1:26" ht="15.75" customHeight="1">
      <c r="A213" s="91"/>
      <c r="B213" s="91"/>
      <c r="C213" s="91"/>
      <c r="D213" s="91"/>
      <c r="E213" s="91"/>
      <c r="F213" s="91"/>
      <c r="G213" s="91"/>
      <c r="H213" s="91"/>
      <c r="I213" s="91"/>
      <c r="J213" s="91"/>
      <c r="K213" s="91"/>
      <c r="L213" s="91"/>
      <c r="M213" s="91"/>
      <c r="N213" s="91"/>
      <c r="O213" s="91"/>
      <c r="P213" s="91"/>
      <c r="Q213" s="91"/>
      <c r="R213" s="91"/>
      <c r="S213" s="91"/>
      <c r="T213" s="91"/>
      <c r="U213" s="91"/>
      <c r="V213" s="91"/>
      <c r="W213" s="91"/>
      <c r="X213" s="91"/>
      <c r="Y213" s="91"/>
      <c r="Z213" s="91"/>
    </row>
    <row r="214" spans="1:26" ht="15.75" customHeight="1">
      <c r="A214" s="91"/>
      <c r="B214" s="91"/>
      <c r="C214" s="91"/>
      <c r="D214" s="91"/>
      <c r="E214" s="91"/>
      <c r="F214" s="91"/>
      <c r="G214" s="91"/>
      <c r="H214" s="91"/>
      <c r="I214" s="91"/>
      <c r="J214" s="91"/>
      <c r="K214" s="91"/>
      <c r="L214" s="91"/>
      <c r="M214" s="91"/>
      <c r="N214" s="91"/>
      <c r="O214" s="91"/>
      <c r="P214" s="91"/>
      <c r="Q214" s="91"/>
      <c r="R214" s="91"/>
      <c r="S214" s="91"/>
      <c r="T214" s="91"/>
      <c r="U214" s="91"/>
      <c r="V214" s="91"/>
      <c r="W214" s="91"/>
      <c r="X214" s="91"/>
      <c r="Y214" s="91"/>
      <c r="Z214" s="91"/>
    </row>
    <row r="215" spans="1:26" ht="15.75" customHeight="1">
      <c r="A215" s="91"/>
      <c r="B215" s="91"/>
      <c r="C215" s="91"/>
      <c r="D215" s="91"/>
      <c r="E215" s="91"/>
      <c r="F215" s="91"/>
      <c r="G215" s="91"/>
      <c r="H215" s="91"/>
      <c r="I215" s="91"/>
      <c r="J215" s="91"/>
      <c r="K215" s="91"/>
      <c r="L215" s="91"/>
      <c r="M215" s="91"/>
      <c r="N215" s="91"/>
      <c r="O215" s="91"/>
      <c r="P215" s="91"/>
      <c r="Q215" s="91"/>
      <c r="R215" s="91"/>
      <c r="S215" s="91"/>
      <c r="T215" s="91"/>
      <c r="U215" s="91"/>
      <c r="V215" s="91"/>
      <c r="W215" s="91"/>
      <c r="X215" s="91"/>
      <c r="Y215" s="91"/>
      <c r="Z215" s="91"/>
    </row>
    <row r="216" spans="1:26" ht="15.75" customHeight="1">
      <c r="A216" s="91"/>
      <c r="B216" s="91"/>
      <c r="C216" s="91"/>
      <c r="D216" s="91"/>
      <c r="E216" s="91"/>
      <c r="F216" s="91"/>
      <c r="G216" s="91"/>
      <c r="H216" s="91"/>
      <c r="I216" s="91"/>
      <c r="J216" s="91"/>
      <c r="K216" s="91"/>
      <c r="L216" s="91"/>
      <c r="M216" s="91"/>
      <c r="N216" s="91"/>
      <c r="O216" s="91"/>
      <c r="P216" s="91"/>
      <c r="Q216" s="91"/>
      <c r="R216" s="91"/>
      <c r="S216" s="91"/>
      <c r="T216" s="91"/>
      <c r="U216" s="91"/>
      <c r="V216" s="91"/>
      <c r="W216" s="91"/>
      <c r="X216" s="91"/>
      <c r="Y216" s="91"/>
      <c r="Z216" s="91"/>
    </row>
    <row r="217" spans="1:26" ht="15.75" customHeight="1">
      <c r="A217" s="91"/>
      <c r="B217" s="91"/>
      <c r="C217" s="91"/>
      <c r="D217" s="91"/>
      <c r="E217" s="91"/>
      <c r="F217" s="91"/>
      <c r="G217" s="91"/>
      <c r="H217" s="91"/>
      <c r="I217" s="91"/>
      <c r="J217" s="91"/>
      <c r="K217" s="91"/>
      <c r="L217" s="91"/>
      <c r="M217" s="91"/>
      <c r="N217" s="91"/>
      <c r="O217" s="91"/>
      <c r="P217" s="91"/>
      <c r="Q217" s="91"/>
      <c r="R217" s="91"/>
      <c r="S217" s="91"/>
      <c r="T217" s="91"/>
      <c r="U217" s="91"/>
      <c r="V217" s="91"/>
      <c r="W217" s="91"/>
      <c r="X217" s="91"/>
      <c r="Y217" s="91"/>
      <c r="Z217" s="91"/>
    </row>
    <row r="218" spans="1:26" ht="15.75" customHeight="1">
      <c r="A218" s="91"/>
      <c r="B218" s="91"/>
      <c r="C218" s="91"/>
      <c r="D218" s="91"/>
      <c r="E218" s="91"/>
      <c r="F218" s="91"/>
      <c r="G218" s="91"/>
      <c r="H218" s="91"/>
      <c r="I218" s="91"/>
      <c r="J218" s="91"/>
      <c r="K218" s="91"/>
      <c r="L218" s="91"/>
      <c r="M218" s="91"/>
      <c r="N218" s="91"/>
      <c r="O218" s="91"/>
      <c r="P218" s="91"/>
      <c r="Q218" s="91"/>
      <c r="R218" s="91"/>
      <c r="S218" s="91"/>
      <c r="T218" s="91"/>
      <c r="U218" s="91"/>
      <c r="V218" s="91"/>
      <c r="W218" s="91"/>
      <c r="X218" s="91"/>
      <c r="Y218" s="91"/>
      <c r="Z218" s="91"/>
    </row>
    <row r="219" spans="1:26" ht="15.75" customHeight="1">
      <c r="A219" s="91"/>
      <c r="B219" s="91"/>
      <c r="C219" s="91"/>
      <c r="D219" s="91"/>
      <c r="E219" s="91"/>
      <c r="F219" s="91"/>
      <c r="G219" s="91"/>
      <c r="H219" s="91"/>
      <c r="I219" s="91"/>
      <c r="J219" s="91"/>
      <c r="K219" s="91"/>
      <c r="L219" s="91"/>
      <c r="M219" s="91"/>
      <c r="N219" s="91"/>
      <c r="O219" s="91"/>
      <c r="P219" s="91"/>
      <c r="Q219" s="91"/>
      <c r="R219" s="91"/>
      <c r="S219" s="91"/>
      <c r="T219" s="91"/>
      <c r="U219" s="91"/>
      <c r="V219" s="91"/>
      <c r="W219" s="91"/>
      <c r="X219" s="91"/>
      <c r="Y219" s="91"/>
      <c r="Z219" s="91"/>
    </row>
    <row r="220" spans="1:26" ht="15.75" customHeight="1">
      <c r="A220" s="91"/>
      <c r="B220" s="91"/>
      <c r="C220" s="91"/>
      <c r="D220" s="91"/>
      <c r="E220" s="91"/>
      <c r="F220" s="91"/>
      <c r="G220" s="91"/>
      <c r="H220" s="91"/>
      <c r="I220" s="91"/>
      <c r="J220" s="91"/>
      <c r="K220" s="91"/>
      <c r="L220" s="91"/>
      <c r="M220" s="91"/>
      <c r="N220" s="91"/>
      <c r="O220" s="91"/>
      <c r="P220" s="91"/>
      <c r="Q220" s="91"/>
      <c r="R220" s="91"/>
      <c r="S220" s="91"/>
      <c r="T220" s="91"/>
      <c r="U220" s="91"/>
      <c r="V220" s="91"/>
      <c r="W220" s="91"/>
      <c r="X220" s="91"/>
      <c r="Y220" s="91"/>
      <c r="Z220" s="91"/>
    </row>
    <row r="221" spans="1:26" ht="15.75" customHeight="1"/>
    <row r="222" spans="1:26" ht="15.75" customHeight="1"/>
    <row r="223" spans="1:26" ht="15.75" customHeight="1"/>
    <row r="224" spans="1:26"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5" right="0.75" top="1" bottom="1"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C019E-8D0F-468A-AE43-0C3BBE41D5BB}">
  <dimension ref="A1:EH58"/>
  <sheetViews>
    <sheetView topLeftCell="A55" zoomScale="110" zoomScaleNormal="110" workbookViewId="0">
      <selection activeCell="B72" sqref="B72"/>
    </sheetView>
  </sheetViews>
  <sheetFormatPr defaultColWidth="10" defaultRowHeight="14.45"/>
  <cols>
    <col min="1" max="1" width="33.5" style="696" customWidth="1"/>
    <col min="2" max="2" width="48.875" style="628" customWidth="1"/>
    <col min="3" max="3" width="29" customWidth="1"/>
    <col min="4" max="4" width="20.125" style="628" customWidth="1"/>
    <col min="5" max="5" width="21.375" style="609" customWidth="1"/>
    <col min="6" max="6" width="10" style="609"/>
    <col min="7" max="7" width="13.875" style="609" customWidth="1"/>
    <col min="8" max="8" width="14.375" style="609" customWidth="1"/>
    <col min="9" max="9" width="23.625" style="609" customWidth="1"/>
    <col min="10" max="10" width="25.125" style="725" customWidth="1"/>
    <col min="11" max="11" width="14.125" style="725" customWidth="1"/>
    <col min="12" max="12" width="11.5" style="725" customWidth="1"/>
    <col min="13" max="13" width="16.625" style="725" customWidth="1"/>
    <col min="14" max="14" width="11.625" style="725" customWidth="1"/>
    <col min="15" max="15" width="15.375" style="726" customWidth="1"/>
    <col min="16" max="16" width="13.875" style="631" customWidth="1"/>
    <col min="17" max="17" width="16.125" style="609" customWidth="1"/>
    <col min="18" max="18" width="13.875" style="609" customWidth="1"/>
    <col min="19" max="19" width="14.625" style="609" customWidth="1"/>
    <col min="20" max="20" width="10" style="609"/>
    <col min="21" max="21" width="21.5" style="629" customWidth="1"/>
    <col min="22" max="22" width="24.5" style="609" customWidth="1"/>
    <col min="23" max="23" width="16.125" style="609" customWidth="1"/>
    <col min="24" max="24" width="10" style="609"/>
    <col min="25" max="25" width="15.625" style="609" customWidth="1"/>
    <col min="26" max="26" width="16.625" style="609" customWidth="1"/>
    <col min="27" max="27" width="11.875" style="631" customWidth="1"/>
    <col min="28" max="28" width="13" style="631" customWidth="1"/>
    <col min="29" max="29" width="12.5" style="609" customWidth="1"/>
    <col min="30" max="30" width="11.625" style="609" customWidth="1"/>
    <col min="31" max="31" width="10" style="609"/>
    <col min="43" max="43" width="19.375" customWidth="1"/>
    <col min="44" max="44" width="24.625" customWidth="1"/>
    <col min="45" max="45" width="30.125" customWidth="1"/>
    <col min="46" max="46" width="12.375" customWidth="1"/>
  </cols>
  <sheetData>
    <row r="1" spans="1:138">
      <c r="AQ1" s="571" t="s">
        <v>3</v>
      </c>
      <c r="AR1" s="571" t="s">
        <v>141</v>
      </c>
      <c r="AS1" s="571" t="s">
        <v>142</v>
      </c>
      <c r="AT1" s="571" t="s">
        <v>4</v>
      </c>
      <c r="AU1" s="571" t="s">
        <v>5</v>
      </c>
      <c r="AV1" s="571" t="s">
        <v>34</v>
      </c>
      <c r="AW1" s="581"/>
    </row>
    <row r="2" spans="1:138" s="573" customFormat="1" ht="61.5">
      <c r="A2" s="697"/>
      <c r="B2" s="632"/>
      <c r="D2" s="632"/>
      <c r="E2" s="634" t="s">
        <v>143</v>
      </c>
      <c r="F2" s="610"/>
      <c r="G2" s="610"/>
      <c r="H2" s="610"/>
      <c r="I2" s="610"/>
      <c r="J2" s="727"/>
      <c r="K2" s="727"/>
      <c r="L2" s="727"/>
      <c r="M2" s="727"/>
      <c r="N2" s="727"/>
      <c r="O2" s="728"/>
      <c r="P2" s="636"/>
      <c r="Q2" s="610"/>
      <c r="R2" s="610"/>
      <c r="S2" s="610"/>
      <c r="T2" s="610"/>
      <c r="U2" s="633"/>
      <c r="V2" s="610"/>
      <c r="W2" s="610"/>
      <c r="X2" s="610"/>
      <c r="Y2" s="610"/>
      <c r="Z2" s="610"/>
      <c r="AA2" s="636"/>
      <c r="AB2" s="636"/>
      <c r="AC2" s="610"/>
      <c r="AD2" s="610"/>
      <c r="AE2" s="610"/>
      <c r="AQ2" s="571" t="s">
        <v>9</v>
      </c>
      <c r="AR2" s="571" t="s">
        <v>144</v>
      </c>
      <c r="AS2" s="571" t="s">
        <v>145</v>
      </c>
      <c r="AT2" s="571" t="s">
        <v>10</v>
      </c>
      <c r="AU2" s="571" t="s">
        <v>11</v>
      </c>
      <c r="AV2" s="571" t="s">
        <v>16</v>
      </c>
      <c r="AW2" s="581"/>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row>
    <row r="3" spans="1:138">
      <c r="AQ3" s="571" t="s">
        <v>14</v>
      </c>
      <c r="AR3" s="571" t="s">
        <v>146</v>
      </c>
      <c r="AS3" s="571"/>
      <c r="AT3" s="571" t="s">
        <v>15</v>
      </c>
      <c r="AU3" s="571" t="s">
        <v>21</v>
      </c>
      <c r="AV3" s="571" t="s">
        <v>31</v>
      </c>
      <c r="AW3" s="581"/>
    </row>
    <row r="4" spans="1:138" ht="30.95">
      <c r="A4" s="697"/>
      <c r="B4" s="632"/>
      <c r="C4" s="600" t="s">
        <v>147</v>
      </c>
      <c r="D4" s="632"/>
      <c r="E4" s="610"/>
      <c r="F4" s="610"/>
      <c r="G4" s="610"/>
      <c r="H4" s="610"/>
      <c r="I4" s="610"/>
      <c r="J4" s="727"/>
      <c r="K4" s="727"/>
      <c r="L4" s="727"/>
      <c r="M4" s="727"/>
      <c r="N4" s="727"/>
      <c r="O4" s="728"/>
      <c r="P4" s="636"/>
      <c r="Q4" s="610"/>
      <c r="R4" s="610"/>
      <c r="S4" s="610"/>
      <c r="T4" s="610"/>
      <c r="U4" s="633"/>
      <c r="V4" s="610"/>
      <c r="W4" s="610"/>
      <c r="X4" s="610"/>
      <c r="Y4" s="610"/>
      <c r="Z4" s="610"/>
      <c r="AA4" s="636"/>
      <c r="AB4" s="636"/>
      <c r="AC4" s="610"/>
      <c r="AD4" s="610"/>
      <c r="AE4" s="610"/>
      <c r="AQ4" s="571" t="s">
        <v>20</v>
      </c>
      <c r="AR4" s="571"/>
      <c r="AS4" s="571" t="s">
        <v>148</v>
      </c>
      <c r="AT4" s="571"/>
      <c r="AU4" s="571" t="s">
        <v>26</v>
      </c>
      <c r="AV4" s="571" t="s">
        <v>42</v>
      </c>
      <c r="AW4" s="581"/>
    </row>
    <row r="5" spans="1:138" ht="23.45">
      <c r="A5" s="775" t="s">
        <v>52</v>
      </c>
      <c r="B5" s="776"/>
      <c r="C5" s="776"/>
      <c r="D5" s="775" t="s">
        <v>53</v>
      </c>
      <c r="E5" s="776"/>
      <c r="F5" s="776"/>
      <c r="G5" s="776"/>
      <c r="H5" s="777"/>
      <c r="K5" s="780" t="s">
        <v>54</v>
      </c>
      <c r="L5" s="781"/>
      <c r="M5" s="781"/>
      <c r="N5" s="781"/>
      <c r="O5" s="781"/>
      <c r="P5" s="781"/>
      <c r="Q5" s="781"/>
      <c r="R5" s="781"/>
      <c r="S5" s="781"/>
      <c r="T5" s="781"/>
      <c r="U5" s="781"/>
      <c r="V5" s="781"/>
      <c r="W5" s="781"/>
      <c r="X5" s="781"/>
      <c r="Y5" s="781"/>
      <c r="Z5" s="781"/>
      <c r="AA5" s="778" t="s">
        <v>101</v>
      </c>
      <c r="AB5" s="779"/>
      <c r="AC5" s="779"/>
      <c r="AD5" s="779"/>
      <c r="AE5" s="779"/>
      <c r="AQ5" s="571" t="s">
        <v>25</v>
      </c>
      <c r="AR5" s="571" t="s">
        <v>149</v>
      </c>
      <c r="AS5" s="571"/>
      <c r="AT5" s="571"/>
      <c r="AU5" s="571" t="s">
        <v>28</v>
      </c>
      <c r="AV5" s="571" t="s">
        <v>45</v>
      </c>
      <c r="AW5" s="581"/>
    </row>
    <row r="6" spans="1:138" ht="47.1" customHeight="1">
      <c r="A6" s="666" t="s">
        <v>57</v>
      </c>
      <c r="B6" s="637" t="s">
        <v>150</v>
      </c>
      <c r="C6" s="602" t="s">
        <v>59</v>
      </c>
      <c r="D6" s="662" t="s">
        <v>151</v>
      </c>
      <c r="E6" s="602" t="s">
        <v>61</v>
      </c>
      <c r="F6" s="602" t="s">
        <v>152</v>
      </c>
      <c r="G6" s="602" t="s">
        <v>153</v>
      </c>
      <c r="H6" s="602" t="s">
        <v>154</v>
      </c>
      <c r="I6" s="601" t="s">
        <v>155</v>
      </c>
      <c r="J6" s="666" t="s">
        <v>66</v>
      </c>
      <c r="K6" s="782" t="s">
        <v>156</v>
      </c>
      <c r="L6" s="783"/>
      <c r="M6" s="770" t="s">
        <v>157</v>
      </c>
      <c r="N6" s="771"/>
      <c r="O6" s="773" t="s">
        <v>158</v>
      </c>
      <c r="P6" s="774"/>
      <c r="Q6" s="773" t="s">
        <v>159</v>
      </c>
      <c r="R6" s="774"/>
      <c r="S6" s="773" t="s">
        <v>160</v>
      </c>
      <c r="T6" s="774"/>
      <c r="U6" s="773" t="s">
        <v>161</v>
      </c>
      <c r="V6" s="774"/>
      <c r="W6" s="773" t="s">
        <v>162</v>
      </c>
      <c r="X6" s="774"/>
      <c r="Y6" s="773" t="s">
        <v>71</v>
      </c>
      <c r="Z6" s="774"/>
      <c r="AA6" s="602" t="s">
        <v>163</v>
      </c>
      <c r="AB6" s="602" t="s">
        <v>164</v>
      </c>
      <c r="AC6" s="602" t="s">
        <v>165</v>
      </c>
      <c r="AD6" s="602" t="s">
        <v>166</v>
      </c>
      <c r="AE6" s="602" t="s">
        <v>76</v>
      </c>
      <c r="AQ6" s="571"/>
      <c r="AR6" s="571" t="s">
        <v>167</v>
      </c>
      <c r="AS6" s="571" t="s">
        <v>168</v>
      </c>
      <c r="AT6" s="571"/>
      <c r="AU6" s="571" t="s">
        <v>36</v>
      </c>
      <c r="AV6" s="571" t="s">
        <v>46</v>
      </c>
      <c r="AW6" s="581"/>
    </row>
    <row r="7" spans="1:138" ht="30" customHeight="1">
      <c r="A7" s="666"/>
      <c r="B7" s="639"/>
      <c r="C7" s="601"/>
      <c r="D7" s="663"/>
      <c r="E7" s="601"/>
      <c r="F7" s="601"/>
      <c r="G7" s="601"/>
      <c r="H7" s="601"/>
      <c r="I7" s="601"/>
      <c r="J7" s="666"/>
      <c r="K7" s="729" t="s">
        <v>169</v>
      </c>
      <c r="L7" s="729" t="s">
        <v>80</v>
      </c>
      <c r="M7" s="729" t="s">
        <v>170</v>
      </c>
      <c r="N7" s="729" t="s">
        <v>80</v>
      </c>
      <c r="O7" s="729" t="s">
        <v>170</v>
      </c>
      <c r="P7" s="640" t="s">
        <v>80</v>
      </c>
      <c r="Q7" s="640" t="s">
        <v>171</v>
      </c>
      <c r="R7" s="640" t="s">
        <v>80</v>
      </c>
      <c r="S7" s="640" t="s">
        <v>171</v>
      </c>
      <c r="T7" s="640" t="s">
        <v>80</v>
      </c>
      <c r="U7" s="640" t="s">
        <v>171</v>
      </c>
      <c r="V7" s="640" t="s">
        <v>80</v>
      </c>
      <c r="W7" s="640" t="s">
        <v>171</v>
      </c>
      <c r="X7" s="640" t="s">
        <v>80</v>
      </c>
      <c r="Y7" s="640" t="s">
        <v>171</v>
      </c>
      <c r="Z7" s="640" t="s">
        <v>80</v>
      </c>
      <c r="AA7" s="601"/>
      <c r="AB7" s="601"/>
      <c r="AC7" s="601"/>
      <c r="AD7" s="601"/>
      <c r="AE7" s="601"/>
      <c r="AQ7" s="571"/>
      <c r="AR7" s="581"/>
      <c r="AS7" s="581"/>
      <c r="AT7" s="571"/>
      <c r="AU7" s="571" t="s">
        <v>39</v>
      </c>
      <c r="AV7" s="571" t="s">
        <v>49</v>
      </c>
      <c r="AW7" s="581"/>
    </row>
    <row r="8" spans="1:138" s="668" customFormat="1" ht="113.45" customHeight="1">
      <c r="A8" s="691" t="s">
        <v>172</v>
      </c>
      <c r="B8" s="641" t="s">
        <v>173</v>
      </c>
      <c r="C8" s="692" t="s">
        <v>174</v>
      </c>
      <c r="D8" s="664">
        <v>2685000</v>
      </c>
      <c r="E8" s="679"/>
      <c r="F8" s="680">
        <v>1</v>
      </c>
      <c r="G8" s="680">
        <v>0</v>
      </c>
      <c r="H8" s="680">
        <v>0</v>
      </c>
      <c r="I8" s="679">
        <v>1</v>
      </c>
      <c r="J8" s="692" t="s">
        <v>175</v>
      </c>
      <c r="L8" s="679" t="s">
        <v>176</v>
      </c>
      <c r="M8" s="679"/>
      <c r="N8" s="679" t="s">
        <v>177</v>
      </c>
      <c r="O8" s="684"/>
      <c r="P8" s="758">
        <v>44462</v>
      </c>
      <c r="Q8" s="679"/>
      <c r="R8" s="679" t="s">
        <v>178</v>
      </c>
      <c r="S8" s="679"/>
      <c r="T8" s="757">
        <v>44526</v>
      </c>
      <c r="U8" s="679" t="s">
        <v>179</v>
      </c>
      <c r="V8" s="679"/>
      <c r="W8" s="679" t="s">
        <v>179</v>
      </c>
      <c r="X8" s="679"/>
      <c r="Y8" s="679" t="s">
        <v>180</v>
      </c>
      <c r="Z8" s="679" t="s">
        <v>181</v>
      </c>
      <c r="AA8" s="684" t="s">
        <v>20</v>
      </c>
      <c r="AB8" s="684" t="s">
        <v>141</v>
      </c>
      <c r="AC8" s="679" t="s">
        <v>10</v>
      </c>
      <c r="AD8" s="756" t="s">
        <v>36</v>
      </c>
      <c r="AE8" s="679"/>
      <c r="AQ8" s="693"/>
      <c r="AR8" s="693"/>
      <c r="AS8" s="693"/>
      <c r="AT8" s="693"/>
      <c r="AU8" s="693"/>
      <c r="AV8" s="693"/>
    </row>
    <row r="9" spans="1:138" s="668" customFormat="1" ht="63" customHeight="1">
      <c r="A9" s="703" t="s">
        <v>182</v>
      </c>
      <c r="B9" s="641" t="s">
        <v>183</v>
      </c>
      <c r="C9" s="692" t="s">
        <v>184</v>
      </c>
      <c r="D9" s="754">
        <v>500000</v>
      </c>
      <c r="E9" s="679"/>
      <c r="F9" s="680">
        <v>1</v>
      </c>
      <c r="G9" s="680">
        <v>0</v>
      </c>
      <c r="H9" s="680">
        <v>0</v>
      </c>
      <c r="I9" s="679">
        <v>1</v>
      </c>
      <c r="J9" s="692" t="s">
        <v>185</v>
      </c>
      <c r="K9" s="679" t="s">
        <v>186</v>
      </c>
      <c r="L9" s="679"/>
      <c r="M9" s="679" t="s">
        <v>187</v>
      </c>
      <c r="N9" s="679"/>
      <c r="O9" s="679" t="s">
        <v>86</v>
      </c>
      <c r="P9" s="684"/>
      <c r="Q9" s="679" t="s">
        <v>87</v>
      </c>
      <c r="R9" s="679"/>
      <c r="S9" s="679" t="s">
        <v>88</v>
      </c>
      <c r="T9" s="679"/>
      <c r="U9" s="679" t="s">
        <v>88</v>
      </c>
      <c r="V9" s="679"/>
      <c r="W9" s="679" t="s">
        <v>89</v>
      </c>
      <c r="X9" s="679"/>
      <c r="Y9" s="679" t="s">
        <v>89</v>
      </c>
      <c r="Z9" s="679"/>
      <c r="AA9" s="684" t="s">
        <v>20</v>
      </c>
      <c r="AB9" s="684" t="s">
        <v>141</v>
      </c>
      <c r="AC9" s="679" t="s">
        <v>10</v>
      </c>
      <c r="AD9" s="756" t="s">
        <v>11</v>
      </c>
      <c r="AE9" s="679"/>
      <c r="AQ9" s="693"/>
      <c r="AR9" s="693"/>
      <c r="AS9" s="693"/>
      <c r="AT9" s="693"/>
      <c r="AU9" s="693"/>
      <c r="AV9" s="693"/>
    </row>
    <row r="10" spans="1:138" s="668" customFormat="1" ht="43.5">
      <c r="A10" s="703" t="s">
        <v>188</v>
      </c>
      <c r="B10" s="641" t="s">
        <v>189</v>
      </c>
      <c r="C10" s="692" t="s">
        <v>184</v>
      </c>
      <c r="D10" s="754">
        <v>500000</v>
      </c>
      <c r="E10" s="679"/>
      <c r="F10" s="680">
        <v>1</v>
      </c>
      <c r="G10" s="680">
        <v>0</v>
      </c>
      <c r="H10" s="680">
        <v>0</v>
      </c>
      <c r="I10" s="679">
        <v>1</v>
      </c>
      <c r="J10" s="679" t="s">
        <v>190</v>
      </c>
      <c r="K10" s="679" t="s">
        <v>86</v>
      </c>
      <c r="L10" s="679"/>
      <c r="M10" s="679" t="s">
        <v>88</v>
      </c>
      <c r="N10" s="679"/>
      <c r="O10" s="684" t="s">
        <v>191</v>
      </c>
      <c r="P10" s="684"/>
      <c r="Q10" s="679" t="s">
        <v>192</v>
      </c>
      <c r="R10" s="679"/>
      <c r="S10" s="679" t="s">
        <v>99</v>
      </c>
      <c r="T10" s="679"/>
      <c r="U10" s="679" t="s">
        <v>99</v>
      </c>
      <c r="V10" s="690"/>
      <c r="W10" s="679" t="s">
        <v>193</v>
      </c>
      <c r="X10" s="679"/>
      <c r="Y10" s="679" t="s">
        <v>193</v>
      </c>
      <c r="Z10" s="679"/>
      <c r="AA10" s="684" t="s">
        <v>20</v>
      </c>
      <c r="AB10" s="684" t="s">
        <v>141</v>
      </c>
      <c r="AC10" s="679" t="s">
        <v>10</v>
      </c>
      <c r="AD10" s="756" t="s">
        <v>21</v>
      </c>
      <c r="AE10" s="679"/>
      <c r="AQ10" s="693"/>
      <c r="AR10" s="693"/>
      <c r="AS10" s="693"/>
      <c r="AT10" s="693"/>
      <c r="AU10" s="693"/>
    </row>
    <row r="11" spans="1:138" s="693" customFormat="1" ht="63" customHeight="1">
      <c r="A11" s="691" t="s">
        <v>194</v>
      </c>
      <c r="B11" s="641" t="s">
        <v>195</v>
      </c>
      <c r="C11" s="692" t="s">
        <v>184</v>
      </c>
      <c r="D11" s="754">
        <v>1000000</v>
      </c>
      <c r="E11" s="709"/>
      <c r="F11" s="711">
        <v>1</v>
      </c>
      <c r="G11" s="711">
        <v>0</v>
      </c>
      <c r="H11" s="711">
        <v>0</v>
      </c>
      <c r="I11" s="709">
        <v>1</v>
      </c>
      <c r="J11" s="709" t="s">
        <v>190</v>
      </c>
      <c r="K11" s="709" t="s">
        <v>196</v>
      </c>
      <c r="L11" s="709"/>
      <c r="M11" s="709" t="s">
        <v>197</v>
      </c>
      <c r="N11" s="709"/>
      <c r="O11" s="682" t="s">
        <v>198</v>
      </c>
      <c r="P11" s="682"/>
      <c r="Q11" s="682" t="s">
        <v>199</v>
      </c>
      <c r="R11" s="709"/>
      <c r="S11" s="682" t="s">
        <v>199</v>
      </c>
      <c r="T11" s="709"/>
      <c r="U11" s="682" t="s">
        <v>200</v>
      </c>
      <c r="V11" s="762"/>
      <c r="W11" s="709" t="s">
        <v>201</v>
      </c>
      <c r="X11" s="709"/>
      <c r="Y11" s="709" t="s">
        <v>201</v>
      </c>
      <c r="Z11" s="709"/>
      <c r="AA11" s="682" t="s">
        <v>20</v>
      </c>
      <c r="AB11" s="682" t="s">
        <v>141</v>
      </c>
      <c r="AC11" s="709" t="s">
        <v>10</v>
      </c>
      <c r="AD11" s="763" t="s">
        <v>21</v>
      </c>
      <c r="AE11" s="709"/>
    </row>
    <row r="12" spans="1:138" s="668" customFormat="1" ht="43.5">
      <c r="A12" s="694" t="s">
        <v>202</v>
      </c>
      <c r="B12" s="641" t="s">
        <v>203</v>
      </c>
      <c r="C12" s="692" t="s">
        <v>184</v>
      </c>
      <c r="D12" s="664">
        <v>750000</v>
      </c>
      <c r="E12" s="679"/>
      <c r="F12" s="680">
        <v>1</v>
      </c>
      <c r="G12" s="680">
        <v>0</v>
      </c>
      <c r="H12" s="680">
        <v>0</v>
      </c>
      <c r="I12" s="679">
        <v>1</v>
      </c>
      <c r="J12" s="692" t="s">
        <v>204</v>
      </c>
      <c r="K12" s="709" t="s">
        <v>192</v>
      </c>
      <c r="L12" s="679"/>
      <c r="M12" s="679" t="s">
        <v>99</v>
      </c>
      <c r="N12" s="679"/>
      <c r="O12" s="684" t="s">
        <v>193</v>
      </c>
      <c r="P12" s="684"/>
      <c r="Q12" s="679" t="s">
        <v>205</v>
      </c>
      <c r="R12" s="679"/>
      <c r="S12" s="679" t="s">
        <v>205</v>
      </c>
      <c r="T12" s="679"/>
      <c r="U12" s="679" t="s">
        <v>206</v>
      </c>
      <c r="V12" s="679"/>
      <c r="W12" s="679" t="s">
        <v>206</v>
      </c>
      <c r="X12" s="679"/>
      <c r="Y12" s="755" t="s">
        <v>196</v>
      </c>
      <c r="Z12" s="679"/>
      <c r="AA12" s="684" t="s">
        <v>20</v>
      </c>
      <c r="AB12" s="684" t="s">
        <v>141</v>
      </c>
      <c r="AC12" s="679" t="s">
        <v>10</v>
      </c>
      <c r="AD12" s="679" t="s">
        <v>21</v>
      </c>
      <c r="AE12" s="679"/>
      <c r="AQ12" s="693"/>
      <c r="AR12" s="693"/>
      <c r="AS12" s="693"/>
      <c r="AT12" s="693"/>
      <c r="AU12" s="693"/>
    </row>
    <row r="13" spans="1:138" ht="30.95">
      <c r="A13" s="697"/>
      <c r="B13" s="632"/>
      <c r="C13" s="600" t="s">
        <v>207</v>
      </c>
      <c r="D13" s="632"/>
      <c r="E13" s="610"/>
      <c r="F13" s="610"/>
      <c r="G13" s="610"/>
      <c r="H13" s="610"/>
      <c r="I13" s="610"/>
      <c r="J13" s="727"/>
      <c r="K13" s="727"/>
      <c r="L13" s="727"/>
      <c r="M13" s="727"/>
      <c r="N13" s="727"/>
      <c r="O13" s="728"/>
      <c r="P13" s="636"/>
      <c r="Q13" s="610"/>
      <c r="R13" s="610"/>
      <c r="S13" s="610"/>
      <c r="T13" s="610"/>
      <c r="U13" s="633"/>
      <c r="V13" s="610"/>
      <c r="W13" s="610"/>
      <c r="X13" s="610"/>
      <c r="Y13" s="610"/>
      <c r="Z13" s="610"/>
      <c r="AA13" s="636"/>
      <c r="AB13" s="636"/>
      <c r="AC13" s="610"/>
      <c r="AQ13" s="581"/>
      <c r="AR13" s="581"/>
      <c r="AS13" s="581"/>
      <c r="AT13" s="581"/>
      <c r="AU13" s="581"/>
    </row>
    <row r="14" spans="1:138" ht="23.45">
      <c r="A14" s="775" t="s">
        <v>52</v>
      </c>
      <c r="B14" s="776"/>
      <c r="C14" s="776"/>
      <c r="D14" s="775" t="s">
        <v>53</v>
      </c>
      <c r="E14" s="776"/>
      <c r="F14" s="776"/>
      <c r="G14" s="776"/>
      <c r="H14" s="777"/>
      <c r="K14" s="780" t="s">
        <v>54</v>
      </c>
      <c r="L14" s="781"/>
      <c r="M14" s="781"/>
      <c r="N14" s="781"/>
      <c r="O14" s="781"/>
      <c r="P14" s="781"/>
      <c r="Q14" s="781"/>
      <c r="R14" s="781"/>
      <c r="S14" s="781"/>
      <c r="T14" s="781"/>
      <c r="U14" s="781"/>
      <c r="V14" s="781"/>
      <c r="W14" s="781"/>
      <c r="X14" s="781"/>
      <c r="Y14" s="778" t="s">
        <v>101</v>
      </c>
      <c r="Z14" s="779"/>
      <c r="AA14" s="779"/>
      <c r="AB14" s="779"/>
      <c r="AC14" s="779"/>
      <c r="AQ14" s="581"/>
      <c r="AR14" s="581"/>
      <c r="AS14" s="581"/>
      <c r="AT14" s="581"/>
      <c r="AU14" s="581"/>
    </row>
    <row r="15" spans="1:138" ht="47.25" customHeight="1">
      <c r="A15" s="666" t="s">
        <v>57</v>
      </c>
      <c r="B15" s="637" t="s">
        <v>150</v>
      </c>
      <c r="C15" s="602" t="s">
        <v>59</v>
      </c>
      <c r="D15" s="662" t="s">
        <v>151</v>
      </c>
      <c r="E15" s="602" t="s">
        <v>61</v>
      </c>
      <c r="F15" s="602" t="s">
        <v>152</v>
      </c>
      <c r="G15" s="602" t="s">
        <v>153</v>
      </c>
      <c r="H15" s="602" t="s">
        <v>154</v>
      </c>
      <c r="I15" s="601" t="s">
        <v>155</v>
      </c>
      <c r="J15" s="666" t="s">
        <v>66</v>
      </c>
      <c r="K15" s="782" t="s">
        <v>156</v>
      </c>
      <c r="L15" s="783"/>
      <c r="M15" s="770" t="s">
        <v>157</v>
      </c>
      <c r="N15" s="771"/>
      <c r="O15" s="773" t="s">
        <v>158</v>
      </c>
      <c r="P15" s="774"/>
      <c r="Q15" s="773" t="s">
        <v>159</v>
      </c>
      <c r="R15" s="774"/>
      <c r="S15" s="773" t="s">
        <v>208</v>
      </c>
      <c r="T15" s="774"/>
      <c r="U15" s="773" t="s">
        <v>162</v>
      </c>
      <c r="V15" s="774"/>
      <c r="W15" s="773" t="s">
        <v>71</v>
      </c>
      <c r="X15" s="774"/>
      <c r="Y15" s="602" t="s">
        <v>163</v>
      </c>
      <c r="Z15" s="602" t="s">
        <v>164</v>
      </c>
      <c r="AA15" s="602" t="s">
        <v>165</v>
      </c>
      <c r="AB15" s="602" t="s">
        <v>166</v>
      </c>
      <c r="AC15" s="602" t="s">
        <v>76</v>
      </c>
      <c r="AQ15" s="581"/>
      <c r="AR15" s="581"/>
      <c r="AS15" s="581"/>
      <c r="AT15" s="581"/>
      <c r="AU15" s="581"/>
    </row>
    <row r="16" spans="1:138" ht="26.1" customHeight="1">
      <c r="A16" s="666"/>
      <c r="B16" s="639"/>
      <c r="C16" s="601"/>
      <c r="D16" s="663"/>
      <c r="E16" s="601"/>
      <c r="F16" s="601"/>
      <c r="G16" s="601"/>
      <c r="H16" s="601"/>
      <c r="I16" s="601"/>
      <c r="J16" s="666"/>
      <c r="K16" s="729" t="s">
        <v>169</v>
      </c>
      <c r="L16" s="729" t="s">
        <v>80</v>
      </c>
      <c r="M16" s="729" t="s">
        <v>170</v>
      </c>
      <c r="N16" s="729" t="s">
        <v>80</v>
      </c>
      <c r="O16" s="729" t="s">
        <v>170</v>
      </c>
      <c r="P16" s="640" t="s">
        <v>80</v>
      </c>
      <c r="Q16" s="640" t="s">
        <v>171</v>
      </c>
      <c r="R16" s="640" t="s">
        <v>80</v>
      </c>
      <c r="S16" s="640" t="s">
        <v>171</v>
      </c>
      <c r="T16" s="640" t="s">
        <v>80</v>
      </c>
      <c r="U16" s="640" t="s">
        <v>171</v>
      </c>
      <c r="V16" s="640" t="s">
        <v>80</v>
      </c>
      <c r="W16" s="640" t="s">
        <v>171</v>
      </c>
      <c r="X16" s="640" t="s">
        <v>80</v>
      </c>
      <c r="Y16" s="601"/>
      <c r="Z16" s="601"/>
      <c r="AA16" s="601"/>
      <c r="AB16" s="601"/>
      <c r="AC16" s="601"/>
      <c r="AQ16" s="581"/>
      <c r="AR16" s="581"/>
      <c r="AS16" s="581"/>
      <c r="AT16" s="581"/>
      <c r="AU16" s="581"/>
    </row>
    <row r="17" spans="1:47" s="575" customFormat="1">
      <c r="A17" s="698"/>
      <c r="B17" s="643"/>
      <c r="C17" s="587"/>
      <c r="D17" s="643"/>
      <c r="E17" s="617"/>
      <c r="F17" s="617"/>
      <c r="G17" s="617"/>
      <c r="H17" s="617"/>
      <c r="I17" s="617"/>
      <c r="J17" s="679"/>
      <c r="K17" s="679"/>
      <c r="L17" s="679"/>
      <c r="M17" s="679"/>
      <c r="N17" s="679"/>
      <c r="O17" s="684"/>
      <c r="P17" s="620"/>
      <c r="Q17" s="617"/>
      <c r="R17" s="617"/>
      <c r="S17" s="617"/>
      <c r="T17" s="617"/>
      <c r="U17" s="642"/>
      <c r="V17" s="617"/>
      <c r="W17" s="617"/>
      <c r="X17" s="617"/>
      <c r="Y17" s="617"/>
      <c r="Z17" s="617"/>
      <c r="AA17" s="620"/>
      <c r="AB17" s="620"/>
      <c r="AC17" s="617"/>
      <c r="AD17" s="611"/>
      <c r="AE17" s="611"/>
      <c r="AQ17" s="589"/>
      <c r="AR17" s="589"/>
      <c r="AS17" s="589"/>
      <c r="AT17" s="589"/>
      <c r="AU17" s="589"/>
    </row>
    <row r="18" spans="1:47" s="575" customFormat="1">
      <c r="A18" s="698"/>
      <c r="B18" s="643"/>
      <c r="C18" s="587"/>
      <c r="D18" s="643"/>
      <c r="E18" s="617"/>
      <c r="F18" s="617"/>
      <c r="G18" s="617"/>
      <c r="H18" s="617"/>
      <c r="I18" s="617"/>
      <c r="J18" s="679"/>
      <c r="K18" s="679"/>
      <c r="L18" s="679"/>
      <c r="M18" s="679"/>
      <c r="N18" s="679"/>
      <c r="O18" s="684"/>
      <c r="P18" s="620"/>
      <c r="Q18" s="617"/>
      <c r="R18" s="617"/>
      <c r="S18" s="617"/>
      <c r="T18" s="617"/>
      <c r="U18" s="642"/>
      <c r="V18" s="617"/>
      <c r="W18" s="617"/>
      <c r="X18" s="617"/>
      <c r="Y18" s="617"/>
      <c r="Z18" s="617"/>
      <c r="AA18" s="620"/>
      <c r="AB18" s="620"/>
      <c r="AC18" s="617"/>
      <c r="AD18" s="611"/>
      <c r="AE18" s="611"/>
      <c r="AQ18" s="589"/>
      <c r="AR18" s="589"/>
      <c r="AS18" s="589"/>
      <c r="AT18" s="589"/>
      <c r="AU18" s="589"/>
    </row>
    <row r="19" spans="1:47" ht="30.95">
      <c r="A19" s="697"/>
      <c r="B19" s="632"/>
      <c r="C19" s="600" t="s">
        <v>209</v>
      </c>
      <c r="D19" s="632"/>
      <c r="E19" s="610"/>
      <c r="F19" s="610"/>
      <c r="G19" s="610"/>
      <c r="H19" s="610"/>
      <c r="I19" s="610"/>
      <c r="J19" s="727"/>
      <c r="K19" s="727"/>
      <c r="L19" s="727"/>
      <c r="M19" s="727"/>
      <c r="N19" s="727"/>
      <c r="O19" s="728"/>
      <c r="P19" s="636"/>
      <c r="Q19" s="610"/>
      <c r="R19" s="610"/>
      <c r="S19" s="610"/>
      <c r="T19" s="610"/>
      <c r="U19" s="633"/>
      <c r="V19" s="610"/>
      <c r="W19" s="610"/>
      <c r="X19" s="610"/>
      <c r="Y19" s="610"/>
    </row>
    <row r="20" spans="1:47" ht="23.45">
      <c r="A20" s="775" t="s">
        <v>52</v>
      </c>
      <c r="B20" s="776"/>
      <c r="C20" s="776"/>
      <c r="D20" s="775" t="s">
        <v>53</v>
      </c>
      <c r="E20" s="776"/>
      <c r="F20" s="776"/>
      <c r="G20" s="776"/>
      <c r="H20" s="777"/>
      <c r="K20" s="778" t="s">
        <v>54</v>
      </c>
      <c r="L20" s="779"/>
      <c r="M20" s="779"/>
      <c r="N20" s="779"/>
      <c r="O20" s="779"/>
      <c r="P20" s="779"/>
      <c r="Q20" s="779"/>
      <c r="R20" s="779"/>
      <c r="S20" s="779"/>
      <c r="T20" s="779"/>
      <c r="U20" s="780" t="s">
        <v>101</v>
      </c>
      <c r="V20" s="781"/>
      <c r="W20" s="781"/>
      <c r="X20" s="781"/>
      <c r="Y20" s="781"/>
    </row>
    <row r="21" spans="1:47" ht="47.1" customHeight="1">
      <c r="A21" s="666" t="s">
        <v>57</v>
      </c>
      <c r="B21" s="637" t="s">
        <v>150</v>
      </c>
      <c r="C21" s="602" t="s">
        <v>59</v>
      </c>
      <c r="D21" s="662" t="s">
        <v>151</v>
      </c>
      <c r="E21" s="602" t="s">
        <v>61</v>
      </c>
      <c r="F21" s="602" t="s">
        <v>152</v>
      </c>
      <c r="G21" s="602" t="s">
        <v>153</v>
      </c>
      <c r="H21" s="602" t="s">
        <v>154</v>
      </c>
      <c r="I21" s="601" t="s">
        <v>155</v>
      </c>
      <c r="J21" s="666" t="s">
        <v>66</v>
      </c>
      <c r="K21" s="782" t="s">
        <v>156</v>
      </c>
      <c r="L21" s="783"/>
      <c r="M21" s="770" t="s">
        <v>210</v>
      </c>
      <c r="N21" s="771"/>
      <c r="O21" s="773" t="s">
        <v>208</v>
      </c>
      <c r="P21" s="774"/>
      <c r="Q21" s="773" t="s">
        <v>162</v>
      </c>
      <c r="R21" s="774"/>
      <c r="S21" s="773" t="s">
        <v>71</v>
      </c>
      <c r="T21" s="774"/>
      <c r="U21" s="602" t="s">
        <v>163</v>
      </c>
      <c r="V21" s="602" t="s">
        <v>164</v>
      </c>
      <c r="W21" s="602" t="s">
        <v>165</v>
      </c>
      <c r="X21" s="602" t="s">
        <v>166</v>
      </c>
      <c r="Y21" s="602" t="s">
        <v>76</v>
      </c>
    </row>
    <row r="22" spans="1:47" ht="30" customHeight="1">
      <c r="A22" s="666"/>
      <c r="B22" s="639"/>
      <c r="C22" s="601"/>
      <c r="D22" s="663"/>
      <c r="E22" s="601"/>
      <c r="F22" s="601"/>
      <c r="G22" s="601"/>
      <c r="H22" s="601"/>
      <c r="I22" s="601"/>
      <c r="J22" s="666"/>
      <c r="K22" s="729" t="s">
        <v>169</v>
      </c>
      <c r="L22" s="729" t="s">
        <v>80</v>
      </c>
      <c r="M22" s="729" t="s">
        <v>170</v>
      </c>
      <c r="N22" s="729" t="s">
        <v>80</v>
      </c>
      <c r="O22" s="729" t="s">
        <v>170</v>
      </c>
      <c r="P22" s="640" t="s">
        <v>80</v>
      </c>
      <c r="Q22" s="640" t="s">
        <v>171</v>
      </c>
      <c r="R22" s="640" t="s">
        <v>80</v>
      </c>
      <c r="S22" s="640" t="s">
        <v>171</v>
      </c>
      <c r="T22" s="640" t="s">
        <v>80</v>
      </c>
      <c r="U22" s="601"/>
      <c r="V22" s="601"/>
      <c r="W22" s="601"/>
      <c r="X22" s="601"/>
      <c r="Y22" s="601"/>
    </row>
    <row r="23" spans="1:47" s="742" customFormat="1" ht="36" customHeight="1">
      <c r="A23" s="699" t="s">
        <v>211</v>
      </c>
      <c r="B23" s="687" t="s">
        <v>212</v>
      </c>
      <c r="C23" s="685" t="s">
        <v>213</v>
      </c>
      <c r="D23" s="747">
        <v>15000</v>
      </c>
      <c r="E23" s="737"/>
      <c r="F23" s="680">
        <v>1</v>
      </c>
      <c r="G23" s="680">
        <v>0</v>
      </c>
      <c r="H23" s="680">
        <v>0</v>
      </c>
      <c r="I23" s="679">
        <v>1</v>
      </c>
      <c r="J23" s="738" t="s">
        <v>214</v>
      </c>
      <c r="K23" s="692" t="s">
        <v>87</v>
      </c>
      <c r="L23" s="692"/>
      <c r="M23" s="692" t="s">
        <v>215</v>
      </c>
      <c r="N23" s="692"/>
      <c r="O23" s="679" t="s">
        <v>90</v>
      </c>
      <c r="P23" s="692"/>
      <c r="Q23" s="692" t="s">
        <v>192</v>
      </c>
      <c r="R23" s="692"/>
      <c r="S23" s="692" t="s">
        <v>192</v>
      </c>
      <c r="T23" s="739"/>
      <c r="U23" s="643" t="s">
        <v>20</v>
      </c>
      <c r="V23" s="684" t="s">
        <v>148</v>
      </c>
      <c r="W23" s="679" t="s">
        <v>10</v>
      </c>
      <c r="X23" s="679" t="s">
        <v>21</v>
      </c>
      <c r="Y23" s="737"/>
      <c r="Z23" s="740"/>
      <c r="AA23" s="741"/>
      <c r="AB23" s="741"/>
      <c r="AC23" s="740"/>
      <c r="AD23" s="740"/>
      <c r="AE23" s="740"/>
    </row>
    <row r="24" spans="1:47" s="668" customFormat="1" ht="43.5">
      <c r="A24" s="699" t="s">
        <v>216</v>
      </c>
      <c r="B24" s="686" t="s">
        <v>217</v>
      </c>
      <c r="C24" s="685" t="s">
        <v>213</v>
      </c>
      <c r="D24" s="689">
        <v>50000</v>
      </c>
      <c r="E24" s="679"/>
      <c r="F24" s="680">
        <v>1</v>
      </c>
      <c r="G24" s="680">
        <v>0</v>
      </c>
      <c r="H24" s="680">
        <v>0</v>
      </c>
      <c r="I24" s="679">
        <v>1</v>
      </c>
      <c r="J24" s="692" t="s">
        <v>218</v>
      </c>
      <c r="K24" s="679" t="s">
        <v>86</v>
      </c>
      <c r="L24" s="679"/>
      <c r="M24" s="679" t="s">
        <v>87</v>
      </c>
      <c r="N24" s="679"/>
      <c r="O24" s="684" t="s">
        <v>88</v>
      </c>
      <c r="P24" s="684"/>
      <c r="Q24" s="679" t="s">
        <v>88</v>
      </c>
      <c r="R24" s="679"/>
      <c r="S24" s="679" t="s">
        <v>88</v>
      </c>
      <c r="T24" s="679"/>
      <c r="U24" s="643" t="s">
        <v>20</v>
      </c>
      <c r="V24" s="684" t="s">
        <v>148</v>
      </c>
      <c r="W24" s="679" t="s">
        <v>10</v>
      </c>
      <c r="X24" s="679" t="s">
        <v>21</v>
      </c>
      <c r="Y24" s="679"/>
      <c r="Z24" s="669"/>
      <c r="AA24" s="706"/>
      <c r="AB24" s="706"/>
      <c r="AC24" s="669"/>
      <c r="AD24" s="669"/>
      <c r="AE24" s="669"/>
    </row>
    <row r="25" spans="1:47" s="668" customFormat="1" ht="43.5">
      <c r="A25" s="700" t="s">
        <v>219</v>
      </c>
      <c r="B25" s="686" t="s">
        <v>220</v>
      </c>
      <c r="C25" s="685" t="s">
        <v>213</v>
      </c>
      <c r="D25" s="748">
        <v>50000</v>
      </c>
      <c r="E25" s="679"/>
      <c r="F25" s="680">
        <v>1</v>
      </c>
      <c r="G25" s="680">
        <v>0</v>
      </c>
      <c r="H25" s="680">
        <v>0</v>
      </c>
      <c r="I25" s="679">
        <v>1</v>
      </c>
      <c r="J25" s="692" t="s">
        <v>221</v>
      </c>
      <c r="K25" s="679" t="s">
        <v>41</v>
      </c>
      <c r="L25" s="679"/>
      <c r="M25" s="679" t="s">
        <v>86</v>
      </c>
      <c r="N25" s="679"/>
      <c r="O25" s="684" t="s">
        <v>87</v>
      </c>
      <c r="P25" s="684"/>
      <c r="Q25" s="679" t="s">
        <v>87</v>
      </c>
      <c r="R25" s="679"/>
      <c r="S25" s="679" t="s">
        <v>88</v>
      </c>
      <c r="T25" s="679"/>
      <c r="U25" s="643" t="s">
        <v>20</v>
      </c>
      <c r="V25" s="684" t="s">
        <v>148</v>
      </c>
      <c r="W25" s="679" t="s">
        <v>10</v>
      </c>
      <c r="X25" s="679" t="s">
        <v>21</v>
      </c>
      <c r="Y25" s="679"/>
      <c r="Z25" s="669"/>
      <c r="AA25" s="706"/>
      <c r="AB25" s="706"/>
      <c r="AC25" s="669"/>
      <c r="AD25" s="669"/>
      <c r="AE25" s="669"/>
    </row>
    <row r="26" spans="1:47" s="668" customFormat="1" ht="29.1">
      <c r="A26" s="701" t="s">
        <v>222</v>
      </c>
      <c r="B26" s="688" t="s">
        <v>223</v>
      </c>
      <c r="C26" s="685" t="s">
        <v>213</v>
      </c>
      <c r="D26" s="689">
        <v>40000</v>
      </c>
      <c r="E26" s="679"/>
      <c r="F26" s="680">
        <v>1</v>
      </c>
      <c r="G26" s="680">
        <v>0</v>
      </c>
      <c r="H26" s="680">
        <v>0</v>
      </c>
      <c r="I26" s="679">
        <v>1</v>
      </c>
      <c r="J26" s="707" t="s">
        <v>224</v>
      </c>
      <c r="K26" s="679" t="s">
        <v>87</v>
      </c>
      <c r="L26" s="679"/>
      <c r="M26" s="679" t="s">
        <v>88</v>
      </c>
      <c r="N26" s="679"/>
      <c r="O26" s="684" t="s">
        <v>89</v>
      </c>
      <c r="P26" s="684"/>
      <c r="Q26" s="679" t="s">
        <v>90</v>
      </c>
      <c r="R26" s="679"/>
      <c r="S26" s="679" t="s">
        <v>90</v>
      </c>
      <c r="T26" s="679"/>
      <c r="U26" s="643" t="s">
        <v>20</v>
      </c>
      <c r="V26" s="684" t="s">
        <v>148</v>
      </c>
      <c r="W26" s="679" t="s">
        <v>10</v>
      </c>
      <c r="X26" s="679" t="s">
        <v>21</v>
      </c>
      <c r="Y26" s="679"/>
      <c r="Z26" s="669"/>
      <c r="AA26" s="706"/>
      <c r="AB26" s="706"/>
      <c r="AC26" s="669"/>
      <c r="AD26" s="669"/>
      <c r="AE26" s="669"/>
    </row>
    <row r="27" spans="1:47" s="668" customFormat="1" ht="43.5">
      <c r="A27" s="701" t="s">
        <v>225</v>
      </c>
      <c r="B27" s="705" t="s">
        <v>226</v>
      </c>
      <c r="C27" s="685" t="s">
        <v>213</v>
      </c>
      <c r="D27" s="689">
        <v>50000</v>
      </c>
      <c r="E27" s="679"/>
      <c r="F27" s="680">
        <v>1</v>
      </c>
      <c r="G27" s="680">
        <v>0</v>
      </c>
      <c r="H27" s="680">
        <v>0</v>
      </c>
      <c r="I27" s="679">
        <v>1</v>
      </c>
      <c r="J27" s="679" t="s">
        <v>227</v>
      </c>
      <c r="K27" s="679" t="s">
        <v>115</v>
      </c>
      <c r="L27" s="679"/>
      <c r="M27" s="679" t="s">
        <v>41</v>
      </c>
      <c r="N27" s="679"/>
      <c r="O27" s="684" t="s">
        <v>41</v>
      </c>
      <c r="P27" s="684"/>
      <c r="Q27" s="679" t="s">
        <v>86</v>
      </c>
      <c r="R27" s="679"/>
      <c r="S27" s="679" t="s">
        <v>86</v>
      </c>
      <c r="T27" s="679"/>
      <c r="U27" s="643" t="s">
        <v>20</v>
      </c>
      <c r="V27" s="684" t="s">
        <v>148</v>
      </c>
      <c r="W27" s="679" t="s">
        <v>10</v>
      </c>
      <c r="X27" s="684" t="s">
        <v>11</v>
      </c>
      <c r="Y27" s="679"/>
      <c r="Z27" s="669"/>
      <c r="AA27" s="706"/>
      <c r="AB27" s="706"/>
      <c r="AC27" s="669"/>
      <c r="AD27" s="669"/>
      <c r="AE27" s="669"/>
    </row>
    <row r="28" spans="1:47" s="668" customFormat="1" ht="44.25" customHeight="1">
      <c r="A28" s="701" t="s">
        <v>228</v>
      </c>
      <c r="B28" s="686" t="s">
        <v>229</v>
      </c>
      <c r="C28" s="692" t="s">
        <v>213</v>
      </c>
      <c r="D28" s="748">
        <v>20000</v>
      </c>
      <c r="E28" s="679"/>
      <c r="F28" s="680">
        <v>1</v>
      </c>
      <c r="G28" s="680">
        <v>0</v>
      </c>
      <c r="H28" s="680">
        <v>0</v>
      </c>
      <c r="I28" s="679">
        <v>1</v>
      </c>
      <c r="J28" s="679" t="s">
        <v>227</v>
      </c>
      <c r="K28" s="679" t="s">
        <v>41</v>
      </c>
      <c r="L28" s="679"/>
      <c r="M28" s="679" t="s">
        <v>86</v>
      </c>
      <c r="N28" s="679"/>
      <c r="O28" s="684" t="s">
        <v>87</v>
      </c>
      <c r="P28" s="684"/>
      <c r="Q28" s="679" t="s">
        <v>87</v>
      </c>
      <c r="R28" s="679"/>
      <c r="S28" s="679" t="s">
        <v>88</v>
      </c>
      <c r="T28" s="679"/>
      <c r="U28" s="643" t="s">
        <v>20</v>
      </c>
      <c r="V28" s="684" t="s">
        <v>148</v>
      </c>
      <c r="W28" s="679" t="s">
        <v>10</v>
      </c>
      <c r="X28" s="679" t="s">
        <v>21</v>
      </c>
      <c r="Y28" s="679"/>
      <c r="Z28" s="669"/>
      <c r="AA28" s="706"/>
      <c r="AB28" s="706"/>
      <c r="AC28" s="669"/>
      <c r="AD28" s="669"/>
      <c r="AE28" s="669"/>
    </row>
    <row r="29" spans="1:47" s="668" customFormat="1" ht="40.5" customHeight="1">
      <c r="A29" s="701" t="s">
        <v>230</v>
      </c>
      <c r="B29" s="686" t="s">
        <v>231</v>
      </c>
      <c r="C29" s="585" t="s">
        <v>213</v>
      </c>
      <c r="D29" s="689">
        <v>20000</v>
      </c>
      <c r="E29" s="679"/>
      <c r="F29" s="680">
        <v>1</v>
      </c>
      <c r="G29" s="680">
        <v>0</v>
      </c>
      <c r="H29" s="680">
        <v>0</v>
      </c>
      <c r="I29" s="679">
        <v>1</v>
      </c>
      <c r="J29" s="707" t="s">
        <v>232</v>
      </c>
      <c r="K29" s="679" t="s">
        <v>86</v>
      </c>
      <c r="L29" s="679"/>
      <c r="M29" s="679" t="s">
        <v>87</v>
      </c>
      <c r="N29" s="679"/>
      <c r="O29" s="684" t="s">
        <v>88</v>
      </c>
      <c r="P29" s="684"/>
      <c r="Q29" s="679" t="s">
        <v>88</v>
      </c>
      <c r="R29" s="679"/>
      <c r="S29" s="679" t="s">
        <v>88</v>
      </c>
      <c r="T29" s="679"/>
      <c r="U29" s="643" t="s">
        <v>20</v>
      </c>
      <c r="V29" s="684" t="s">
        <v>148</v>
      </c>
      <c r="W29" s="679" t="s">
        <v>10</v>
      </c>
      <c r="X29" s="679" t="s">
        <v>21</v>
      </c>
      <c r="Y29" s="679"/>
      <c r="Z29" s="669"/>
      <c r="AA29" s="706"/>
      <c r="AB29" s="706"/>
      <c r="AC29" s="669"/>
      <c r="AD29" s="669"/>
      <c r="AE29" s="669"/>
    </row>
    <row r="30" spans="1:47" s="668" customFormat="1" ht="23.1" customHeight="1">
      <c r="A30" s="701"/>
      <c r="B30" s="705"/>
      <c r="C30" s="685"/>
      <c r="D30" s="689"/>
      <c r="E30" s="679"/>
      <c r="F30" s="680"/>
      <c r="G30" s="680"/>
      <c r="H30" s="680"/>
      <c r="I30" s="679"/>
      <c r="J30" s="679"/>
      <c r="K30" s="679"/>
      <c r="L30" s="679"/>
      <c r="M30" s="679"/>
      <c r="N30" s="679"/>
      <c r="O30" s="684"/>
      <c r="P30" s="684"/>
      <c r="Q30" s="679"/>
      <c r="R30" s="679"/>
      <c r="S30" s="679"/>
      <c r="T30" s="679"/>
      <c r="U30" s="643"/>
      <c r="V30" s="684"/>
      <c r="W30" s="679"/>
      <c r="X30" s="679"/>
      <c r="Y30" s="679"/>
      <c r="Z30" s="669"/>
      <c r="AA30" s="706"/>
      <c r="AB30" s="706"/>
      <c r="AC30" s="669"/>
      <c r="AD30" s="669"/>
      <c r="AE30" s="669"/>
    </row>
    <row r="31" spans="1:47" ht="30.95">
      <c r="A31" s="697"/>
      <c r="B31" s="632"/>
      <c r="C31" s="600" t="s">
        <v>233</v>
      </c>
      <c r="D31" s="632"/>
      <c r="E31" s="610"/>
      <c r="F31" s="610"/>
      <c r="G31" s="610"/>
      <c r="H31" s="610"/>
      <c r="I31" s="610"/>
      <c r="J31" s="727"/>
      <c r="K31" s="727"/>
      <c r="L31" s="727"/>
      <c r="M31" s="727"/>
      <c r="N31" s="727"/>
      <c r="O31" s="728"/>
      <c r="P31" s="636"/>
      <c r="Q31" s="610"/>
      <c r="R31" s="610"/>
      <c r="S31" s="610"/>
      <c r="T31" s="610"/>
      <c r="U31" s="633"/>
    </row>
    <row r="32" spans="1:47" ht="23.45">
      <c r="A32" s="775" t="s">
        <v>52</v>
      </c>
      <c r="B32" s="776"/>
      <c r="C32" s="776"/>
      <c r="D32" s="775" t="s">
        <v>53</v>
      </c>
      <c r="E32" s="776"/>
      <c r="F32" s="776"/>
      <c r="G32" s="776"/>
      <c r="H32" s="777"/>
      <c r="K32" s="778" t="s">
        <v>54</v>
      </c>
      <c r="L32" s="779"/>
      <c r="M32" s="779"/>
      <c r="N32" s="779"/>
      <c r="O32" s="779"/>
      <c r="P32" s="779"/>
      <c r="Q32" s="780" t="s">
        <v>101</v>
      </c>
      <c r="R32" s="781"/>
      <c r="S32" s="781"/>
      <c r="T32" s="781"/>
      <c r="U32" s="781"/>
    </row>
    <row r="33" spans="1:31" ht="41.1" customHeight="1">
      <c r="A33" s="666" t="s">
        <v>57</v>
      </c>
      <c r="B33" s="637" t="s">
        <v>150</v>
      </c>
      <c r="C33" s="602" t="s">
        <v>59</v>
      </c>
      <c r="D33" s="662" t="s">
        <v>151</v>
      </c>
      <c r="E33" s="602" t="s">
        <v>61</v>
      </c>
      <c r="F33" s="602" t="s">
        <v>152</v>
      </c>
      <c r="G33" s="602" t="s">
        <v>153</v>
      </c>
      <c r="H33" s="602" t="s">
        <v>154</v>
      </c>
      <c r="I33" s="601" t="s">
        <v>155</v>
      </c>
      <c r="J33" s="666" t="s">
        <v>66</v>
      </c>
      <c r="K33" s="769" t="s">
        <v>234</v>
      </c>
      <c r="L33" s="769"/>
      <c r="M33" s="770" t="s">
        <v>162</v>
      </c>
      <c r="N33" s="771"/>
      <c r="O33" s="772" t="s">
        <v>71</v>
      </c>
      <c r="P33" s="773"/>
      <c r="Q33" s="602" t="s">
        <v>163</v>
      </c>
      <c r="R33" s="602" t="s">
        <v>164</v>
      </c>
      <c r="S33" s="602" t="s">
        <v>165</v>
      </c>
      <c r="T33" s="602" t="s">
        <v>166</v>
      </c>
      <c r="U33" s="602" t="s">
        <v>76</v>
      </c>
    </row>
    <row r="34" spans="1:31" s="653" customFormat="1" ht="27.95" customHeight="1">
      <c r="A34" s="724" t="s">
        <v>235</v>
      </c>
      <c r="B34" s="720"/>
      <c r="C34" s="720"/>
      <c r="D34" s="720"/>
      <c r="E34" s="601"/>
      <c r="F34" s="601"/>
      <c r="G34" s="601"/>
      <c r="H34" s="601"/>
      <c r="I34" s="601"/>
      <c r="J34" s="666"/>
      <c r="K34" s="730" t="s">
        <v>169</v>
      </c>
      <c r="L34" s="730" t="s">
        <v>80</v>
      </c>
      <c r="M34" s="730" t="s">
        <v>170</v>
      </c>
      <c r="N34" s="730" t="s">
        <v>80</v>
      </c>
      <c r="O34" s="730" t="s">
        <v>170</v>
      </c>
      <c r="P34" s="650" t="s">
        <v>80</v>
      </c>
      <c r="Q34" s="601"/>
      <c r="R34" s="601"/>
      <c r="S34" s="601"/>
      <c r="T34" s="601"/>
      <c r="U34" s="601"/>
      <c r="V34" s="651"/>
      <c r="W34" s="651"/>
      <c r="X34" s="651"/>
      <c r="Y34" s="651"/>
      <c r="Z34" s="651"/>
      <c r="AA34" s="652"/>
      <c r="AB34" s="652"/>
      <c r="AC34" s="651"/>
      <c r="AD34" s="651"/>
      <c r="AE34" s="651"/>
    </row>
    <row r="35" spans="1:31" s="715" customFormat="1" ht="105" customHeight="1">
      <c r="A35" s="699" t="s">
        <v>236</v>
      </c>
      <c r="B35" s="719" t="s">
        <v>237</v>
      </c>
      <c r="C35" s="708" t="s">
        <v>238</v>
      </c>
      <c r="D35" s="695">
        <v>300000</v>
      </c>
      <c r="E35" s="709"/>
      <c r="F35" s="710">
        <v>1</v>
      </c>
      <c r="G35" s="711">
        <v>0</v>
      </c>
      <c r="H35" s="711">
        <v>0</v>
      </c>
      <c r="I35" s="709">
        <v>1</v>
      </c>
      <c r="J35" s="685" t="s">
        <v>239</v>
      </c>
      <c r="K35" s="709" t="s">
        <v>90</v>
      </c>
      <c r="L35" s="709"/>
      <c r="M35" s="709" t="s">
        <v>192</v>
      </c>
      <c r="N35" s="709"/>
      <c r="O35" s="709" t="s">
        <v>99</v>
      </c>
      <c r="P35" s="709"/>
      <c r="Q35" s="679" t="s">
        <v>20</v>
      </c>
      <c r="R35" s="682" t="s">
        <v>50</v>
      </c>
      <c r="S35" s="709" t="s">
        <v>10</v>
      </c>
      <c r="T35" s="709" t="s">
        <v>21</v>
      </c>
      <c r="U35" s="712"/>
      <c r="V35" s="713"/>
      <c r="W35" s="713"/>
      <c r="X35" s="713"/>
      <c r="Y35" s="713"/>
      <c r="Z35" s="713"/>
      <c r="AA35" s="714"/>
      <c r="AB35" s="714"/>
      <c r="AC35" s="713"/>
      <c r="AD35" s="713"/>
      <c r="AE35" s="713"/>
    </row>
    <row r="36" spans="1:31" s="668" customFormat="1" ht="101.45">
      <c r="A36" s="702" t="s">
        <v>240</v>
      </c>
      <c r="B36" s="641" t="s">
        <v>241</v>
      </c>
      <c r="C36" s="717" t="s">
        <v>242</v>
      </c>
      <c r="D36" s="664">
        <v>200000</v>
      </c>
      <c r="E36" s="679"/>
      <c r="F36" s="680">
        <v>1</v>
      </c>
      <c r="G36" s="680">
        <v>0</v>
      </c>
      <c r="H36" s="680">
        <v>0</v>
      </c>
      <c r="I36" s="679">
        <v>1</v>
      </c>
      <c r="J36" s="692" t="s">
        <v>243</v>
      </c>
      <c r="K36" s="709" t="s">
        <v>115</v>
      </c>
      <c r="L36" s="679"/>
      <c r="M36" s="679" t="s">
        <v>41</v>
      </c>
      <c r="N36" s="679"/>
      <c r="O36" s="684" t="s">
        <v>86</v>
      </c>
      <c r="P36" s="684"/>
      <c r="Q36" s="679" t="s">
        <v>20</v>
      </c>
      <c r="R36" s="684" t="s">
        <v>149</v>
      </c>
      <c r="S36" s="679" t="s">
        <v>10</v>
      </c>
      <c r="T36" s="679" t="s">
        <v>21</v>
      </c>
      <c r="U36" s="643"/>
      <c r="V36" s="669"/>
      <c r="W36" s="669"/>
      <c r="X36" s="669"/>
      <c r="Y36" s="669"/>
      <c r="Z36" s="669"/>
      <c r="AA36" s="706"/>
      <c r="AB36" s="706"/>
      <c r="AC36" s="669"/>
      <c r="AD36" s="669"/>
      <c r="AE36" s="669"/>
    </row>
    <row r="37" spans="1:31" s="668" customFormat="1" ht="90.95" customHeight="1">
      <c r="A37" s="702" t="s">
        <v>244</v>
      </c>
      <c r="B37" s="641" t="s">
        <v>245</v>
      </c>
      <c r="C37" s="717" t="s">
        <v>246</v>
      </c>
      <c r="D37" s="664">
        <v>150000</v>
      </c>
      <c r="E37" s="679"/>
      <c r="F37" s="680">
        <v>1</v>
      </c>
      <c r="G37" s="680">
        <v>0</v>
      </c>
      <c r="H37" s="680">
        <v>0</v>
      </c>
      <c r="I37" s="679">
        <v>1</v>
      </c>
      <c r="J37" s="692" t="s">
        <v>224</v>
      </c>
      <c r="K37" s="709" t="s">
        <v>247</v>
      </c>
      <c r="L37" s="679"/>
      <c r="M37" s="679" t="s">
        <v>115</v>
      </c>
      <c r="N37" s="679"/>
      <c r="O37" s="684" t="s">
        <v>41</v>
      </c>
      <c r="P37" s="684"/>
      <c r="Q37" s="679" t="s">
        <v>20</v>
      </c>
      <c r="R37" s="684" t="s">
        <v>149</v>
      </c>
      <c r="S37" s="679" t="s">
        <v>10</v>
      </c>
      <c r="T37" s="682" t="s">
        <v>11</v>
      </c>
      <c r="U37" s="643"/>
      <c r="V37" s="669"/>
      <c r="W37" s="669"/>
      <c r="X37" s="669"/>
      <c r="Y37" s="669"/>
      <c r="Z37" s="669"/>
      <c r="AA37" s="706"/>
      <c r="AB37" s="706"/>
      <c r="AC37" s="669"/>
      <c r="AD37" s="669"/>
      <c r="AE37" s="669"/>
    </row>
    <row r="38" spans="1:31" s="668" customFormat="1" ht="57.95">
      <c r="A38" s="699" t="s">
        <v>248</v>
      </c>
      <c r="B38" s="641" t="s">
        <v>249</v>
      </c>
      <c r="C38" s="717" t="s">
        <v>250</v>
      </c>
      <c r="D38" s="664">
        <v>100000</v>
      </c>
      <c r="E38" s="679" t="s">
        <v>251</v>
      </c>
      <c r="F38" s="680">
        <v>1</v>
      </c>
      <c r="G38" s="680">
        <v>0</v>
      </c>
      <c r="H38" s="680">
        <v>0</v>
      </c>
      <c r="I38" s="679">
        <v>1</v>
      </c>
      <c r="J38" s="692" t="s">
        <v>224</v>
      </c>
      <c r="K38" s="709" t="s">
        <v>87</v>
      </c>
      <c r="L38" s="679"/>
      <c r="M38" s="679" t="s">
        <v>88</v>
      </c>
      <c r="N38" s="679"/>
      <c r="O38" s="684" t="s">
        <v>89</v>
      </c>
      <c r="P38" s="684"/>
      <c r="Q38" s="684" t="s">
        <v>20</v>
      </c>
      <c r="R38" s="684" t="s">
        <v>167</v>
      </c>
      <c r="S38" s="679" t="s">
        <v>10</v>
      </c>
      <c r="T38" s="682" t="s">
        <v>21</v>
      </c>
      <c r="U38" s="643"/>
      <c r="V38" s="669"/>
      <c r="W38" s="669"/>
      <c r="X38" s="669"/>
      <c r="Y38" s="669"/>
      <c r="Z38" s="669"/>
      <c r="AA38" s="706"/>
      <c r="AB38" s="706"/>
      <c r="AC38" s="669"/>
      <c r="AD38" s="669"/>
      <c r="AE38" s="669"/>
    </row>
    <row r="39" spans="1:31" s="668" customFormat="1" ht="21.95" customHeight="1">
      <c r="A39" s="702"/>
      <c r="B39" s="641"/>
      <c r="C39" s="717"/>
      <c r="D39" s="664"/>
      <c r="E39" s="679"/>
      <c r="F39" s="680"/>
      <c r="G39" s="680"/>
      <c r="H39" s="680"/>
      <c r="I39" s="679"/>
      <c r="J39" s="692"/>
      <c r="K39" s="709"/>
      <c r="L39" s="679"/>
      <c r="M39" s="679"/>
      <c r="N39" s="679"/>
      <c r="O39" s="684"/>
      <c r="P39" s="684"/>
      <c r="Q39" s="679"/>
      <c r="R39" s="684"/>
      <c r="S39" s="679"/>
      <c r="T39" s="718"/>
      <c r="U39" s="643"/>
      <c r="V39" s="669"/>
      <c r="W39" s="669"/>
      <c r="X39" s="669"/>
      <c r="Y39" s="669"/>
      <c r="Z39" s="669"/>
      <c r="AA39" s="706"/>
      <c r="AB39" s="706"/>
      <c r="AC39" s="669"/>
      <c r="AD39" s="669"/>
      <c r="AE39" s="669"/>
    </row>
    <row r="40" spans="1:31" s="668" customFormat="1" ht="17.100000000000001" customHeight="1">
      <c r="A40" s="724" t="s">
        <v>252</v>
      </c>
      <c r="B40" s="721"/>
      <c r="C40" s="722"/>
      <c r="D40" s="723"/>
      <c r="E40" s="679"/>
      <c r="F40" s="680"/>
      <c r="G40" s="680"/>
      <c r="H40" s="680"/>
      <c r="I40" s="679"/>
      <c r="J40" s="692"/>
      <c r="K40" s="709"/>
      <c r="L40" s="679"/>
      <c r="M40" s="679"/>
      <c r="N40" s="679"/>
      <c r="O40" s="684"/>
      <c r="P40" s="684"/>
      <c r="Q40" s="679"/>
      <c r="R40" s="684"/>
      <c r="S40" s="679"/>
      <c r="T40" s="718"/>
      <c r="U40" s="643"/>
      <c r="V40" s="669"/>
      <c r="W40" s="669"/>
      <c r="X40" s="669"/>
      <c r="Y40" s="669"/>
      <c r="Z40" s="669"/>
      <c r="AA40" s="706"/>
      <c r="AB40" s="706"/>
      <c r="AC40" s="669"/>
      <c r="AD40" s="669"/>
      <c r="AE40" s="669"/>
    </row>
    <row r="41" spans="1:31" s="668" customFormat="1" ht="57.95">
      <c r="A41" s="703" t="s">
        <v>253</v>
      </c>
      <c r="B41" s="641" t="s">
        <v>254</v>
      </c>
      <c r="C41" s="717" t="s">
        <v>250</v>
      </c>
      <c r="D41" s="664">
        <v>7500</v>
      </c>
      <c r="E41" s="679"/>
      <c r="F41" s="680">
        <v>1</v>
      </c>
      <c r="G41" s="680">
        <v>0</v>
      </c>
      <c r="H41" s="680">
        <v>0</v>
      </c>
      <c r="I41" s="679">
        <v>1</v>
      </c>
      <c r="J41" s="692" t="s">
        <v>255</v>
      </c>
      <c r="K41" s="679" t="s">
        <v>256</v>
      </c>
      <c r="L41" s="679"/>
      <c r="M41" s="679"/>
      <c r="N41" s="679"/>
      <c r="O41" s="684" t="s">
        <v>256</v>
      </c>
      <c r="P41" s="684" t="s">
        <v>180</v>
      </c>
      <c r="Q41" s="684" t="s">
        <v>25</v>
      </c>
      <c r="R41" s="684" t="s">
        <v>167</v>
      </c>
      <c r="S41" s="679" t="s">
        <v>10</v>
      </c>
      <c r="T41" s="684" t="s">
        <v>39</v>
      </c>
      <c r="U41" s="643"/>
      <c r="V41" s="669"/>
      <c r="W41" s="669"/>
      <c r="X41" s="669"/>
      <c r="Y41" s="669"/>
      <c r="Z41" s="669"/>
      <c r="AA41" s="706"/>
      <c r="AB41" s="706"/>
      <c r="AC41" s="669"/>
      <c r="AD41" s="669"/>
      <c r="AE41" s="669"/>
    </row>
    <row r="42" spans="1:31" ht="30.95">
      <c r="A42" s="697"/>
      <c r="B42" s="632"/>
      <c r="C42" s="600" t="s">
        <v>257</v>
      </c>
      <c r="D42" s="632"/>
      <c r="E42" s="610"/>
      <c r="F42" s="610"/>
      <c r="G42" s="610"/>
      <c r="H42" s="610"/>
      <c r="I42" s="610"/>
      <c r="J42" s="727"/>
      <c r="K42" s="727"/>
      <c r="L42" s="727"/>
      <c r="M42" s="727"/>
      <c r="N42" s="727"/>
      <c r="O42" s="728"/>
      <c r="P42" s="636"/>
      <c r="Q42" s="610"/>
      <c r="R42" s="610"/>
      <c r="S42" s="610"/>
    </row>
    <row r="43" spans="1:31" ht="23.45">
      <c r="A43" s="775" t="s">
        <v>52</v>
      </c>
      <c r="B43" s="776"/>
      <c r="C43" s="776"/>
      <c r="D43" s="775" t="s">
        <v>53</v>
      </c>
      <c r="E43" s="776"/>
      <c r="F43" s="776"/>
      <c r="G43" s="776"/>
      <c r="H43" s="777"/>
      <c r="K43" s="784" t="s">
        <v>54</v>
      </c>
      <c r="L43" s="785"/>
      <c r="M43" s="785"/>
      <c r="N43" s="785"/>
      <c r="O43" s="778" t="s">
        <v>101</v>
      </c>
      <c r="P43" s="779"/>
      <c r="Q43" s="779"/>
      <c r="R43" s="779"/>
      <c r="S43" s="779"/>
    </row>
    <row r="44" spans="1:31" ht="47.25" customHeight="1">
      <c r="A44" s="666" t="s">
        <v>57</v>
      </c>
      <c r="B44" s="637" t="s">
        <v>150</v>
      </c>
      <c r="C44" s="602" t="s">
        <v>59</v>
      </c>
      <c r="D44" s="662" t="s">
        <v>151</v>
      </c>
      <c r="E44" s="602" t="s">
        <v>61</v>
      </c>
      <c r="F44" s="602" t="s">
        <v>152</v>
      </c>
      <c r="G44" s="602" t="s">
        <v>153</v>
      </c>
      <c r="H44" s="602" t="s">
        <v>154</v>
      </c>
      <c r="I44" s="601" t="s">
        <v>155</v>
      </c>
      <c r="J44" s="666" t="s">
        <v>66</v>
      </c>
      <c r="K44" s="770" t="s">
        <v>208</v>
      </c>
      <c r="L44" s="771"/>
      <c r="M44" s="770" t="s">
        <v>71</v>
      </c>
      <c r="N44" s="771"/>
      <c r="O44" s="667" t="s">
        <v>258</v>
      </c>
      <c r="P44" s="602" t="s">
        <v>164</v>
      </c>
      <c r="Q44" s="602" t="s">
        <v>165</v>
      </c>
      <c r="R44" s="602" t="s">
        <v>166</v>
      </c>
      <c r="S44" s="602" t="s">
        <v>76</v>
      </c>
    </row>
    <row r="45" spans="1:31" ht="29.1">
      <c r="A45" s="666"/>
      <c r="B45" s="639"/>
      <c r="C45" s="601"/>
      <c r="D45" s="663"/>
      <c r="E45" s="601"/>
      <c r="F45" s="601"/>
      <c r="G45" s="601"/>
      <c r="H45" s="601"/>
      <c r="I45" s="601"/>
      <c r="J45" s="666"/>
      <c r="K45" s="729" t="s">
        <v>169</v>
      </c>
      <c r="L45" s="729" t="s">
        <v>80</v>
      </c>
      <c r="M45" s="729" t="s">
        <v>170</v>
      </c>
      <c r="N45" s="729" t="s">
        <v>80</v>
      </c>
      <c r="O45" s="666"/>
      <c r="P45" s="601"/>
      <c r="Q45" s="601"/>
      <c r="R45" s="601"/>
      <c r="S45" s="601"/>
    </row>
    <row r="46" spans="1:31" s="678" customFormat="1" ht="42">
      <c r="A46" s="700" t="s">
        <v>259</v>
      </c>
      <c r="B46" s="641" t="s">
        <v>260</v>
      </c>
      <c r="C46" s="585" t="s">
        <v>261</v>
      </c>
      <c r="D46" s="750">
        <f>1300*13</f>
        <v>16900</v>
      </c>
      <c r="E46" s="732"/>
      <c r="F46" s="677">
        <v>1</v>
      </c>
      <c r="G46" s="677">
        <v>0</v>
      </c>
      <c r="H46" s="677">
        <v>0</v>
      </c>
      <c r="I46" s="676">
        <v>1</v>
      </c>
      <c r="J46" s="692" t="s">
        <v>262</v>
      </c>
      <c r="K46" s="709" t="s">
        <v>88</v>
      </c>
      <c r="L46" s="709"/>
      <c r="M46" s="709" t="s">
        <v>90</v>
      </c>
      <c r="N46" s="709"/>
      <c r="O46" s="682" t="s">
        <v>25</v>
      </c>
      <c r="P46" s="733" t="s">
        <v>145</v>
      </c>
      <c r="Q46" s="676" t="s">
        <v>10</v>
      </c>
      <c r="R46" s="676" t="s">
        <v>21</v>
      </c>
      <c r="S46" s="676"/>
      <c r="T46" s="734"/>
      <c r="U46" s="735"/>
      <c r="V46" s="734"/>
      <c r="W46" s="734"/>
      <c r="X46" s="734"/>
      <c r="Y46" s="734"/>
      <c r="Z46" s="734"/>
      <c r="AA46" s="736"/>
      <c r="AB46" s="736"/>
      <c r="AC46" s="734"/>
      <c r="AD46" s="734"/>
      <c r="AE46" s="734"/>
    </row>
    <row r="47" spans="1:31" s="678" customFormat="1" ht="42">
      <c r="A47" s="700" t="s">
        <v>263</v>
      </c>
      <c r="B47" s="641" t="s">
        <v>264</v>
      </c>
      <c r="C47" s="585" t="s">
        <v>261</v>
      </c>
      <c r="D47" s="750">
        <f>1200*13</f>
        <v>15600</v>
      </c>
      <c r="E47" s="732"/>
      <c r="F47" s="677">
        <v>1</v>
      </c>
      <c r="G47" s="677">
        <v>0</v>
      </c>
      <c r="H47" s="677">
        <v>0</v>
      </c>
      <c r="I47" s="676">
        <v>1</v>
      </c>
      <c r="J47" s="692" t="s">
        <v>262</v>
      </c>
      <c r="K47" s="709" t="s">
        <v>88</v>
      </c>
      <c r="L47" s="709"/>
      <c r="M47" s="709" t="s">
        <v>90</v>
      </c>
      <c r="N47" s="709"/>
      <c r="O47" s="682" t="s">
        <v>25</v>
      </c>
      <c r="P47" s="733" t="s">
        <v>145</v>
      </c>
      <c r="Q47" s="676" t="s">
        <v>10</v>
      </c>
      <c r="R47" s="676" t="s">
        <v>21</v>
      </c>
      <c r="S47" s="676"/>
      <c r="T47" s="734"/>
      <c r="U47" s="735"/>
      <c r="V47" s="734"/>
      <c r="W47" s="734"/>
      <c r="X47" s="734"/>
      <c r="Y47" s="734"/>
      <c r="Z47" s="734"/>
      <c r="AA47" s="736"/>
      <c r="AB47" s="736"/>
      <c r="AC47" s="734"/>
      <c r="AD47" s="734"/>
      <c r="AE47" s="734"/>
    </row>
    <row r="48" spans="1:31" s="678" customFormat="1" ht="42">
      <c r="A48" s="700" t="s">
        <v>265</v>
      </c>
      <c r="B48" s="641" t="s">
        <v>266</v>
      </c>
      <c r="C48" s="585" t="s">
        <v>261</v>
      </c>
      <c r="D48" s="750">
        <f>1200*13</f>
        <v>15600</v>
      </c>
      <c r="E48" s="732"/>
      <c r="F48" s="677">
        <v>1</v>
      </c>
      <c r="G48" s="677">
        <v>0</v>
      </c>
      <c r="H48" s="677">
        <v>0</v>
      </c>
      <c r="I48" s="676">
        <v>1</v>
      </c>
      <c r="J48" s="692" t="s">
        <v>262</v>
      </c>
      <c r="K48" s="709" t="s">
        <v>88</v>
      </c>
      <c r="L48" s="709"/>
      <c r="M48" s="709" t="s">
        <v>90</v>
      </c>
      <c r="N48" s="709"/>
      <c r="O48" s="682" t="s">
        <v>25</v>
      </c>
      <c r="P48" s="733" t="s">
        <v>145</v>
      </c>
      <c r="Q48" s="676" t="s">
        <v>10</v>
      </c>
      <c r="R48" s="676" t="s">
        <v>21</v>
      </c>
      <c r="S48" s="676"/>
      <c r="T48" s="734"/>
      <c r="U48" s="735"/>
      <c r="V48" s="734"/>
      <c r="W48" s="734"/>
      <c r="X48" s="734"/>
      <c r="Y48" s="734"/>
      <c r="Z48" s="734"/>
      <c r="AA48" s="736"/>
      <c r="AB48" s="736"/>
      <c r="AC48" s="734"/>
      <c r="AD48" s="734"/>
      <c r="AE48" s="734"/>
    </row>
    <row r="49" spans="1:31" s="678" customFormat="1" ht="42">
      <c r="A49" s="700" t="s">
        <v>267</v>
      </c>
      <c r="B49" s="641" t="s">
        <v>268</v>
      </c>
      <c r="C49" s="585" t="s">
        <v>261</v>
      </c>
      <c r="D49" s="750">
        <f>350*13</f>
        <v>4550</v>
      </c>
      <c r="E49" s="676"/>
      <c r="F49" s="677">
        <v>1</v>
      </c>
      <c r="G49" s="677">
        <v>0</v>
      </c>
      <c r="H49" s="677">
        <v>0</v>
      </c>
      <c r="I49" s="676">
        <v>1</v>
      </c>
      <c r="J49" s="716" t="s">
        <v>269</v>
      </c>
      <c r="K49" s="709" t="s">
        <v>88</v>
      </c>
      <c r="L49" s="709"/>
      <c r="M49" s="709" t="s">
        <v>90</v>
      </c>
      <c r="N49" s="709"/>
      <c r="O49" s="682" t="s">
        <v>25</v>
      </c>
      <c r="P49" s="733" t="s">
        <v>145</v>
      </c>
      <c r="Q49" s="676" t="s">
        <v>10</v>
      </c>
      <c r="R49" s="676" t="s">
        <v>21</v>
      </c>
      <c r="S49" s="676"/>
      <c r="T49" s="734"/>
      <c r="U49" s="735"/>
      <c r="V49" s="734"/>
      <c r="W49" s="734"/>
      <c r="X49" s="734"/>
      <c r="Y49" s="734"/>
      <c r="Z49" s="734"/>
      <c r="AA49" s="736"/>
      <c r="AB49" s="736"/>
      <c r="AC49" s="734"/>
      <c r="AD49" s="734"/>
      <c r="AE49" s="734"/>
    </row>
    <row r="50" spans="1:31" s="678" customFormat="1" ht="42">
      <c r="A50" s="694" t="s">
        <v>270</v>
      </c>
      <c r="B50" s="641" t="s">
        <v>271</v>
      </c>
      <c r="C50" s="585" t="s">
        <v>261</v>
      </c>
      <c r="D50" s="750">
        <f>300*13</f>
        <v>3900</v>
      </c>
      <c r="E50" s="676"/>
      <c r="F50" s="677">
        <v>1</v>
      </c>
      <c r="G50" s="677">
        <v>0</v>
      </c>
      <c r="H50" s="677">
        <v>0</v>
      </c>
      <c r="I50" s="676">
        <v>1</v>
      </c>
      <c r="J50" s="707" t="s">
        <v>272</v>
      </c>
      <c r="K50" s="709" t="s">
        <v>88</v>
      </c>
      <c r="L50" s="709"/>
      <c r="M50" s="709" t="s">
        <v>90</v>
      </c>
      <c r="N50" s="709"/>
      <c r="O50" s="682" t="s">
        <v>25</v>
      </c>
      <c r="P50" s="733" t="s">
        <v>145</v>
      </c>
      <c r="Q50" s="676" t="s">
        <v>10</v>
      </c>
      <c r="R50" s="676" t="s">
        <v>21</v>
      </c>
      <c r="S50" s="676"/>
      <c r="T50" s="734"/>
      <c r="U50" s="735"/>
      <c r="V50" s="734"/>
      <c r="W50" s="734"/>
      <c r="X50" s="734"/>
      <c r="Y50" s="734"/>
      <c r="Z50" s="734"/>
      <c r="AA50" s="736"/>
      <c r="AB50" s="736"/>
      <c r="AC50" s="734"/>
      <c r="AD50" s="734"/>
      <c r="AE50" s="734"/>
    </row>
    <row r="51" spans="1:31" s="678" customFormat="1" ht="42">
      <c r="A51" s="694" t="s">
        <v>273</v>
      </c>
      <c r="B51" s="641" t="s">
        <v>274</v>
      </c>
      <c r="C51" s="585" t="s">
        <v>261</v>
      </c>
      <c r="D51" s="750">
        <f>300*13</f>
        <v>3900</v>
      </c>
      <c r="E51" s="676"/>
      <c r="F51" s="677">
        <v>1</v>
      </c>
      <c r="G51" s="677">
        <v>0</v>
      </c>
      <c r="H51" s="677">
        <v>0</v>
      </c>
      <c r="I51" s="676">
        <v>1</v>
      </c>
      <c r="J51" s="707" t="s">
        <v>272</v>
      </c>
      <c r="K51" s="709" t="s">
        <v>88</v>
      </c>
      <c r="L51" s="709"/>
      <c r="M51" s="709" t="s">
        <v>90</v>
      </c>
      <c r="N51" s="709"/>
      <c r="O51" s="682" t="s">
        <v>25</v>
      </c>
      <c r="P51" s="733" t="s">
        <v>145</v>
      </c>
      <c r="Q51" s="676" t="s">
        <v>10</v>
      </c>
      <c r="R51" s="676" t="s">
        <v>21</v>
      </c>
      <c r="S51" s="676"/>
      <c r="T51" s="734"/>
      <c r="U51" s="735"/>
      <c r="V51" s="734"/>
      <c r="W51" s="734"/>
      <c r="X51" s="734"/>
      <c r="Y51" s="734"/>
      <c r="Z51" s="734"/>
      <c r="AA51" s="736"/>
      <c r="AB51" s="736"/>
      <c r="AC51" s="734"/>
      <c r="AD51" s="734"/>
      <c r="AE51" s="734"/>
    </row>
    <row r="52" spans="1:31" s="575" customFormat="1" ht="43.5">
      <c r="A52" s="703" t="s">
        <v>275</v>
      </c>
      <c r="B52" s="641" t="s">
        <v>276</v>
      </c>
      <c r="C52" s="585" t="s">
        <v>261</v>
      </c>
      <c r="D52" s="750">
        <v>44200</v>
      </c>
      <c r="E52" s="617"/>
      <c r="F52" s="618">
        <v>1</v>
      </c>
      <c r="G52" s="618">
        <v>0</v>
      </c>
      <c r="H52" s="618">
        <v>0</v>
      </c>
      <c r="I52" s="617">
        <v>1</v>
      </c>
      <c r="J52" s="679" t="s">
        <v>277</v>
      </c>
      <c r="K52" s="709" t="s">
        <v>278</v>
      </c>
      <c r="L52" s="679"/>
      <c r="M52" s="679" t="s">
        <v>180</v>
      </c>
      <c r="N52" s="679" t="s">
        <v>279</v>
      </c>
      <c r="O52" s="684" t="s">
        <v>25</v>
      </c>
      <c r="P52" s="620" t="s">
        <v>145</v>
      </c>
      <c r="Q52" s="617" t="s">
        <v>10</v>
      </c>
      <c r="R52" s="620" t="s">
        <v>36</v>
      </c>
      <c r="S52" s="617"/>
      <c r="T52" s="647"/>
      <c r="U52" s="646"/>
      <c r="V52" s="611"/>
      <c r="W52" s="611"/>
      <c r="X52" s="611"/>
      <c r="Y52" s="611"/>
      <c r="Z52" s="611"/>
      <c r="AA52" s="644"/>
      <c r="AB52" s="644"/>
      <c r="AC52" s="611"/>
      <c r="AD52" s="611"/>
      <c r="AE52" s="611"/>
    </row>
    <row r="53" spans="1:31" s="575" customFormat="1" ht="42">
      <c r="A53" s="703" t="s">
        <v>280</v>
      </c>
      <c r="B53" s="641" t="s">
        <v>281</v>
      </c>
      <c r="C53" s="585" t="s">
        <v>261</v>
      </c>
      <c r="D53" s="750">
        <v>52000</v>
      </c>
      <c r="E53" s="617"/>
      <c r="F53" s="618">
        <v>1</v>
      </c>
      <c r="G53" s="618">
        <v>0</v>
      </c>
      <c r="H53" s="618">
        <v>0</v>
      </c>
      <c r="I53" s="617">
        <v>2</v>
      </c>
      <c r="J53" s="692" t="s">
        <v>282</v>
      </c>
      <c r="K53" s="709" t="s">
        <v>178</v>
      </c>
      <c r="L53" s="679"/>
      <c r="M53" s="679" t="s">
        <v>283</v>
      </c>
      <c r="N53" s="679" t="s">
        <v>114</v>
      </c>
      <c r="O53" s="684" t="s">
        <v>25</v>
      </c>
      <c r="P53" s="620" t="s">
        <v>145</v>
      </c>
      <c r="Q53" s="617" t="s">
        <v>10</v>
      </c>
      <c r="R53" s="733" t="s">
        <v>36</v>
      </c>
      <c r="S53" s="619"/>
      <c r="T53" s="647"/>
      <c r="U53" s="646"/>
      <c r="V53" s="611"/>
      <c r="W53" s="611"/>
      <c r="X53" s="611"/>
      <c r="Y53" s="611"/>
      <c r="Z53" s="611"/>
      <c r="AA53" s="644"/>
      <c r="AB53" s="644"/>
      <c r="AC53" s="611"/>
      <c r="AD53" s="611"/>
      <c r="AE53" s="611"/>
    </row>
    <row r="54" spans="1:31" s="575" customFormat="1" ht="57.95" hidden="1">
      <c r="A54" s="703" t="s">
        <v>284</v>
      </c>
      <c r="B54" s="641" t="s">
        <v>285</v>
      </c>
      <c r="C54" s="585" t="s">
        <v>261</v>
      </c>
      <c r="D54" s="750">
        <v>15000</v>
      </c>
      <c r="E54" s="617"/>
      <c r="F54" s="618">
        <v>1</v>
      </c>
      <c r="G54" s="618">
        <v>0</v>
      </c>
      <c r="H54" s="618">
        <v>0</v>
      </c>
      <c r="I54" s="617">
        <v>1</v>
      </c>
      <c r="J54" s="692" t="s">
        <v>286</v>
      </c>
      <c r="K54" s="679" t="s">
        <v>179</v>
      </c>
      <c r="L54" s="679"/>
      <c r="M54" s="679" t="s">
        <v>283</v>
      </c>
      <c r="N54" s="679"/>
      <c r="O54" s="684" t="s">
        <v>25</v>
      </c>
      <c r="P54" s="620" t="s">
        <v>145</v>
      </c>
      <c r="Q54" s="617" t="s">
        <v>10</v>
      </c>
      <c r="R54" s="617" t="s">
        <v>21</v>
      </c>
      <c r="S54" s="617"/>
      <c r="T54" s="611"/>
      <c r="U54" s="646"/>
      <c r="V54" s="611"/>
      <c r="W54" s="611"/>
      <c r="X54" s="611"/>
      <c r="Y54" s="611"/>
      <c r="Z54" s="611"/>
      <c r="AA54" s="644"/>
      <c r="AB54" s="644"/>
      <c r="AC54" s="611"/>
      <c r="AD54" s="611"/>
      <c r="AE54" s="611"/>
    </row>
    <row r="55" spans="1:31" s="575" customFormat="1" ht="42">
      <c r="A55" s="703" t="s">
        <v>273</v>
      </c>
      <c r="B55" s="753" t="s">
        <v>287</v>
      </c>
      <c r="C55" s="585" t="s">
        <v>261</v>
      </c>
      <c r="D55" s="750">
        <f>1600*13</f>
        <v>20800</v>
      </c>
      <c r="E55" s="617"/>
      <c r="F55" s="618">
        <v>1</v>
      </c>
      <c r="G55" s="618">
        <v>0</v>
      </c>
      <c r="H55" s="618">
        <v>0</v>
      </c>
      <c r="I55" s="617">
        <v>1</v>
      </c>
      <c r="J55" s="679" t="s">
        <v>288</v>
      </c>
      <c r="K55" s="709" t="s">
        <v>87</v>
      </c>
      <c r="L55" s="709"/>
      <c r="M55" s="709" t="s">
        <v>89</v>
      </c>
      <c r="N55" s="679"/>
      <c r="O55" s="684" t="s">
        <v>25</v>
      </c>
      <c r="P55" s="620" t="s">
        <v>145</v>
      </c>
      <c r="Q55" s="617" t="s">
        <v>10</v>
      </c>
      <c r="R55" s="617" t="s">
        <v>21</v>
      </c>
      <c r="S55" s="617"/>
      <c r="T55" s="611"/>
      <c r="U55" s="646"/>
      <c r="V55" s="611"/>
      <c r="W55" s="611"/>
      <c r="X55" s="611"/>
      <c r="Y55" s="611"/>
      <c r="Z55" s="611"/>
      <c r="AA55" s="644"/>
      <c r="AB55" s="644"/>
      <c r="AC55" s="611"/>
      <c r="AD55" s="611"/>
      <c r="AE55" s="611"/>
    </row>
    <row r="56" spans="1:31" ht="42">
      <c r="A56" s="703" t="s">
        <v>289</v>
      </c>
      <c r="B56" s="753" t="s">
        <v>290</v>
      </c>
      <c r="C56" s="585" t="s">
        <v>261</v>
      </c>
      <c r="D56" s="750">
        <f>1600*13</f>
        <v>20800</v>
      </c>
      <c r="E56" s="648"/>
      <c r="F56" s="618">
        <v>1</v>
      </c>
      <c r="G56" s="618">
        <v>0</v>
      </c>
      <c r="H56" s="618">
        <v>0</v>
      </c>
      <c r="I56" s="617">
        <v>1</v>
      </c>
      <c r="J56" s="679" t="s">
        <v>288</v>
      </c>
      <c r="K56" s="709" t="s">
        <v>291</v>
      </c>
      <c r="L56" s="709"/>
      <c r="M56" s="709" t="s">
        <v>89</v>
      </c>
      <c r="N56" s="679"/>
      <c r="O56" s="684" t="s">
        <v>25</v>
      </c>
      <c r="P56" s="620" t="s">
        <v>145</v>
      </c>
      <c r="Q56" s="617" t="s">
        <v>10</v>
      </c>
      <c r="R56" s="617" t="s">
        <v>21</v>
      </c>
      <c r="S56" s="617"/>
    </row>
    <row r="57" spans="1:31" ht="18" customHeight="1">
      <c r="A57" s="704"/>
      <c r="B57" s="649"/>
      <c r="C57" s="606"/>
      <c r="D57" s="665"/>
      <c r="E57" s="648"/>
      <c r="F57" s="648"/>
      <c r="G57" s="648"/>
      <c r="H57" s="648"/>
      <c r="I57" s="648"/>
      <c r="J57" s="731"/>
      <c r="K57" s="731"/>
      <c r="L57" s="731"/>
      <c r="M57" s="731"/>
      <c r="N57" s="731"/>
      <c r="O57" s="684"/>
      <c r="P57" s="620"/>
      <c r="Q57" s="617"/>
      <c r="R57" s="617"/>
      <c r="S57" s="648"/>
    </row>
    <row r="58" spans="1:31" ht="18" customHeight="1">
      <c r="A58" s="704"/>
      <c r="B58" s="649"/>
      <c r="C58" s="606"/>
      <c r="D58" s="665"/>
      <c r="E58" s="648"/>
      <c r="F58" s="648"/>
      <c r="G58" s="648"/>
      <c r="H58" s="648"/>
      <c r="I58" s="648"/>
      <c r="J58" s="731"/>
      <c r="K58" s="731"/>
      <c r="L58" s="731"/>
      <c r="M58" s="731"/>
      <c r="N58" s="731"/>
      <c r="O58" s="684"/>
      <c r="P58" s="620"/>
      <c r="Q58" s="617"/>
      <c r="R58" s="617"/>
      <c r="S58" s="648"/>
    </row>
  </sheetData>
  <mergeCells count="45">
    <mergeCell ref="A43:C43"/>
    <mergeCell ref="D43:H43"/>
    <mergeCell ref="K43:N43"/>
    <mergeCell ref="O43:S43"/>
    <mergeCell ref="K44:L44"/>
    <mergeCell ref="M44:N44"/>
    <mergeCell ref="A5:C5"/>
    <mergeCell ref="D5:H5"/>
    <mergeCell ref="K5:Z5"/>
    <mergeCell ref="AA5:AE5"/>
    <mergeCell ref="K6:L6"/>
    <mergeCell ref="M6:N6"/>
    <mergeCell ref="O6:P6"/>
    <mergeCell ref="Q6:R6"/>
    <mergeCell ref="S6:T6"/>
    <mergeCell ref="U6:V6"/>
    <mergeCell ref="W6:X6"/>
    <mergeCell ref="Y6:Z6"/>
    <mergeCell ref="Y14:AC14"/>
    <mergeCell ref="K21:L21"/>
    <mergeCell ref="M21:N21"/>
    <mergeCell ref="O21:P21"/>
    <mergeCell ref="Q21:R21"/>
    <mergeCell ref="S21:T21"/>
    <mergeCell ref="W15:X15"/>
    <mergeCell ref="K20:T20"/>
    <mergeCell ref="U20:Y20"/>
    <mergeCell ref="K15:L15"/>
    <mergeCell ref="M15:N15"/>
    <mergeCell ref="A32:C32"/>
    <mergeCell ref="D32:H32"/>
    <mergeCell ref="K32:P32"/>
    <mergeCell ref="Q32:U32"/>
    <mergeCell ref="A14:C14"/>
    <mergeCell ref="D14:H14"/>
    <mergeCell ref="K14:X14"/>
    <mergeCell ref="A20:C20"/>
    <mergeCell ref="D20:H20"/>
    <mergeCell ref="K33:L33"/>
    <mergeCell ref="M33:N33"/>
    <mergeCell ref="O33:P33"/>
    <mergeCell ref="U15:V15"/>
    <mergeCell ref="O15:P15"/>
    <mergeCell ref="Q15:R15"/>
    <mergeCell ref="S15:T15"/>
  </mergeCells>
  <phoneticPr fontId="82" type="noConversion"/>
  <dataValidations count="13">
    <dataValidation type="list" allowBlank="1" showInputMessage="1" showErrorMessage="1" sqref="Z17:Z18" xr:uid="{CB9C8834-A6A3-4B41-9475-9AF925382161}">
      <formula1>$AS$6:$AS$6</formula1>
    </dataValidation>
    <dataValidation type="list" allowBlank="1" showInputMessage="1" showErrorMessage="1" sqref="AB17:AB18 AD8:AD12 T36:T41 R46:R58 X23:X30" xr:uid="{090CFFBA-F4FD-4704-A8A5-5E87A3F4DEE3}">
      <formula1>$AU$1:$AU$7</formula1>
    </dataValidation>
    <dataValidation type="list" allowBlank="1" showInputMessage="1" showErrorMessage="1" sqref="AA17:AA18 Q46:Q58 S36:S41 AC8:AC12 W23:W30" xr:uid="{99E50393-AEE5-4714-895E-1631B0E386EB}">
      <formula1>$AT$2:$AT$3</formula1>
    </dataValidation>
    <dataValidation type="list" allowBlank="1" showInputMessage="1" showErrorMessage="1" sqref="Y17:Y18 AA8:AA12 U23:U30" xr:uid="{C74F804A-D396-4A7E-B48C-6A665717B411}">
      <formula1>$AQ$4</formula1>
    </dataValidation>
    <dataValidation type="list" allowBlank="1" showInputMessage="1" showErrorMessage="1" sqref="S35" xr:uid="{4C4F1B67-D84A-6A4F-9F99-25C0F166A65C}">
      <formula1>$AM$2:$AM$3</formula1>
    </dataValidation>
    <dataValidation type="list" allowBlank="1" showInputMessage="1" showErrorMessage="1" sqref="R35" xr:uid="{4F3076B9-6860-4345-81A8-81D152DCEE92}">
      <formula1>$AK$16:$AK$16</formula1>
    </dataValidation>
    <dataValidation type="list" allowBlank="1" showInputMessage="1" showErrorMessage="1" sqref="T35" xr:uid="{5179360F-E899-C44C-9B3F-2B466886B768}">
      <formula1>$AN$1:$AN$14</formula1>
    </dataValidation>
    <dataValidation type="list" allowBlank="1" showInputMessage="1" showErrorMessage="1" sqref="AB8:AB12" xr:uid="{7B7F07B3-F7BE-4CA5-80A7-BAF99947172F}">
      <formula1>$AR$1:$AR$3</formula1>
    </dataValidation>
    <dataValidation type="list" allowBlank="1" showInputMessage="1" showErrorMessage="1" sqref="R36:R41" xr:uid="{0BDDE8A1-48B8-437D-9043-0EDED5C0A3B2}">
      <formula1>$AR$5:$AR$6</formula1>
    </dataValidation>
    <dataValidation type="list" allowBlank="1" showInputMessage="1" showErrorMessage="1" sqref="Q35:Q41" xr:uid="{4C48B871-1471-4ED8-8B26-A7506C978D86}">
      <formula1>$AQ$4:$AQ$5</formula1>
    </dataValidation>
    <dataValidation type="list" allowBlank="1" showInputMessage="1" showErrorMessage="1" sqref="P46:P58" xr:uid="{51FA67C7-FACB-44EF-A97E-A0CCCE3DFC95}">
      <formula1>$AS$1:$AS$2</formula1>
    </dataValidation>
    <dataValidation type="list" allowBlank="1" showInputMessage="1" showErrorMessage="1" sqref="O46:O58" xr:uid="{5FBF0C28-3883-4D27-A90A-3A6DF34B078E}">
      <formula1>$AQ$5</formula1>
    </dataValidation>
    <dataValidation type="list" allowBlank="1" showInputMessage="1" showErrorMessage="1" sqref="V23:V30" xr:uid="{ADD5B930-86F2-4F3A-9EF3-54E20B379EBB}">
      <formula1>$AS$4:$AS$4</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26B78-FBC0-4EB0-8F13-2F26E819BF6F}">
  <dimension ref="A1:CU389"/>
  <sheetViews>
    <sheetView tabSelected="1" zoomScaleNormal="100" workbookViewId="0">
      <selection activeCell="B19" sqref="B19"/>
    </sheetView>
  </sheetViews>
  <sheetFormatPr defaultColWidth="10" defaultRowHeight="14.45"/>
  <cols>
    <col min="1" max="1" width="31.875" customWidth="1"/>
    <col min="2" max="2" width="34.125" customWidth="1"/>
    <col min="3" max="3" width="44.625" customWidth="1"/>
    <col min="4" max="4" width="20.625" customWidth="1"/>
    <col min="5" max="5" width="18.5" customWidth="1"/>
    <col min="7" max="7" width="13.875" customWidth="1"/>
    <col min="8" max="8" width="14" customWidth="1"/>
    <col min="9" max="9" width="21.625" customWidth="1"/>
    <col min="10" max="10" width="25.5" customWidth="1"/>
    <col min="11" max="11" width="14.125" customWidth="1"/>
    <col min="13" max="13" width="16.625" customWidth="1"/>
    <col min="15" max="15" width="15.375" customWidth="1"/>
    <col min="17" max="17" width="27.875" customWidth="1"/>
    <col min="18" max="18" width="24.5" customWidth="1"/>
    <col min="19" max="19" width="14.625" customWidth="1"/>
    <col min="21" max="21" width="20" customWidth="1"/>
    <col min="22" max="22" width="24.625" customWidth="1"/>
    <col min="23" max="23" width="17.625" customWidth="1"/>
    <col min="25" max="25" width="14.375" customWidth="1"/>
    <col min="27" max="27" width="18.875" customWidth="1"/>
    <col min="28" max="28" width="24.125" customWidth="1"/>
    <col min="29" max="29" width="20.5" customWidth="1"/>
    <col min="39" max="39" width="10" style="571"/>
    <col min="40" max="40" width="39" style="571" bestFit="1" customWidth="1"/>
    <col min="41" max="41" width="11.5" style="571" bestFit="1" customWidth="1"/>
  </cols>
  <sheetData>
    <row r="1" spans="1:99">
      <c r="AM1" s="571" t="s">
        <v>10</v>
      </c>
      <c r="AN1" s="571" t="s">
        <v>141</v>
      </c>
      <c r="AO1" s="571" t="s">
        <v>292</v>
      </c>
      <c r="AP1" s="571" t="s">
        <v>5</v>
      </c>
    </row>
    <row r="2" spans="1:99" s="573" customFormat="1" ht="61.5">
      <c r="E2" s="599" t="s">
        <v>293</v>
      </c>
      <c r="AM2" s="571" t="s">
        <v>15</v>
      </c>
      <c r="AN2" s="571" t="s">
        <v>144</v>
      </c>
      <c r="AO2" s="571"/>
      <c r="AP2" s="571" t="s">
        <v>11</v>
      </c>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row>
    <row r="3" spans="1:99">
      <c r="AP3" s="571" t="s">
        <v>21</v>
      </c>
    </row>
    <row r="4" spans="1:99" ht="30.95">
      <c r="A4" s="573"/>
      <c r="B4" s="573"/>
      <c r="C4" s="600" t="s">
        <v>294</v>
      </c>
      <c r="D4" s="573"/>
      <c r="E4" s="573"/>
      <c r="F4" s="573"/>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N4" s="571" t="s">
        <v>149</v>
      </c>
      <c r="AP4" s="571" t="s">
        <v>26</v>
      </c>
    </row>
    <row r="5" spans="1:99" ht="23.45">
      <c r="A5" s="775" t="s">
        <v>52</v>
      </c>
      <c r="B5" s="776"/>
      <c r="C5" s="776"/>
      <c r="D5" s="775" t="s">
        <v>53</v>
      </c>
      <c r="E5" s="776"/>
      <c r="F5" s="776"/>
      <c r="G5" s="776"/>
      <c r="H5" s="777"/>
      <c r="K5" s="780" t="s">
        <v>54</v>
      </c>
      <c r="L5" s="781"/>
      <c r="M5" s="781"/>
      <c r="N5" s="781"/>
      <c r="O5" s="781"/>
      <c r="P5" s="781"/>
      <c r="Q5" s="781"/>
      <c r="R5" s="781"/>
      <c r="S5" s="781"/>
      <c r="T5" s="781"/>
      <c r="U5" s="781"/>
      <c r="V5" s="781"/>
      <c r="W5" s="781"/>
      <c r="X5" s="781"/>
      <c r="Y5" s="781"/>
      <c r="Z5" s="781"/>
      <c r="AA5" s="780" t="s">
        <v>101</v>
      </c>
      <c r="AB5" s="781"/>
      <c r="AC5" s="781"/>
      <c r="AD5" s="781"/>
      <c r="AE5" s="781"/>
      <c r="AP5" s="571" t="s">
        <v>28</v>
      </c>
    </row>
    <row r="6" spans="1:99" ht="31.35" customHeight="1">
      <c r="A6" s="601" t="s">
        <v>57</v>
      </c>
      <c r="B6" s="602" t="s">
        <v>295</v>
      </c>
      <c r="C6" s="602" t="s">
        <v>59</v>
      </c>
      <c r="D6" s="602" t="s">
        <v>296</v>
      </c>
      <c r="E6" s="602" t="s">
        <v>61</v>
      </c>
      <c r="F6" s="602" t="s">
        <v>152</v>
      </c>
      <c r="G6" s="602" t="s">
        <v>153</v>
      </c>
      <c r="H6" s="602" t="s">
        <v>154</v>
      </c>
      <c r="I6" s="601" t="s">
        <v>155</v>
      </c>
      <c r="J6" s="601" t="s">
        <v>297</v>
      </c>
      <c r="K6" s="786" t="s">
        <v>156</v>
      </c>
      <c r="L6" s="787"/>
      <c r="M6" s="773" t="s">
        <v>157</v>
      </c>
      <c r="N6" s="774"/>
      <c r="O6" s="773" t="s">
        <v>158</v>
      </c>
      <c r="P6" s="774"/>
      <c r="Q6" s="773" t="s">
        <v>298</v>
      </c>
      <c r="R6" s="774"/>
      <c r="S6" s="773" t="s">
        <v>160</v>
      </c>
      <c r="T6" s="774"/>
      <c r="U6" s="773" t="s">
        <v>208</v>
      </c>
      <c r="V6" s="774"/>
      <c r="W6" s="773" t="s">
        <v>162</v>
      </c>
      <c r="X6" s="774"/>
      <c r="Y6" s="773" t="s">
        <v>71</v>
      </c>
      <c r="Z6" s="774"/>
      <c r="AA6" s="602" t="s">
        <v>163</v>
      </c>
      <c r="AB6" s="602" t="s">
        <v>164</v>
      </c>
      <c r="AC6" s="602" t="s">
        <v>165</v>
      </c>
      <c r="AD6" s="602" t="s">
        <v>166</v>
      </c>
      <c r="AE6" s="602" t="s">
        <v>76</v>
      </c>
      <c r="AN6" s="571" t="s">
        <v>148</v>
      </c>
      <c r="AP6" s="571" t="s">
        <v>36</v>
      </c>
    </row>
    <row r="7" spans="1:99" ht="13.35" customHeight="1">
      <c r="A7" s="601"/>
      <c r="B7" s="601"/>
      <c r="C7" s="601"/>
      <c r="D7" s="601"/>
      <c r="E7" s="601"/>
      <c r="F7" s="601"/>
      <c r="G7" s="601"/>
      <c r="H7" s="601"/>
      <c r="I7" s="601"/>
      <c r="J7" s="601"/>
      <c r="K7" s="603" t="s">
        <v>299</v>
      </c>
      <c r="L7" s="603" t="s">
        <v>80</v>
      </c>
      <c r="M7" s="603" t="s">
        <v>171</v>
      </c>
      <c r="N7" s="603" t="s">
        <v>80</v>
      </c>
      <c r="O7" s="603" t="s">
        <v>171</v>
      </c>
      <c r="P7" s="603" t="s">
        <v>80</v>
      </c>
      <c r="Q7" s="603" t="s">
        <v>171</v>
      </c>
      <c r="R7" s="603" t="s">
        <v>80</v>
      </c>
      <c r="S7" s="603" t="s">
        <v>171</v>
      </c>
      <c r="T7" s="603" t="s">
        <v>80</v>
      </c>
      <c r="U7" s="603" t="s">
        <v>171</v>
      </c>
      <c r="V7" s="603" t="s">
        <v>80</v>
      </c>
      <c r="W7" s="603" t="s">
        <v>171</v>
      </c>
      <c r="X7" s="603" t="s">
        <v>80</v>
      </c>
      <c r="Y7" s="603" t="s">
        <v>171</v>
      </c>
      <c r="Z7" s="603" t="s">
        <v>80</v>
      </c>
      <c r="AA7" s="602"/>
      <c r="AB7" s="602"/>
      <c r="AC7" s="602"/>
      <c r="AD7" s="602"/>
      <c r="AE7" s="602"/>
      <c r="AP7" s="571" t="s">
        <v>39</v>
      </c>
    </row>
    <row r="8" spans="1:99" s="575" customFormat="1" ht="48.95" customHeight="1">
      <c r="A8" s="605" t="s">
        <v>300</v>
      </c>
      <c r="B8" s="604" t="s">
        <v>301</v>
      </c>
      <c r="C8" s="604" t="s">
        <v>184</v>
      </c>
      <c r="D8" s="671">
        <v>55000</v>
      </c>
      <c r="E8" s="672"/>
      <c r="F8" s="673">
        <v>1</v>
      </c>
      <c r="G8" s="673">
        <v>0</v>
      </c>
      <c r="H8" s="673">
        <v>0</v>
      </c>
      <c r="I8" s="672">
        <v>2</v>
      </c>
      <c r="J8" s="607" t="s">
        <v>302</v>
      </c>
      <c r="K8" s="672"/>
      <c r="L8" s="672"/>
      <c r="M8" s="672"/>
      <c r="N8" s="672"/>
      <c r="O8" s="672"/>
      <c r="P8" s="672"/>
      <c r="Q8" s="672"/>
      <c r="R8" s="672" t="s">
        <v>303</v>
      </c>
      <c r="S8" s="672"/>
      <c r="T8" s="674">
        <v>44564</v>
      </c>
      <c r="U8" s="672"/>
      <c r="V8" s="672" t="s">
        <v>304</v>
      </c>
      <c r="W8" s="672"/>
      <c r="X8" s="672"/>
      <c r="Y8" s="759" t="s">
        <v>305</v>
      </c>
      <c r="Z8" s="672"/>
      <c r="AA8" s="672" t="s">
        <v>292</v>
      </c>
      <c r="AB8" s="675" t="s">
        <v>141</v>
      </c>
      <c r="AC8" s="672" t="s">
        <v>10</v>
      </c>
      <c r="AD8" s="620" t="s">
        <v>39</v>
      </c>
      <c r="AE8" s="617"/>
      <c r="AF8" s="611"/>
      <c r="AG8" s="611"/>
      <c r="AH8" s="611"/>
      <c r="AI8" s="611"/>
      <c r="AJ8" s="611"/>
      <c r="AM8" s="576"/>
    </row>
    <row r="9" spans="1:99" ht="30.95">
      <c r="A9" s="573"/>
      <c r="B9" s="573"/>
      <c r="C9" s="600" t="s">
        <v>306</v>
      </c>
      <c r="D9" s="573"/>
      <c r="E9" s="573"/>
      <c r="F9" s="573"/>
      <c r="G9" s="573"/>
      <c r="H9" s="573"/>
      <c r="I9" s="573"/>
      <c r="J9" s="573"/>
      <c r="K9" s="573"/>
      <c r="L9" s="573"/>
      <c r="M9" s="573"/>
      <c r="N9" s="573"/>
      <c r="O9" s="573"/>
      <c r="P9" s="573"/>
      <c r="Q9" s="573"/>
      <c r="R9" s="573"/>
      <c r="S9" s="573"/>
      <c r="T9" s="573"/>
      <c r="U9" s="573"/>
      <c r="V9" s="573"/>
      <c r="W9" s="573"/>
      <c r="X9" s="573"/>
      <c r="Y9" s="573"/>
      <c r="AN9"/>
      <c r="AO9"/>
    </row>
    <row r="10" spans="1:99" ht="23.45">
      <c r="A10" s="775" t="s">
        <v>52</v>
      </c>
      <c r="B10" s="776"/>
      <c r="C10" s="776"/>
      <c r="D10" s="775" t="s">
        <v>53</v>
      </c>
      <c r="E10" s="776"/>
      <c r="F10" s="776"/>
      <c r="G10" s="776"/>
      <c r="H10" s="777"/>
      <c r="K10" s="780" t="s">
        <v>54</v>
      </c>
      <c r="L10" s="781"/>
      <c r="M10" s="781"/>
      <c r="N10" s="781"/>
      <c r="O10" s="781"/>
      <c r="P10" s="781"/>
      <c r="Q10" s="781"/>
      <c r="R10" s="781"/>
      <c r="S10" s="781"/>
      <c r="T10" s="781"/>
      <c r="U10" s="780" t="s">
        <v>101</v>
      </c>
      <c r="V10" s="781"/>
      <c r="W10" s="781"/>
      <c r="X10" s="781"/>
      <c r="Y10" s="781"/>
      <c r="AN10"/>
    </row>
    <row r="11" spans="1:99" ht="31.35" customHeight="1">
      <c r="A11" s="601" t="s">
        <v>57</v>
      </c>
      <c r="B11" s="602" t="s">
        <v>295</v>
      </c>
      <c r="C11" s="602" t="s">
        <v>59</v>
      </c>
      <c r="D11" s="602" t="s">
        <v>296</v>
      </c>
      <c r="E11" s="602" t="s">
        <v>61</v>
      </c>
      <c r="F11" s="602" t="s">
        <v>152</v>
      </c>
      <c r="G11" s="602" t="s">
        <v>153</v>
      </c>
      <c r="H11" s="602" t="s">
        <v>154</v>
      </c>
      <c r="I11" s="601" t="s">
        <v>155</v>
      </c>
      <c r="J11" s="601" t="s">
        <v>307</v>
      </c>
      <c r="K11" s="786" t="s">
        <v>156</v>
      </c>
      <c r="L11" s="787"/>
      <c r="M11" s="773" t="s">
        <v>157</v>
      </c>
      <c r="N11" s="774"/>
      <c r="O11" s="773" t="s">
        <v>208</v>
      </c>
      <c r="P11" s="774"/>
      <c r="Q11" s="773" t="s">
        <v>162</v>
      </c>
      <c r="R11" s="774"/>
      <c r="S11" s="773" t="s">
        <v>71</v>
      </c>
      <c r="T11" s="774"/>
      <c r="U11" s="602" t="s">
        <v>163</v>
      </c>
      <c r="V11" s="602" t="s">
        <v>164</v>
      </c>
      <c r="W11" s="602" t="s">
        <v>165</v>
      </c>
      <c r="X11" s="602" t="s">
        <v>166</v>
      </c>
      <c r="Y11" s="602" t="s">
        <v>76</v>
      </c>
      <c r="AN11"/>
    </row>
    <row r="12" spans="1:99" ht="15.6" customHeight="1">
      <c r="A12" s="601"/>
      <c r="B12" s="601"/>
      <c r="C12" s="601"/>
      <c r="D12" s="601"/>
      <c r="E12" s="601"/>
      <c r="F12" s="601"/>
      <c r="G12" s="601"/>
      <c r="H12" s="601"/>
      <c r="I12" s="601"/>
      <c r="J12" s="601"/>
      <c r="K12" s="603" t="s">
        <v>299</v>
      </c>
      <c r="L12" s="603" t="s">
        <v>80</v>
      </c>
      <c r="M12" s="603" t="s">
        <v>171</v>
      </c>
      <c r="N12" s="603" t="s">
        <v>80</v>
      </c>
      <c r="O12" s="603" t="s">
        <v>171</v>
      </c>
      <c r="P12" s="603" t="s">
        <v>80</v>
      </c>
      <c r="Q12" s="603" t="s">
        <v>171</v>
      </c>
      <c r="R12" s="603" t="s">
        <v>80</v>
      </c>
      <c r="S12" s="603" t="s">
        <v>171</v>
      </c>
      <c r="T12" s="603" t="s">
        <v>80</v>
      </c>
      <c r="U12" s="602"/>
      <c r="V12" s="602"/>
      <c r="W12" s="602"/>
      <c r="X12" s="602"/>
      <c r="Y12" s="602"/>
    </row>
    <row r="13" spans="1:99" s="575" customFormat="1">
      <c r="A13" s="587"/>
      <c r="B13" s="587"/>
      <c r="C13" s="587"/>
      <c r="D13" s="587"/>
      <c r="E13" s="587"/>
      <c r="F13" s="587"/>
      <c r="G13" s="587"/>
      <c r="H13" s="587"/>
      <c r="I13" s="587"/>
      <c r="J13" s="587"/>
      <c r="K13" s="587"/>
      <c r="L13" s="587"/>
      <c r="M13" s="587"/>
      <c r="N13" s="587"/>
      <c r="O13" s="587"/>
      <c r="P13" s="587"/>
      <c r="Q13" s="587"/>
      <c r="R13" s="587"/>
      <c r="S13" s="587"/>
      <c r="T13" s="587"/>
      <c r="U13" s="587"/>
      <c r="V13" s="587"/>
      <c r="W13" s="587"/>
      <c r="X13" s="587"/>
      <c r="Y13" s="587"/>
      <c r="AM13" s="576"/>
      <c r="AN13" s="576"/>
      <c r="AO13" s="576"/>
    </row>
    <row r="14" spans="1:99" ht="30.95">
      <c r="A14" s="573"/>
      <c r="B14" s="573"/>
      <c r="C14" s="600" t="s">
        <v>308</v>
      </c>
      <c r="D14" s="573"/>
      <c r="E14" s="573"/>
      <c r="F14" s="573"/>
      <c r="G14" s="573"/>
      <c r="H14" s="573"/>
      <c r="I14" s="573"/>
      <c r="J14" s="573"/>
      <c r="K14" s="573"/>
      <c r="L14" s="573"/>
      <c r="M14" s="573"/>
      <c r="N14" s="573"/>
      <c r="O14" s="573"/>
      <c r="P14" s="573"/>
      <c r="Q14" s="573"/>
      <c r="R14" s="573"/>
      <c r="S14" s="573"/>
      <c r="T14" s="573"/>
      <c r="U14" s="573"/>
    </row>
    <row r="15" spans="1:99" ht="23.45">
      <c r="A15" s="775" t="s">
        <v>52</v>
      </c>
      <c r="B15" s="776"/>
      <c r="C15" s="776"/>
      <c r="D15" s="775" t="s">
        <v>53</v>
      </c>
      <c r="E15" s="776"/>
      <c r="F15" s="776"/>
      <c r="G15" s="776"/>
      <c r="H15" s="777"/>
      <c r="K15" s="780" t="s">
        <v>54</v>
      </c>
      <c r="L15" s="781"/>
      <c r="M15" s="781"/>
      <c r="N15" s="781"/>
      <c r="O15" s="781"/>
      <c r="P15" s="781"/>
      <c r="Q15" s="780" t="s">
        <v>101</v>
      </c>
      <c r="R15" s="781"/>
      <c r="S15" s="781"/>
      <c r="T15" s="781"/>
      <c r="U15" s="781"/>
    </row>
    <row r="16" spans="1:99" ht="31.35" customHeight="1">
      <c r="A16" s="601" t="s">
        <v>57</v>
      </c>
      <c r="B16" s="602" t="s">
        <v>295</v>
      </c>
      <c r="C16" s="602" t="s">
        <v>59</v>
      </c>
      <c r="D16" s="602" t="s">
        <v>296</v>
      </c>
      <c r="E16" s="602" t="s">
        <v>61</v>
      </c>
      <c r="F16" s="602" t="s">
        <v>152</v>
      </c>
      <c r="G16" s="602" t="s">
        <v>153</v>
      </c>
      <c r="H16" s="602" t="s">
        <v>154</v>
      </c>
      <c r="I16" s="601" t="s">
        <v>155</v>
      </c>
      <c r="J16" s="601" t="s">
        <v>307</v>
      </c>
      <c r="K16" s="772" t="s">
        <v>309</v>
      </c>
      <c r="L16" s="772"/>
      <c r="M16" s="773" t="s">
        <v>162</v>
      </c>
      <c r="N16" s="774"/>
      <c r="O16" s="772" t="s">
        <v>71</v>
      </c>
      <c r="P16" s="773"/>
      <c r="Q16" s="602" t="s">
        <v>163</v>
      </c>
      <c r="R16" s="602" t="s">
        <v>164</v>
      </c>
      <c r="S16" s="602" t="s">
        <v>165</v>
      </c>
      <c r="T16" s="602" t="s">
        <v>166</v>
      </c>
      <c r="U16" s="602" t="s">
        <v>76</v>
      </c>
    </row>
    <row r="17" spans="1:41" ht="29.1">
      <c r="A17" s="601"/>
      <c r="B17" s="601"/>
      <c r="C17" s="601"/>
      <c r="D17" s="601"/>
      <c r="E17" s="601"/>
      <c r="F17" s="601"/>
      <c r="G17" s="601"/>
      <c r="H17" s="601"/>
      <c r="I17" s="601"/>
      <c r="J17" s="601"/>
      <c r="K17" s="603" t="s">
        <v>299</v>
      </c>
      <c r="L17" s="603" t="s">
        <v>80</v>
      </c>
      <c r="M17" s="603" t="s">
        <v>171</v>
      </c>
      <c r="N17" s="603" t="s">
        <v>80</v>
      </c>
      <c r="O17" s="603" t="s">
        <v>171</v>
      </c>
      <c r="P17" s="603" t="s">
        <v>80</v>
      </c>
      <c r="Q17" s="602"/>
      <c r="R17" s="602"/>
      <c r="S17" s="602"/>
      <c r="T17" s="602"/>
      <c r="U17" s="602"/>
    </row>
    <row r="18" spans="1:41" s="575" customFormat="1">
      <c r="A18" s="587"/>
      <c r="C18" s="587"/>
      <c r="D18" s="587"/>
      <c r="E18" s="587"/>
      <c r="F18" s="587"/>
      <c r="G18" s="587"/>
      <c r="H18" s="587"/>
      <c r="I18" s="587"/>
      <c r="J18" s="587"/>
      <c r="K18" s="587"/>
      <c r="L18" s="587"/>
      <c r="M18" s="587"/>
      <c r="N18" s="587"/>
      <c r="O18" s="587"/>
      <c r="P18" s="587"/>
      <c r="Q18" s="587"/>
      <c r="R18" s="587"/>
      <c r="S18" s="587"/>
      <c r="T18" s="587"/>
      <c r="U18" s="587"/>
      <c r="AM18" s="576"/>
      <c r="AN18" s="576"/>
      <c r="AO18" s="576"/>
    </row>
    <row r="19" spans="1:41" s="575" customFormat="1" ht="30.95">
      <c r="A19" s="573"/>
      <c r="B19" s="632"/>
      <c r="C19" s="600" t="s">
        <v>310</v>
      </c>
      <c r="D19" s="632"/>
      <c r="E19" s="610"/>
      <c r="F19" s="610"/>
      <c r="G19" s="610"/>
      <c r="H19" s="610"/>
      <c r="I19" s="610"/>
      <c r="J19" s="635"/>
      <c r="K19" s="610"/>
      <c r="L19" s="610"/>
      <c r="M19" s="610"/>
      <c r="N19" s="610"/>
      <c r="O19" s="636"/>
      <c r="P19" s="636"/>
      <c r="Q19" s="610"/>
      <c r="R19" s="610"/>
      <c r="S19" s="610"/>
      <c r="T19" s="610"/>
      <c r="U19" s="633"/>
      <c r="AM19" s="576"/>
      <c r="AN19" s="576"/>
      <c r="AO19" s="576"/>
    </row>
    <row r="20" spans="1:41" s="575" customFormat="1" ht="23.45">
      <c r="A20" s="775" t="s">
        <v>52</v>
      </c>
      <c r="B20" s="776"/>
      <c r="C20" s="776"/>
      <c r="D20" s="775" t="s">
        <v>53</v>
      </c>
      <c r="E20" s="776"/>
      <c r="F20" s="776"/>
      <c r="G20" s="776"/>
      <c r="H20" s="777"/>
      <c r="I20" s="609"/>
      <c r="J20" s="630"/>
      <c r="K20" s="778" t="s">
        <v>54</v>
      </c>
      <c r="L20" s="779"/>
      <c r="M20" s="779"/>
      <c r="N20" s="779"/>
      <c r="O20" s="779"/>
      <c r="P20" s="779"/>
      <c r="Q20" s="780" t="s">
        <v>101</v>
      </c>
      <c r="R20" s="781"/>
      <c r="S20" s="781"/>
      <c r="T20" s="781"/>
      <c r="U20" s="781"/>
      <c r="AM20" s="576"/>
      <c r="AN20" s="576"/>
      <c r="AO20" s="576"/>
    </row>
    <row r="21" spans="1:41" s="669" customFormat="1" ht="46.5">
      <c r="A21" s="666" t="s">
        <v>57</v>
      </c>
      <c r="B21" s="667" t="s">
        <v>150</v>
      </c>
      <c r="C21" s="667" t="s">
        <v>59</v>
      </c>
      <c r="D21" s="662" t="s">
        <v>151</v>
      </c>
      <c r="E21" s="667" t="s">
        <v>61</v>
      </c>
      <c r="F21" s="667" t="s">
        <v>311</v>
      </c>
      <c r="G21" s="667" t="s">
        <v>312</v>
      </c>
      <c r="H21" s="667" t="s">
        <v>313</v>
      </c>
      <c r="I21" s="666" t="s">
        <v>314</v>
      </c>
      <c r="J21" s="666" t="s">
        <v>66</v>
      </c>
      <c r="K21" s="769" t="s">
        <v>234</v>
      </c>
      <c r="L21" s="769"/>
      <c r="M21" s="770" t="s">
        <v>162</v>
      </c>
      <c r="N21" s="771"/>
      <c r="O21" s="769" t="s">
        <v>71</v>
      </c>
      <c r="P21" s="770"/>
      <c r="Q21" s="667" t="s">
        <v>258</v>
      </c>
      <c r="R21" s="667" t="s">
        <v>315</v>
      </c>
      <c r="S21" s="667" t="s">
        <v>316</v>
      </c>
      <c r="T21" s="667" t="s">
        <v>317</v>
      </c>
      <c r="U21" s="667" t="s">
        <v>76</v>
      </c>
      <c r="AM21" s="670"/>
      <c r="AN21" s="670"/>
      <c r="AO21" s="670"/>
    </row>
    <row r="22" spans="1:41" s="575" customFormat="1" ht="29.1">
      <c r="A22" s="601"/>
      <c r="B22" s="639"/>
      <c r="C22" s="601"/>
      <c r="D22" s="663"/>
      <c r="E22" s="601"/>
      <c r="F22" s="601"/>
      <c r="G22" s="601"/>
      <c r="H22" s="601"/>
      <c r="I22" s="601"/>
      <c r="J22" s="638"/>
      <c r="K22" s="650" t="s">
        <v>299</v>
      </c>
      <c r="L22" s="650" t="s">
        <v>80</v>
      </c>
      <c r="M22" s="650" t="s">
        <v>171</v>
      </c>
      <c r="N22" s="650" t="s">
        <v>80</v>
      </c>
      <c r="O22" s="650" t="s">
        <v>171</v>
      </c>
      <c r="P22" s="650" t="s">
        <v>80</v>
      </c>
      <c r="Q22" s="601"/>
      <c r="R22" s="601"/>
      <c r="S22" s="601"/>
      <c r="T22" s="601"/>
      <c r="U22" s="601"/>
      <c r="AM22" s="576"/>
      <c r="AN22" s="576"/>
      <c r="AO22" s="576"/>
    </row>
    <row r="23" spans="1:41" s="693" customFormat="1" ht="60" customHeight="1">
      <c r="A23" s="584" t="s">
        <v>318</v>
      </c>
      <c r="B23" s="692" t="s">
        <v>319</v>
      </c>
      <c r="C23" s="692" t="s">
        <v>320</v>
      </c>
      <c r="D23" s="743">
        <v>35000</v>
      </c>
      <c r="E23" s="709"/>
      <c r="F23" s="711">
        <v>1</v>
      </c>
      <c r="G23" s="711">
        <v>0</v>
      </c>
      <c r="H23" s="711">
        <v>0</v>
      </c>
      <c r="I23" s="709">
        <v>2</v>
      </c>
      <c r="J23" s="744" t="s">
        <v>302</v>
      </c>
      <c r="K23" s="709" t="s">
        <v>86</v>
      </c>
      <c r="L23" s="709"/>
      <c r="M23" s="709" t="s">
        <v>88</v>
      </c>
      <c r="N23" s="709"/>
      <c r="O23" s="709" t="s">
        <v>88</v>
      </c>
      <c r="P23" s="709"/>
      <c r="Q23" s="679" t="s">
        <v>20</v>
      </c>
      <c r="R23" s="682" t="s">
        <v>50</v>
      </c>
      <c r="S23" s="709" t="s">
        <v>10</v>
      </c>
      <c r="T23" s="709" t="s">
        <v>21</v>
      </c>
      <c r="U23" s="745"/>
    </row>
    <row r="24" spans="1:41" s="575" customFormat="1">
      <c r="AM24" s="576"/>
      <c r="AN24" s="576"/>
      <c r="AO24" s="576"/>
    </row>
    <row r="25" spans="1:41" s="575" customFormat="1">
      <c r="AM25" s="576"/>
      <c r="AN25" s="576"/>
      <c r="AO25" s="576"/>
    </row>
    <row r="26" spans="1:41" s="575" customFormat="1">
      <c r="AM26" s="576"/>
      <c r="AN26" s="576"/>
      <c r="AO26" s="576"/>
    </row>
    <row r="27" spans="1:41" s="575" customFormat="1">
      <c r="AM27" s="576"/>
      <c r="AN27" s="576"/>
      <c r="AO27" s="576"/>
    </row>
    <row r="28" spans="1:41" s="575" customFormat="1">
      <c r="AM28" s="576"/>
      <c r="AN28" s="576"/>
      <c r="AO28" s="576"/>
    </row>
    <row r="29" spans="1:41" s="575" customFormat="1">
      <c r="AM29" s="576"/>
      <c r="AN29" s="576"/>
      <c r="AO29" s="576"/>
    </row>
    <row r="30" spans="1:41" s="575" customFormat="1">
      <c r="AM30" s="576"/>
      <c r="AN30" s="576"/>
      <c r="AO30" s="576"/>
    </row>
    <row r="31" spans="1:41" s="575" customFormat="1">
      <c r="AM31" s="576"/>
      <c r="AN31" s="576"/>
      <c r="AO31" s="576"/>
    </row>
    <row r="32" spans="1:41" s="575" customFormat="1">
      <c r="AM32" s="576"/>
      <c r="AN32" s="576"/>
      <c r="AO32" s="576"/>
    </row>
    <row r="33" spans="39:41" s="575" customFormat="1">
      <c r="AM33" s="576"/>
      <c r="AN33" s="576"/>
      <c r="AO33" s="576"/>
    </row>
    <row r="34" spans="39:41" s="575" customFormat="1">
      <c r="AM34" s="576"/>
      <c r="AN34" s="576"/>
      <c r="AO34" s="576"/>
    </row>
    <row r="35" spans="39:41" s="575" customFormat="1">
      <c r="AM35" s="576"/>
      <c r="AN35" s="576"/>
      <c r="AO35" s="576"/>
    </row>
    <row r="36" spans="39:41" s="575" customFormat="1">
      <c r="AM36" s="576"/>
      <c r="AN36" s="576"/>
      <c r="AO36" s="576"/>
    </row>
    <row r="37" spans="39:41" s="575" customFormat="1">
      <c r="AM37" s="576"/>
      <c r="AN37" s="576"/>
      <c r="AO37" s="576"/>
    </row>
    <row r="38" spans="39:41" s="575" customFormat="1">
      <c r="AM38" s="576"/>
      <c r="AN38" s="576"/>
      <c r="AO38" s="576"/>
    </row>
    <row r="39" spans="39:41" s="575" customFormat="1">
      <c r="AM39" s="576"/>
      <c r="AN39" s="576"/>
      <c r="AO39" s="576"/>
    </row>
    <row r="40" spans="39:41" s="575" customFormat="1">
      <c r="AM40" s="576"/>
      <c r="AN40" s="576"/>
      <c r="AO40" s="576"/>
    </row>
    <row r="41" spans="39:41" s="575" customFormat="1">
      <c r="AM41" s="576"/>
      <c r="AN41" s="576"/>
      <c r="AO41" s="576"/>
    </row>
    <row r="42" spans="39:41" s="575" customFormat="1">
      <c r="AM42" s="576"/>
      <c r="AN42" s="576"/>
      <c r="AO42" s="576"/>
    </row>
    <row r="43" spans="39:41" s="575" customFormat="1">
      <c r="AM43" s="576"/>
      <c r="AN43" s="576"/>
      <c r="AO43" s="576"/>
    </row>
    <row r="44" spans="39:41" s="575" customFormat="1">
      <c r="AM44" s="576"/>
      <c r="AN44" s="576"/>
      <c r="AO44" s="576"/>
    </row>
    <row r="45" spans="39:41" s="575" customFormat="1">
      <c r="AM45" s="576"/>
      <c r="AN45" s="576"/>
      <c r="AO45" s="576"/>
    </row>
    <row r="46" spans="39:41" s="575" customFormat="1">
      <c r="AM46" s="576"/>
      <c r="AN46" s="576"/>
      <c r="AO46" s="576"/>
    </row>
    <row r="47" spans="39:41" s="575" customFormat="1">
      <c r="AM47" s="576"/>
      <c r="AN47" s="576"/>
      <c r="AO47" s="576"/>
    </row>
    <row r="48" spans="39:41" s="575" customFormat="1">
      <c r="AM48" s="576"/>
      <c r="AN48" s="576"/>
      <c r="AO48" s="576"/>
    </row>
    <row r="49" spans="39:41" s="575" customFormat="1">
      <c r="AM49" s="576"/>
      <c r="AN49" s="576"/>
      <c r="AO49" s="576"/>
    </row>
    <row r="50" spans="39:41" s="575" customFormat="1">
      <c r="AM50" s="576"/>
      <c r="AN50" s="576"/>
      <c r="AO50" s="576"/>
    </row>
    <row r="51" spans="39:41" s="575" customFormat="1">
      <c r="AM51" s="576"/>
      <c r="AN51" s="576"/>
      <c r="AO51" s="576"/>
    </row>
    <row r="52" spans="39:41" s="575" customFormat="1">
      <c r="AM52" s="576"/>
      <c r="AN52" s="576"/>
      <c r="AO52" s="576"/>
    </row>
    <row r="53" spans="39:41" s="575" customFormat="1">
      <c r="AM53" s="576"/>
      <c r="AN53" s="576"/>
      <c r="AO53" s="576"/>
    </row>
    <row r="54" spans="39:41" s="575" customFormat="1">
      <c r="AM54" s="576"/>
      <c r="AN54" s="576"/>
      <c r="AO54" s="576"/>
    </row>
    <row r="55" spans="39:41" s="575" customFormat="1">
      <c r="AM55" s="576"/>
      <c r="AN55" s="576"/>
      <c r="AO55" s="576"/>
    </row>
    <row r="56" spans="39:41" s="575" customFormat="1">
      <c r="AM56" s="576"/>
      <c r="AN56" s="576"/>
      <c r="AO56" s="576"/>
    </row>
    <row r="57" spans="39:41" s="575" customFormat="1">
      <c r="AM57" s="576"/>
      <c r="AN57" s="576"/>
      <c r="AO57" s="576"/>
    </row>
    <row r="58" spans="39:41" s="575" customFormat="1">
      <c r="AM58" s="576"/>
      <c r="AN58" s="576"/>
      <c r="AO58" s="576"/>
    </row>
    <row r="59" spans="39:41" s="575" customFormat="1">
      <c r="AM59" s="576"/>
      <c r="AN59" s="576"/>
      <c r="AO59" s="576"/>
    </row>
    <row r="60" spans="39:41" s="575" customFormat="1">
      <c r="AM60" s="576"/>
      <c r="AN60" s="576"/>
      <c r="AO60" s="576"/>
    </row>
    <row r="61" spans="39:41" s="575" customFormat="1">
      <c r="AM61" s="576"/>
      <c r="AN61" s="576"/>
      <c r="AO61" s="576"/>
    </row>
    <row r="62" spans="39:41" s="575" customFormat="1">
      <c r="AM62" s="576"/>
      <c r="AN62" s="576"/>
      <c r="AO62" s="576"/>
    </row>
    <row r="63" spans="39:41" s="575" customFormat="1">
      <c r="AM63" s="576"/>
      <c r="AN63" s="576"/>
      <c r="AO63" s="576"/>
    </row>
    <row r="64" spans="39:41" s="575" customFormat="1">
      <c r="AM64" s="576"/>
      <c r="AN64" s="576"/>
      <c r="AO64" s="576"/>
    </row>
    <row r="65" spans="39:41" s="575" customFormat="1">
      <c r="AM65" s="576"/>
      <c r="AN65" s="576"/>
      <c r="AO65" s="576"/>
    </row>
    <row r="66" spans="39:41" s="575" customFormat="1">
      <c r="AM66" s="576"/>
      <c r="AN66" s="576"/>
      <c r="AO66" s="576"/>
    </row>
    <row r="67" spans="39:41" s="575" customFormat="1">
      <c r="AM67" s="576"/>
      <c r="AN67" s="576"/>
      <c r="AO67" s="576"/>
    </row>
    <row r="68" spans="39:41" s="575" customFormat="1">
      <c r="AM68" s="576"/>
      <c r="AN68" s="576"/>
      <c r="AO68" s="576"/>
    </row>
    <row r="69" spans="39:41" s="575" customFormat="1">
      <c r="AM69" s="576"/>
      <c r="AN69" s="576"/>
      <c r="AO69" s="576"/>
    </row>
    <row r="70" spans="39:41" s="575" customFormat="1">
      <c r="AM70" s="576"/>
      <c r="AN70" s="576"/>
      <c r="AO70" s="576"/>
    </row>
    <row r="71" spans="39:41" s="575" customFormat="1">
      <c r="AM71" s="576"/>
      <c r="AN71" s="576"/>
      <c r="AO71" s="576"/>
    </row>
    <row r="72" spans="39:41" s="575" customFormat="1">
      <c r="AM72" s="576"/>
      <c r="AN72" s="576"/>
      <c r="AO72" s="576"/>
    </row>
    <row r="73" spans="39:41" s="575" customFormat="1">
      <c r="AM73" s="576"/>
      <c r="AN73" s="576"/>
      <c r="AO73" s="576"/>
    </row>
    <row r="74" spans="39:41" s="575" customFormat="1">
      <c r="AM74" s="576"/>
      <c r="AN74" s="576"/>
      <c r="AO74" s="576"/>
    </row>
    <row r="75" spans="39:41" s="575" customFormat="1">
      <c r="AM75" s="576"/>
      <c r="AN75" s="576"/>
      <c r="AO75" s="576"/>
    </row>
    <row r="76" spans="39:41" s="575" customFormat="1">
      <c r="AM76" s="576"/>
      <c r="AN76" s="576"/>
      <c r="AO76" s="576"/>
    </row>
    <row r="77" spans="39:41" s="575" customFormat="1">
      <c r="AM77" s="576"/>
      <c r="AN77" s="576"/>
      <c r="AO77" s="576"/>
    </row>
    <row r="78" spans="39:41" s="575" customFormat="1">
      <c r="AM78" s="576"/>
      <c r="AN78" s="576"/>
      <c r="AO78" s="576"/>
    </row>
    <row r="79" spans="39:41" s="575" customFormat="1">
      <c r="AM79" s="576"/>
      <c r="AN79" s="576"/>
      <c r="AO79" s="576"/>
    </row>
    <row r="80" spans="39:41" s="575" customFormat="1">
      <c r="AM80" s="576"/>
      <c r="AN80" s="576"/>
      <c r="AO80" s="576"/>
    </row>
    <row r="81" spans="39:41" s="575" customFormat="1">
      <c r="AM81" s="576"/>
      <c r="AN81" s="576"/>
      <c r="AO81" s="576"/>
    </row>
    <row r="82" spans="39:41" s="575" customFormat="1">
      <c r="AM82" s="576"/>
      <c r="AN82" s="576"/>
      <c r="AO82" s="576"/>
    </row>
    <row r="83" spans="39:41" s="575" customFormat="1">
      <c r="AM83" s="576"/>
      <c r="AN83" s="576"/>
      <c r="AO83" s="576"/>
    </row>
    <row r="84" spans="39:41" s="575" customFormat="1">
      <c r="AM84" s="576"/>
      <c r="AN84" s="576"/>
      <c r="AO84" s="576"/>
    </row>
    <row r="85" spans="39:41" s="575" customFormat="1">
      <c r="AM85" s="576"/>
      <c r="AN85" s="576"/>
      <c r="AO85" s="576"/>
    </row>
    <row r="86" spans="39:41" s="575" customFormat="1">
      <c r="AM86" s="576"/>
      <c r="AN86" s="576"/>
      <c r="AO86" s="576"/>
    </row>
    <row r="87" spans="39:41" s="575" customFormat="1">
      <c r="AM87" s="576"/>
      <c r="AN87" s="576"/>
      <c r="AO87" s="576"/>
    </row>
    <row r="88" spans="39:41" s="575" customFormat="1">
      <c r="AM88" s="576"/>
      <c r="AN88" s="576"/>
      <c r="AO88" s="576"/>
    </row>
    <row r="89" spans="39:41" s="575" customFormat="1">
      <c r="AM89" s="576"/>
      <c r="AN89" s="576"/>
      <c r="AO89" s="576"/>
    </row>
    <row r="90" spans="39:41" s="575" customFormat="1">
      <c r="AM90" s="576"/>
      <c r="AN90" s="576"/>
      <c r="AO90" s="576"/>
    </row>
    <row r="91" spans="39:41" s="575" customFormat="1">
      <c r="AM91" s="576"/>
      <c r="AN91" s="576"/>
      <c r="AO91" s="576"/>
    </row>
    <row r="92" spans="39:41" s="575" customFormat="1">
      <c r="AM92" s="576"/>
      <c r="AN92" s="576"/>
      <c r="AO92" s="576"/>
    </row>
    <row r="93" spans="39:41" s="575" customFormat="1">
      <c r="AM93" s="576"/>
      <c r="AN93" s="576"/>
      <c r="AO93" s="576"/>
    </row>
    <row r="94" spans="39:41" s="575" customFormat="1">
      <c r="AM94" s="576"/>
      <c r="AN94" s="576"/>
      <c r="AO94" s="576"/>
    </row>
    <row r="95" spans="39:41" s="575" customFormat="1">
      <c r="AM95" s="576"/>
      <c r="AN95" s="576"/>
      <c r="AO95" s="576"/>
    </row>
    <row r="96" spans="39:41" s="575" customFormat="1">
      <c r="AM96" s="576"/>
      <c r="AN96" s="576"/>
      <c r="AO96" s="576"/>
    </row>
    <row r="97" spans="39:41" s="575" customFormat="1">
      <c r="AM97" s="576"/>
      <c r="AN97" s="576"/>
      <c r="AO97" s="576"/>
    </row>
    <row r="98" spans="39:41" s="575" customFormat="1">
      <c r="AM98" s="576"/>
      <c r="AN98" s="576"/>
      <c r="AO98" s="576"/>
    </row>
    <row r="99" spans="39:41" s="575" customFormat="1">
      <c r="AM99" s="576"/>
      <c r="AN99" s="576"/>
      <c r="AO99" s="576"/>
    </row>
    <row r="100" spans="39:41" s="575" customFormat="1">
      <c r="AM100" s="576"/>
      <c r="AN100" s="576"/>
      <c r="AO100" s="576"/>
    </row>
    <row r="101" spans="39:41" s="575" customFormat="1">
      <c r="AM101" s="576"/>
      <c r="AN101" s="576"/>
      <c r="AO101" s="576"/>
    </row>
    <row r="102" spans="39:41" s="575" customFormat="1">
      <c r="AM102" s="576"/>
      <c r="AN102" s="576"/>
      <c r="AO102" s="576"/>
    </row>
    <row r="103" spans="39:41" s="575" customFormat="1">
      <c r="AM103" s="576"/>
      <c r="AN103" s="576"/>
      <c r="AO103" s="576"/>
    </row>
    <row r="104" spans="39:41" s="575" customFormat="1">
      <c r="AM104" s="576"/>
      <c r="AN104" s="576"/>
      <c r="AO104" s="576"/>
    </row>
    <row r="105" spans="39:41" s="575" customFormat="1">
      <c r="AM105" s="576"/>
      <c r="AN105" s="576"/>
      <c r="AO105" s="576"/>
    </row>
    <row r="106" spans="39:41" s="575" customFormat="1">
      <c r="AM106" s="576"/>
      <c r="AN106" s="576"/>
      <c r="AO106" s="576"/>
    </row>
    <row r="107" spans="39:41" s="575" customFormat="1">
      <c r="AM107" s="576"/>
      <c r="AN107" s="576"/>
      <c r="AO107" s="576"/>
    </row>
    <row r="108" spans="39:41" s="575" customFormat="1">
      <c r="AM108" s="576"/>
      <c r="AN108" s="576"/>
      <c r="AO108" s="576"/>
    </row>
    <row r="109" spans="39:41" s="575" customFormat="1">
      <c r="AM109" s="576"/>
      <c r="AN109" s="576"/>
      <c r="AO109" s="576"/>
    </row>
    <row r="110" spans="39:41" s="575" customFormat="1">
      <c r="AM110" s="576"/>
      <c r="AN110" s="576"/>
      <c r="AO110" s="576"/>
    </row>
    <row r="111" spans="39:41" s="575" customFormat="1">
      <c r="AM111" s="576"/>
      <c r="AN111" s="576"/>
      <c r="AO111" s="576"/>
    </row>
    <row r="112" spans="39:41" s="575" customFormat="1">
      <c r="AM112" s="576"/>
      <c r="AN112" s="576"/>
      <c r="AO112" s="576"/>
    </row>
    <row r="113" spans="39:41" s="575" customFormat="1">
      <c r="AM113" s="576"/>
      <c r="AN113" s="576"/>
      <c r="AO113" s="576"/>
    </row>
    <row r="114" spans="39:41" s="575" customFormat="1">
      <c r="AM114" s="576"/>
      <c r="AN114" s="576"/>
      <c r="AO114" s="576"/>
    </row>
    <row r="115" spans="39:41" s="575" customFormat="1">
      <c r="AM115" s="576"/>
      <c r="AN115" s="576"/>
      <c r="AO115" s="576"/>
    </row>
    <row r="116" spans="39:41" s="575" customFormat="1">
      <c r="AM116" s="576"/>
      <c r="AN116" s="576"/>
      <c r="AO116" s="576"/>
    </row>
    <row r="117" spans="39:41" s="575" customFormat="1">
      <c r="AM117" s="576"/>
      <c r="AN117" s="576"/>
      <c r="AO117" s="576"/>
    </row>
    <row r="118" spans="39:41" s="575" customFormat="1">
      <c r="AM118" s="576"/>
      <c r="AN118" s="576"/>
      <c r="AO118" s="576"/>
    </row>
    <row r="119" spans="39:41" s="575" customFormat="1">
      <c r="AM119" s="576"/>
      <c r="AN119" s="576"/>
      <c r="AO119" s="576"/>
    </row>
    <row r="120" spans="39:41" s="575" customFormat="1">
      <c r="AM120" s="576"/>
      <c r="AN120" s="576"/>
      <c r="AO120" s="576"/>
    </row>
    <row r="121" spans="39:41" s="575" customFormat="1">
      <c r="AM121" s="576"/>
      <c r="AN121" s="576"/>
      <c r="AO121" s="576"/>
    </row>
    <row r="122" spans="39:41" s="575" customFormat="1">
      <c r="AM122" s="576"/>
      <c r="AN122" s="576"/>
      <c r="AO122" s="576"/>
    </row>
    <row r="123" spans="39:41" s="575" customFormat="1">
      <c r="AM123" s="576"/>
      <c r="AN123" s="576"/>
      <c r="AO123" s="576"/>
    </row>
    <row r="124" spans="39:41" s="575" customFormat="1">
      <c r="AM124" s="576"/>
      <c r="AN124" s="576"/>
      <c r="AO124" s="576"/>
    </row>
    <row r="125" spans="39:41" s="575" customFormat="1">
      <c r="AM125" s="576"/>
      <c r="AN125" s="576"/>
      <c r="AO125" s="576"/>
    </row>
    <row r="126" spans="39:41" s="575" customFormat="1">
      <c r="AM126" s="576"/>
      <c r="AN126" s="576"/>
      <c r="AO126" s="576"/>
    </row>
    <row r="127" spans="39:41" s="575" customFormat="1">
      <c r="AM127" s="576"/>
      <c r="AN127" s="576"/>
      <c r="AO127" s="576"/>
    </row>
    <row r="128" spans="39:41" s="575" customFormat="1">
      <c r="AM128" s="576"/>
      <c r="AN128" s="576"/>
      <c r="AO128" s="576"/>
    </row>
    <row r="129" spans="39:41" s="575" customFormat="1">
      <c r="AM129" s="576"/>
      <c r="AN129" s="576"/>
      <c r="AO129" s="576"/>
    </row>
    <row r="130" spans="39:41" s="575" customFormat="1">
      <c r="AM130" s="576"/>
      <c r="AN130" s="576"/>
      <c r="AO130" s="576"/>
    </row>
    <row r="131" spans="39:41" s="575" customFormat="1">
      <c r="AM131" s="576"/>
      <c r="AN131" s="576"/>
      <c r="AO131" s="576"/>
    </row>
    <row r="132" spans="39:41" s="575" customFormat="1">
      <c r="AM132" s="576"/>
      <c r="AN132" s="576"/>
      <c r="AO132" s="576"/>
    </row>
    <row r="133" spans="39:41" s="575" customFormat="1">
      <c r="AM133" s="576"/>
      <c r="AN133" s="576"/>
      <c r="AO133" s="576"/>
    </row>
    <row r="134" spans="39:41" s="575" customFormat="1">
      <c r="AM134" s="576"/>
      <c r="AN134" s="576"/>
      <c r="AO134" s="576"/>
    </row>
    <row r="135" spans="39:41" s="575" customFormat="1">
      <c r="AM135" s="576"/>
      <c r="AN135" s="576"/>
      <c r="AO135" s="576"/>
    </row>
    <row r="136" spans="39:41" s="575" customFormat="1">
      <c r="AM136" s="576"/>
      <c r="AN136" s="576"/>
      <c r="AO136" s="576"/>
    </row>
    <row r="137" spans="39:41" s="575" customFormat="1">
      <c r="AM137" s="576"/>
      <c r="AN137" s="576"/>
      <c r="AO137" s="576"/>
    </row>
    <row r="138" spans="39:41" s="575" customFormat="1">
      <c r="AM138" s="576"/>
      <c r="AN138" s="576"/>
      <c r="AO138" s="576"/>
    </row>
    <row r="139" spans="39:41" s="575" customFormat="1">
      <c r="AM139" s="576"/>
      <c r="AN139" s="576"/>
      <c r="AO139" s="576"/>
    </row>
    <row r="140" spans="39:41" s="575" customFormat="1">
      <c r="AM140" s="576"/>
      <c r="AN140" s="576"/>
      <c r="AO140" s="576"/>
    </row>
    <row r="141" spans="39:41" s="575" customFormat="1">
      <c r="AM141" s="576"/>
      <c r="AN141" s="576"/>
      <c r="AO141" s="576"/>
    </row>
    <row r="142" spans="39:41" s="575" customFormat="1">
      <c r="AM142" s="576"/>
      <c r="AN142" s="576"/>
      <c r="AO142" s="576"/>
    </row>
    <row r="143" spans="39:41" s="575" customFormat="1">
      <c r="AM143" s="576"/>
      <c r="AN143" s="576"/>
      <c r="AO143" s="576"/>
    </row>
    <row r="144" spans="39:41" s="575" customFormat="1">
      <c r="AM144" s="576"/>
      <c r="AN144" s="576"/>
      <c r="AO144" s="576"/>
    </row>
    <row r="145" spans="39:41" s="575" customFormat="1">
      <c r="AM145" s="576"/>
      <c r="AN145" s="576"/>
      <c r="AO145" s="576"/>
    </row>
    <row r="146" spans="39:41" s="575" customFormat="1">
      <c r="AM146" s="576"/>
      <c r="AN146" s="576"/>
      <c r="AO146" s="576"/>
    </row>
    <row r="147" spans="39:41" s="575" customFormat="1">
      <c r="AM147" s="576"/>
      <c r="AN147" s="576"/>
      <c r="AO147" s="576"/>
    </row>
    <row r="148" spans="39:41" s="575" customFormat="1">
      <c r="AM148" s="576"/>
      <c r="AN148" s="576"/>
      <c r="AO148" s="576"/>
    </row>
    <row r="149" spans="39:41" s="575" customFormat="1">
      <c r="AM149" s="576"/>
      <c r="AN149" s="576"/>
      <c r="AO149" s="576"/>
    </row>
    <row r="150" spans="39:41" s="575" customFormat="1">
      <c r="AM150" s="576"/>
      <c r="AN150" s="576"/>
      <c r="AO150" s="576"/>
    </row>
    <row r="151" spans="39:41" s="575" customFormat="1">
      <c r="AM151" s="576"/>
      <c r="AN151" s="576"/>
      <c r="AO151" s="576"/>
    </row>
    <row r="152" spans="39:41" s="575" customFormat="1">
      <c r="AM152" s="576"/>
      <c r="AN152" s="576"/>
      <c r="AO152" s="576"/>
    </row>
    <row r="153" spans="39:41" s="575" customFormat="1">
      <c r="AM153" s="576"/>
      <c r="AN153" s="576"/>
      <c r="AO153" s="576"/>
    </row>
    <row r="154" spans="39:41" s="575" customFormat="1">
      <c r="AM154" s="576"/>
      <c r="AN154" s="576"/>
      <c r="AO154" s="576"/>
    </row>
    <row r="155" spans="39:41" s="575" customFormat="1">
      <c r="AM155" s="576"/>
      <c r="AN155" s="576"/>
      <c r="AO155" s="576"/>
    </row>
    <row r="156" spans="39:41" s="575" customFormat="1">
      <c r="AM156" s="576"/>
      <c r="AN156" s="576"/>
      <c r="AO156" s="576"/>
    </row>
    <row r="157" spans="39:41" s="575" customFormat="1">
      <c r="AM157" s="576"/>
      <c r="AN157" s="576"/>
      <c r="AO157" s="576"/>
    </row>
    <row r="158" spans="39:41" s="575" customFormat="1">
      <c r="AM158" s="576"/>
      <c r="AN158" s="576"/>
      <c r="AO158" s="576"/>
    </row>
    <row r="159" spans="39:41" s="575" customFormat="1">
      <c r="AM159" s="576"/>
      <c r="AN159" s="576"/>
      <c r="AO159" s="576"/>
    </row>
    <row r="160" spans="39:41" s="575" customFormat="1">
      <c r="AM160" s="576"/>
      <c r="AN160" s="576"/>
      <c r="AO160" s="576"/>
    </row>
    <row r="161" spans="39:41" s="575" customFormat="1">
      <c r="AM161" s="576"/>
      <c r="AN161" s="576"/>
      <c r="AO161" s="576"/>
    </row>
    <row r="162" spans="39:41" s="575" customFormat="1">
      <c r="AM162" s="576"/>
      <c r="AN162" s="576"/>
      <c r="AO162" s="576"/>
    </row>
    <row r="163" spans="39:41" s="575" customFormat="1">
      <c r="AM163" s="576"/>
      <c r="AN163" s="576"/>
      <c r="AO163" s="576"/>
    </row>
    <row r="164" spans="39:41" s="575" customFormat="1">
      <c r="AM164" s="576"/>
      <c r="AN164" s="576"/>
      <c r="AO164" s="576"/>
    </row>
    <row r="165" spans="39:41" s="575" customFormat="1">
      <c r="AM165" s="576"/>
      <c r="AN165" s="576"/>
      <c r="AO165" s="576"/>
    </row>
    <row r="166" spans="39:41" s="575" customFormat="1">
      <c r="AM166" s="576"/>
      <c r="AN166" s="576"/>
      <c r="AO166" s="576"/>
    </row>
    <row r="167" spans="39:41" s="575" customFormat="1">
      <c r="AM167" s="576"/>
      <c r="AN167" s="576"/>
      <c r="AO167" s="576"/>
    </row>
    <row r="168" spans="39:41" s="575" customFormat="1">
      <c r="AM168" s="576"/>
      <c r="AN168" s="576"/>
      <c r="AO168" s="576"/>
    </row>
    <row r="169" spans="39:41" s="575" customFormat="1">
      <c r="AM169" s="576"/>
      <c r="AN169" s="576"/>
      <c r="AO169" s="576"/>
    </row>
    <row r="170" spans="39:41" s="575" customFormat="1">
      <c r="AM170" s="576"/>
      <c r="AN170" s="576"/>
      <c r="AO170" s="576"/>
    </row>
    <row r="171" spans="39:41" s="575" customFormat="1">
      <c r="AM171" s="576"/>
      <c r="AN171" s="576"/>
      <c r="AO171" s="576"/>
    </row>
    <row r="172" spans="39:41" s="575" customFormat="1">
      <c r="AM172" s="576"/>
      <c r="AN172" s="576"/>
      <c r="AO172" s="576"/>
    </row>
    <row r="173" spans="39:41" s="575" customFormat="1">
      <c r="AM173" s="576"/>
      <c r="AN173" s="576"/>
      <c r="AO173" s="576"/>
    </row>
    <row r="174" spans="39:41" s="575" customFormat="1">
      <c r="AM174" s="576"/>
      <c r="AN174" s="576"/>
      <c r="AO174" s="576"/>
    </row>
    <row r="175" spans="39:41" s="575" customFormat="1">
      <c r="AM175" s="576"/>
      <c r="AN175" s="576"/>
      <c r="AO175" s="576"/>
    </row>
    <row r="176" spans="39:41" s="575" customFormat="1">
      <c r="AM176" s="576"/>
      <c r="AN176" s="576"/>
      <c r="AO176" s="576"/>
    </row>
    <row r="177" spans="39:41" s="575" customFormat="1">
      <c r="AM177" s="576"/>
      <c r="AN177" s="576"/>
      <c r="AO177" s="576"/>
    </row>
    <row r="178" spans="39:41" s="575" customFormat="1">
      <c r="AM178" s="576"/>
      <c r="AN178" s="576"/>
      <c r="AO178" s="576"/>
    </row>
    <row r="179" spans="39:41" s="575" customFormat="1">
      <c r="AM179" s="576"/>
      <c r="AN179" s="576"/>
      <c r="AO179" s="576"/>
    </row>
    <row r="180" spans="39:41" s="575" customFormat="1">
      <c r="AM180" s="576"/>
      <c r="AN180" s="576"/>
      <c r="AO180" s="576"/>
    </row>
    <row r="181" spans="39:41" s="575" customFormat="1">
      <c r="AM181" s="576"/>
      <c r="AN181" s="576"/>
      <c r="AO181" s="576"/>
    </row>
    <row r="182" spans="39:41" s="575" customFormat="1">
      <c r="AM182" s="576"/>
      <c r="AN182" s="576"/>
      <c r="AO182" s="576"/>
    </row>
    <row r="183" spans="39:41" s="575" customFormat="1">
      <c r="AM183" s="576"/>
      <c r="AN183" s="576"/>
      <c r="AO183" s="576"/>
    </row>
    <row r="184" spans="39:41" s="575" customFormat="1">
      <c r="AM184" s="576"/>
      <c r="AN184" s="576"/>
      <c r="AO184" s="576"/>
    </row>
    <row r="185" spans="39:41" s="575" customFormat="1">
      <c r="AM185" s="576"/>
      <c r="AN185" s="576"/>
      <c r="AO185" s="576"/>
    </row>
    <row r="186" spans="39:41" s="575" customFormat="1">
      <c r="AM186" s="576"/>
      <c r="AN186" s="576"/>
      <c r="AO186" s="576"/>
    </row>
    <row r="187" spans="39:41" s="575" customFormat="1">
      <c r="AM187" s="576"/>
      <c r="AN187" s="576"/>
      <c r="AO187" s="576"/>
    </row>
    <row r="188" spans="39:41" s="575" customFormat="1">
      <c r="AM188" s="576"/>
      <c r="AN188" s="576"/>
      <c r="AO188" s="576"/>
    </row>
    <row r="189" spans="39:41" s="575" customFormat="1">
      <c r="AM189" s="576"/>
      <c r="AN189" s="576"/>
      <c r="AO189" s="576"/>
    </row>
    <row r="190" spans="39:41" s="575" customFormat="1">
      <c r="AM190" s="576"/>
      <c r="AN190" s="576"/>
      <c r="AO190" s="576"/>
    </row>
    <row r="191" spans="39:41" s="575" customFormat="1">
      <c r="AM191" s="576"/>
      <c r="AN191" s="576"/>
      <c r="AO191" s="576"/>
    </row>
    <row r="192" spans="39:41" s="575" customFormat="1">
      <c r="AM192" s="576"/>
      <c r="AN192" s="576"/>
      <c r="AO192" s="576"/>
    </row>
    <row r="193" spans="39:41" s="575" customFormat="1">
      <c r="AM193" s="576"/>
      <c r="AN193" s="576"/>
      <c r="AO193" s="576"/>
    </row>
    <row r="194" spans="39:41" s="575" customFormat="1">
      <c r="AM194" s="576"/>
      <c r="AN194" s="576"/>
      <c r="AO194" s="576"/>
    </row>
    <row r="195" spans="39:41" s="575" customFormat="1">
      <c r="AM195" s="576"/>
      <c r="AN195" s="576"/>
      <c r="AO195" s="576"/>
    </row>
    <row r="196" spans="39:41" s="575" customFormat="1">
      <c r="AM196" s="576"/>
      <c r="AN196" s="576"/>
      <c r="AO196" s="576"/>
    </row>
    <row r="197" spans="39:41" s="575" customFormat="1">
      <c r="AM197" s="576"/>
      <c r="AN197" s="576"/>
      <c r="AO197" s="576"/>
    </row>
    <row r="198" spans="39:41" s="575" customFormat="1">
      <c r="AM198" s="576"/>
      <c r="AN198" s="576"/>
      <c r="AO198" s="576"/>
    </row>
    <row r="199" spans="39:41" s="575" customFormat="1">
      <c r="AM199" s="576"/>
      <c r="AN199" s="576"/>
      <c r="AO199" s="576"/>
    </row>
    <row r="200" spans="39:41" s="575" customFormat="1">
      <c r="AM200" s="576"/>
      <c r="AN200" s="576"/>
      <c r="AO200" s="576"/>
    </row>
    <row r="201" spans="39:41" s="575" customFormat="1">
      <c r="AM201" s="576"/>
      <c r="AN201" s="576"/>
      <c r="AO201" s="576"/>
    </row>
    <row r="202" spans="39:41" s="575" customFormat="1">
      <c r="AM202" s="576"/>
      <c r="AN202" s="576"/>
      <c r="AO202" s="576"/>
    </row>
    <row r="203" spans="39:41" s="575" customFormat="1">
      <c r="AM203" s="576"/>
      <c r="AN203" s="576"/>
      <c r="AO203" s="576"/>
    </row>
    <row r="204" spans="39:41" s="575" customFormat="1">
      <c r="AM204" s="576"/>
      <c r="AN204" s="576"/>
      <c r="AO204" s="576"/>
    </row>
    <row r="205" spans="39:41" s="575" customFormat="1">
      <c r="AM205" s="576"/>
      <c r="AN205" s="576"/>
      <c r="AO205" s="576"/>
    </row>
    <row r="206" spans="39:41" s="575" customFormat="1">
      <c r="AM206" s="576"/>
      <c r="AN206" s="576"/>
      <c r="AO206" s="576"/>
    </row>
    <row r="207" spans="39:41" s="575" customFormat="1">
      <c r="AM207" s="576"/>
      <c r="AN207" s="576"/>
      <c r="AO207" s="576"/>
    </row>
    <row r="208" spans="39:41" s="575" customFormat="1">
      <c r="AM208" s="576"/>
      <c r="AN208" s="576"/>
      <c r="AO208" s="576"/>
    </row>
    <row r="209" spans="39:41" s="575" customFormat="1">
      <c r="AM209" s="576"/>
      <c r="AN209" s="576"/>
      <c r="AO209" s="576"/>
    </row>
    <row r="210" spans="39:41" s="575" customFormat="1">
      <c r="AM210" s="576"/>
      <c r="AN210" s="576"/>
      <c r="AO210" s="576"/>
    </row>
    <row r="211" spans="39:41" s="575" customFormat="1">
      <c r="AM211" s="576"/>
      <c r="AN211" s="576"/>
      <c r="AO211" s="576"/>
    </row>
    <row r="212" spans="39:41" s="575" customFormat="1">
      <c r="AM212" s="576"/>
      <c r="AN212" s="576"/>
      <c r="AO212" s="576"/>
    </row>
    <row r="213" spans="39:41" s="575" customFormat="1">
      <c r="AM213" s="576"/>
      <c r="AN213" s="576"/>
      <c r="AO213" s="576"/>
    </row>
    <row r="214" spans="39:41" s="575" customFormat="1">
      <c r="AM214" s="576"/>
      <c r="AN214" s="576"/>
      <c r="AO214" s="576"/>
    </row>
    <row r="215" spans="39:41" s="575" customFormat="1">
      <c r="AM215" s="576"/>
      <c r="AN215" s="576"/>
      <c r="AO215" s="576"/>
    </row>
    <row r="216" spans="39:41" s="575" customFormat="1">
      <c r="AM216" s="576"/>
      <c r="AN216" s="576"/>
      <c r="AO216" s="576"/>
    </row>
    <row r="217" spans="39:41" s="575" customFormat="1">
      <c r="AM217" s="576"/>
      <c r="AN217" s="576"/>
      <c r="AO217" s="576"/>
    </row>
    <row r="218" spans="39:41" s="575" customFormat="1">
      <c r="AM218" s="576"/>
      <c r="AN218" s="576"/>
      <c r="AO218" s="576"/>
    </row>
    <row r="219" spans="39:41" s="575" customFormat="1">
      <c r="AM219" s="576"/>
      <c r="AN219" s="576"/>
      <c r="AO219" s="576"/>
    </row>
    <row r="220" spans="39:41" s="575" customFormat="1">
      <c r="AM220" s="576"/>
      <c r="AN220" s="576"/>
      <c r="AO220" s="576"/>
    </row>
    <row r="221" spans="39:41" s="575" customFormat="1">
      <c r="AM221" s="576"/>
      <c r="AN221" s="576"/>
      <c r="AO221" s="576"/>
    </row>
    <row r="222" spans="39:41" s="575" customFormat="1">
      <c r="AM222" s="576"/>
      <c r="AN222" s="576"/>
      <c r="AO222" s="576"/>
    </row>
    <row r="223" spans="39:41" s="575" customFormat="1">
      <c r="AM223" s="576"/>
      <c r="AN223" s="576"/>
      <c r="AO223" s="576"/>
    </row>
    <row r="224" spans="39:41" s="575" customFormat="1">
      <c r="AM224" s="576"/>
      <c r="AN224" s="576"/>
      <c r="AO224" s="576"/>
    </row>
    <row r="225" spans="39:41" s="575" customFormat="1">
      <c r="AM225" s="576"/>
      <c r="AN225" s="576"/>
      <c r="AO225" s="576"/>
    </row>
    <row r="226" spans="39:41" s="575" customFormat="1">
      <c r="AM226" s="576"/>
      <c r="AN226" s="576"/>
      <c r="AO226" s="576"/>
    </row>
    <row r="227" spans="39:41" s="575" customFormat="1">
      <c r="AM227" s="576"/>
      <c r="AN227" s="576"/>
      <c r="AO227" s="576"/>
    </row>
    <row r="228" spans="39:41" s="575" customFormat="1">
      <c r="AM228" s="576"/>
      <c r="AN228" s="576"/>
      <c r="AO228" s="576"/>
    </row>
    <row r="229" spans="39:41" s="575" customFormat="1">
      <c r="AM229" s="576"/>
      <c r="AN229" s="576"/>
      <c r="AO229" s="576"/>
    </row>
    <row r="230" spans="39:41" s="575" customFormat="1">
      <c r="AM230" s="576"/>
      <c r="AN230" s="576"/>
      <c r="AO230" s="576"/>
    </row>
    <row r="231" spans="39:41" s="575" customFormat="1">
      <c r="AM231" s="576"/>
      <c r="AN231" s="576"/>
      <c r="AO231" s="576"/>
    </row>
    <row r="232" spans="39:41" s="575" customFormat="1">
      <c r="AM232" s="576"/>
      <c r="AN232" s="576"/>
      <c r="AO232" s="576"/>
    </row>
    <row r="233" spans="39:41" s="575" customFormat="1">
      <c r="AM233" s="576"/>
      <c r="AN233" s="576"/>
      <c r="AO233" s="576"/>
    </row>
    <row r="234" spans="39:41" s="575" customFormat="1">
      <c r="AM234" s="576"/>
      <c r="AN234" s="576"/>
      <c r="AO234" s="576"/>
    </row>
    <row r="235" spans="39:41" s="575" customFormat="1">
      <c r="AM235" s="576"/>
      <c r="AN235" s="576"/>
      <c r="AO235" s="576"/>
    </row>
    <row r="236" spans="39:41" s="575" customFormat="1">
      <c r="AM236" s="576"/>
      <c r="AN236" s="576"/>
      <c r="AO236" s="576"/>
    </row>
    <row r="237" spans="39:41" s="575" customFormat="1">
      <c r="AM237" s="576"/>
      <c r="AN237" s="576"/>
      <c r="AO237" s="576"/>
    </row>
    <row r="238" spans="39:41" s="575" customFormat="1">
      <c r="AM238" s="576"/>
      <c r="AN238" s="576"/>
      <c r="AO238" s="576"/>
    </row>
    <row r="239" spans="39:41" s="575" customFormat="1">
      <c r="AM239" s="576"/>
      <c r="AN239" s="576"/>
      <c r="AO239" s="576"/>
    </row>
    <row r="240" spans="39:41" s="575" customFormat="1">
      <c r="AM240" s="576"/>
      <c r="AN240" s="576"/>
      <c r="AO240" s="576"/>
    </row>
    <row r="241" spans="39:41" s="575" customFormat="1">
      <c r="AM241" s="576"/>
      <c r="AN241" s="576"/>
      <c r="AO241" s="576"/>
    </row>
    <row r="242" spans="39:41" s="575" customFormat="1">
      <c r="AM242" s="576"/>
      <c r="AN242" s="576"/>
      <c r="AO242" s="576"/>
    </row>
    <row r="243" spans="39:41" s="575" customFormat="1">
      <c r="AM243" s="576"/>
      <c r="AN243" s="576"/>
      <c r="AO243" s="576"/>
    </row>
    <row r="244" spans="39:41" s="575" customFormat="1">
      <c r="AM244" s="576"/>
      <c r="AN244" s="576"/>
      <c r="AO244" s="576"/>
    </row>
    <row r="245" spans="39:41" s="575" customFormat="1">
      <c r="AM245" s="576"/>
      <c r="AN245" s="576"/>
      <c r="AO245" s="576"/>
    </row>
    <row r="246" spans="39:41" s="575" customFormat="1">
      <c r="AM246" s="576"/>
      <c r="AN246" s="576"/>
      <c r="AO246" s="576"/>
    </row>
    <row r="247" spans="39:41" s="575" customFormat="1">
      <c r="AM247" s="576"/>
      <c r="AN247" s="576"/>
      <c r="AO247" s="576"/>
    </row>
    <row r="248" spans="39:41" s="575" customFormat="1">
      <c r="AM248" s="576"/>
      <c r="AN248" s="576"/>
      <c r="AO248" s="576"/>
    </row>
    <row r="249" spans="39:41" s="575" customFormat="1">
      <c r="AM249" s="576"/>
      <c r="AN249" s="576"/>
      <c r="AO249" s="576"/>
    </row>
    <row r="250" spans="39:41" s="575" customFormat="1">
      <c r="AM250" s="576"/>
      <c r="AN250" s="576"/>
      <c r="AO250" s="576"/>
    </row>
    <row r="251" spans="39:41" s="575" customFormat="1">
      <c r="AM251" s="576"/>
      <c r="AN251" s="576"/>
      <c r="AO251" s="576"/>
    </row>
    <row r="252" spans="39:41" s="575" customFormat="1">
      <c r="AM252" s="576"/>
      <c r="AN252" s="576"/>
      <c r="AO252" s="576"/>
    </row>
    <row r="253" spans="39:41" s="575" customFormat="1">
      <c r="AM253" s="576"/>
      <c r="AN253" s="576"/>
      <c r="AO253" s="576"/>
    </row>
    <row r="254" spans="39:41" s="575" customFormat="1">
      <c r="AM254" s="576"/>
      <c r="AN254" s="576"/>
      <c r="AO254" s="576"/>
    </row>
    <row r="255" spans="39:41" s="575" customFormat="1">
      <c r="AM255" s="576"/>
      <c r="AN255" s="576"/>
      <c r="AO255" s="576"/>
    </row>
    <row r="256" spans="39:41" s="575" customFormat="1">
      <c r="AM256" s="576"/>
      <c r="AN256" s="576"/>
      <c r="AO256" s="576"/>
    </row>
    <row r="257" spans="39:41" s="575" customFormat="1">
      <c r="AM257" s="576"/>
      <c r="AN257" s="576"/>
      <c r="AO257" s="576"/>
    </row>
    <row r="258" spans="39:41" s="575" customFormat="1">
      <c r="AM258" s="576"/>
      <c r="AN258" s="576"/>
      <c r="AO258" s="576"/>
    </row>
    <row r="259" spans="39:41" s="575" customFormat="1">
      <c r="AM259" s="576"/>
      <c r="AN259" s="576"/>
      <c r="AO259" s="576"/>
    </row>
    <row r="260" spans="39:41" s="575" customFormat="1">
      <c r="AM260" s="576"/>
      <c r="AN260" s="576"/>
      <c r="AO260" s="576"/>
    </row>
    <row r="261" spans="39:41" s="575" customFormat="1">
      <c r="AM261" s="576"/>
      <c r="AN261" s="576"/>
      <c r="AO261" s="576"/>
    </row>
    <row r="262" spans="39:41" s="575" customFormat="1">
      <c r="AM262" s="576"/>
      <c r="AN262" s="576"/>
      <c r="AO262" s="576"/>
    </row>
    <row r="263" spans="39:41" s="575" customFormat="1">
      <c r="AM263" s="576"/>
      <c r="AN263" s="576"/>
      <c r="AO263" s="576"/>
    </row>
    <row r="264" spans="39:41" s="575" customFormat="1">
      <c r="AM264" s="576"/>
      <c r="AN264" s="576"/>
      <c r="AO264" s="576"/>
    </row>
    <row r="265" spans="39:41" s="575" customFormat="1">
      <c r="AM265" s="576"/>
      <c r="AN265" s="576"/>
      <c r="AO265" s="576"/>
    </row>
    <row r="266" spans="39:41" s="575" customFormat="1">
      <c r="AM266" s="576"/>
      <c r="AN266" s="576"/>
      <c r="AO266" s="576"/>
    </row>
    <row r="267" spans="39:41" s="575" customFormat="1">
      <c r="AM267" s="576"/>
      <c r="AN267" s="576"/>
      <c r="AO267" s="576"/>
    </row>
    <row r="268" spans="39:41" s="575" customFormat="1">
      <c r="AM268" s="576"/>
      <c r="AN268" s="576"/>
      <c r="AO268" s="576"/>
    </row>
    <row r="269" spans="39:41" s="575" customFormat="1">
      <c r="AM269" s="576"/>
      <c r="AN269" s="576"/>
      <c r="AO269" s="576"/>
    </row>
    <row r="270" spans="39:41" s="575" customFormat="1">
      <c r="AM270" s="576"/>
      <c r="AN270" s="576"/>
      <c r="AO270" s="576"/>
    </row>
    <row r="271" spans="39:41" s="575" customFormat="1">
      <c r="AM271" s="576"/>
      <c r="AN271" s="576"/>
      <c r="AO271" s="576"/>
    </row>
    <row r="272" spans="39:41" s="575" customFormat="1">
      <c r="AM272" s="576"/>
      <c r="AN272" s="576"/>
      <c r="AO272" s="576"/>
    </row>
    <row r="273" spans="39:41" s="575" customFormat="1">
      <c r="AM273" s="576"/>
      <c r="AN273" s="576"/>
      <c r="AO273" s="576"/>
    </row>
    <row r="274" spans="39:41" s="575" customFormat="1">
      <c r="AM274" s="576"/>
      <c r="AN274" s="576"/>
      <c r="AO274" s="576"/>
    </row>
    <row r="275" spans="39:41" s="575" customFormat="1">
      <c r="AM275" s="576"/>
      <c r="AN275" s="576"/>
      <c r="AO275" s="576"/>
    </row>
    <row r="276" spans="39:41" s="575" customFormat="1">
      <c r="AM276" s="576"/>
      <c r="AN276" s="576"/>
      <c r="AO276" s="576"/>
    </row>
    <row r="277" spans="39:41" s="575" customFormat="1">
      <c r="AM277" s="576"/>
      <c r="AN277" s="576"/>
      <c r="AO277" s="576"/>
    </row>
    <row r="278" spans="39:41" s="575" customFormat="1">
      <c r="AM278" s="576"/>
      <c r="AN278" s="576"/>
      <c r="AO278" s="576"/>
    </row>
    <row r="279" spans="39:41" s="575" customFormat="1">
      <c r="AM279" s="576"/>
      <c r="AN279" s="576"/>
      <c r="AO279" s="576"/>
    </row>
    <row r="280" spans="39:41" s="575" customFormat="1">
      <c r="AM280" s="576"/>
      <c r="AN280" s="576"/>
      <c r="AO280" s="576"/>
    </row>
    <row r="281" spans="39:41" s="575" customFormat="1">
      <c r="AM281" s="576"/>
      <c r="AN281" s="576"/>
      <c r="AO281" s="576"/>
    </row>
    <row r="282" spans="39:41" s="575" customFormat="1">
      <c r="AM282" s="576"/>
      <c r="AN282" s="576"/>
      <c r="AO282" s="576"/>
    </row>
    <row r="283" spans="39:41" s="575" customFormat="1">
      <c r="AM283" s="576"/>
      <c r="AN283" s="576"/>
      <c r="AO283" s="576"/>
    </row>
    <row r="284" spans="39:41" s="575" customFormat="1">
      <c r="AM284" s="576"/>
      <c r="AN284" s="576"/>
      <c r="AO284" s="576"/>
    </row>
    <row r="285" spans="39:41" s="575" customFormat="1">
      <c r="AM285" s="576"/>
      <c r="AN285" s="576"/>
      <c r="AO285" s="576"/>
    </row>
    <row r="286" spans="39:41" s="575" customFormat="1">
      <c r="AM286" s="576"/>
      <c r="AN286" s="576"/>
      <c r="AO286" s="576"/>
    </row>
    <row r="287" spans="39:41" s="575" customFormat="1">
      <c r="AM287" s="576"/>
      <c r="AN287" s="576"/>
      <c r="AO287" s="576"/>
    </row>
    <row r="288" spans="39:41" s="575" customFormat="1">
      <c r="AM288" s="576"/>
      <c r="AN288" s="576"/>
      <c r="AO288" s="576"/>
    </row>
    <row r="289" spans="39:41" s="575" customFormat="1">
      <c r="AM289" s="576"/>
      <c r="AN289" s="576"/>
      <c r="AO289" s="576"/>
    </row>
    <row r="290" spans="39:41" s="575" customFormat="1">
      <c r="AM290" s="576"/>
      <c r="AN290" s="576"/>
      <c r="AO290" s="576"/>
    </row>
    <row r="291" spans="39:41" s="575" customFormat="1">
      <c r="AM291" s="576"/>
      <c r="AN291" s="576"/>
      <c r="AO291" s="576"/>
    </row>
    <row r="292" spans="39:41" s="575" customFormat="1">
      <c r="AM292" s="576"/>
      <c r="AN292" s="576"/>
      <c r="AO292" s="576"/>
    </row>
    <row r="293" spans="39:41" s="575" customFormat="1">
      <c r="AM293" s="576"/>
      <c r="AN293" s="576"/>
      <c r="AO293" s="576"/>
    </row>
    <row r="294" spans="39:41" s="575" customFormat="1">
      <c r="AM294" s="576"/>
      <c r="AN294" s="576"/>
      <c r="AO294" s="576"/>
    </row>
    <row r="295" spans="39:41" s="575" customFormat="1">
      <c r="AM295" s="576"/>
      <c r="AN295" s="576"/>
      <c r="AO295" s="576"/>
    </row>
    <row r="296" spans="39:41" s="575" customFormat="1">
      <c r="AM296" s="576"/>
      <c r="AN296" s="576"/>
      <c r="AO296" s="576"/>
    </row>
    <row r="297" spans="39:41" s="575" customFormat="1">
      <c r="AM297" s="576"/>
      <c r="AN297" s="576"/>
      <c r="AO297" s="576"/>
    </row>
    <row r="298" spans="39:41" s="575" customFormat="1">
      <c r="AM298" s="576"/>
      <c r="AN298" s="576"/>
      <c r="AO298" s="576"/>
    </row>
    <row r="299" spans="39:41" s="575" customFormat="1">
      <c r="AM299" s="576"/>
      <c r="AN299" s="576"/>
      <c r="AO299" s="576"/>
    </row>
    <row r="300" spans="39:41" s="575" customFormat="1">
      <c r="AM300" s="576"/>
      <c r="AN300" s="576"/>
      <c r="AO300" s="576"/>
    </row>
    <row r="301" spans="39:41" s="575" customFormat="1">
      <c r="AM301" s="576"/>
      <c r="AN301" s="576"/>
      <c r="AO301" s="576"/>
    </row>
    <row r="302" spans="39:41" s="575" customFormat="1">
      <c r="AM302" s="576"/>
      <c r="AN302" s="576"/>
      <c r="AO302" s="576"/>
    </row>
    <row r="303" spans="39:41" s="575" customFormat="1">
      <c r="AM303" s="576"/>
      <c r="AN303" s="576"/>
      <c r="AO303" s="576"/>
    </row>
    <row r="304" spans="39:41" s="575" customFormat="1">
      <c r="AM304" s="576"/>
      <c r="AN304" s="576"/>
      <c r="AO304" s="576"/>
    </row>
    <row r="305" spans="39:41" s="575" customFormat="1">
      <c r="AM305" s="576"/>
      <c r="AN305" s="576"/>
      <c r="AO305" s="576"/>
    </row>
    <row r="306" spans="39:41" s="575" customFormat="1">
      <c r="AM306" s="576"/>
      <c r="AN306" s="576"/>
      <c r="AO306" s="576"/>
    </row>
    <row r="307" spans="39:41" s="575" customFormat="1">
      <c r="AM307" s="576"/>
      <c r="AN307" s="576"/>
      <c r="AO307" s="576"/>
    </row>
    <row r="308" spans="39:41" s="575" customFormat="1">
      <c r="AM308" s="576"/>
      <c r="AN308" s="576"/>
      <c r="AO308" s="576"/>
    </row>
    <row r="309" spans="39:41" s="575" customFormat="1">
      <c r="AM309" s="576"/>
      <c r="AN309" s="576"/>
      <c r="AO309" s="576"/>
    </row>
    <row r="310" spans="39:41" s="575" customFormat="1">
      <c r="AM310" s="576"/>
      <c r="AN310" s="576"/>
      <c r="AO310" s="576"/>
    </row>
    <row r="311" spans="39:41" s="575" customFormat="1">
      <c r="AM311" s="576"/>
      <c r="AN311" s="576"/>
      <c r="AO311" s="576"/>
    </row>
    <row r="312" spans="39:41" s="575" customFormat="1">
      <c r="AM312" s="576"/>
      <c r="AN312" s="576"/>
      <c r="AO312" s="576"/>
    </row>
    <row r="313" spans="39:41" s="575" customFormat="1">
      <c r="AM313" s="576"/>
      <c r="AN313" s="576"/>
      <c r="AO313" s="576"/>
    </row>
    <row r="314" spans="39:41" s="575" customFormat="1">
      <c r="AM314" s="576"/>
      <c r="AN314" s="576"/>
      <c r="AO314" s="576"/>
    </row>
    <row r="315" spans="39:41" s="575" customFormat="1">
      <c r="AM315" s="576"/>
      <c r="AN315" s="576"/>
      <c r="AO315" s="576"/>
    </row>
    <row r="316" spans="39:41" s="575" customFormat="1">
      <c r="AM316" s="576"/>
      <c r="AN316" s="576"/>
      <c r="AO316" s="576"/>
    </row>
    <row r="317" spans="39:41" s="575" customFormat="1">
      <c r="AM317" s="576"/>
      <c r="AN317" s="576"/>
      <c r="AO317" s="576"/>
    </row>
    <row r="318" spans="39:41" s="575" customFormat="1">
      <c r="AM318" s="576"/>
      <c r="AN318" s="576"/>
      <c r="AO318" s="576"/>
    </row>
    <row r="319" spans="39:41" s="575" customFormat="1">
      <c r="AM319" s="576"/>
      <c r="AN319" s="576"/>
      <c r="AO319" s="576"/>
    </row>
    <row r="320" spans="39:41" s="575" customFormat="1">
      <c r="AM320" s="576"/>
      <c r="AN320" s="576"/>
      <c r="AO320" s="576"/>
    </row>
    <row r="321" spans="39:41" s="575" customFormat="1">
      <c r="AM321" s="576"/>
      <c r="AN321" s="576"/>
      <c r="AO321" s="576"/>
    </row>
    <row r="322" spans="39:41" s="575" customFormat="1">
      <c r="AM322" s="576"/>
      <c r="AN322" s="576"/>
      <c r="AO322" s="576"/>
    </row>
    <row r="323" spans="39:41" s="575" customFormat="1">
      <c r="AM323" s="576"/>
      <c r="AN323" s="576"/>
      <c r="AO323" s="576"/>
    </row>
    <row r="324" spans="39:41" s="575" customFormat="1">
      <c r="AM324" s="576"/>
      <c r="AN324" s="576"/>
      <c r="AO324" s="576"/>
    </row>
    <row r="325" spans="39:41" s="575" customFormat="1">
      <c r="AM325" s="576"/>
      <c r="AN325" s="576"/>
      <c r="AO325" s="576"/>
    </row>
    <row r="326" spans="39:41" s="575" customFormat="1">
      <c r="AM326" s="576"/>
      <c r="AN326" s="576"/>
      <c r="AO326" s="576"/>
    </row>
    <row r="327" spans="39:41" s="575" customFormat="1">
      <c r="AM327" s="576"/>
      <c r="AN327" s="576"/>
      <c r="AO327" s="576"/>
    </row>
    <row r="328" spans="39:41" s="575" customFormat="1">
      <c r="AM328" s="576"/>
      <c r="AN328" s="576"/>
      <c r="AO328" s="576"/>
    </row>
    <row r="329" spans="39:41" s="575" customFormat="1">
      <c r="AM329" s="576"/>
      <c r="AN329" s="576"/>
      <c r="AO329" s="576"/>
    </row>
    <row r="330" spans="39:41" s="575" customFormat="1">
      <c r="AM330" s="576"/>
      <c r="AN330" s="576"/>
      <c r="AO330" s="576"/>
    </row>
    <row r="331" spans="39:41" s="575" customFormat="1">
      <c r="AM331" s="576"/>
      <c r="AN331" s="576"/>
      <c r="AO331" s="576"/>
    </row>
    <row r="332" spans="39:41" s="575" customFormat="1">
      <c r="AM332" s="576"/>
      <c r="AN332" s="576"/>
      <c r="AO332" s="576"/>
    </row>
    <row r="333" spans="39:41" s="575" customFormat="1">
      <c r="AM333" s="576"/>
      <c r="AN333" s="576"/>
      <c r="AO333" s="576"/>
    </row>
    <row r="334" spans="39:41" s="575" customFormat="1">
      <c r="AM334" s="576"/>
      <c r="AN334" s="576"/>
      <c r="AO334" s="576"/>
    </row>
    <row r="335" spans="39:41" s="575" customFormat="1">
      <c r="AM335" s="576"/>
      <c r="AN335" s="576"/>
      <c r="AO335" s="576"/>
    </row>
    <row r="336" spans="39:41" s="575" customFormat="1">
      <c r="AM336" s="576"/>
      <c r="AN336" s="576"/>
      <c r="AO336" s="576"/>
    </row>
    <row r="337" spans="39:41" s="575" customFormat="1">
      <c r="AM337" s="576"/>
      <c r="AN337" s="576"/>
      <c r="AO337" s="576"/>
    </row>
    <row r="338" spans="39:41" s="575" customFormat="1">
      <c r="AM338" s="576"/>
      <c r="AN338" s="576"/>
      <c r="AO338" s="576"/>
    </row>
    <row r="339" spans="39:41" s="575" customFormat="1">
      <c r="AM339" s="576"/>
      <c r="AN339" s="576"/>
      <c r="AO339" s="576"/>
    </row>
    <row r="340" spans="39:41" s="575" customFormat="1">
      <c r="AM340" s="576"/>
      <c r="AN340" s="576"/>
      <c r="AO340" s="576"/>
    </row>
    <row r="341" spans="39:41" s="575" customFormat="1">
      <c r="AM341" s="576"/>
      <c r="AN341" s="576"/>
      <c r="AO341" s="576"/>
    </row>
    <row r="342" spans="39:41" s="575" customFormat="1">
      <c r="AM342" s="576"/>
      <c r="AN342" s="576"/>
      <c r="AO342" s="576"/>
    </row>
    <row r="343" spans="39:41" s="575" customFormat="1">
      <c r="AM343" s="576"/>
      <c r="AN343" s="576"/>
      <c r="AO343" s="576"/>
    </row>
    <row r="344" spans="39:41" s="575" customFormat="1">
      <c r="AM344" s="576"/>
      <c r="AN344" s="576"/>
      <c r="AO344" s="576"/>
    </row>
    <row r="345" spans="39:41" s="575" customFormat="1">
      <c r="AM345" s="576"/>
      <c r="AN345" s="576"/>
      <c r="AO345" s="576"/>
    </row>
    <row r="346" spans="39:41" s="575" customFormat="1">
      <c r="AM346" s="576"/>
      <c r="AN346" s="576"/>
      <c r="AO346" s="576"/>
    </row>
    <row r="347" spans="39:41" s="575" customFormat="1">
      <c r="AM347" s="576"/>
      <c r="AN347" s="576"/>
      <c r="AO347" s="576"/>
    </row>
    <row r="348" spans="39:41" s="575" customFormat="1">
      <c r="AM348" s="576"/>
      <c r="AN348" s="576"/>
      <c r="AO348" s="576"/>
    </row>
    <row r="349" spans="39:41" s="575" customFormat="1">
      <c r="AM349" s="576"/>
      <c r="AN349" s="576"/>
      <c r="AO349" s="576"/>
    </row>
    <row r="350" spans="39:41" s="575" customFormat="1">
      <c r="AM350" s="576"/>
      <c r="AN350" s="576"/>
      <c r="AO350" s="576"/>
    </row>
    <row r="351" spans="39:41" s="575" customFormat="1">
      <c r="AM351" s="576"/>
      <c r="AN351" s="576"/>
      <c r="AO351" s="576"/>
    </row>
    <row r="352" spans="39:41" s="575" customFormat="1">
      <c r="AM352" s="576"/>
      <c r="AN352" s="576"/>
      <c r="AO352" s="576"/>
    </row>
    <row r="353" spans="39:41" s="575" customFormat="1">
      <c r="AM353" s="576"/>
      <c r="AN353" s="576"/>
      <c r="AO353" s="576"/>
    </row>
    <row r="354" spans="39:41" s="575" customFormat="1">
      <c r="AM354" s="576"/>
      <c r="AN354" s="576"/>
      <c r="AO354" s="576"/>
    </row>
    <row r="355" spans="39:41" s="575" customFormat="1">
      <c r="AM355" s="576"/>
      <c r="AN355" s="576"/>
      <c r="AO355" s="576"/>
    </row>
    <row r="356" spans="39:41" s="575" customFormat="1">
      <c r="AM356" s="576"/>
      <c r="AN356" s="576"/>
      <c r="AO356" s="576"/>
    </row>
    <row r="357" spans="39:41" s="575" customFormat="1">
      <c r="AM357" s="576"/>
      <c r="AN357" s="576"/>
      <c r="AO357" s="576"/>
    </row>
    <row r="358" spans="39:41" s="575" customFormat="1">
      <c r="AM358" s="576"/>
      <c r="AN358" s="576"/>
      <c r="AO358" s="576"/>
    </row>
    <row r="359" spans="39:41" s="575" customFormat="1">
      <c r="AM359" s="576"/>
      <c r="AN359" s="576"/>
      <c r="AO359" s="576"/>
    </row>
    <row r="360" spans="39:41" s="575" customFormat="1">
      <c r="AM360" s="576"/>
      <c r="AN360" s="576"/>
      <c r="AO360" s="576"/>
    </row>
    <row r="361" spans="39:41" s="575" customFormat="1">
      <c r="AM361" s="576"/>
      <c r="AN361" s="576"/>
      <c r="AO361" s="576"/>
    </row>
    <row r="362" spans="39:41" s="575" customFormat="1">
      <c r="AM362" s="576"/>
      <c r="AN362" s="576"/>
      <c r="AO362" s="576"/>
    </row>
    <row r="363" spans="39:41" s="575" customFormat="1">
      <c r="AM363" s="576"/>
      <c r="AN363" s="576"/>
      <c r="AO363" s="576"/>
    </row>
    <row r="364" spans="39:41" s="575" customFormat="1">
      <c r="AM364" s="576"/>
      <c r="AN364" s="576"/>
      <c r="AO364" s="576"/>
    </row>
    <row r="365" spans="39:41" s="575" customFormat="1">
      <c r="AM365" s="576"/>
      <c r="AN365" s="576"/>
      <c r="AO365" s="576"/>
    </row>
    <row r="366" spans="39:41" s="575" customFormat="1">
      <c r="AM366" s="576"/>
      <c r="AN366" s="576"/>
      <c r="AO366" s="576"/>
    </row>
    <row r="367" spans="39:41" s="575" customFormat="1">
      <c r="AM367" s="576"/>
      <c r="AN367" s="576"/>
      <c r="AO367" s="576"/>
    </row>
    <row r="368" spans="39:41" s="575" customFormat="1">
      <c r="AM368" s="576"/>
      <c r="AN368" s="576"/>
      <c r="AO368" s="576"/>
    </row>
    <row r="369" spans="39:41" s="575" customFormat="1">
      <c r="AM369" s="576"/>
      <c r="AN369" s="576"/>
      <c r="AO369" s="576"/>
    </row>
    <row r="370" spans="39:41" s="575" customFormat="1">
      <c r="AM370" s="576"/>
      <c r="AN370" s="576"/>
      <c r="AO370" s="576"/>
    </row>
    <row r="371" spans="39:41" s="575" customFormat="1">
      <c r="AM371" s="576"/>
      <c r="AN371" s="576"/>
      <c r="AO371" s="576"/>
    </row>
    <row r="372" spans="39:41" s="575" customFormat="1">
      <c r="AM372" s="576"/>
      <c r="AN372" s="576"/>
      <c r="AO372" s="576"/>
    </row>
    <row r="373" spans="39:41" s="575" customFormat="1">
      <c r="AM373" s="576"/>
      <c r="AN373" s="576"/>
      <c r="AO373" s="576"/>
    </row>
    <row r="374" spans="39:41" s="575" customFormat="1">
      <c r="AM374" s="576"/>
      <c r="AN374" s="576"/>
      <c r="AO374" s="576"/>
    </row>
    <row r="375" spans="39:41" s="575" customFormat="1">
      <c r="AM375" s="576"/>
      <c r="AN375" s="576"/>
      <c r="AO375" s="576"/>
    </row>
    <row r="376" spans="39:41" s="575" customFormat="1">
      <c r="AM376" s="576"/>
      <c r="AN376" s="576"/>
      <c r="AO376" s="576"/>
    </row>
    <row r="377" spans="39:41" s="575" customFormat="1">
      <c r="AM377" s="576"/>
      <c r="AN377" s="576"/>
      <c r="AO377" s="576"/>
    </row>
    <row r="378" spans="39:41" s="575" customFormat="1">
      <c r="AM378" s="576"/>
      <c r="AN378" s="576"/>
      <c r="AO378" s="576"/>
    </row>
    <row r="379" spans="39:41" s="575" customFormat="1">
      <c r="AM379" s="576"/>
      <c r="AN379" s="576"/>
      <c r="AO379" s="576"/>
    </row>
    <row r="380" spans="39:41" s="575" customFormat="1">
      <c r="AM380" s="576"/>
      <c r="AN380" s="576"/>
      <c r="AO380" s="576"/>
    </row>
    <row r="381" spans="39:41" s="575" customFormat="1">
      <c r="AM381" s="576"/>
      <c r="AN381" s="576"/>
      <c r="AO381" s="576"/>
    </row>
    <row r="382" spans="39:41" s="575" customFormat="1">
      <c r="AM382" s="576"/>
      <c r="AN382" s="576"/>
      <c r="AO382" s="576"/>
    </row>
    <row r="383" spans="39:41" s="575" customFormat="1">
      <c r="AM383" s="576"/>
      <c r="AN383" s="576"/>
      <c r="AO383" s="576"/>
    </row>
    <row r="384" spans="39:41" s="575" customFormat="1">
      <c r="AM384" s="576"/>
      <c r="AN384" s="576"/>
      <c r="AO384" s="576"/>
    </row>
    <row r="385" spans="39:41" s="575" customFormat="1">
      <c r="AM385" s="576"/>
      <c r="AN385" s="576"/>
      <c r="AO385" s="576"/>
    </row>
    <row r="386" spans="39:41" s="575" customFormat="1">
      <c r="AM386" s="576"/>
      <c r="AN386" s="576"/>
      <c r="AO386" s="576"/>
    </row>
    <row r="387" spans="39:41" s="575" customFormat="1">
      <c r="AM387" s="576"/>
      <c r="AN387" s="576"/>
      <c r="AO387" s="576"/>
    </row>
    <row r="388" spans="39:41" s="575" customFormat="1">
      <c r="AM388" s="576"/>
      <c r="AN388" s="576"/>
      <c r="AO388" s="576"/>
    </row>
    <row r="389" spans="39:41" s="575" customFormat="1">
      <c r="AM389" s="576"/>
      <c r="AN389" s="576"/>
      <c r="AO389" s="576"/>
    </row>
  </sheetData>
  <mergeCells count="35">
    <mergeCell ref="A20:C20"/>
    <mergeCell ref="D20:H20"/>
    <mergeCell ref="K20:P20"/>
    <mergeCell ref="Q20:U20"/>
    <mergeCell ref="K21:L21"/>
    <mergeCell ref="M21:N21"/>
    <mergeCell ref="O21:P21"/>
    <mergeCell ref="K16:L16"/>
    <mergeCell ref="M16:N16"/>
    <mergeCell ref="O16:P16"/>
    <mergeCell ref="K11:L11"/>
    <mergeCell ref="M11:N11"/>
    <mergeCell ref="O11:P11"/>
    <mergeCell ref="D5:H5"/>
    <mergeCell ref="K5:Z5"/>
    <mergeCell ref="A10:C10"/>
    <mergeCell ref="D10:H10"/>
    <mergeCell ref="K10:T10"/>
    <mergeCell ref="U10:Y10"/>
    <mergeCell ref="A15:C15"/>
    <mergeCell ref="D15:H15"/>
    <mergeCell ref="K15:P15"/>
    <mergeCell ref="Q15:U15"/>
    <mergeCell ref="AA5:AE5"/>
    <mergeCell ref="K6:L6"/>
    <mergeCell ref="M6:N6"/>
    <mergeCell ref="O6:P6"/>
    <mergeCell ref="Q6:R6"/>
    <mergeCell ref="S6:T6"/>
    <mergeCell ref="U6:V6"/>
    <mergeCell ref="W6:X6"/>
    <mergeCell ref="Y6:Z6"/>
    <mergeCell ref="Q11:R11"/>
    <mergeCell ref="S11:T11"/>
    <mergeCell ref="A5:C5"/>
  </mergeCells>
  <dataValidations count="10">
    <dataValidation type="list" allowBlank="1" showInputMessage="1" showErrorMessage="1" sqref="X13 AD8 T18" xr:uid="{A82C2F97-897E-48FB-9598-3CF0F2325ACF}">
      <formula1>$AP$1:$AP$7</formula1>
    </dataValidation>
    <dataValidation type="list" allowBlank="1" showInputMessage="1" showErrorMessage="1" sqref="W13 AC8 S18" xr:uid="{83C6198E-CCD0-4E35-8A28-BE3A387B8D58}">
      <formula1>$AM$1:$AM$2</formula1>
    </dataValidation>
    <dataValidation type="list" allowBlank="1" showInputMessage="1" showErrorMessage="1" sqref="U13 AA8 Q18" xr:uid="{D1B290C6-C968-4754-AF0B-369FE05A9C5C}">
      <formula1>$AO$1</formula1>
    </dataValidation>
    <dataValidation type="list" allowBlank="1" showInputMessage="1" showErrorMessage="1" sqref="R18" xr:uid="{B6D0E04B-C4D2-4755-B4CD-DF6E756F4B1A}">
      <formula1>$AN$4:$AN$4</formula1>
    </dataValidation>
    <dataValidation type="list" allowBlank="1" showInputMessage="1" showErrorMessage="1" sqref="S23" xr:uid="{1646B2DD-DB1B-164F-B75C-B7775F97F6DF}">
      <formula1>$AM$2:$AM$3</formula1>
    </dataValidation>
    <dataValidation type="list" allowBlank="1" showInputMessage="1" showErrorMessage="1" sqref="Q23" xr:uid="{FC59EFF0-B0A5-8543-981E-EA67A26FDB23}">
      <formula1>$AQ$4:$AQ$5</formula1>
    </dataValidation>
    <dataValidation type="list" allowBlank="1" showInputMessage="1" showErrorMessage="1" sqref="T23" xr:uid="{5C35A4DD-F09C-A14E-8908-3F710B7DBCC9}">
      <formula1>$AN$1:$AN$10</formula1>
    </dataValidation>
    <dataValidation type="list" allowBlank="1" showInputMessage="1" showErrorMessage="1" sqref="R23" xr:uid="{EED55578-87FE-8A4E-B47F-CE29B22E1BFF}">
      <formula1>$AK$12:$AK$12</formula1>
    </dataValidation>
    <dataValidation type="list" allowBlank="1" showInputMessage="1" showErrorMessage="1" sqref="V13" xr:uid="{D938EB73-5C83-4CFC-83DF-D964EB52B174}">
      <formula1>$AN$6:$AN$6</formula1>
    </dataValidation>
    <dataValidation type="list" allowBlank="1" showInputMessage="1" showErrorMessage="1" sqref="AB8" xr:uid="{EFAA3979-691A-487E-8BD6-A74F35E0A0E9}">
      <formula1>$AN$1:$AN$2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000"/>
  <sheetViews>
    <sheetView showGridLines="0" workbookViewId="0"/>
  </sheetViews>
  <sheetFormatPr defaultColWidth="12.625" defaultRowHeight="15" customHeight="1"/>
  <cols>
    <col min="1" max="1" width="19.375" customWidth="1"/>
    <col min="2" max="2" width="57.5" customWidth="1"/>
    <col min="3" max="3" width="8.875" customWidth="1"/>
    <col min="4" max="4" width="10.5" customWidth="1"/>
    <col min="5" max="5" width="11.125" customWidth="1"/>
    <col min="6" max="6" width="10.5" customWidth="1"/>
    <col min="7" max="7" width="11.5" customWidth="1"/>
    <col min="8" max="10" width="11.125" customWidth="1"/>
    <col min="11" max="11" width="10.5" customWidth="1"/>
    <col min="12" max="12" width="9.5" customWidth="1"/>
    <col min="13" max="13" width="10.5" customWidth="1"/>
    <col min="14" max="26" width="9.625" customWidth="1"/>
  </cols>
  <sheetData>
    <row r="1" spans="1:26" ht="13.5" customHeight="1">
      <c r="A1" s="2"/>
      <c r="B1" s="2"/>
      <c r="C1" s="2"/>
      <c r="D1" s="2"/>
      <c r="E1" s="2"/>
      <c r="F1" s="2"/>
      <c r="G1" s="2"/>
      <c r="H1" s="2"/>
      <c r="I1" s="2"/>
      <c r="J1" s="2"/>
      <c r="K1" s="2"/>
      <c r="L1" s="2"/>
      <c r="M1" s="2"/>
      <c r="N1" s="2"/>
      <c r="O1" s="2"/>
      <c r="P1" s="2"/>
      <c r="Q1" s="2"/>
      <c r="R1" s="2"/>
      <c r="S1" s="2"/>
      <c r="T1" s="2"/>
      <c r="U1" s="2"/>
      <c r="V1" s="2"/>
      <c r="W1" s="2"/>
      <c r="X1" s="2"/>
      <c r="Y1" s="2"/>
      <c r="Z1" s="2"/>
    </row>
    <row r="2" spans="1:26" ht="12.75" customHeight="1">
      <c r="A2" s="2"/>
      <c r="B2" s="29" t="s">
        <v>321</v>
      </c>
      <c r="C2" s="848" t="s">
        <v>322</v>
      </c>
      <c r="D2" s="849"/>
      <c r="E2" s="849"/>
      <c r="F2" s="849"/>
      <c r="G2" s="850"/>
      <c r="H2" s="2"/>
      <c r="I2" s="2"/>
      <c r="J2" s="2"/>
      <c r="K2" s="2"/>
      <c r="L2" s="2"/>
      <c r="M2" s="2"/>
      <c r="N2" s="2"/>
      <c r="O2" s="2"/>
      <c r="P2" s="2"/>
      <c r="Q2" s="2"/>
      <c r="R2" s="2"/>
      <c r="S2" s="2"/>
      <c r="T2" s="2"/>
      <c r="U2" s="2"/>
      <c r="V2" s="2"/>
      <c r="W2" s="2"/>
      <c r="X2" s="2"/>
      <c r="Y2" s="2"/>
      <c r="Z2" s="2"/>
    </row>
    <row r="3" spans="1:26" ht="13.5" customHeight="1">
      <c r="A3" s="2"/>
      <c r="B3" s="29" t="s">
        <v>323</v>
      </c>
      <c r="C3" s="851" t="s">
        <v>324</v>
      </c>
      <c r="D3" s="849"/>
      <c r="E3" s="849"/>
      <c r="F3" s="849"/>
      <c r="G3" s="850"/>
      <c r="H3" s="2"/>
      <c r="I3" s="2"/>
      <c r="J3" s="2"/>
      <c r="K3" s="2"/>
      <c r="L3" s="2"/>
      <c r="M3" s="2"/>
      <c r="N3" s="2"/>
      <c r="O3" s="2"/>
      <c r="P3" s="2"/>
      <c r="Q3" s="2"/>
      <c r="R3" s="2"/>
      <c r="S3" s="2"/>
      <c r="T3" s="2"/>
      <c r="U3" s="2"/>
      <c r="V3" s="2"/>
      <c r="W3" s="2"/>
      <c r="X3" s="2"/>
      <c r="Y3" s="2"/>
      <c r="Z3" s="2"/>
    </row>
    <row r="4" spans="1:26" ht="13.5" customHeight="1">
      <c r="A4" s="2"/>
      <c r="B4" s="29"/>
      <c r="C4" s="852" t="s">
        <v>325</v>
      </c>
      <c r="D4" s="849"/>
      <c r="E4" s="849"/>
      <c r="F4" s="849"/>
      <c r="G4" s="850"/>
      <c r="H4" s="2"/>
      <c r="I4" s="2"/>
      <c r="J4" s="2"/>
      <c r="K4" s="2"/>
      <c r="L4" s="2"/>
      <c r="M4" s="2"/>
      <c r="N4" s="2"/>
      <c r="O4" s="2"/>
      <c r="P4" s="2"/>
      <c r="Q4" s="2"/>
      <c r="R4" s="2"/>
      <c r="S4" s="2"/>
      <c r="T4" s="2"/>
      <c r="U4" s="2"/>
      <c r="V4" s="2"/>
      <c r="W4" s="2"/>
      <c r="X4" s="2"/>
      <c r="Y4" s="2"/>
      <c r="Z4" s="2"/>
    </row>
    <row r="5" spans="1:26" ht="12.75" customHeight="1">
      <c r="A5" s="2"/>
      <c r="B5" s="29" t="s">
        <v>326</v>
      </c>
      <c r="C5" s="848" t="s">
        <v>327</v>
      </c>
      <c r="D5" s="849"/>
      <c r="E5" s="849"/>
      <c r="F5" s="849"/>
      <c r="G5" s="850"/>
      <c r="H5" s="2"/>
      <c r="I5" s="2"/>
      <c r="J5" s="2"/>
      <c r="K5" s="2"/>
      <c r="L5" s="2"/>
      <c r="M5" s="2"/>
      <c r="N5" s="2"/>
      <c r="O5" s="2"/>
      <c r="P5" s="2"/>
      <c r="Q5" s="2"/>
      <c r="R5" s="2"/>
      <c r="S5" s="2"/>
      <c r="T5" s="2"/>
      <c r="U5" s="2"/>
      <c r="V5" s="2"/>
      <c r="W5" s="2"/>
      <c r="X5" s="2"/>
      <c r="Y5" s="2"/>
      <c r="Z5" s="2"/>
    </row>
    <row r="6" spans="1:26" ht="13.5" customHeight="1">
      <c r="A6" s="2"/>
      <c r="B6" s="2"/>
      <c r="C6" s="2"/>
      <c r="D6" s="2"/>
      <c r="E6" s="2"/>
      <c r="F6" s="2"/>
      <c r="G6" s="2"/>
      <c r="H6" s="2"/>
      <c r="I6" s="2"/>
      <c r="J6" s="2"/>
      <c r="K6" s="2"/>
      <c r="L6" s="2"/>
      <c r="M6" s="2"/>
      <c r="N6" s="2"/>
      <c r="O6" s="2"/>
      <c r="P6" s="2"/>
      <c r="Q6" s="2"/>
      <c r="R6" s="2"/>
      <c r="S6" s="2"/>
      <c r="T6" s="2"/>
      <c r="U6" s="2"/>
      <c r="V6" s="2"/>
      <c r="W6" s="2"/>
      <c r="X6" s="2"/>
      <c r="Y6" s="2"/>
      <c r="Z6" s="2"/>
    </row>
    <row r="7" spans="1:26" ht="43.5" customHeight="1">
      <c r="A7" s="5"/>
      <c r="B7" s="5" t="s">
        <v>328</v>
      </c>
      <c r="C7" s="5" t="s">
        <v>329</v>
      </c>
      <c r="D7" s="5" t="s">
        <v>330</v>
      </c>
      <c r="E7" s="5" t="s">
        <v>331</v>
      </c>
      <c r="F7" s="5" t="s">
        <v>332</v>
      </c>
      <c r="G7" s="5" t="s">
        <v>333</v>
      </c>
      <c r="H7" s="5" t="s">
        <v>334</v>
      </c>
      <c r="I7" s="5" t="s">
        <v>335</v>
      </c>
      <c r="J7" s="5" t="s">
        <v>336</v>
      </c>
      <c r="K7" s="5" t="s">
        <v>337</v>
      </c>
      <c r="L7" s="5" t="s">
        <v>338</v>
      </c>
      <c r="M7" s="5" t="s">
        <v>339</v>
      </c>
      <c r="N7" s="5" t="s">
        <v>340</v>
      </c>
      <c r="O7" s="2"/>
      <c r="P7" s="2"/>
      <c r="Q7" s="2"/>
      <c r="R7" s="2"/>
      <c r="S7" s="2"/>
      <c r="T7" s="2"/>
      <c r="U7" s="2"/>
      <c r="V7" s="2"/>
      <c r="W7" s="2"/>
      <c r="X7" s="2"/>
      <c r="Y7" s="2"/>
      <c r="Z7" s="2"/>
    </row>
    <row r="8" spans="1:26" ht="35.25" customHeight="1">
      <c r="A8" s="853" t="s">
        <v>341</v>
      </c>
      <c r="B8" s="854"/>
      <c r="C8" s="210"/>
      <c r="D8" s="210"/>
      <c r="E8" s="210"/>
      <c r="F8" s="210"/>
      <c r="G8" s="210"/>
      <c r="H8" s="210"/>
      <c r="I8" s="210"/>
      <c r="J8" s="210"/>
      <c r="K8" s="210"/>
      <c r="L8" s="210"/>
      <c r="M8" s="210"/>
      <c r="N8" s="210"/>
      <c r="O8" s="2"/>
      <c r="P8" s="2"/>
      <c r="Q8" s="2"/>
      <c r="R8" s="2"/>
      <c r="S8" s="2"/>
      <c r="T8" s="2"/>
      <c r="U8" s="2"/>
      <c r="V8" s="2"/>
      <c r="W8" s="2"/>
      <c r="X8" s="2"/>
      <c r="Y8" s="2"/>
      <c r="Z8" s="2"/>
    </row>
    <row r="9" spans="1:26" ht="36" customHeight="1">
      <c r="A9" s="855" t="s">
        <v>342</v>
      </c>
      <c r="B9" s="856"/>
      <c r="C9" s="211"/>
      <c r="D9" s="211"/>
      <c r="E9" s="211"/>
      <c r="F9" s="211"/>
      <c r="G9" s="211"/>
      <c r="H9" s="211"/>
      <c r="I9" s="211"/>
      <c r="J9" s="211"/>
      <c r="K9" s="211"/>
      <c r="L9" s="211"/>
      <c r="M9" s="211"/>
      <c r="N9" s="211"/>
      <c r="O9" s="2"/>
      <c r="P9" s="2"/>
      <c r="Q9" s="2"/>
      <c r="R9" s="2"/>
      <c r="S9" s="2"/>
      <c r="T9" s="2"/>
      <c r="U9" s="2"/>
      <c r="V9" s="2"/>
      <c r="W9" s="2"/>
      <c r="X9" s="2"/>
      <c r="Y9" s="2"/>
      <c r="Z9" s="2"/>
    </row>
    <row r="10" spans="1:26" ht="29.25" customHeight="1">
      <c r="A10" s="857" t="s">
        <v>343</v>
      </c>
      <c r="B10" s="849"/>
      <c r="C10" s="212"/>
      <c r="D10" s="213"/>
      <c r="E10" s="213"/>
      <c r="F10" s="213"/>
      <c r="G10" s="213"/>
      <c r="H10" s="213"/>
      <c r="I10" s="213"/>
      <c r="J10" s="213"/>
      <c r="K10" s="213"/>
      <c r="L10" s="213"/>
      <c r="M10" s="213"/>
      <c r="N10" s="213"/>
      <c r="O10" s="2"/>
      <c r="P10" s="2"/>
      <c r="Q10" s="2"/>
      <c r="R10" s="2"/>
      <c r="S10" s="2"/>
      <c r="T10" s="2"/>
      <c r="U10" s="2"/>
      <c r="V10" s="2"/>
      <c r="W10" s="2"/>
      <c r="X10" s="2"/>
      <c r="Y10" s="2"/>
      <c r="Z10" s="2"/>
    </row>
    <row r="11" spans="1:26" ht="13.5" customHeight="1">
      <c r="A11" s="858" t="s">
        <v>344</v>
      </c>
      <c r="B11" s="849"/>
      <c r="C11" s="214"/>
      <c r="D11" s="214"/>
      <c r="E11" s="214"/>
      <c r="F11" s="214"/>
      <c r="G11" s="214"/>
      <c r="H11" s="214"/>
      <c r="I11" s="214"/>
      <c r="J11" s="214"/>
      <c r="K11" s="214"/>
      <c r="L11" s="214"/>
      <c r="M11" s="214"/>
      <c r="N11" s="214"/>
      <c r="O11" s="2"/>
      <c r="P11" s="2"/>
      <c r="Q11" s="2"/>
      <c r="R11" s="2"/>
      <c r="S11" s="2"/>
      <c r="T11" s="2"/>
      <c r="U11" s="2"/>
      <c r="V11" s="2"/>
      <c r="W11" s="2"/>
      <c r="X11" s="2"/>
      <c r="Y11" s="2"/>
      <c r="Z11" s="2"/>
    </row>
    <row r="12" spans="1:26" ht="25.5" customHeight="1">
      <c r="A12" s="215" t="s">
        <v>345</v>
      </c>
      <c r="B12" s="216" t="s">
        <v>346</v>
      </c>
      <c r="C12" s="9"/>
      <c r="D12" s="9"/>
      <c r="E12" s="9"/>
      <c r="F12" s="9"/>
      <c r="G12" s="9"/>
      <c r="H12" s="9"/>
      <c r="I12" s="9"/>
      <c r="J12" s="9"/>
      <c r="K12" s="9"/>
      <c r="L12" s="9"/>
      <c r="M12" s="9"/>
      <c r="N12" s="9"/>
      <c r="O12" s="2"/>
      <c r="P12" s="2"/>
      <c r="Q12" s="2"/>
      <c r="R12" s="2"/>
      <c r="S12" s="2"/>
      <c r="T12" s="2"/>
      <c r="U12" s="2"/>
      <c r="V12" s="2"/>
      <c r="W12" s="2"/>
      <c r="X12" s="2"/>
      <c r="Y12" s="2"/>
      <c r="Z12" s="2"/>
    </row>
    <row r="13" spans="1:26" ht="39.75" customHeight="1">
      <c r="A13" s="859" t="e">
        <f>#REF!</f>
        <v>#REF!</v>
      </c>
      <c r="B13" s="860" t="e">
        <f>#REF!</f>
        <v>#REF!</v>
      </c>
      <c r="C13" s="24"/>
      <c r="D13" s="24"/>
      <c r="E13" s="24"/>
      <c r="F13" s="24"/>
      <c r="G13" s="861"/>
      <c r="H13" s="24"/>
      <c r="I13" s="24"/>
      <c r="J13" s="24"/>
      <c r="K13" s="24"/>
      <c r="L13" s="24"/>
      <c r="M13" s="24"/>
      <c r="N13" s="24"/>
      <c r="O13" s="2"/>
      <c r="P13" s="2"/>
      <c r="Q13" s="2"/>
      <c r="R13" s="2"/>
      <c r="S13" s="2"/>
      <c r="T13" s="2"/>
      <c r="U13" s="2"/>
      <c r="V13" s="2"/>
      <c r="W13" s="2"/>
      <c r="X13" s="2"/>
      <c r="Y13" s="2"/>
      <c r="Z13" s="2"/>
    </row>
    <row r="14" spans="1:26" ht="39" customHeight="1">
      <c r="A14" s="859" t="e">
        <f>#REF!</f>
        <v>#REF!</v>
      </c>
      <c r="B14" s="217" t="e">
        <f>#REF!</f>
        <v>#REF!</v>
      </c>
      <c r="C14" s="12"/>
      <c r="D14" s="12"/>
      <c r="E14" s="12"/>
      <c r="F14" s="12"/>
      <c r="G14" s="12"/>
      <c r="H14" s="24"/>
      <c r="I14" s="24"/>
      <c r="J14" s="12"/>
      <c r="K14" s="12"/>
      <c r="L14" s="24"/>
      <c r="M14" s="12"/>
      <c r="N14" s="12"/>
      <c r="O14" s="2"/>
      <c r="P14" s="2"/>
      <c r="Q14" s="2"/>
      <c r="R14" s="2"/>
      <c r="S14" s="2"/>
      <c r="T14" s="2"/>
      <c r="U14" s="2"/>
      <c r="V14" s="2"/>
      <c r="W14" s="2"/>
      <c r="X14" s="2"/>
      <c r="Y14" s="2"/>
      <c r="Z14" s="2"/>
    </row>
    <row r="15" spans="1:26" ht="42.75" customHeight="1">
      <c r="A15" s="859" t="e">
        <f>#REF!</f>
        <v>#REF!</v>
      </c>
      <c r="B15" s="218" t="e">
        <f>#REF!</f>
        <v>#REF!</v>
      </c>
      <c r="C15" s="12"/>
      <c r="D15" s="12"/>
      <c r="E15" s="12"/>
      <c r="F15" s="12"/>
      <c r="G15" s="12"/>
      <c r="H15" s="24"/>
      <c r="I15" s="24"/>
      <c r="J15" s="12"/>
      <c r="K15" s="12"/>
      <c r="L15" s="24"/>
      <c r="M15" s="12"/>
      <c r="N15" s="12"/>
      <c r="O15" s="2"/>
      <c r="P15" s="2"/>
      <c r="Q15" s="2"/>
      <c r="R15" s="2"/>
      <c r="S15" s="2"/>
      <c r="T15" s="2"/>
      <c r="U15" s="2"/>
      <c r="V15" s="2"/>
      <c r="W15" s="2"/>
      <c r="X15" s="2"/>
      <c r="Y15" s="2"/>
      <c r="Z15" s="2"/>
    </row>
    <row r="16" spans="1:26" ht="33" customHeight="1">
      <c r="A16" s="219" t="e">
        <f>#REF!</f>
        <v>#REF!</v>
      </c>
      <c r="B16" s="220" t="e">
        <f>#REF!</f>
        <v>#REF!</v>
      </c>
      <c r="C16" s="861"/>
      <c r="D16" s="861"/>
      <c r="E16" s="861"/>
      <c r="F16" s="861"/>
      <c r="G16" s="861"/>
      <c r="H16" s="861"/>
      <c r="I16" s="861"/>
      <c r="J16" s="861"/>
      <c r="K16" s="861"/>
      <c r="L16" s="861"/>
      <c r="M16" s="861"/>
      <c r="N16" s="861"/>
      <c r="O16" s="2"/>
      <c r="P16" s="2"/>
      <c r="Q16" s="2"/>
      <c r="R16" s="2"/>
      <c r="S16" s="2"/>
      <c r="T16" s="2"/>
      <c r="U16" s="2"/>
      <c r="V16" s="2"/>
      <c r="W16" s="2"/>
      <c r="X16" s="2"/>
      <c r="Y16" s="2"/>
      <c r="Z16" s="2"/>
    </row>
    <row r="17" spans="1:26" ht="39" customHeight="1">
      <c r="A17" s="219" t="e">
        <f>#REF!</f>
        <v>#REF!</v>
      </c>
      <c r="B17" s="220" t="e">
        <f>#REF!</f>
        <v>#REF!</v>
      </c>
      <c r="C17" s="861"/>
      <c r="D17" s="861"/>
      <c r="E17" s="861"/>
      <c r="F17" s="861"/>
      <c r="G17" s="861"/>
      <c r="H17" s="861"/>
      <c r="I17" s="861"/>
      <c r="J17" s="861"/>
      <c r="K17" s="861"/>
      <c r="L17" s="861"/>
      <c r="M17" s="861"/>
      <c r="N17" s="861"/>
      <c r="O17" s="2"/>
      <c r="P17" s="2"/>
      <c r="Q17" s="2"/>
      <c r="R17" s="2"/>
      <c r="S17" s="2"/>
      <c r="T17" s="2"/>
      <c r="U17" s="2"/>
      <c r="V17" s="2"/>
      <c r="W17" s="2"/>
      <c r="X17" s="2"/>
      <c r="Y17" s="2"/>
      <c r="Z17" s="2"/>
    </row>
    <row r="18" spans="1:26" ht="32.25" customHeight="1">
      <c r="A18" s="219" t="e">
        <f>#REF!</f>
        <v>#REF!</v>
      </c>
      <c r="B18" s="220" t="e">
        <f>#REF!</f>
        <v>#REF!</v>
      </c>
      <c r="C18" s="12"/>
      <c r="D18" s="12"/>
      <c r="E18" s="12"/>
      <c r="F18" s="12"/>
      <c r="G18" s="12"/>
      <c r="H18" s="12"/>
      <c r="I18" s="12"/>
      <c r="J18" s="12"/>
      <c r="K18" s="12"/>
      <c r="L18" s="12"/>
      <c r="M18" s="12"/>
      <c r="N18" s="12"/>
      <c r="O18" s="2"/>
      <c r="P18" s="2"/>
      <c r="Q18" s="2"/>
      <c r="R18" s="2"/>
      <c r="S18" s="2"/>
      <c r="T18" s="2"/>
      <c r="U18" s="2"/>
      <c r="V18" s="2"/>
      <c r="W18" s="2"/>
      <c r="X18" s="2"/>
      <c r="Y18" s="2"/>
      <c r="Z18" s="2"/>
    </row>
    <row r="19" spans="1:26" ht="39.75" customHeight="1">
      <c r="A19" s="219" t="e">
        <f>#REF!</f>
        <v>#REF!</v>
      </c>
      <c r="B19" s="220" t="e">
        <f>#REF!</f>
        <v>#REF!</v>
      </c>
      <c r="C19" s="12"/>
      <c r="D19" s="12"/>
      <c r="E19" s="861"/>
      <c r="F19" s="861"/>
      <c r="G19" s="861"/>
      <c r="H19" s="861"/>
      <c r="I19" s="861"/>
      <c r="J19" s="861"/>
      <c r="K19" s="861"/>
      <c r="L19" s="861"/>
      <c r="M19" s="861"/>
      <c r="N19" s="861"/>
      <c r="O19" s="2"/>
      <c r="P19" s="2"/>
      <c r="Q19" s="2"/>
      <c r="R19" s="2"/>
      <c r="S19" s="2"/>
      <c r="T19" s="2"/>
      <c r="U19" s="2"/>
      <c r="V19" s="2"/>
      <c r="W19" s="2"/>
      <c r="X19" s="2"/>
      <c r="Y19" s="2"/>
      <c r="Z19" s="2"/>
    </row>
    <row r="20" spans="1:26" ht="39.75" customHeight="1">
      <c r="A20" s="219" t="e">
        <f>#REF!</f>
        <v>#REF!</v>
      </c>
      <c r="B20" s="220" t="e">
        <f>#REF!</f>
        <v>#REF!</v>
      </c>
      <c r="C20" s="24"/>
      <c r="D20" s="24"/>
      <c r="E20" s="861"/>
      <c r="F20" s="861"/>
      <c r="G20" s="861"/>
      <c r="H20" s="861"/>
      <c r="I20" s="861"/>
      <c r="J20" s="861"/>
      <c r="K20" s="861"/>
      <c r="L20" s="861"/>
      <c r="M20" s="861"/>
      <c r="N20" s="861"/>
      <c r="O20" s="2"/>
      <c r="P20" s="2"/>
      <c r="Q20" s="2"/>
      <c r="R20" s="2"/>
      <c r="S20" s="2"/>
      <c r="T20" s="2"/>
      <c r="U20" s="2"/>
      <c r="V20" s="2"/>
      <c r="W20" s="2"/>
      <c r="X20" s="2"/>
      <c r="Y20" s="2"/>
      <c r="Z20" s="2"/>
    </row>
    <row r="21" spans="1:26" ht="39.75" customHeight="1">
      <c r="A21" s="219" t="e">
        <f>#REF!</f>
        <v>#REF!</v>
      </c>
      <c r="B21" s="220" t="e">
        <f>#REF!</f>
        <v>#REF!</v>
      </c>
      <c r="C21" s="24"/>
      <c r="D21" s="24"/>
      <c r="E21" s="24"/>
      <c r="F21" s="24"/>
      <c r="G21" s="24"/>
      <c r="H21" s="24"/>
      <c r="I21" s="861"/>
      <c r="J21" s="861"/>
      <c r="K21" s="861"/>
      <c r="L21" s="861"/>
      <c r="M21" s="861"/>
      <c r="N21" s="861"/>
      <c r="O21" s="2"/>
      <c r="P21" s="2"/>
      <c r="Q21" s="2"/>
      <c r="R21" s="2"/>
      <c r="S21" s="2"/>
      <c r="T21" s="2"/>
      <c r="U21" s="2"/>
      <c r="V21" s="2"/>
      <c r="W21" s="2"/>
      <c r="X21" s="2"/>
      <c r="Y21" s="2"/>
      <c r="Z21" s="2"/>
    </row>
    <row r="22" spans="1:26" ht="39.75" customHeight="1">
      <c r="A22" s="219" t="e">
        <f>#REF!</f>
        <v>#REF!</v>
      </c>
      <c r="B22" s="220" t="e">
        <f>#REF!</f>
        <v>#REF!</v>
      </c>
      <c r="C22" s="24"/>
      <c r="D22" s="24"/>
      <c r="E22" s="24"/>
      <c r="F22" s="24"/>
      <c r="G22" s="24"/>
      <c r="H22" s="24"/>
      <c r="I22" s="861"/>
      <c r="J22" s="861"/>
      <c r="K22" s="861"/>
      <c r="L22" s="861"/>
      <c r="M22" s="861"/>
      <c r="N22" s="861"/>
      <c r="O22" s="2"/>
      <c r="P22" s="2"/>
      <c r="Q22" s="2"/>
      <c r="R22" s="2"/>
      <c r="S22" s="2"/>
      <c r="T22" s="2"/>
      <c r="U22" s="2"/>
      <c r="V22" s="2"/>
      <c r="W22" s="2"/>
      <c r="X22" s="2"/>
      <c r="Y22" s="2"/>
      <c r="Z22" s="2"/>
    </row>
    <row r="23" spans="1:26" ht="43.5" customHeight="1">
      <c r="A23" s="218" t="e">
        <f>#REF!</f>
        <v>#REF!</v>
      </c>
      <c r="B23" s="221" t="e">
        <f>#REF!</f>
        <v>#REF!</v>
      </c>
      <c r="C23" s="861"/>
      <c r="D23" s="861"/>
      <c r="E23" s="861"/>
      <c r="F23" s="861"/>
      <c r="G23" s="861"/>
      <c r="H23" s="861"/>
      <c r="I23" s="861"/>
      <c r="J23" s="861"/>
      <c r="K23" s="861"/>
      <c r="L23" s="861"/>
      <c r="M23" s="861"/>
      <c r="N23" s="861"/>
      <c r="O23" s="2"/>
      <c r="P23" s="2"/>
      <c r="Q23" s="2"/>
      <c r="R23" s="2"/>
      <c r="S23" s="2"/>
      <c r="T23" s="2"/>
      <c r="U23" s="2"/>
      <c r="V23" s="2"/>
      <c r="W23" s="2"/>
      <c r="X23" s="2"/>
      <c r="Y23" s="2"/>
      <c r="Z23" s="2"/>
    </row>
    <row r="24" spans="1:26" ht="45" customHeight="1">
      <c r="A24" s="218" t="e">
        <f>#REF!</f>
        <v>#REF!</v>
      </c>
      <c r="B24" s="221" t="e">
        <f>#REF!</f>
        <v>#REF!</v>
      </c>
      <c r="C24" s="861"/>
      <c r="D24" s="861"/>
      <c r="E24" s="861"/>
      <c r="F24" s="861"/>
      <c r="G24" s="12"/>
      <c r="H24" s="24"/>
      <c r="I24" s="24"/>
      <c r="J24" s="12"/>
      <c r="K24" s="12"/>
      <c r="L24" s="24"/>
      <c r="M24" s="12"/>
      <c r="N24" s="12"/>
      <c r="O24" s="2"/>
      <c r="P24" s="2"/>
      <c r="Q24" s="2"/>
      <c r="R24" s="2"/>
      <c r="S24" s="2"/>
      <c r="T24" s="2"/>
      <c r="U24" s="2"/>
      <c r="V24" s="2"/>
      <c r="W24" s="2"/>
      <c r="X24" s="2"/>
      <c r="Y24" s="2"/>
      <c r="Z24" s="2"/>
    </row>
    <row r="25" spans="1:26" ht="45" hidden="1" customHeight="1">
      <c r="A25" s="218" t="s">
        <v>347</v>
      </c>
      <c r="B25" s="221" t="s">
        <v>347</v>
      </c>
      <c r="C25" s="861"/>
      <c r="D25" s="861"/>
      <c r="E25" s="861"/>
      <c r="F25" s="861"/>
      <c r="G25" s="12"/>
      <c r="H25" s="24"/>
      <c r="I25" s="24"/>
      <c r="J25" s="12"/>
      <c r="K25" s="12"/>
      <c r="L25" s="24"/>
      <c r="M25" s="12"/>
      <c r="N25" s="12"/>
      <c r="O25" s="2"/>
      <c r="P25" s="2"/>
      <c r="Q25" s="2"/>
      <c r="R25" s="2"/>
      <c r="S25" s="2"/>
      <c r="T25" s="2"/>
      <c r="U25" s="2"/>
      <c r="V25" s="2"/>
      <c r="W25" s="2"/>
      <c r="X25" s="2"/>
      <c r="Y25" s="2"/>
      <c r="Z25" s="2"/>
    </row>
    <row r="26" spans="1:26" ht="45" customHeight="1">
      <c r="A26" s="218" t="e">
        <f>#REF!</f>
        <v>#REF!</v>
      </c>
      <c r="B26" s="221" t="e">
        <f>#REF!</f>
        <v>#REF!</v>
      </c>
      <c r="C26" s="24"/>
      <c r="D26" s="24"/>
      <c r="E26" s="24"/>
      <c r="F26" s="24"/>
      <c r="G26" s="861"/>
      <c r="H26" s="861"/>
      <c r="I26" s="861"/>
      <c r="J26" s="861"/>
      <c r="K26" s="861"/>
      <c r="L26" s="24"/>
      <c r="M26" s="12"/>
      <c r="N26" s="12"/>
      <c r="O26" s="2"/>
      <c r="P26" s="2"/>
      <c r="Q26" s="2"/>
      <c r="R26" s="2"/>
      <c r="S26" s="2"/>
      <c r="T26" s="2"/>
      <c r="U26" s="2"/>
      <c r="V26" s="2"/>
      <c r="W26" s="2"/>
      <c r="X26" s="2"/>
      <c r="Y26" s="2"/>
      <c r="Z26" s="2"/>
    </row>
    <row r="27" spans="1:26" ht="45" customHeight="1">
      <c r="A27" s="218" t="e">
        <f>#REF!</f>
        <v>#REF!</v>
      </c>
      <c r="B27" s="221" t="e">
        <f>#REF!</f>
        <v>#REF!</v>
      </c>
      <c r="C27" s="24"/>
      <c r="D27" s="24"/>
      <c r="E27" s="24"/>
      <c r="F27" s="24"/>
      <c r="G27" s="24"/>
      <c r="H27" s="24"/>
      <c r="I27" s="861"/>
      <c r="J27" s="861"/>
      <c r="K27" s="861"/>
      <c r="L27" s="24"/>
      <c r="M27" s="12"/>
      <c r="N27" s="12"/>
      <c r="O27" s="2"/>
      <c r="P27" s="2"/>
      <c r="Q27" s="2"/>
      <c r="R27" s="2"/>
      <c r="S27" s="2"/>
      <c r="T27" s="2"/>
      <c r="U27" s="2"/>
      <c r="V27" s="2"/>
      <c r="W27" s="2"/>
      <c r="X27" s="2"/>
      <c r="Y27" s="2"/>
      <c r="Z27" s="2"/>
    </row>
    <row r="28" spans="1:26" ht="31.5" customHeight="1">
      <c r="A28" s="222" t="s">
        <v>348</v>
      </c>
      <c r="B28" s="223" t="s">
        <v>349</v>
      </c>
      <c r="C28" s="224"/>
      <c r="D28" s="224"/>
      <c r="E28" s="224"/>
      <c r="F28" s="224"/>
      <c r="G28" s="224"/>
      <c r="H28" s="224"/>
      <c r="I28" s="224"/>
      <c r="J28" s="224"/>
      <c r="K28" s="224"/>
      <c r="L28" s="224"/>
      <c r="M28" s="224"/>
      <c r="N28" s="224"/>
      <c r="O28" s="20"/>
      <c r="P28" s="20"/>
      <c r="Q28" s="20"/>
      <c r="R28" s="20"/>
      <c r="S28" s="20"/>
      <c r="T28" s="20"/>
      <c r="U28" s="20"/>
      <c r="V28" s="20"/>
      <c r="W28" s="20"/>
      <c r="X28" s="20"/>
      <c r="Y28" s="20"/>
      <c r="Z28" s="20"/>
    </row>
    <row r="29" spans="1:26" ht="24.75" customHeight="1">
      <c r="A29" s="225" t="s">
        <v>350</v>
      </c>
      <c r="B29" s="226" t="s">
        <v>351</v>
      </c>
      <c r="C29" s="12"/>
      <c r="D29" s="12"/>
      <c r="E29" s="12"/>
      <c r="F29" s="861"/>
      <c r="G29" s="12"/>
      <c r="H29" s="12"/>
      <c r="I29" s="12"/>
      <c r="J29" s="12"/>
      <c r="K29" s="12"/>
      <c r="L29" s="10"/>
      <c r="M29" s="12"/>
      <c r="N29" s="12"/>
      <c r="O29" s="2"/>
      <c r="P29" s="2"/>
      <c r="Q29" s="2"/>
      <c r="R29" s="2"/>
      <c r="S29" s="2"/>
      <c r="T29" s="2"/>
      <c r="U29" s="2"/>
      <c r="V29" s="2"/>
      <c r="W29" s="2"/>
      <c r="X29" s="2"/>
      <c r="Y29" s="2"/>
      <c r="Z29" s="2"/>
    </row>
    <row r="30" spans="1:26" ht="24.75" customHeight="1">
      <c r="A30" s="225" t="s">
        <v>352</v>
      </c>
      <c r="B30" s="226" t="s">
        <v>353</v>
      </c>
      <c r="C30" s="12"/>
      <c r="D30" s="12"/>
      <c r="E30" s="12"/>
      <c r="F30" s="12"/>
      <c r="G30" s="12"/>
      <c r="H30" s="12"/>
      <c r="I30" s="12"/>
      <c r="J30" s="12"/>
      <c r="K30" s="12"/>
      <c r="L30" s="10"/>
      <c r="M30" s="12"/>
      <c r="N30" s="12"/>
      <c r="O30" s="2"/>
      <c r="P30" s="2"/>
      <c r="Q30" s="2"/>
      <c r="R30" s="2"/>
      <c r="S30" s="2"/>
      <c r="T30" s="2"/>
      <c r="U30" s="2"/>
      <c r="V30" s="2"/>
      <c r="W30" s="2"/>
      <c r="X30" s="2"/>
      <c r="Y30" s="2"/>
      <c r="Z30" s="2"/>
    </row>
    <row r="31" spans="1:26" ht="28.5" customHeight="1">
      <c r="A31" s="222" t="s">
        <v>354</v>
      </c>
      <c r="B31" s="223" t="s">
        <v>355</v>
      </c>
      <c r="C31" s="224"/>
      <c r="D31" s="224"/>
      <c r="E31" s="224"/>
      <c r="F31" s="224"/>
      <c r="G31" s="224"/>
      <c r="H31" s="224"/>
      <c r="I31" s="224"/>
      <c r="J31" s="224"/>
      <c r="K31" s="224"/>
      <c r="L31" s="224"/>
      <c r="M31" s="224"/>
      <c r="N31" s="224"/>
      <c r="O31" s="2"/>
      <c r="P31" s="2"/>
      <c r="Q31" s="2"/>
      <c r="R31" s="2"/>
      <c r="S31" s="2"/>
      <c r="T31" s="2"/>
      <c r="U31" s="2"/>
      <c r="V31" s="2"/>
      <c r="W31" s="2"/>
      <c r="X31" s="2"/>
      <c r="Y31" s="2"/>
      <c r="Z31" s="2"/>
    </row>
    <row r="32" spans="1:26" ht="34.5" customHeight="1">
      <c r="A32" s="225" t="s">
        <v>356</v>
      </c>
      <c r="B32" s="226" t="s">
        <v>357</v>
      </c>
      <c r="C32" s="12"/>
      <c r="D32" s="12"/>
      <c r="E32" s="12"/>
      <c r="F32" s="861"/>
      <c r="G32" s="12"/>
      <c r="H32" s="12"/>
      <c r="I32" s="12"/>
      <c r="J32" s="24"/>
      <c r="K32" s="861"/>
      <c r="L32" s="10"/>
      <c r="M32" s="12"/>
      <c r="N32" s="861"/>
      <c r="O32" s="2"/>
      <c r="P32" s="2"/>
      <c r="Q32" s="2"/>
      <c r="R32" s="2"/>
      <c r="S32" s="2"/>
      <c r="T32" s="2"/>
      <c r="U32" s="2"/>
      <c r="V32" s="2"/>
      <c r="W32" s="2"/>
      <c r="X32" s="2"/>
      <c r="Y32" s="2"/>
      <c r="Z32" s="2"/>
    </row>
    <row r="33" spans="1:26" ht="36" customHeight="1">
      <c r="A33" s="225" t="s">
        <v>358</v>
      </c>
      <c r="B33" s="227" t="s">
        <v>359</v>
      </c>
      <c r="C33" s="12"/>
      <c r="D33" s="12"/>
      <c r="E33" s="861"/>
      <c r="F33" s="12"/>
      <c r="G33" s="12"/>
      <c r="H33" s="12"/>
      <c r="I33" s="12"/>
      <c r="J33" s="24"/>
      <c r="K33" s="861"/>
      <c r="L33" s="10"/>
      <c r="M33" s="861"/>
      <c r="N33" s="12"/>
      <c r="O33" s="2"/>
      <c r="P33" s="2"/>
      <c r="Q33" s="2"/>
      <c r="R33" s="2"/>
      <c r="S33" s="2"/>
      <c r="T33" s="2"/>
      <c r="U33" s="2"/>
      <c r="V33" s="2"/>
      <c r="W33" s="2"/>
      <c r="X33" s="2"/>
      <c r="Y33" s="2"/>
      <c r="Z33" s="2"/>
    </row>
    <row r="34" spans="1:26" ht="36" customHeight="1">
      <c r="A34" s="222" t="s">
        <v>360</v>
      </c>
      <c r="B34" s="223" t="s">
        <v>361</v>
      </c>
      <c r="C34" s="224"/>
      <c r="D34" s="224"/>
      <c r="E34" s="224"/>
      <c r="F34" s="224"/>
      <c r="G34" s="224"/>
      <c r="H34" s="224"/>
      <c r="I34" s="224"/>
      <c r="J34" s="224"/>
      <c r="K34" s="224"/>
      <c r="L34" s="224"/>
      <c r="M34" s="224"/>
      <c r="N34" s="224"/>
      <c r="O34" s="2"/>
      <c r="P34" s="2"/>
      <c r="Q34" s="2"/>
      <c r="R34" s="2"/>
      <c r="S34" s="2"/>
      <c r="T34" s="2"/>
      <c r="U34" s="2"/>
      <c r="V34" s="2"/>
      <c r="W34" s="2"/>
      <c r="X34" s="2"/>
      <c r="Y34" s="2"/>
      <c r="Z34" s="2"/>
    </row>
    <row r="35" spans="1:26" ht="28.5" customHeight="1">
      <c r="A35" s="228" t="s">
        <v>362</v>
      </c>
      <c r="B35" s="229" t="s">
        <v>363</v>
      </c>
      <c r="C35" s="230"/>
      <c r="D35" s="230"/>
      <c r="E35" s="230"/>
      <c r="F35" s="230"/>
      <c r="G35" s="230"/>
      <c r="H35" s="230"/>
      <c r="I35" s="230"/>
      <c r="J35" s="230"/>
      <c r="K35" s="230"/>
      <c r="L35" s="230"/>
      <c r="M35" s="230"/>
      <c r="N35" s="230"/>
      <c r="O35" s="2"/>
      <c r="P35" s="2"/>
      <c r="Q35" s="2"/>
      <c r="R35" s="2"/>
      <c r="S35" s="2"/>
      <c r="T35" s="2"/>
      <c r="U35" s="2"/>
      <c r="V35" s="2"/>
      <c r="W35" s="2"/>
      <c r="X35" s="2"/>
      <c r="Y35" s="2"/>
      <c r="Z35" s="2"/>
    </row>
    <row r="36" spans="1:26" ht="28.5" customHeight="1">
      <c r="A36" s="225" t="s">
        <v>364</v>
      </c>
      <c r="B36" s="217" t="s">
        <v>365</v>
      </c>
      <c r="C36" s="10"/>
      <c r="D36" s="10"/>
      <c r="E36" s="10"/>
      <c r="F36" s="10"/>
      <c r="G36" s="10"/>
      <c r="H36" s="10"/>
      <c r="I36" s="10"/>
      <c r="J36" s="10"/>
      <c r="K36" s="10"/>
      <c r="L36" s="10"/>
      <c r="M36" s="10"/>
      <c r="N36" s="10"/>
      <c r="O36" s="2"/>
      <c r="P36" s="2"/>
      <c r="Q36" s="2"/>
      <c r="R36" s="2"/>
      <c r="S36" s="2"/>
      <c r="T36" s="2"/>
      <c r="U36" s="2"/>
      <c r="V36" s="2"/>
      <c r="W36" s="2"/>
      <c r="X36" s="2"/>
      <c r="Y36" s="2"/>
      <c r="Z36" s="2"/>
    </row>
    <row r="37" spans="1:26" ht="41.25" customHeight="1">
      <c r="A37" s="225" t="s">
        <v>366</v>
      </c>
      <c r="B37" s="217" t="s">
        <v>367</v>
      </c>
      <c r="C37" s="10"/>
      <c r="D37" s="10"/>
      <c r="E37" s="10"/>
      <c r="F37" s="10"/>
      <c r="G37" s="10"/>
      <c r="H37" s="10"/>
      <c r="I37" s="10"/>
      <c r="J37" s="10"/>
      <c r="K37" s="24"/>
      <c r="L37" s="10"/>
      <c r="M37" s="10"/>
      <c r="N37" s="10"/>
      <c r="O37" s="2"/>
      <c r="P37" s="2"/>
      <c r="Q37" s="2"/>
      <c r="R37" s="2"/>
      <c r="S37" s="2"/>
      <c r="T37" s="2"/>
      <c r="U37" s="2"/>
      <c r="V37" s="2"/>
      <c r="W37" s="2"/>
      <c r="X37" s="2"/>
      <c r="Y37" s="2"/>
      <c r="Z37" s="2"/>
    </row>
    <row r="38" spans="1:26" ht="39" customHeight="1">
      <c r="A38" s="225" t="s">
        <v>368</v>
      </c>
      <c r="B38" s="217" t="s">
        <v>369</v>
      </c>
      <c r="C38" s="10"/>
      <c r="D38" s="10"/>
      <c r="E38" s="10"/>
      <c r="F38" s="861"/>
      <c r="G38" s="10"/>
      <c r="H38" s="10"/>
      <c r="I38" s="10"/>
      <c r="J38" s="861"/>
      <c r="K38" s="10"/>
      <c r="L38" s="10"/>
      <c r="M38" s="10"/>
      <c r="N38" s="10"/>
      <c r="O38" s="2"/>
      <c r="P38" s="2"/>
      <c r="Q38" s="2"/>
      <c r="R38" s="2"/>
      <c r="S38" s="2"/>
      <c r="T38" s="2"/>
      <c r="U38" s="2"/>
      <c r="V38" s="2"/>
      <c r="W38" s="2"/>
      <c r="X38" s="2"/>
      <c r="Y38" s="2"/>
      <c r="Z38" s="2"/>
    </row>
    <row r="39" spans="1:26" ht="35.25" customHeight="1">
      <c r="A39" s="228" t="s">
        <v>370</v>
      </c>
      <c r="B39" s="229" t="s">
        <v>371</v>
      </c>
      <c r="C39" s="231"/>
      <c r="D39" s="231"/>
      <c r="E39" s="231"/>
      <c r="F39" s="231"/>
      <c r="G39" s="231"/>
      <c r="H39" s="231"/>
      <c r="I39" s="231"/>
      <c r="J39" s="231"/>
      <c r="K39" s="231"/>
      <c r="L39" s="231"/>
      <c r="M39" s="231"/>
      <c r="N39" s="231"/>
      <c r="O39" s="2"/>
      <c r="P39" s="2"/>
      <c r="Q39" s="2"/>
      <c r="R39" s="2"/>
      <c r="S39" s="2"/>
      <c r="T39" s="2"/>
      <c r="U39" s="2"/>
      <c r="V39" s="2"/>
      <c r="W39" s="2"/>
      <c r="X39" s="2"/>
      <c r="Y39" s="2"/>
      <c r="Z39" s="2"/>
    </row>
    <row r="40" spans="1:26" ht="35.25" customHeight="1">
      <c r="A40" s="225" t="e">
        <f>#REF!</f>
        <v>#REF!</v>
      </c>
      <c r="B40" s="217" t="e">
        <f>#REF!</f>
        <v>#REF!</v>
      </c>
      <c r="C40" s="10"/>
      <c r="D40" s="10"/>
      <c r="E40" s="10"/>
      <c r="F40" s="10"/>
      <c r="G40" s="10"/>
      <c r="H40" s="10"/>
      <c r="I40" s="10"/>
      <c r="J40" s="10"/>
      <c r="K40" s="10"/>
      <c r="L40" s="10"/>
      <c r="M40" s="10"/>
      <c r="N40" s="10"/>
      <c r="O40" s="2"/>
      <c r="P40" s="2"/>
      <c r="Q40" s="2"/>
      <c r="R40" s="2"/>
      <c r="S40" s="2"/>
      <c r="T40" s="2"/>
      <c r="U40" s="2"/>
      <c r="V40" s="2"/>
      <c r="W40" s="2"/>
      <c r="X40" s="2"/>
      <c r="Y40" s="2"/>
      <c r="Z40" s="2"/>
    </row>
    <row r="41" spans="1:26" ht="35.25" customHeight="1">
      <c r="A41" s="225" t="e">
        <f>#REF!</f>
        <v>#REF!</v>
      </c>
      <c r="B41" s="232" t="e">
        <f>#REF!</f>
        <v>#REF!</v>
      </c>
      <c r="C41" s="861"/>
      <c r="D41" s="10"/>
      <c r="E41" s="10"/>
      <c r="F41" s="10"/>
      <c r="G41" s="861"/>
      <c r="H41" s="10"/>
      <c r="I41" s="10"/>
      <c r="J41" s="10"/>
      <c r="K41" s="861"/>
      <c r="L41" s="10"/>
      <c r="M41" s="10"/>
      <c r="N41" s="861"/>
      <c r="O41" s="2"/>
      <c r="P41" s="2"/>
      <c r="Q41" s="2"/>
      <c r="R41" s="2"/>
      <c r="S41" s="2"/>
      <c r="T41" s="2"/>
      <c r="U41" s="2"/>
      <c r="V41" s="2"/>
      <c r="W41" s="2"/>
      <c r="X41" s="2"/>
      <c r="Y41" s="2"/>
      <c r="Z41" s="2"/>
    </row>
    <row r="42" spans="1:26" ht="35.25" customHeight="1">
      <c r="A42" s="225" t="e">
        <f>#REF!</f>
        <v>#REF!</v>
      </c>
      <c r="B42" s="233" t="e">
        <f>#REF!</f>
        <v>#REF!</v>
      </c>
      <c r="C42" s="10"/>
      <c r="D42" s="10"/>
      <c r="E42" s="10"/>
      <c r="F42" s="861"/>
      <c r="G42" s="10"/>
      <c r="H42" s="10"/>
      <c r="I42" s="861"/>
      <c r="J42" s="10"/>
      <c r="K42" s="10"/>
      <c r="L42" s="861"/>
      <c r="M42" s="10"/>
      <c r="N42" s="861"/>
      <c r="O42" s="2"/>
      <c r="P42" s="2"/>
      <c r="Q42" s="2"/>
      <c r="R42" s="2"/>
      <c r="S42" s="2"/>
      <c r="T42" s="2"/>
      <c r="U42" s="2"/>
      <c r="V42" s="2"/>
      <c r="W42" s="2"/>
      <c r="X42" s="2"/>
      <c r="Y42" s="2"/>
      <c r="Z42" s="2"/>
    </row>
    <row r="43" spans="1:26" ht="35.25" customHeight="1">
      <c r="A43" s="225" t="e">
        <f>#REF!</f>
        <v>#REF!</v>
      </c>
      <c r="B43" s="232" t="e">
        <f>#REF!</f>
        <v>#REF!</v>
      </c>
      <c r="C43" s="10"/>
      <c r="D43" s="861"/>
      <c r="E43" s="10"/>
      <c r="F43" s="861"/>
      <c r="G43" s="10"/>
      <c r="H43" s="861"/>
      <c r="I43" s="861"/>
      <c r="J43" s="10"/>
      <c r="K43" s="861"/>
      <c r="L43" s="861"/>
      <c r="M43" s="10"/>
      <c r="N43" s="861"/>
      <c r="O43" s="2"/>
      <c r="P43" s="2"/>
      <c r="Q43" s="2"/>
      <c r="R43" s="2"/>
      <c r="S43" s="2"/>
      <c r="T43" s="2"/>
      <c r="U43" s="2"/>
      <c r="V43" s="2"/>
      <c r="W43" s="2"/>
      <c r="X43" s="2"/>
      <c r="Y43" s="2"/>
      <c r="Z43" s="2"/>
    </row>
    <row r="44" spans="1:26" ht="35.25" customHeight="1">
      <c r="A44" s="862" t="s">
        <v>372</v>
      </c>
      <c r="B44" s="849"/>
      <c r="C44" s="19"/>
      <c r="D44" s="19"/>
      <c r="E44" s="19"/>
      <c r="F44" s="19"/>
      <c r="G44" s="19"/>
      <c r="H44" s="19"/>
      <c r="I44" s="19"/>
      <c r="J44" s="19"/>
      <c r="K44" s="19"/>
      <c r="L44" s="19"/>
      <c r="M44" s="19"/>
      <c r="N44" s="19"/>
      <c r="O44" s="2"/>
      <c r="P44" s="2"/>
      <c r="Q44" s="2"/>
      <c r="R44" s="2"/>
      <c r="S44" s="2"/>
      <c r="T44" s="2"/>
      <c r="U44" s="2"/>
      <c r="V44" s="2"/>
      <c r="W44" s="2"/>
      <c r="X44" s="2"/>
      <c r="Y44" s="2"/>
      <c r="Z44" s="2"/>
    </row>
    <row r="45" spans="1:26" ht="28.5" customHeight="1">
      <c r="A45" s="215" t="s">
        <v>373</v>
      </c>
      <c r="B45" s="234" t="s">
        <v>374</v>
      </c>
      <c r="C45" s="9"/>
      <c r="D45" s="9"/>
      <c r="E45" s="9"/>
      <c r="F45" s="9"/>
      <c r="G45" s="9"/>
      <c r="H45" s="9"/>
      <c r="I45" s="9"/>
      <c r="J45" s="9"/>
      <c r="K45" s="9"/>
      <c r="L45" s="9"/>
      <c r="M45" s="9"/>
      <c r="N45" s="9"/>
      <c r="O45" s="2"/>
      <c r="P45" s="2"/>
      <c r="Q45" s="2"/>
      <c r="R45" s="2"/>
      <c r="S45" s="2"/>
      <c r="T45" s="2"/>
      <c r="U45" s="2"/>
      <c r="V45" s="2"/>
      <c r="W45" s="2"/>
      <c r="X45" s="2"/>
      <c r="Y45" s="2"/>
      <c r="Z45" s="2"/>
    </row>
    <row r="46" spans="1:26" ht="13.5" customHeight="1">
      <c r="A46" s="218" t="s">
        <v>375</v>
      </c>
      <c r="B46" s="217" t="s">
        <v>376</v>
      </c>
      <c r="C46" s="10"/>
      <c r="D46" s="861"/>
      <c r="E46" s="10"/>
      <c r="F46" s="10"/>
      <c r="G46" s="861"/>
      <c r="H46" s="10"/>
      <c r="I46" s="861"/>
      <c r="J46" s="10"/>
      <c r="K46" s="10"/>
      <c r="L46" s="10"/>
      <c r="M46" s="10"/>
      <c r="N46" s="861"/>
      <c r="O46" s="2"/>
      <c r="P46" s="2"/>
      <c r="Q46" s="2"/>
      <c r="R46" s="2"/>
      <c r="S46" s="2"/>
      <c r="T46" s="2"/>
      <c r="U46" s="2"/>
      <c r="V46" s="2"/>
      <c r="W46" s="2"/>
      <c r="X46" s="2"/>
      <c r="Y46" s="2"/>
      <c r="Z46" s="2"/>
    </row>
    <row r="47" spans="1:26" ht="19.5" customHeight="1">
      <c r="A47" s="235" t="s">
        <v>377</v>
      </c>
      <c r="B47" s="236" t="s">
        <v>378</v>
      </c>
      <c r="C47" s="9"/>
      <c r="D47" s="9"/>
      <c r="E47" s="9"/>
      <c r="F47" s="9"/>
      <c r="G47" s="9"/>
      <c r="H47" s="9"/>
      <c r="I47" s="9"/>
      <c r="J47" s="9"/>
      <c r="K47" s="9"/>
      <c r="L47" s="9"/>
      <c r="M47" s="9"/>
      <c r="N47" s="9"/>
      <c r="O47" s="2"/>
      <c r="P47" s="2"/>
      <c r="Q47" s="2"/>
      <c r="R47" s="2"/>
      <c r="S47" s="2"/>
      <c r="T47" s="2"/>
      <c r="U47" s="2"/>
      <c r="V47" s="2"/>
      <c r="W47" s="2"/>
      <c r="X47" s="2"/>
      <c r="Y47" s="2"/>
      <c r="Z47" s="2"/>
    </row>
    <row r="48" spans="1:26" ht="13.5" customHeight="1">
      <c r="A48" s="237" t="s">
        <v>379</v>
      </c>
      <c r="B48" s="863" t="s">
        <v>380</v>
      </c>
      <c r="C48" s="10"/>
      <c r="D48" s="10"/>
      <c r="E48" s="10"/>
      <c r="F48" s="10"/>
      <c r="G48" s="10"/>
      <c r="H48" s="10"/>
      <c r="I48" s="10"/>
      <c r="J48" s="10"/>
      <c r="K48" s="10"/>
      <c r="L48" s="10"/>
      <c r="M48" s="10"/>
      <c r="N48" s="10"/>
      <c r="O48" s="2"/>
      <c r="P48" s="2"/>
      <c r="Q48" s="2"/>
      <c r="R48" s="2"/>
      <c r="S48" s="2"/>
      <c r="T48" s="2"/>
      <c r="U48" s="2"/>
      <c r="V48" s="2"/>
      <c r="W48" s="2"/>
      <c r="X48" s="2"/>
      <c r="Y48" s="2"/>
      <c r="Z48" s="2"/>
    </row>
    <row r="49" spans="1:26" ht="19.5" customHeight="1">
      <c r="A49" s="238" t="s">
        <v>381</v>
      </c>
      <c r="B49" s="239" t="s">
        <v>382</v>
      </c>
      <c r="C49" s="10"/>
      <c r="D49" s="10"/>
      <c r="E49" s="12"/>
      <c r="F49" s="12"/>
      <c r="G49" s="12"/>
      <c r="H49" s="12"/>
      <c r="I49" s="12"/>
      <c r="J49" s="12"/>
      <c r="K49" s="12"/>
      <c r="L49" s="12"/>
      <c r="M49" s="12"/>
      <c r="N49" s="12"/>
      <c r="O49" s="2"/>
      <c r="P49" s="2"/>
      <c r="Q49" s="2"/>
      <c r="R49" s="2"/>
      <c r="S49" s="2"/>
      <c r="T49" s="2"/>
      <c r="U49" s="2"/>
      <c r="V49" s="2"/>
      <c r="W49" s="2"/>
      <c r="X49" s="2"/>
      <c r="Y49" s="2"/>
      <c r="Z49" s="2"/>
    </row>
    <row r="50" spans="1:26" ht="19.5" customHeight="1">
      <c r="A50" s="238" t="s">
        <v>383</v>
      </c>
      <c r="B50" s="239" t="s">
        <v>384</v>
      </c>
      <c r="C50" s="10"/>
      <c r="D50" s="10"/>
      <c r="E50" s="12"/>
      <c r="F50" s="12"/>
      <c r="G50" s="12"/>
      <c r="H50" s="12"/>
      <c r="I50" s="12"/>
      <c r="J50" s="12"/>
      <c r="K50" s="12"/>
      <c r="L50" s="12"/>
      <c r="M50" s="12"/>
      <c r="N50" s="12"/>
      <c r="O50" s="2"/>
      <c r="P50" s="2"/>
      <c r="Q50" s="2"/>
      <c r="R50" s="2"/>
      <c r="S50" s="2"/>
      <c r="T50" s="2"/>
      <c r="U50" s="2"/>
      <c r="V50" s="2"/>
      <c r="W50" s="2"/>
      <c r="X50" s="2"/>
      <c r="Y50" s="2"/>
      <c r="Z50" s="2"/>
    </row>
    <row r="51" spans="1:26" ht="19.5" customHeight="1">
      <c r="A51" s="238" t="s">
        <v>385</v>
      </c>
      <c r="B51" s="239" t="s">
        <v>386</v>
      </c>
      <c r="C51" s="10"/>
      <c r="D51" s="10"/>
      <c r="E51" s="12"/>
      <c r="F51" s="12"/>
      <c r="G51" s="12"/>
      <c r="H51" s="12"/>
      <c r="I51" s="12"/>
      <c r="J51" s="12"/>
      <c r="K51" s="12"/>
      <c r="L51" s="12"/>
      <c r="M51" s="12"/>
      <c r="N51" s="12"/>
      <c r="O51" s="2"/>
      <c r="P51" s="2"/>
      <c r="Q51" s="2"/>
      <c r="R51" s="2"/>
      <c r="S51" s="2"/>
      <c r="T51" s="2"/>
      <c r="U51" s="2"/>
      <c r="V51" s="2"/>
      <c r="W51" s="2"/>
      <c r="X51" s="2"/>
      <c r="Y51" s="2"/>
      <c r="Z51" s="2"/>
    </row>
    <row r="52" spans="1:26" ht="31.5" customHeight="1">
      <c r="A52" s="240" t="s">
        <v>387</v>
      </c>
      <c r="B52" s="241" t="s">
        <v>388</v>
      </c>
      <c r="C52" s="12"/>
      <c r="D52" s="242"/>
      <c r="E52" s="12"/>
      <c r="F52" s="242"/>
      <c r="G52" s="242"/>
      <c r="H52" s="242"/>
      <c r="I52" s="242"/>
      <c r="J52" s="242"/>
      <c r="K52" s="242"/>
      <c r="L52" s="242"/>
      <c r="M52" s="242"/>
      <c r="N52" s="12"/>
      <c r="O52" s="2"/>
      <c r="P52" s="2"/>
      <c r="Q52" s="2"/>
      <c r="R52" s="2"/>
      <c r="S52" s="2"/>
      <c r="T52" s="2"/>
      <c r="U52" s="2"/>
      <c r="V52" s="2"/>
      <c r="W52" s="2"/>
      <c r="X52" s="2"/>
      <c r="Y52" s="2"/>
      <c r="Z52" s="2"/>
    </row>
    <row r="53" spans="1:26" ht="31.5" customHeight="1">
      <c r="A53" s="218" t="s">
        <v>389</v>
      </c>
      <c r="B53" s="232" t="s">
        <v>390</v>
      </c>
      <c r="C53" s="10"/>
      <c r="D53" s="10"/>
      <c r="E53" s="10"/>
      <c r="F53" s="10"/>
      <c r="G53" s="10"/>
      <c r="H53" s="10"/>
      <c r="I53" s="23"/>
      <c r="J53" s="10"/>
      <c r="K53" s="10"/>
      <c r="L53" s="10"/>
      <c r="M53" s="10"/>
      <c r="N53" s="10"/>
      <c r="O53" s="2"/>
      <c r="P53" s="2"/>
      <c r="Q53" s="2"/>
      <c r="R53" s="2"/>
      <c r="S53" s="2"/>
      <c r="T53" s="2"/>
      <c r="U53" s="2"/>
      <c r="V53" s="2"/>
      <c r="W53" s="2"/>
      <c r="X53" s="2"/>
      <c r="Y53" s="2"/>
      <c r="Z53" s="2"/>
    </row>
    <row r="54" spans="1:26" ht="31.5" customHeight="1">
      <c r="A54" s="237" t="s">
        <v>391</v>
      </c>
      <c r="B54" s="243" t="s">
        <v>392</v>
      </c>
      <c r="C54" s="10"/>
      <c r="D54" s="10"/>
      <c r="E54" s="10"/>
      <c r="F54" s="10"/>
      <c r="G54" s="10"/>
      <c r="H54" s="10"/>
      <c r="I54" s="10"/>
      <c r="J54" s="10"/>
      <c r="K54" s="10"/>
      <c r="L54" s="2"/>
      <c r="M54" s="10"/>
      <c r="N54" s="861"/>
      <c r="O54" s="2"/>
      <c r="P54" s="2"/>
      <c r="Q54" s="2"/>
      <c r="R54" s="2"/>
      <c r="S54" s="2"/>
      <c r="T54" s="2"/>
      <c r="U54" s="2"/>
      <c r="V54" s="2"/>
      <c r="W54" s="2"/>
      <c r="X54" s="2"/>
      <c r="Y54" s="2"/>
      <c r="Z54" s="2"/>
    </row>
    <row r="55" spans="1:26" ht="31.5" customHeight="1">
      <c r="A55" s="238" t="s">
        <v>393</v>
      </c>
      <c r="B55" s="244" t="s">
        <v>394</v>
      </c>
      <c r="C55" s="12"/>
      <c r="D55" s="12"/>
      <c r="E55" s="12"/>
      <c r="F55" s="13"/>
      <c r="G55" s="12"/>
      <c r="H55" s="861"/>
      <c r="I55" s="12"/>
      <c r="J55" s="12"/>
      <c r="K55" s="12"/>
      <c r="L55" s="12"/>
      <c r="M55" s="10"/>
      <c r="N55" s="10"/>
      <c r="O55" s="2"/>
      <c r="P55" s="2"/>
      <c r="Q55" s="2"/>
      <c r="R55" s="2"/>
      <c r="S55" s="2"/>
      <c r="T55" s="2"/>
      <c r="U55" s="2"/>
      <c r="V55" s="2"/>
      <c r="W55" s="2"/>
      <c r="X55" s="2"/>
      <c r="Y55" s="2"/>
      <c r="Z55" s="2"/>
    </row>
    <row r="56" spans="1:26" ht="31.5" customHeight="1">
      <c r="A56" s="238" t="s">
        <v>395</v>
      </c>
      <c r="B56" s="244" t="s">
        <v>396</v>
      </c>
      <c r="C56" s="12"/>
      <c r="D56" s="12"/>
      <c r="E56" s="12"/>
      <c r="F56" s="12"/>
      <c r="G56" s="12"/>
      <c r="H56" s="12"/>
      <c r="I56" s="12"/>
      <c r="J56" s="12"/>
      <c r="K56" s="12"/>
      <c r="L56" s="12"/>
      <c r="M56" s="12"/>
      <c r="N56" s="12"/>
      <c r="O56" s="2"/>
      <c r="P56" s="2"/>
      <c r="Q56" s="2"/>
      <c r="R56" s="2"/>
      <c r="S56" s="2"/>
      <c r="T56" s="2"/>
      <c r="U56" s="2"/>
      <c r="V56" s="2"/>
      <c r="W56" s="2"/>
      <c r="X56" s="2"/>
      <c r="Y56" s="2"/>
      <c r="Z56" s="2"/>
    </row>
    <row r="57" spans="1:26" ht="43.5" customHeight="1">
      <c r="A57" s="238" t="s">
        <v>397</v>
      </c>
      <c r="B57" s="244" t="s">
        <v>398</v>
      </c>
      <c r="C57" s="12"/>
      <c r="D57" s="12"/>
      <c r="E57" s="12"/>
      <c r="F57" s="12"/>
      <c r="G57" s="12"/>
      <c r="H57" s="12"/>
      <c r="I57" s="12"/>
      <c r="J57" s="12"/>
      <c r="K57" s="12"/>
      <c r="L57" s="12"/>
      <c r="M57" s="12"/>
      <c r="N57" s="12"/>
      <c r="O57" s="2"/>
      <c r="P57" s="2"/>
      <c r="Q57" s="2"/>
      <c r="R57" s="2"/>
      <c r="S57" s="2"/>
      <c r="T57" s="2"/>
      <c r="U57" s="2"/>
      <c r="V57" s="2"/>
      <c r="W57" s="2"/>
      <c r="X57" s="2"/>
      <c r="Y57" s="2"/>
      <c r="Z57" s="2"/>
    </row>
    <row r="58" spans="1:26" ht="43.5" customHeight="1">
      <c r="A58" s="238" t="s">
        <v>399</v>
      </c>
      <c r="B58" s="244" t="s">
        <v>400</v>
      </c>
      <c r="C58" s="12"/>
      <c r="D58" s="12"/>
      <c r="E58" s="12"/>
      <c r="F58" s="12"/>
      <c r="G58" s="12"/>
      <c r="H58" s="12"/>
      <c r="I58" s="12"/>
      <c r="J58" s="12"/>
      <c r="K58" s="12"/>
      <c r="L58" s="12"/>
      <c r="M58" s="12"/>
      <c r="N58" s="12"/>
      <c r="O58" s="2"/>
      <c r="P58" s="2"/>
      <c r="Q58" s="2"/>
      <c r="R58" s="2"/>
      <c r="S58" s="2"/>
      <c r="T58" s="2"/>
      <c r="U58" s="2"/>
      <c r="V58" s="2"/>
      <c r="W58" s="2"/>
      <c r="X58" s="2"/>
      <c r="Y58" s="2"/>
      <c r="Z58" s="2"/>
    </row>
    <row r="59" spans="1:26" ht="33.75" customHeight="1">
      <c r="A59" s="238" t="s">
        <v>401</v>
      </c>
      <c r="B59" s="244" t="s">
        <v>402</v>
      </c>
      <c r="C59" s="12"/>
      <c r="D59" s="12"/>
      <c r="E59" s="12"/>
      <c r="F59" s="12"/>
      <c r="G59" s="12"/>
      <c r="H59" s="861"/>
      <c r="I59" s="12"/>
      <c r="J59" s="12"/>
      <c r="K59" s="12"/>
      <c r="L59" s="12"/>
      <c r="M59" s="12"/>
      <c r="N59" s="12"/>
      <c r="O59" s="2"/>
      <c r="P59" s="2"/>
      <c r="Q59" s="2"/>
      <c r="R59" s="2"/>
      <c r="S59" s="2"/>
      <c r="T59" s="2"/>
      <c r="U59" s="2"/>
      <c r="V59" s="2"/>
      <c r="W59" s="2"/>
      <c r="X59" s="2"/>
      <c r="Y59" s="2"/>
      <c r="Z59" s="2"/>
    </row>
    <row r="60" spans="1:26" ht="26.25" customHeight="1">
      <c r="A60" s="238" t="s">
        <v>403</v>
      </c>
      <c r="B60" s="239" t="s">
        <v>404</v>
      </c>
      <c r="C60" s="10"/>
      <c r="D60" s="10"/>
      <c r="E60" s="10"/>
      <c r="F60" s="10"/>
      <c r="G60" s="10"/>
      <c r="H60" s="10"/>
      <c r="I60" s="10"/>
      <c r="J60" s="10"/>
      <c r="K60" s="10"/>
      <c r="L60" s="10"/>
      <c r="M60" s="10"/>
      <c r="N60" s="10"/>
      <c r="O60" s="2"/>
      <c r="P60" s="2"/>
      <c r="Q60" s="2"/>
      <c r="R60" s="2"/>
      <c r="S60" s="2"/>
      <c r="T60" s="2"/>
      <c r="U60" s="2"/>
      <c r="V60" s="2"/>
      <c r="W60" s="2"/>
      <c r="X60" s="2"/>
      <c r="Y60" s="2"/>
      <c r="Z60" s="2"/>
    </row>
    <row r="61" spans="1:26" ht="53.25" customHeight="1">
      <c r="A61" s="238" t="s">
        <v>405</v>
      </c>
      <c r="B61" s="239" t="s">
        <v>406</v>
      </c>
      <c r="C61" s="12"/>
      <c r="D61" s="12"/>
      <c r="E61" s="12"/>
      <c r="F61" s="12"/>
      <c r="G61" s="12"/>
      <c r="H61" s="12"/>
      <c r="I61" s="12"/>
      <c r="J61" s="12"/>
      <c r="K61" s="12"/>
      <c r="L61" s="12"/>
      <c r="M61" s="12"/>
      <c r="N61" s="12"/>
      <c r="O61" s="27"/>
      <c r="P61" s="27"/>
      <c r="Q61" s="27"/>
      <c r="R61" s="27"/>
      <c r="S61" s="27"/>
      <c r="T61" s="27"/>
      <c r="U61" s="27"/>
      <c r="V61" s="27"/>
      <c r="W61" s="27"/>
      <c r="X61" s="27"/>
      <c r="Y61" s="27"/>
      <c r="Z61" s="27"/>
    </row>
    <row r="62" spans="1:26" ht="53.25" customHeight="1">
      <c r="A62" s="238" t="s">
        <v>407</v>
      </c>
      <c r="B62" s="239" t="s">
        <v>408</v>
      </c>
      <c r="C62" s="12"/>
      <c r="D62" s="12"/>
      <c r="E62" s="12"/>
      <c r="F62" s="12"/>
      <c r="G62" s="12"/>
      <c r="H62" s="12"/>
      <c r="I62" s="12"/>
      <c r="J62" s="12"/>
      <c r="K62" s="12"/>
      <c r="L62" s="12"/>
      <c r="M62" s="12"/>
      <c r="N62" s="12"/>
      <c r="O62" s="27"/>
      <c r="P62" s="27"/>
      <c r="Q62" s="27"/>
      <c r="R62" s="27"/>
      <c r="S62" s="27"/>
      <c r="T62" s="27"/>
      <c r="U62" s="27"/>
      <c r="V62" s="27"/>
      <c r="W62" s="27"/>
      <c r="X62" s="27"/>
      <c r="Y62" s="27"/>
      <c r="Z62" s="27"/>
    </row>
    <row r="63" spans="1:26" ht="53.25" customHeight="1">
      <c r="A63" s="218" t="s">
        <v>409</v>
      </c>
      <c r="B63" s="217" t="s">
        <v>410</v>
      </c>
      <c r="C63" s="12"/>
      <c r="D63" s="12"/>
      <c r="E63" s="12"/>
      <c r="F63" s="12"/>
      <c r="G63" s="12"/>
      <c r="H63" s="861"/>
      <c r="I63" s="12"/>
      <c r="J63" s="12"/>
      <c r="K63" s="12"/>
      <c r="L63" s="12"/>
      <c r="M63" s="12"/>
      <c r="N63" s="12"/>
      <c r="O63" s="27"/>
      <c r="P63" s="27"/>
      <c r="Q63" s="27"/>
      <c r="R63" s="27"/>
      <c r="S63" s="27"/>
      <c r="T63" s="27"/>
      <c r="U63" s="27"/>
      <c r="V63" s="27"/>
      <c r="W63" s="27"/>
      <c r="X63" s="27"/>
      <c r="Y63" s="27"/>
      <c r="Z63" s="27"/>
    </row>
    <row r="64" spans="1:26" ht="53.25" customHeight="1">
      <c r="A64" s="218" t="s">
        <v>411</v>
      </c>
      <c r="B64" s="217" t="s">
        <v>412</v>
      </c>
      <c r="C64" s="861"/>
      <c r="D64" s="12"/>
      <c r="E64" s="12"/>
      <c r="F64" s="12"/>
      <c r="G64" s="12"/>
      <c r="H64" s="12"/>
      <c r="I64" s="12"/>
      <c r="J64" s="12"/>
      <c r="K64" s="12"/>
      <c r="L64" s="12"/>
      <c r="M64" s="12"/>
      <c r="N64" s="12"/>
      <c r="O64" s="27"/>
      <c r="P64" s="27"/>
      <c r="Q64" s="27"/>
      <c r="R64" s="27"/>
      <c r="S64" s="27"/>
      <c r="T64" s="27"/>
      <c r="U64" s="27"/>
      <c r="V64" s="27"/>
      <c r="W64" s="27"/>
      <c r="X64" s="27"/>
      <c r="Y64" s="27"/>
      <c r="Z64" s="27"/>
    </row>
    <row r="65" spans="1:26" ht="53.25" customHeight="1">
      <c r="A65" s="864" t="s">
        <v>413</v>
      </c>
      <c r="B65" s="849"/>
      <c r="C65" s="19"/>
      <c r="D65" s="19"/>
      <c r="E65" s="19"/>
      <c r="F65" s="19"/>
      <c r="G65" s="19"/>
      <c r="H65" s="19"/>
      <c r="I65" s="19"/>
      <c r="J65" s="19"/>
      <c r="K65" s="19"/>
      <c r="L65" s="19"/>
      <c r="M65" s="19"/>
      <c r="N65" s="19"/>
      <c r="O65" s="27"/>
      <c r="P65" s="27"/>
      <c r="Q65" s="27"/>
      <c r="R65" s="27"/>
      <c r="S65" s="27"/>
      <c r="T65" s="27"/>
      <c r="U65" s="27"/>
      <c r="V65" s="27"/>
      <c r="W65" s="27"/>
      <c r="X65" s="27"/>
      <c r="Y65" s="27"/>
      <c r="Z65" s="27"/>
    </row>
    <row r="66" spans="1:26" ht="53.25" customHeight="1">
      <c r="A66" s="235" t="s">
        <v>414</v>
      </c>
      <c r="B66" s="865" t="s">
        <v>415</v>
      </c>
      <c r="C66" s="9"/>
      <c r="D66" s="9"/>
      <c r="E66" s="9"/>
      <c r="F66" s="9"/>
      <c r="G66" s="9"/>
      <c r="H66" s="9"/>
      <c r="I66" s="9"/>
      <c r="J66" s="9"/>
      <c r="K66" s="9"/>
      <c r="L66" s="9"/>
      <c r="M66" s="9"/>
      <c r="N66" s="9"/>
      <c r="O66" s="27"/>
      <c r="P66" s="27"/>
      <c r="Q66" s="27"/>
      <c r="R66" s="27"/>
      <c r="S66" s="27"/>
      <c r="T66" s="27"/>
      <c r="U66" s="27"/>
      <c r="V66" s="27"/>
      <c r="W66" s="27"/>
      <c r="X66" s="27"/>
      <c r="Y66" s="27"/>
      <c r="Z66" s="27"/>
    </row>
    <row r="67" spans="1:26" ht="53.25" customHeight="1">
      <c r="A67" s="218" t="s">
        <v>416</v>
      </c>
      <c r="B67" s="217" t="s">
        <v>417</v>
      </c>
      <c r="C67" s="12"/>
      <c r="D67" s="12"/>
      <c r="E67" s="12"/>
      <c r="F67" s="12"/>
      <c r="G67" s="12"/>
      <c r="H67" s="12"/>
      <c r="I67" s="12"/>
      <c r="J67" s="12"/>
      <c r="K67" s="245"/>
      <c r="L67" s="12"/>
      <c r="M67" s="12"/>
      <c r="N67" s="12"/>
      <c r="O67" s="27"/>
      <c r="P67" s="27"/>
      <c r="Q67" s="27"/>
      <c r="R67" s="27"/>
      <c r="S67" s="27"/>
      <c r="T67" s="27"/>
      <c r="U67" s="27"/>
      <c r="V67" s="27"/>
      <c r="W67" s="27"/>
      <c r="X67" s="27"/>
      <c r="Y67" s="27"/>
      <c r="Z67" s="27"/>
    </row>
    <row r="68" spans="1:26" ht="33" customHeight="1">
      <c r="A68" s="218" t="s">
        <v>418</v>
      </c>
      <c r="B68" s="217" t="s">
        <v>419</v>
      </c>
      <c r="C68" s="10"/>
      <c r="D68" s="10"/>
      <c r="E68" s="10"/>
      <c r="F68" s="10"/>
      <c r="G68" s="10"/>
      <c r="H68" s="10"/>
      <c r="I68" s="10"/>
      <c r="J68" s="10"/>
      <c r="K68" s="245"/>
      <c r="L68" s="12"/>
      <c r="M68" s="10"/>
      <c r="N68" s="10"/>
      <c r="O68" s="2"/>
      <c r="P68" s="2"/>
      <c r="Q68" s="2"/>
      <c r="R68" s="2"/>
      <c r="S68" s="2"/>
      <c r="T68" s="2"/>
      <c r="U68" s="2"/>
      <c r="V68" s="2"/>
      <c r="W68" s="2"/>
      <c r="X68" s="2"/>
      <c r="Y68" s="2"/>
      <c r="Z68" s="2"/>
    </row>
    <row r="69" spans="1:26" ht="27" customHeight="1">
      <c r="A69" s="235" t="s">
        <v>420</v>
      </c>
      <c r="B69" s="246" t="s">
        <v>421</v>
      </c>
      <c r="C69" s="9"/>
      <c r="D69" s="9"/>
      <c r="E69" s="9"/>
      <c r="F69" s="9"/>
      <c r="G69" s="9"/>
      <c r="H69" s="9"/>
      <c r="I69" s="9"/>
      <c r="J69" s="9"/>
      <c r="K69" s="9"/>
      <c r="L69" s="9"/>
      <c r="M69" s="9"/>
      <c r="N69" s="9"/>
      <c r="O69" s="2"/>
      <c r="P69" s="2"/>
      <c r="Q69" s="2"/>
      <c r="R69" s="2"/>
      <c r="S69" s="2"/>
      <c r="T69" s="2"/>
      <c r="U69" s="2"/>
      <c r="V69" s="2"/>
      <c r="W69" s="2"/>
      <c r="X69" s="2"/>
      <c r="Y69" s="2"/>
      <c r="Z69" s="2"/>
    </row>
    <row r="70" spans="1:26" ht="23.25" customHeight="1">
      <c r="A70" s="218" t="s">
        <v>347</v>
      </c>
      <c r="B70" s="221" t="s">
        <v>347</v>
      </c>
      <c r="C70" s="12"/>
      <c r="D70" s="24"/>
      <c r="E70" s="24"/>
      <c r="F70" s="24"/>
      <c r="G70" s="24"/>
      <c r="H70" s="24"/>
      <c r="I70" s="24"/>
      <c r="J70" s="245"/>
      <c r="K70" s="24"/>
      <c r="L70" s="24"/>
      <c r="M70" s="24"/>
      <c r="N70" s="12"/>
      <c r="O70" s="2"/>
      <c r="P70" s="2"/>
      <c r="Q70" s="2"/>
      <c r="R70" s="2"/>
      <c r="S70" s="2"/>
      <c r="T70" s="2"/>
      <c r="U70" s="2"/>
      <c r="V70" s="2"/>
      <c r="W70" s="2"/>
      <c r="X70" s="2"/>
      <c r="Y70" s="2"/>
      <c r="Z70" s="2"/>
    </row>
    <row r="71" spans="1:26" ht="24" customHeight="1">
      <c r="A71" s="218" t="s">
        <v>347</v>
      </c>
      <c r="B71" s="232" t="s">
        <v>347</v>
      </c>
      <c r="C71" s="12"/>
      <c r="D71" s="24"/>
      <c r="E71" s="24"/>
      <c r="F71" s="24"/>
      <c r="G71" s="24"/>
      <c r="H71" s="24"/>
      <c r="I71" s="24"/>
      <c r="J71" s="24"/>
      <c r="K71" s="24"/>
      <c r="L71" s="24"/>
      <c r="M71" s="24"/>
      <c r="N71" s="245"/>
      <c r="O71" s="2"/>
      <c r="P71" s="2"/>
      <c r="Q71" s="2"/>
      <c r="R71" s="2"/>
      <c r="S71" s="2"/>
      <c r="T71" s="2"/>
      <c r="U71" s="2"/>
      <c r="V71" s="2"/>
      <c r="W71" s="2"/>
      <c r="X71" s="2"/>
      <c r="Y71" s="2"/>
      <c r="Z71" s="2"/>
    </row>
    <row r="72" spans="1:26" ht="24" customHeight="1">
      <c r="A72" s="218" t="s">
        <v>347</v>
      </c>
      <c r="B72" s="232" t="s">
        <v>347</v>
      </c>
      <c r="C72" s="12"/>
      <c r="D72" s="24"/>
      <c r="E72" s="24"/>
      <c r="F72" s="24"/>
      <c r="G72" s="24"/>
      <c r="H72" s="24"/>
      <c r="I72" s="24"/>
      <c r="J72" s="24"/>
      <c r="K72" s="24"/>
      <c r="L72" s="245"/>
      <c r="M72" s="24"/>
      <c r="N72" s="24"/>
      <c r="O72" s="2"/>
      <c r="P72" s="2"/>
      <c r="Q72" s="2"/>
      <c r="R72" s="2"/>
      <c r="S72" s="2"/>
      <c r="T72" s="2"/>
      <c r="U72" s="2"/>
      <c r="V72" s="2"/>
      <c r="W72" s="2"/>
      <c r="X72" s="2"/>
      <c r="Y72" s="2"/>
      <c r="Z72" s="2"/>
    </row>
    <row r="73" spans="1:26" ht="31.5" customHeight="1">
      <c r="A73" s="857" t="s">
        <v>422</v>
      </c>
      <c r="B73" s="849"/>
      <c r="C73" s="247"/>
      <c r="D73" s="247"/>
      <c r="E73" s="247"/>
      <c r="F73" s="247"/>
      <c r="G73" s="247"/>
      <c r="H73" s="247"/>
      <c r="I73" s="247"/>
      <c r="J73" s="247"/>
      <c r="K73" s="247"/>
      <c r="L73" s="247"/>
      <c r="M73" s="247"/>
      <c r="N73" s="247"/>
      <c r="O73" s="2"/>
      <c r="P73" s="2"/>
      <c r="Q73" s="2"/>
      <c r="R73" s="2"/>
      <c r="S73" s="2"/>
      <c r="T73" s="2"/>
      <c r="U73" s="2"/>
      <c r="V73" s="2"/>
      <c r="W73" s="2"/>
      <c r="X73" s="2"/>
      <c r="Y73" s="2"/>
      <c r="Z73" s="2"/>
    </row>
    <row r="74" spans="1:26" ht="19.5" customHeight="1">
      <c r="A74" s="864" t="s">
        <v>423</v>
      </c>
      <c r="B74" s="849"/>
      <c r="C74" s="19"/>
      <c r="D74" s="19"/>
      <c r="E74" s="19"/>
      <c r="F74" s="19"/>
      <c r="G74" s="19"/>
      <c r="H74" s="19"/>
      <c r="I74" s="19"/>
      <c r="J74" s="19"/>
      <c r="K74" s="19"/>
      <c r="L74" s="19"/>
      <c r="M74" s="19"/>
      <c r="N74" s="19"/>
      <c r="O74" s="2"/>
      <c r="P74" s="2"/>
      <c r="Q74" s="2"/>
      <c r="R74" s="2"/>
      <c r="S74" s="2"/>
      <c r="T74" s="2"/>
      <c r="U74" s="2"/>
      <c r="V74" s="2"/>
      <c r="W74" s="2"/>
      <c r="X74" s="2"/>
      <c r="Y74" s="2"/>
      <c r="Z74" s="2"/>
    </row>
    <row r="75" spans="1:26" ht="19.5" customHeight="1">
      <c r="A75" s="235" t="s">
        <v>424</v>
      </c>
      <c r="B75" s="865" t="s">
        <v>425</v>
      </c>
      <c r="C75" s="9"/>
      <c r="D75" s="9"/>
      <c r="E75" s="9"/>
      <c r="F75" s="9"/>
      <c r="G75" s="9"/>
      <c r="H75" s="9"/>
      <c r="I75" s="9"/>
      <c r="J75" s="9"/>
      <c r="K75" s="9"/>
      <c r="L75" s="9"/>
      <c r="M75" s="9"/>
      <c r="N75" s="9"/>
      <c r="O75" s="2"/>
      <c r="P75" s="2"/>
      <c r="Q75" s="2"/>
      <c r="R75" s="2"/>
      <c r="S75" s="2"/>
      <c r="T75" s="2"/>
      <c r="U75" s="2"/>
      <c r="V75" s="2"/>
      <c r="W75" s="2"/>
      <c r="X75" s="2"/>
      <c r="Y75" s="2"/>
      <c r="Z75" s="2"/>
    </row>
    <row r="76" spans="1:26" ht="19.5" customHeight="1">
      <c r="A76" s="218" t="s">
        <v>347</v>
      </c>
      <c r="B76" s="221" t="s">
        <v>347</v>
      </c>
      <c r="C76" s="23"/>
      <c r="D76" s="245"/>
      <c r="E76" s="23"/>
      <c r="F76" s="23"/>
      <c r="G76" s="23"/>
      <c r="H76" s="23"/>
      <c r="I76" s="23"/>
      <c r="J76" s="23"/>
      <c r="K76" s="23"/>
      <c r="L76" s="23"/>
      <c r="M76" s="23"/>
      <c r="N76" s="10"/>
      <c r="O76" s="2"/>
      <c r="P76" s="2"/>
      <c r="Q76" s="2"/>
      <c r="R76" s="2"/>
      <c r="S76" s="2"/>
      <c r="T76" s="2"/>
      <c r="U76" s="2"/>
      <c r="V76" s="2"/>
      <c r="W76" s="2"/>
      <c r="X76" s="2"/>
      <c r="Y76" s="2"/>
      <c r="Z76" s="2"/>
    </row>
    <row r="77" spans="1:26" ht="29.25" customHeight="1">
      <c r="A77" s="217" t="s">
        <v>347</v>
      </c>
      <c r="B77" s="217" t="s">
        <v>347</v>
      </c>
      <c r="C77" s="10"/>
      <c r="D77" s="10"/>
      <c r="E77" s="10"/>
      <c r="F77" s="245"/>
      <c r="G77" s="10"/>
      <c r="H77" s="10"/>
      <c r="I77" s="245"/>
      <c r="J77" s="10"/>
      <c r="K77" s="10"/>
      <c r="L77" s="23"/>
      <c r="M77" s="10"/>
      <c r="N77" s="10"/>
      <c r="O77" s="2"/>
      <c r="P77" s="2"/>
      <c r="Q77" s="2"/>
      <c r="R77" s="2"/>
      <c r="S77" s="2"/>
      <c r="T77" s="2"/>
      <c r="U77" s="2"/>
      <c r="V77" s="2"/>
      <c r="W77" s="2"/>
      <c r="X77" s="2"/>
      <c r="Y77" s="2"/>
      <c r="Z77" s="2"/>
    </row>
    <row r="78" spans="1:26" ht="29.25" customHeight="1">
      <c r="A78" s="217" t="s">
        <v>347</v>
      </c>
      <c r="B78" s="221" t="s">
        <v>347</v>
      </c>
      <c r="C78" s="10"/>
      <c r="D78" s="10"/>
      <c r="E78" s="10"/>
      <c r="F78" s="10"/>
      <c r="G78" s="245"/>
      <c r="H78" s="10"/>
      <c r="I78" s="245"/>
      <c r="J78" s="10"/>
      <c r="K78" s="10"/>
      <c r="L78" s="245"/>
      <c r="M78" s="10"/>
      <c r="N78" s="10"/>
      <c r="O78" s="2"/>
      <c r="P78" s="2"/>
      <c r="Q78" s="2"/>
      <c r="R78" s="2"/>
      <c r="S78" s="2"/>
      <c r="T78" s="2"/>
      <c r="U78" s="2"/>
      <c r="V78" s="2"/>
      <c r="W78" s="2"/>
      <c r="X78" s="2"/>
      <c r="Y78" s="2"/>
      <c r="Z78" s="2"/>
    </row>
    <row r="79" spans="1:26" ht="24.75" customHeight="1">
      <c r="A79" s="235" t="s">
        <v>426</v>
      </c>
      <c r="B79" s="248" t="s">
        <v>427</v>
      </c>
      <c r="C79" s="9"/>
      <c r="D79" s="9"/>
      <c r="E79" s="9"/>
      <c r="F79" s="9"/>
      <c r="G79" s="9"/>
      <c r="H79" s="9"/>
      <c r="I79" s="9"/>
      <c r="J79" s="9"/>
      <c r="K79" s="9"/>
      <c r="L79" s="9"/>
      <c r="M79" s="9"/>
      <c r="N79" s="9"/>
      <c r="O79" s="2"/>
      <c r="P79" s="2"/>
      <c r="Q79" s="2"/>
      <c r="R79" s="2"/>
      <c r="S79" s="2"/>
      <c r="T79" s="2"/>
      <c r="U79" s="2"/>
      <c r="V79" s="2"/>
      <c r="W79" s="2"/>
      <c r="X79" s="2"/>
      <c r="Y79" s="2"/>
      <c r="Z79" s="2"/>
    </row>
    <row r="80" spans="1:26" ht="44.25" customHeight="1">
      <c r="A80" s="217" t="s">
        <v>347</v>
      </c>
      <c r="B80" s="226" t="s">
        <v>347</v>
      </c>
      <c r="C80" s="10"/>
      <c r="D80" s="10"/>
      <c r="E80" s="10"/>
      <c r="F80" s="10"/>
      <c r="G80" s="10"/>
      <c r="H80" s="10"/>
      <c r="I80" s="10"/>
      <c r="J80" s="245"/>
      <c r="K80" s="10"/>
      <c r="L80" s="10"/>
      <c r="M80" s="10"/>
      <c r="N80" s="10"/>
      <c r="O80" s="2"/>
      <c r="P80" s="2"/>
      <c r="Q80" s="2"/>
      <c r="R80" s="2"/>
      <c r="S80" s="2"/>
      <c r="T80" s="2"/>
      <c r="U80" s="2"/>
      <c r="V80" s="2"/>
      <c r="W80" s="2"/>
      <c r="X80" s="2"/>
      <c r="Y80" s="2"/>
      <c r="Z80" s="2"/>
    </row>
    <row r="81" spans="1:26" ht="24.75" customHeight="1">
      <c r="A81" s="217" t="s">
        <v>347</v>
      </c>
      <c r="B81" s="18" t="s">
        <v>347</v>
      </c>
      <c r="C81" s="10"/>
      <c r="D81" s="10"/>
      <c r="E81" s="10"/>
      <c r="F81" s="10"/>
      <c r="G81" s="10"/>
      <c r="H81" s="10"/>
      <c r="I81" s="10"/>
      <c r="J81" s="10"/>
      <c r="K81" s="10"/>
      <c r="L81" s="10"/>
      <c r="M81" s="10"/>
      <c r="N81" s="245"/>
      <c r="O81" s="2"/>
      <c r="P81" s="2"/>
      <c r="Q81" s="2"/>
      <c r="R81" s="2"/>
      <c r="S81" s="2"/>
      <c r="T81" s="2"/>
      <c r="U81" s="2"/>
      <c r="V81" s="2"/>
      <c r="W81" s="2"/>
      <c r="X81" s="2"/>
      <c r="Y81" s="2"/>
      <c r="Z81" s="2"/>
    </row>
    <row r="82" spans="1:26" ht="24.75" customHeight="1">
      <c r="A82" s="217" t="s">
        <v>347</v>
      </c>
      <c r="B82" s="18" t="s">
        <v>347</v>
      </c>
      <c r="C82" s="10"/>
      <c r="D82" s="10"/>
      <c r="E82" s="10"/>
      <c r="F82" s="10"/>
      <c r="G82" s="10"/>
      <c r="H82" s="10"/>
      <c r="I82" s="245"/>
      <c r="J82" s="10"/>
      <c r="K82" s="245"/>
      <c r="L82" s="10"/>
      <c r="M82" s="10"/>
      <c r="N82" s="10"/>
      <c r="O82" s="2"/>
      <c r="P82" s="2"/>
      <c r="Q82" s="2"/>
      <c r="R82" s="2"/>
      <c r="S82" s="2"/>
      <c r="T82" s="2"/>
      <c r="U82" s="2"/>
      <c r="V82" s="2"/>
      <c r="W82" s="2"/>
      <c r="X82" s="2"/>
      <c r="Y82" s="2"/>
      <c r="Z82" s="2"/>
    </row>
    <row r="83" spans="1:26" ht="40.5" customHeight="1">
      <c r="A83" s="217" t="s">
        <v>347</v>
      </c>
      <c r="B83" s="226" t="s">
        <v>347</v>
      </c>
      <c r="C83" s="10"/>
      <c r="D83" s="10"/>
      <c r="E83" s="10"/>
      <c r="F83" s="10"/>
      <c r="G83" s="10"/>
      <c r="H83" s="10"/>
      <c r="I83" s="10"/>
      <c r="J83" s="10"/>
      <c r="K83" s="10"/>
      <c r="L83" s="10"/>
      <c r="M83" s="10"/>
      <c r="N83" s="10"/>
      <c r="O83" s="2"/>
      <c r="P83" s="2"/>
      <c r="Q83" s="2"/>
      <c r="R83" s="2"/>
      <c r="S83" s="2"/>
      <c r="T83" s="2"/>
      <c r="U83" s="2"/>
      <c r="V83" s="2"/>
      <c r="W83" s="2"/>
      <c r="X83" s="2"/>
      <c r="Y83" s="2"/>
      <c r="Z83" s="2"/>
    </row>
    <row r="84" spans="1:26" ht="40.5" customHeight="1">
      <c r="A84" s="217" t="s">
        <v>347</v>
      </c>
      <c r="B84" s="249" t="s">
        <v>347</v>
      </c>
      <c r="C84" s="10"/>
      <c r="D84" s="245"/>
      <c r="E84" s="10"/>
      <c r="F84" s="10"/>
      <c r="G84" s="245"/>
      <c r="H84" s="10"/>
      <c r="I84" s="10"/>
      <c r="J84" s="245"/>
      <c r="K84" s="10"/>
      <c r="L84" s="10"/>
      <c r="M84" s="245"/>
      <c r="N84" s="10"/>
      <c r="O84" s="2"/>
      <c r="P84" s="2"/>
      <c r="Q84" s="2"/>
      <c r="R84" s="2"/>
      <c r="S84" s="2"/>
      <c r="T84" s="2"/>
      <c r="U84" s="2"/>
      <c r="V84" s="2"/>
      <c r="W84" s="2"/>
      <c r="X84" s="2"/>
      <c r="Y84" s="2"/>
      <c r="Z84" s="2"/>
    </row>
    <row r="85" spans="1:26" ht="26.25" customHeight="1">
      <c r="A85" s="858" t="s">
        <v>428</v>
      </c>
      <c r="B85" s="850"/>
      <c r="C85" s="19"/>
      <c r="D85" s="19"/>
      <c r="E85" s="19"/>
      <c r="F85" s="19"/>
      <c r="G85" s="19"/>
      <c r="H85" s="19"/>
      <c r="I85" s="19"/>
      <c r="J85" s="19"/>
      <c r="K85" s="19"/>
      <c r="L85" s="19"/>
      <c r="M85" s="19"/>
      <c r="N85" s="19"/>
      <c r="O85" s="2"/>
      <c r="P85" s="2"/>
      <c r="Q85" s="2"/>
      <c r="R85" s="2"/>
      <c r="S85" s="2"/>
      <c r="T85" s="2"/>
      <c r="U85" s="2"/>
      <c r="V85" s="2"/>
      <c r="W85" s="2"/>
      <c r="X85" s="2"/>
      <c r="Y85" s="2"/>
      <c r="Z85" s="2"/>
    </row>
    <row r="86" spans="1:26" ht="40.5" customHeight="1">
      <c r="A86" s="235" t="s">
        <v>429</v>
      </c>
      <c r="B86" s="236" t="s">
        <v>430</v>
      </c>
      <c r="C86" s="9"/>
      <c r="D86" s="9"/>
      <c r="E86" s="9"/>
      <c r="F86" s="9"/>
      <c r="G86" s="9"/>
      <c r="H86" s="9"/>
      <c r="I86" s="9"/>
      <c r="J86" s="9"/>
      <c r="K86" s="9"/>
      <c r="L86" s="9"/>
      <c r="M86" s="9"/>
      <c r="N86" s="9"/>
      <c r="O86" s="2"/>
      <c r="P86" s="2"/>
      <c r="Q86" s="2"/>
      <c r="R86" s="2"/>
      <c r="S86" s="2"/>
      <c r="T86" s="2"/>
      <c r="U86" s="2"/>
      <c r="V86" s="2"/>
      <c r="W86" s="2"/>
      <c r="X86" s="2"/>
      <c r="Y86" s="2"/>
      <c r="Z86" s="2"/>
    </row>
    <row r="87" spans="1:26" ht="27.75" customHeight="1">
      <c r="A87" s="237" t="s">
        <v>431</v>
      </c>
      <c r="B87" s="250" t="s">
        <v>432</v>
      </c>
      <c r="C87" s="10"/>
      <c r="D87" s="10"/>
      <c r="E87" s="10"/>
      <c r="F87" s="10"/>
      <c r="G87" s="10"/>
      <c r="H87" s="10"/>
      <c r="I87" s="10"/>
      <c r="J87" s="10"/>
      <c r="K87" s="10"/>
      <c r="L87" s="10"/>
      <c r="M87" s="10"/>
      <c r="N87" s="10"/>
      <c r="O87" s="2"/>
      <c r="P87" s="2"/>
      <c r="Q87" s="2"/>
      <c r="R87" s="2"/>
      <c r="S87" s="2"/>
      <c r="T87" s="2"/>
      <c r="U87" s="2"/>
      <c r="V87" s="2"/>
      <c r="W87" s="2"/>
      <c r="X87" s="2"/>
      <c r="Y87" s="2"/>
      <c r="Z87" s="2"/>
    </row>
    <row r="88" spans="1:26" ht="37.5" customHeight="1">
      <c r="A88" s="240" t="s">
        <v>433</v>
      </c>
      <c r="B88" s="251" t="s">
        <v>434</v>
      </c>
      <c r="C88" s="12"/>
      <c r="D88" s="12"/>
      <c r="E88" s="12"/>
      <c r="F88" s="12"/>
      <c r="G88" s="12"/>
      <c r="H88" s="12"/>
      <c r="I88" s="12"/>
      <c r="J88" s="12"/>
      <c r="K88" s="12"/>
      <c r="L88" s="12"/>
      <c r="M88" s="12"/>
      <c r="N88" s="12"/>
      <c r="O88" s="2"/>
      <c r="P88" s="2"/>
      <c r="Q88" s="2"/>
      <c r="R88" s="2"/>
      <c r="S88" s="2"/>
      <c r="T88" s="2"/>
      <c r="U88" s="2"/>
      <c r="V88" s="2"/>
      <c r="W88" s="2"/>
      <c r="X88" s="2"/>
      <c r="Y88" s="2"/>
      <c r="Z88" s="2"/>
    </row>
    <row r="89" spans="1:26" ht="29.25" customHeight="1">
      <c r="A89" s="240" t="s">
        <v>435</v>
      </c>
      <c r="B89" s="251" t="s">
        <v>436</v>
      </c>
      <c r="C89" s="12"/>
      <c r="D89" s="12"/>
      <c r="E89" s="12"/>
      <c r="F89" s="12"/>
      <c r="G89" s="12"/>
      <c r="H89" s="12"/>
      <c r="I89" s="12"/>
      <c r="J89" s="12"/>
      <c r="K89" s="12"/>
      <c r="L89" s="12"/>
      <c r="M89" s="12"/>
      <c r="N89" s="12"/>
      <c r="O89" s="2"/>
      <c r="P89" s="2"/>
      <c r="Q89" s="2"/>
      <c r="R89" s="2"/>
      <c r="S89" s="2"/>
      <c r="T89" s="2"/>
      <c r="U89" s="2"/>
      <c r="V89" s="2"/>
      <c r="W89" s="2"/>
      <c r="X89" s="2"/>
      <c r="Y89" s="2"/>
      <c r="Z89" s="2"/>
    </row>
    <row r="90" spans="1:26" ht="40.5" customHeight="1">
      <c r="A90" s="252" t="s">
        <v>437</v>
      </c>
      <c r="B90" s="251" t="s">
        <v>438</v>
      </c>
      <c r="C90" s="12"/>
      <c r="D90" s="12"/>
      <c r="E90" s="12"/>
      <c r="F90" s="12"/>
      <c r="G90" s="12"/>
      <c r="H90" s="12"/>
      <c r="I90" s="245"/>
      <c r="J90" s="12"/>
      <c r="K90" s="12"/>
      <c r="L90" s="12"/>
      <c r="M90" s="12"/>
      <c r="N90" s="245"/>
      <c r="O90" s="2"/>
      <c r="P90" s="2"/>
      <c r="Q90" s="2"/>
      <c r="R90" s="2"/>
      <c r="S90" s="2"/>
      <c r="T90" s="2"/>
      <c r="U90" s="2"/>
      <c r="V90" s="2"/>
      <c r="W90" s="2"/>
      <c r="X90" s="2"/>
      <c r="Y90" s="2"/>
      <c r="Z90" s="2"/>
    </row>
    <row r="91" spans="1:26" ht="30" customHeight="1">
      <c r="A91" s="253" t="s">
        <v>439</v>
      </c>
      <c r="B91" s="250" t="s">
        <v>440</v>
      </c>
      <c r="C91" s="10"/>
      <c r="D91" s="12"/>
      <c r="E91" s="10"/>
      <c r="F91" s="10"/>
      <c r="G91" s="10"/>
      <c r="H91" s="10"/>
      <c r="I91" s="12"/>
      <c r="J91" s="10"/>
      <c r="K91" s="10"/>
      <c r="L91" s="10"/>
      <c r="M91" s="10"/>
      <c r="N91" s="10"/>
      <c r="O91" s="2"/>
      <c r="P91" s="2"/>
      <c r="Q91" s="2"/>
      <c r="R91" s="2"/>
      <c r="S91" s="2"/>
      <c r="T91" s="2"/>
      <c r="U91" s="2"/>
      <c r="V91" s="2"/>
      <c r="W91" s="2"/>
      <c r="X91" s="2"/>
      <c r="Y91" s="2"/>
      <c r="Z91" s="2"/>
    </row>
    <row r="92" spans="1:26" ht="33" customHeight="1">
      <c r="A92" s="226" t="s">
        <v>441</v>
      </c>
      <c r="B92" s="254" t="s">
        <v>442</v>
      </c>
      <c r="C92" s="10"/>
      <c r="D92" s="10"/>
      <c r="E92" s="245"/>
      <c r="F92" s="10"/>
      <c r="G92" s="10"/>
      <c r="H92" s="10"/>
      <c r="I92" s="10"/>
      <c r="J92" s="10"/>
      <c r="K92" s="245"/>
      <c r="L92" s="10"/>
      <c r="M92" s="10"/>
      <c r="N92" s="10"/>
      <c r="O92" s="2"/>
      <c r="P92" s="2"/>
      <c r="Q92" s="2"/>
      <c r="R92" s="2"/>
      <c r="S92" s="2"/>
      <c r="T92" s="2"/>
      <c r="U92" s="2"/>
      <c r="V92" s="2"/>
      <c r="W92" s="2"/>
      <c r="X92" s="2"/>
      <c r="Y92" s="2"/>
      <c r="Z92" s="2"/>
    </row>
    <row r="93" spans="1:26" ht="31.5" customHeight="1">
      <c r="A93" s="235" t="s">
        <v>443</v>
      </c>
      <c r="B93" s="236" t="s">
        <v>444</v>
      </c>
      <c r="C93" s="9"/>
      <c r="D93" s="9"/>
      <c r="E93" s="9"/>
      <c r="F93" s="9"/>
      <c r="G93" s="9"/>
      <c r="H93" s="9"/>
      <c r="I93" s="9"/>
      <c r="J93" s="9"/>
      <c r="K93" s="9"/>
      <c r="L93" s="9"/>
      <c r="M93" s="9"/>
      <c r="N93" s="9"/>
      <c r="O93" s="2"/>
      <c r="P93" s="2"/>
      <c r="Q93" s="2"/>
      <c r="R93" s="2"/>
      <c r="S93" s="2"/>
      <c r="T93" s="2"/>
      <c r="U93" s="2"/>
      <c r="V93" s="2"/>
      <c r="W93" s="2"/>
      <c r="X93" s="2"/>
      <c r="Y93" s="2"/>
      <c r="Z93" s="2"/>
    </row>
    <row r="94" spans="1:26" ht="13.5" customHeight="1">
      <c r="A94" s="218" t="s">
        <v>347</v>
      </c>
      <c r="B94" s="221" t="s">
        <v>347</v>
      </c>
      <c r="C94" s="10"/>
      <c r="D94" s="10"/>
      <c r="E94" s="245"/>
      <c r="F94" s="10"/>
      <c r="G94" s="245"/>
      <c r="H94" s="10"/>
      <c r="I94" s="10"/>
      <c r="J94" s="10"/>
      <c r="K94" s="245"/>
      <c r="L94" s="10"/>
      <c r="M94" s="10"/>
      <c r="N94" s="10"/>
      <c r="O94" s="2"/>
      <c r="P94" s="2"/>
      <c r="Q94" s="2"/>
      <c r="R94" s="2"/>
      <c r="S94" s="2"/>
      <c r="T94" s="2"/>
      <c r="U94" s="2"/>
      <c r="V94" s="2"/>
      <c r="W94" s="2"/>
      <c r="X94" s="2"/>
      <c r="Y94" s="2"/>
      <c r="Z94" s="2"/>
    </row>
    <row r="95" spans="1:26" ht="42.75" customHeight="1">
      <c r="A95" s="218" t="s">
        <v>347</v>
      </c>
      <c r="B95" s="221" t="s">
        <v>347</v>
      </c>
      <c r="C95" s="10"/>
      <c r="D95" s="245"/>
      <c r="E95" s="10"/>
      <c r="F95" s="245"/>
      <c r="G95" s="10"/>
      <c r="H95" s="245"/>
      <c r="I95" s="10"/>
      <c r="J95" s="10"/>
      <c r="K95" s="10"/>
      <c r="L95" s="10"/>
      <c r="M95" s="245"/>
      <c r="N95" s="10"/>
      <c r="O95" s="2"/>
      <c r="P95" s="2"/>
      <c r="Q95" s="2"/>
      <c r="R95" s="2"/>
      <c r="S95" s="2"/>
      <c r="T95" s="2"/>
      <c r="U95" s="2"/>
      <c r="V95" s="2"/>
      <c r="W95" s="2"/>
      <c r="X95" s="2"/>
      <c r="Y95" s="2"/>
      <c r="Z95" s="2"/>
    </row>
    <row r="96" spans="1:26" ht="13.5" customHeight="1">
      <c r="A96" s="226" t="s">
        <v>347</v>
      </c>
      <c r="B96" s="227" t="s">
        <v>347</v>
      </c>
      <c r="C96" s="10"/>
      <c r="D96" s="10"/>
      <c r="E96" s="10"/>
      <c r="F96" s="10"/>
      <c r="G96" s="10"/>
      <c r="H96" s="10"/>
      <c r="I96" s="10"/>
      <c r="J96" s="10"/>
      <c r="K96" s="10"/>
      <c r="L96" s="10"/>
      <c r="M96" s="10"/>
      <c r="N96" s="10"/>
      <c r="O96" s="2"/>
      <c r="P96" s="2"/>
      <c r="Q96" s="2"/>
      <c r="R96" s="2"/>
      <c r="S96" s="2"/>
      <c r="T96" s="2"/>
      <c r="U96" s="2"/>
      <c r="V96" s="2"/>
      <c r="W96" s="2"/>
      <c r="X96" s="2"/>
      <c r="Y96" s="2"/>
      <c r="Z96" s="2"/>
    </row>
    <row r="97" spans="1:26" ht="33" customHeight="1">
      <c r="A97" s="217" t="s">
        <v>347</v>
      </c>
      <c r="B97" s="221" t="s">
        <v>347</v>
      </c>
      <c r="C97" s="10"/>
      <c r="D97" s="10"/>
      <c r="E97" s="10"/>
      <c r="F97" s="10"/>
      <c r="G97" s="10"/>
      <c r="H97" s="10"/>
      <c r="I97" s="10"/>
      <c r="J97" s="10"/>
      <c r="K97" s="10"/>
      <c r="L97" s="245"/>
      <c r="M97" s="10"/>
      <c r="N97" s="10"/>
      <c r="O97" s="2"/>
      <c r="P97" s="2"/>
      <c r="Q97" s="2"/>
      <c r="R97" s="2"/>
      <c r="S97" s="2"/>
      <c r="T97" s="2"/>
      <c r="U97" s="2"/>
      <c r="V97" s="2"/>
      <c r="W97" s="2"/>
      <c r="X97" s="2"/>
      <c r="Y97" s="2"/>
      <c r="Z97" s="2"/>
    </row>
    <row r="98" spans="1:26" ht="34.5" customHeight="1">
      <c r="A98" s="235" t="s">
        <v>445</v>
      </c>
      <c r="B98" s="236" t="s">
        <v>446</v>
      </c>
      <c r="C98" s="255"/>
      <c r="D98" s="255"/>
      <c r="E98" s="255"/>
      <c r="F98" s="255"/>
      <c r="G98" s="255"/>
      <c r="H98" s="255"/>
      <c r="I98" s="255"/>
      <c r="J98" s="255"/>
      <c r="K98" s="255"/>
      <c r="L98" s="255"/>
      <c r="M98" s="255"/>
      <c r="N98" s="255"/>
      <c r="O98" s="20"/>
      <c r="P98" s="20"/>
      <c r="Q98" s="20"/>
      <c r="R98" s="20"/>
      <c r="S98" s="20"/>
      <c r="T98" s="20"/>
      <c r="U98" s="20"/>
      <c r="V98" s="20"/>
      <c r="W98" s="20"/>
      <c r="X98" s="20"/>
      <c r="Y98" s="20"/>
      <c r="Z98" s="20"/>
    </row>
    <row r="99" spans="1:26" ht="26.25" customHeight="1">
      <c r="A99" s="228" t="s">
        <v>447</v>
      </c>
      <c r="B99" s="256" t="s">
        <v>448</v>
      </c>
      <c r="C99" s="17"/>
      <c r="D99" s="17"/>
      <c r="E99" s="17"/>
      <c r="F99" s="17"/>
      <c r="G99" s="17"/>
      <c r="H99" s="17"/>
      <c r="I99" s="17"/>
      <c r="J99" s="17"/>
      <c r="K99" s="17"/>
      <c r="L99" s="17"/>
      <c r="M99" s="17"/>
      <c r="N99" s="17"/>
      <c r="O99" s="2"/>
      <c r="P99" s="2"/>
      <c r="Q99" s="2"/>
      <c r="R99" s="2"/>
      <c r="S99" s="2"/>
      <c r="T99" s="2"/>
      <c r="U99" s="2"/>
      <c r="V99" s="2"/>
      <c r="W99" s="2"/>
      <c r="X99" s="2"/>
      <c r="Y99" s="2"/>
      <c r="Z99" s="2"/>
    </row>
    <row r="100" spans="1:26" ht="33" customHeight="1">
      <c r="A100" s="257" t="s">
        <v>449</v>
      </c>
      <c r="B100" s="18" t="s">
        <v>450</v>
      </c>
      <c r="C100" s="10"/>
      <c r="D100" s="866"/>
      <c r="E100" s="10"/>
      <c r="F100" s="10"/>
      <c r="G100" s="10"/>
      <c r="H100" s="10"/>
      <c r="I100" s="10"/>
      <c r="J100" s="10"/>
      <c r="K100" s="245"/>
      <c r="L100" s="10"/>
      <c r="M100" s="10"/>
      <c r="N100" s="10"/>
      <c r="O100" s="2"/>
      <c r="P100" s="2"/>
      <c r="Q100" s="2"/>
      <c r="R100" s="2"/>
      <c r="S100" s="2"/>
      <c r="T100" s="2"/>
      <c r="U100" s="2"/>
      <c r="V100" s="2"/>
      <c r="W100" s="2"/>
      <c r="X100" s="2"/>
      <c r="Y100" s="2"/>
      <c r="Z100" s="2"/>
    </row>
    <row r="101" spans="1:26" ht="33" customHeight="1">
      <c r="A101" s="257" t="s">
        <v>451</v>
      </c>
      <c r="B101" s="258" t="s">
        <v>452</v>
      </c>
      <c r="C101" s="24"/>
      <c r="D101" s="866"/>
      <c r="E101" s="10"/>
      <c r="F101" s="10"/>
      <c r="G101" s="10"/>
      <c r="H101" s="10"/>
      <c r="I101" s="10"/>
      <c r="J101" s="10"/>
      <c r="K101" s="10"/>
      <c r="L101" s="10"/>
      <c r="M101" s="10"/>
      <c r="N101" s="10"/>
      <c r="O101" s="2"/>
      <c r="P101" s="2"/>
      <c r="Q101" s="2"/>
      <c r="R101" s="2"/>
      <c r="S101" s="2"/>
      <c r="T101" s="2"/>
      <c r="U101" s="2"/>
      <c r="V101" s="2"/>
      <c r="W101" s="2"/>
      <c r="X101" s="2"/>
      <c r="Y101" s="2"/>
      <c r="Z101" s="2"/>
    </row>
    <row r="102" spans="1:26" ht="35.25" customHeight="1">
      <c r="A102" s="228" t="s">
        <v>453</v>
      </c>
      <c r="B102" s="259" t="s">
        <v>454</v>
      </c>
      <c r="C102" s="17"/>
      <c r="D102" s="17"/>
      <c r="E102" s="17"/>
      <c r="F102" s="17"/>
      <c r="G102" s="17"/>
      <c r="H102" s="17"/>
      <c r="I102" s="17"/>
      <c r="J102" s="17"/>
      <c r="K102" s="17"/>
      <c r="L102" s="17"/>
      <c r="M102" s="17"/>
      <c r="N102" s="17"/>
      <c r="O102" s="2"/>
      <c r="P102" s="2"/>
      <c r="Q102" s="2"/>
      <c r="R102" s="2"/>
      <c r="S102" s="2"/>
      <c r="T102" s="2"/>
      <c r="U102" s="2"/>
      <c r="V102" s="2"/>
      <c r="W102" s="2"/>
      <c r="X102" s="2"/>
      <c r="Y102" s="2"/>
      <c r="Z102" s="2"/>
    </row>
    <row r="103" spans="1:26" ht="27" customHeight="1">
      <c r="A103" s="257" t="s">
        <v>455</v>
      </c>
      <c r="B103" s="221" t="s">
        <v>456</v>
      </c>
      <c r="C103" s="25"/>
      <c r="D103" s="866"/>
      <c r="E103" s="10"/>
      <c r="F103" s="10"/>
      <c r="G103" s="10"/>
      <c r="H103" s="10"/>
      <c r="I103" s="10"/>
      <c r="J103" s="10"/>
      <c r="K103" s="10"/>
      <c r="L103" s="10"/>
      <c r="M103" s="10"/>
      <c r="N103" s="10"/>
      <c r="O103" s="2"/>
      <c r="P103" s="2"/>
      <c r="Q103" s="2"/>
      <c r="R103" s="2"/>
      <c r="S103" s="2"/>
      <c r="T103" s="2"/>
      <c r="U103" s="2"/>
      <c r="V103" s="2"/>
      <c r="W103" s="2"/>
      <c r="X103" s="2"/>
      <c r="Y103" s="2"/>
      <c r="Z103" s="2"/>
    </row>
    <row r="104" spans="1:26" ht="27.75" customHeight="1">
      <c r="A104" s="257" t="s">
        <v>457</v>
      </c>
      <c r="B104" s="221" t="s">
        <v>458</v>
      </c>
      <c r="C104" s="25"/>
      <c r="D104" s="245"/>
      <c r="E104" s="10"/>
      <c r="F104" s="10"/>
      <c r="G104" s="10"/>
      <c r="H104" s="10"/>
      <c r="I104" s="10"/>
      <c r="J104" s="10"/>
      <c r="K104" s="10"/>
      <c r="L104" s="10"/>
      <c r="M104" s="10"/>
      <c r="N104" s="10"/>
      <c r="O104" s="2"/>
      <c r="P104" s="2"/>
      <c r="Q104" s="2"/>
      <c r="R104" s="2"/>
      <c r="S104" s="2"/>
      <c r="T104" s="2"/>
      <c r="U104" s="2"/>
      <c r="V104" s="2"/>
      <c r="W104" s="2"/>
      <c r="X104" s="2"/>
      <c r="Y104" s="2"/>
      <c r="Z104" s="2"/>
    </row>
    <row r="105" spans="1:26" ht="24.75" customHeight="1">
      <c r="A105" s="228" t="s">
        <v>459</v>
      </c>
      <c r="B105" s="259" t="s">
        <v>460</v>
      </c>
      <c r="C105" s="17"/>
      <c r="D105" s="17"/>
      <c r="E105" s="17"/>
      <c r="F105" s="17"/>
      <c r="G105" s="17"/>
      <c r="H105" s="17"/>
      <c r="I105" s="17"/>
      <c r="J105" s="17"/>
      <c r="K105" s="17"/>
      <c r="L105" s="17"/>
      <c r="M105" s="17"/>
      <c r="N105" s="17"/>
      <c r="O105" s="2"/>
      <c r="P105" s="2"/>
      <c r="Q105" s="2"/>
      <c r="R105" s="2"/>
      <c r="S105" s="2"/>
      <c r="T105" s="2"/>
      <c r="U105" s="2"/>
      <c r="V105" s="2"/>
      <c r="W105" s="2"/>
      <c r="X105" s="2"/>
      <c r="Y105" s="2"/>
      <c r="Z105" s="2"/>
    </row>
    <row r="106" spans="1:26" ht="27" customHeight="1">
      <c r="A106" s="257" t="s">
        <v>461</v>
      </c>
      <c r="B106" s="221" t="s">
        <v>462</v>
      </c>
      <c r="C106" s="10"/>
      <c r="D106" s="10"/>
      <c r="E106" s="10"/>
      <c r="F106" s="10"/>
      <c r="G106" s="10"/>
      <c r="H106" s="10"/>
      <c r="I106" s="10"/>
      <c r="J106" s="10"/>
      <c r="K106" s="245"/>
      <c r="L106" s="10"/>
      <c r="M106" s="10"/>
      <c r="N106" s="10"/>
      <c r="O106" s="2"/>
      <c r="P106" s="2"/>
      <c r="Q106" s="2"/>
      <c r="R106" s="2"/>
      <c r="S106" s="2"/>
      <c r="T106" s="2"/>
      <c r="U106" s="2"/>
      <c r="V106" s="2"/>
      <c r="W106" s="2"/>
      <c r="X106" s="2"/>
      <c r="Y106" s="2"/>
      <c r="Z106" s="2"/>
    </row>
    <row r="107" spans="1:26" ht="36" customHeight="1">
      <c r="A107" s="260" t="s">
        <v>463</v>
      </c>
      <c r="B107" s="220" t="s">
        <v>464</v>
      </c>
      <c r="C107" s="10"/>
      <c r="D107" s="866"/>
      <c r="E107" s="10"/>
      <c r="F107" s="10"/>
      <c r="G107" s="10"/>
      <c r="H107" s="10"/>
      <c r="I107" s="10"/>
      <c r="J107" s="10"/>
      <c r="K107" s="10"/>
      <c r="L107" s="10"/>
      <c r="M107" s="10"/>
      <c r="N107" s="10"/>
      <c r="O107" s="2"/>
      <c r="P107" s="2"/>
      <c r="Q107" s="2"/>
      <c r="R107" s="2"/>
      <c r="S107" s="2"/>
      <c r="T107" s="2"/>
      <c r="U107" s="2"/>
      <c r="V107" s="2"/>
      <c r="W107" s="2"/>
      <c r="X107" s="2"/>
      <c r="Y107" s="2"/>
      <c r="Z107" s="2"/>
    </row>
    <row r="108" spans="1:26" ht="36" customHeight="1">
      <c r="A108" s="257" t="s">
        <v>465</v>
      </c>
      <c r="B108" s="221" t="s">
        <v>466</v>
      </c>
      <c r="C108" s="10"/>
      <c r="D108" s="866"/>
      <c r="E108" s="10"/>
      <c r="F108" s="10"/>
      <c r="G108" s="10"/>
      <c r="H108" s="10"/>
      <c r="I108" s="10"/>
      <c r="J108" s="10"/>
      <c r="K108" s="10"/>
      <c r="L108" s="10"/>
      <c r="M108" s="10"/>
      <c r="N108" s="10"/>
      <c r="O108" s="2"/>
      <c r="P108" s="2"/>
      <c r="Q108" s="2"/>
      <c r="R108" s="2"/>
      <c r="S108" s="2"/>
      <c r="T108" s="2"/>
      <c r="U108" s="2"/>
      <c r="V108" s="2"/>
      <c r="W108" s="2"/>
      <c r="X108" s="2"/>
      <c r="Y108" s="2"/>
      <c r="Z108" s="2"/>
    </row>
    <row r="109" spans="1:26" ht="40.5" customHeight="1">
      <c r="A109" s="257" t="s">
        <v>465</v>
      </c>
      <c r="B109" s="221" t="s">
        <v>467</v>
      </c>
      <c r="C109" s="10"/>
      <c r="D109" s="866"/>
      <c r="E109" s="10"/>
      <c r="F109" s="10"/>
      <c r="G109" s="10"/>
      <c r="H109" s="10"/>
      <c r="I109" s="10"/>
      <c r="J109" s="10"/>
      <c r="K109" s="10"/>
      <c r="L109" s="10"/>
      <c r="M109" s="10"/>
      <c r="N109" s="10"/>
      <c r="O109" s="2"/>
      <c r="P109" s="2"/>
      <c r="Q109" s="2"/>
      <c r="R109" s="2"/>
      <c r="S109" s="2"/>
      <c r="T109" s="2"/>
      <c r="U109" s="2"/>
      <c r="V109" s="2"/>
      <c r="W109" s="2"/>
      <c r="X109" s="2"/>
      <c r="Y109" s="2"/>
      <c r="Z109" s="2"/>
    </row>
    <row r="110" spans="1:26" ht="30.75" customHeight="1">
      <c r="A110" s="228" t="s">
        <v>468</v>
      </c>
      <c r="B110" s="259" t="s">
        <v>469</v>
      </c>
      <c r="C110" s="17"/>
      <c r="D110" s="17"/>
      <c r="E110" s="17"/>
      <c r="F110" s="17"/>
      <c r="G110" s="17"/>
      <c r="H110" s="17"/>
      <c r="I110" s="17"/>
      <c r="J110" s="17"/>
      <c r="K110" s="17"/>
      <c r="L110" s="17"/>
      <c r="M110" s="17"/>
      <c r="N110" s="17"/>
      <c r="O110" s="2"/>
      <c r="P110" s="2"/>
      <c r="Q110" s="2"/>
      <c r="R110" s="2"/>
      <c r="S110" s="2"/>
      <c r="T110" s="2"/>
      <c r="U110" s="2"/>
      <c r="V110" s="2"/>
      <c r="W110" s="2"/>
      <c r="X110" s="2"/>
      <c r="Y110" s="2"/>
      <c r="Z110" s="2"/>
    </row>
    <row r="111" spans="1:26" ht="38.25" customHeight="1">
      <c r="A111" s="257" t="s">
        <v>347</v>
      </c>
      <c r="B111" s="227" t="s">
        <v>347</v>
      </c>
      <c r="C111" s="10"/>
      <c r="D111" s="866"/>
      <c r="E111" s="10"/>
      <c r="F111" s="10"/>
      <c r="G111" s="10"/>
      <c r="H111" s="10"/>
      <c r="I111" s="10"/>
      <c r="J111" s="10"/>
      <c r="K111" s="10"/>
      <c r="L111" s="10"/>
      <c r="M111" s="10"/>
      <c r="N111" s="10"/>
      <c r="O111" s="2"/>
      <c r="P111" s="2"/>
      <c r="Q111" s="2"/>
      <c r="R111" s="2"/>
      <c r="S111" s="2"/>
      <c r="T111" s="2"/>
      <c r="U111" s="2"/>
      <c r="V111" s="2"/>
      <c r="W111" s="2"/>
      <c r="X111" s="2"/>
      <c r="Y111" s="2"/>
      <c r="Z111" s="2"/>
    </row>
    <row r="112" spans="1:26" ht="68.25" customHeight="1">
      <c r="A112" s="257" t="s">
        <v>347</v>
      </c>
      <c r="B112" s="227" t="s">
        <v>347</v>
      </c>
      <c r="C112" s="10"/>
      <c r="D112" s="866"/>
      <c r="E112" s="10"/>
      <c r="F112" s="10"/>
      <c r="G112" s="10"/>
      <c r="H112" s="10"/>
      <c r="I112" s="10"/>
      <c r="J112" s="10"/>
      <c r="K112" s="10"/>
      <c r="L112" s="245"/>
      <c r="M112" s="10"/>
      <c r="N112" s="10"/>
      <c r="O112" s="2"/>
      <c r="P112" s="2"/>
      <c r="Q112" s="2"/>
      <c r="R112" s="2"/>
      <c r="S112" s="2"/>
      <c r="T112" s="2"/>
      <c r="U112" s="2"/>
      <c r="V112" s="2"/>
      <c r="W112" s="2"/>
      <c r="X112" s="2"/>
      <c r="Y112" s="2"/>
      <c r="Z112" s="2"/>
    </row>
    <row r="113" spans="1:26" ht="68.25" customHeight="1">
      <c r="A113" s="257" t="s">
        <v>347</v>
      </c>
      <c r="B113" s="227" t="s">
        <v>347</v>
      </c>
      <c r="C113" s="10"/>
      <c r="D113" s="866"/>
      <c r="E113" s="245"/>
      <c r="F113" s="10"/>
      <c r="G113" s="10"/>
      <c r="H113" s="10"/>
      <c r="I113" s="10"/>
      <c r="J113" s="245"/>
      <c r="K113" s="10"/>
      <c r="L113" s="245"/>
      <c r="M113" s="10"/>
      <c r="N113" s="10"/>
      <c r="O113" s="2"/>
      <c r="P113" s="2"/>
      <c r="Q113" s="2"/>
      <c r="R113" s="2"/>
      <c r="S113" s="2"/>
      <c r="T113" s="2"/>
      <c r="U113" s="2"/>
      <c r="V113" s="2"/>
      <c r="W113" s="2"/>
      <c r="X113" s="2"/>
      <c r="Y113" s="2"/>
      <c r="Z113" s="2"/>
    </row>
    <row r="114" spans="1:26" ht="44.25" customHeight="1">
      <c r="A114" s="257" t="s">
        <v>347</v>
      </c>
      <c r="B114" s="227" t="s">
        <v>347</v>
      </c>
      <c r="C114" s="10"/>
      <c r="D114" s="866"/>
      <c r="E114" s="10"/>
      <c r="F114" s="10"/>
      <c r="G114" s="10"/>
      <c r="H114" s="10"/>
      <c r="I114" s="10"/>
      <c r="J114" s="10"/>
      <c r="K114" s="245"/>
      <c r="L114" s="10"/>
      <c r="M114" s="10"/>
      <c r="N114" s="10"/>
      <c r="O114" s="2"/>
      <c r="P114" s="2"/>
      <c r="Q114" s="2"/>
      <c r="R114" s="2"/>
      <c r="S114" s="2"/>
      <c r="T114" s="2"/>
      <c r="U114" s="2"/>
      <c r="V114" s="2"/>
      <c r="W114" s="2"/>
      <c r="X114" s="2"/>
      <c r="Y114" s="2"/>
      <c r="Z114" s="2"/>
    </row>
    <row r="115" spans="1:26" ht="44.25" customHeight="1">
      <c r="A115" s="257" t="s">
        <v>347</v>
      </c>
      <c r="B115" s="227" t="s">
        <v>347</v>
      </c>
      <c r="C115" s="10"/>
      <c r="D115" s="866"/>
      <c r="E115" s="245"/>
      <c r="F115" s="10"/>
      <c r="G115" s="10"/>
      <c r="H115" s="10"/>
      <c r="I115" s="10"/>
      <c r="J115" s="10"/>
      <c r="K115" s="10"/>
      <c r="L115" s="10"/>
      <c r="M115" s="10"/>
      <c r="N115" s="10"/>
      <c r="O115" s="2"/>
      <c r="P115" s="2"/>
      <c r="Q115" s="2"/>
      <c r="R115" s="2"/>
      <c r="S115" s="2"/>
      <c r="T115" s="2"/>
      <c r="U115" s="2"/>
      <c r="V115" s="2"/>
      <c r="W115" s="2"/>
      <c r="X115" s="2"/>
      <c r="Y115" s="2"/>
      <c r="Z115" s="2"/>
    </row>
    <row r="116" spans="1:26" ht="44.25" customHeight="1">
      <c r="A116" s="257" t="s">
        <v>347</v>
      </c>
      <c r="B116" s="227" t="s">
        <v>347</v>
      </c>
      <c r="C116" s="10"/>
      <c r="D116" s="866"/>
      <c r="E116" s="10"/>
      <c r="F116" s="10"/>
      <c r="G116" s="10"/>
      <c r="H116" s="10"/>
      <c r="I116" s="245"/>
      <c r="J116" s="10"/>
      <c r="K116" s="10"/>
      <c r="L116" s="10"/>
      <c r="M116" s="10"/>
      <c r="N116" s="10"/>
      <c r="O116" s="2"/>
      <c r="P116" s="2"/>
      <c r="Q116" s="2"/>
      <c r="R116" s="2"/>
      <c r="S116" s="2"/>
      <c r="T116" s="2"/>
      <c r="U116" s="2"/>
      <c r="V116" s="2"/>
      <c r="W116" s="2"/>
      <c r="X116" s="2"/>
      <c r="Y116" s="2"/>
      <c r="Z116" s="2"/>
    </row>
    <row r="117" spans="1:26" ht="35.25" customHeight="1">
      <c r="A117" s="261" t="s">
        <v>470</v>
      </c>
      <c r="B117" s="259" t="s">
        <v>471</v>
      </c>
      <c r="C117" s="17"/>
      <c r="D117" s="17"/>
      <c r="E117" s="17"/>
      <c r="F117" s="17"/>
      <c r="G117" s="17"/>
      <c r="H117" s="17"/>
      <c r="I117" s="17"/>
      <c r="J117" s="17"/>
      <c r="K117" s="17"/>
      <c r="L117" s="17"/>
      <c r="M117" s="17"/>
      <c r="N117" s="17"/>
      <c r="O117" s="2"/>
      <c r="P117" s="2"/>
      <c r="Q117" s="2"/>
      <c r="R117" s="2"/>
      <c r="S117" s="2"/>
      <c r="T117" s="2"/>
      <c r="U117" s="2"/>
      <c r="V117" s="2"/>
      <c r="W117" s="2"/>
      <c r="X117" s="2"/>
      <c r="Y117" s="2"/>
      <c r="Z117" s="2"/>
    </row>
    <row r="118" spans="1:26" ht="37.5" customHeight="1">
      <c r="A118" s="257" t="s">
        <v>472</v>
      </c>
      <c r="B118" s="227" t="s">
        <v>473</v>
      </c>
      <c r="C118" s="10"/>
      <c r="D118" s="866"/>
      <c r="E118" s="10"/>
      <c r="F118" s="10"/>
      <c r="G118" s="10"/>
      <c r="H118" s="10"/>
      <c r="I118" s="10"/>
      <c r="J118" s="10"/>
      <c r="K118" s="10"/>
      <c r="L118" s="10"/>
      <c r="M118" s="10"/>
      <c r="N118" s="10"/>
      <c r="O118" s="2"/>
      <c r="P118" s="2"/>
      <c r="Q118" s="2"/>
      <c r="R118" s="2"/>
      <c r="S118" s="2"/>
      <c r="T118" s="2"/>
      <c r="U118" s="2"/>
      <c r="V118" s="2"/>
      <c r="W118" s="2"/>
      <c r="X118" s="2"/>
      <c r="Y118" s="2"/>
      <c r="Z118" s="2"/>
    </row>
    <row r="119" spans="1:26" ht="39" customHeight="1">
      <c r="A119" s="257" t="s">
        <v>474</v>
      </c>
      <c r="B119" s="227" t="s">
        <v>475</v>
      </c>
      <c r="C119" s="10"/>
      <c r="D119" s="866"/>
      <c r="E119" s="10"/>
      <c r="F119" s="10"/>
      <c r="G119" s="10"/>
      <c r="H119" s="10"/>
      <c r="I119" s="10"/>
      <c r="J119" s="10"/>
      <c r="K119" s="10"/>
      <c r="L119" s="10"/>
      <c r="M119" s="10"/>
      <c r="N119" s="10"/>
      <c r="O119" s="2"/>
      <c r="P119" s="2"/>
      <c r="Q119" s="2"/>
      <c r="R119" s="2"/>
      <c r="S119" s="2"/>
      <c r="T119" s="2"/>
      <c r="U119" s="2"/>
      <c r="V119" s="2"/>
      <c r="W119" s="2"/>
      <c r="X119" s="2"/>
      <c r="Y119" s="2"/>
      <c r="Z119" s="2"/>
    </row>
    <row r="120" spans="1:26" ht="39" customHeight="1">
      <c r="A120" s="257" t="s">
        <v>476</v>
      </c>
      <c r="B120" s="227" t="s">
        <v>477</v>
      </c>
      <c r="C120" s="10"/>
      <c r="D120" s="866"/>
      <c r="E120" s="10"/>
      <c r="F120" s="10"/>
      <c r="G120" s="10"/>
      <c r="H120" s="10"/>
      <c r="I120" s="10"/>
      <c r="J120" s="10"/>
      <c r="K120" s="10"/>
      <c r="L120" s="10"/>
      <c r="M120" s="10"/>
      <c r="N120" s="10"/>
      <c r="O120" s="2"/>
      <c r="P120" s="2"/>
      <c r="Q120" s="2"/>
      <c r="R120" s="2"/>
      <c r="S120" s="2"/>
      <c r="T120" s="2"/>
      <c r="U120" s="2"/>
      <c r="V120" s="2"/>
      <c r="W120" s="2"/>
      <c r="X120" s="2"/>
      <c r="Y120" s="2"/>
      <c r="Z120" s="2"/>
    </row>
    <row r="121" spans="1:26" ht="39" customHeight="1">
      <c r="A121" s="257" t="s">
        <v>478</v>
      </c>
      <c r="B121" s="254" t="s">
        <v>479</v>
      </c>
      <c r="C121" s="10"/>
      <c r="D121" s="866"/>
      <c r="E121" s="10"/>
      <c r="F121" s="10"/>
      <c r="G121" s="10"/>
      <c r="H121" s="10"/>
      <c r="I121" s="10"/>
      <c r="J121" s="10"/>
      <c r="K121" s="10"/>
      <c r="L121" s="10"/>
      <c r="M121" s="10"/>
      <c r="N121" s="10"/>
      <c r="O121" s="2"/>
      <c r="P121" s="2"/>
      <c r="Q121" s="2"/>
      <c r="R121" s="2"/>
      <c r="S121" s="2"/>
      <c r="T121" s="2"/>
      <c r="U121" s="2"/>
      <c r="V121" s="2"/>
      <c r="W121" s="2"/>
      <c r="X121" s="2"/>
      <c r="Y121" s="2"/>
      <c r="Z121" s="2"/>
    </row>
    <row r="122" spans="1:26" ht="39" customHeight="1">
      <c r="A122" s="257" t="s">
        <v>480</v>
      </c>
      <c r="B122" s="227" t="s">
        <v>481</v>
      </c>
      <c r="C122" s="10"/>
      <c r="D122" s="866"/>
      <c r="E122" s="10"/>
      <c r="F122" s="10"/>
      <c r="G122" s="10"/>
      <c r="H122" s="10"/>
      <c r="I122" s="10"/>
      <c r="J122" s="10"/>
      <c r="K122" s="10"/>
      <c r="L122" s="10"/>
      <c r="M122" s="10"/>
      <c r="N122" s="10"/>
      <c r="O122" s="2"/>
      <c r="P122" s="2"/>
      <c r="Q122" s="2"/>
      <c r="R122" s="2"/>
      <c r="S122" s="2"/>
      <c r="T122" s="2"/>
      <c r="U122" s="2"/>
      <c r="V122" s="2"/>
      <c r="W122" s="2"/>
      <c r="X122" s="2"/>
      <c r="Y122" s="2"/>
      <c r="Z122" s="2"/>
    </row>
    <row r="123" spans="1:26" ht="39" customHeight="1">
      <c r="A123" s="867" t="s">
        <v>482</v>
      </c>
      <c r="B123" s="850"/>
      <c r="C123" s="247"/>
      <c r="D123" s="247"/>
      <c r="E123" s="247"/>
      <c r="F123" s="247"/>
      <c r="G123" s="247"/>
      <c r="H123" s="247"/>
      <c r="I123" s="247"/>
      <c r="J123" s="247"/>
      <c r="K123" s="247"/>
      <c r="L123" s="247"/>
      <c r="M123" s="247"/>
      <c r="N123" s="247"/>
      <c r="O123" s="2"/>
      <c r="P123" s="2"/>
      <c r="Q123" s="2"/>
      <c r="R123" s="2"/>
      <c r="S123" s="2"/>
      <c r="T123" s="2"/>
      <c r="U123" s="2"/>
      <c r="V123" s="2"/>
      <c r="W123" s="2"/>
      <c r="X123" s="2"/>
      <c r="Y123" s="2"/>
      <c r="Z123" s="2"/>
    </row>
    <row r="124" spans="1:26" ht="39" customHeight="1">
      <c r="A124" s="235" t="s">
        <v>483</v>
      </c>
      <c r="B124" s="236" t="s">
        <v>484</v>
      </c>
      <c r="C124" s="262"/>
      <c r="D124" s="262"/>
      <c r="E124" s="262"/>
      <c r="F124" s="262"/>
      <c r="G124" s="262"/>
      <c r="H124" s="262"/>
      <c r="I124" s="262"/>
      <c r="J124" s="262"/>
      <c r="K124" s="262"/>
      <c r="L124" s="262"/>
      <c r="M124" s="262"/>
      <c r="N124" s="262"/>
      <c r="O124" s="2"/>
      <c r="P124" s="2"/>
      <c r="Q124" s="2"/>
      <c r="R124" s="2"/>
      <c r="S124" s="2"/>
      <c r="T124" s="2"/>
      <c r="U124" s="2"/>
      <c r="V124" s="2"/>
      <c r="W124" s="2"/>
      <c r="X124" s="2"/>
      <c r="Y124" s="2"/>
      <c r="Z124" s="2"/>
    </row>
    <row r="125" spans="1:26" ht="22.5" customHeight="1">
      <c r="A125" s="253" t="s">
        <v>347</v>
      </c>
      <c r="B125" s="243" t="s">
        <v>347</v>
      </c>
      <c r="C125" s="10"/>
      <c r="D125" s="10"/>
      <c r="E125" s="10"/>
      <c r="F125" s="10"/>
      <c r="G125" s="10"/>
      <c r="H125" s="10"/>
      <c r="I125" s="10"/>
      <c r="J125" s="10"/>
      <c r="K125" s="10"/>
      <c r="L125" s="10"/>
      <c r="M125" s="10"/>
      <c r="N125" s="10"/>
      <c r="O125" s="2"/>
      <c r="P125" s="2"/>
      <c r="Q125" s="2"/>
      <c r="R125" s="2"/>
      <c r="S125" s="2"/>
      <c r="T125" s="2"/>
      <c r="U125" s="2"/>
      <c r="V125" s="2"/>
      <c r="W125" s="2"/>
      <c r="X125" s="2"/>
      <c r="Y125" s="2"/>
      <c r="Z125" s="2"/>
    </row>
    <row r="126" spans="1:26" ht="36" customHeight="1">
      <c r="A126" s="244" t="s">
        <v>347</v>
      </c>
      <c r="B126" s="263" t="s">
        <v>347</v>
      </c>
      <c r="C126" s="12"/>
      <c r="D126" s="12"/>
      <c r="E126" s="12"/>
      <c r="F126" s="12"/>
      <c r="G126" s="12"/>
      <c r="H126" s="12"/>
      <c r="I126" s="12"/>
      <c r="J126" s="12"/>
      <c r="K126" s="12"/>
      <c r="L126" s="12"/>
      <c r="M126" s="12"/>
      <c r="N126" s="12"/>
      <c r="O126" s="2"/>
      <c r="P126" s="2"/>
      <c r="Q126" s="2"/>
      <c r="R126" s="2"/>
      <c r="S126" s="2"/>
      <c r="T126" s="2"/>
      <c r="U126" s="2"/>
      <c r="V126" s="2"/>
      <c r="W126" s="2"/>
      <c r="X126" s="2"/>
      <c r="Y126" s="2"/>
      <c r="Z126" s="2"/>
    </row>
    <row r="127" spans="1:26" ht="36" customHeight="1">
      <c r="A127" s="244" t="s">
        <v>347</v>
      </c>
      <c r="B127" s="263" t="s">
        <v>347</v>
      </c>
      <c r="C127" s="12"/>
      <c r="D127" s="12"/>
      <c r="E127" s="12"/>
      <c r="F127" s="10"/>
      <c r="G127" s="10"/>
      <c r="H127" s="10"/>
      <c r="I127" s="10"/>
      <c r="J127" s="10"/>
      <c r="K127" s="10"/>
      <c r="L127" s="10"/>
      <c r="M127" s="10"/>
      <c r="N127" s="10"/>
      <c r="O127" s="2"/>
      <c r="P127" s="2"/>
      <c r="Q127" s="2"/>
      <c r="R127" s="2"/>
      <c r="S127" s="2"/>
      <c r="T127" s="2"/>
      <c r="U127" s="2"/>
      <c r="V127" s="2"/>
      <c r="W127" s="2"/>
      <c r="X127" s="2"/>
      <c r="Y127" s="2"/>
      <c r="Z127" s="2"/>
    </row>
    <row r="128" spans="1:26" ht="36" customHeight="1">
      <c r="A128" s="244" t="s">
        <v>347</v>
      </c>
      <c r="B128" s="263" t="s">
        <v>347</v>
      </c>
      <c r="C128" s="12"/>
      <c r="D128" s="12"/>
      <c r="E128" s="12"/>
      <c r="F128" s="10"/>
      <c r="G128" s="10"/>
      <c r="H128" s="10"/>
      <c r="I128" s="10"/>
      <c r="J128" s="10"/>
      <c r="K128" s="10"/>
      <c r="L128" s="10"/>
      <c r="M128" s="10"/>
      <c r="N128" s="10"/>
      <c r="O128" s="2"/>
      <c r="P128" s="2"/>
      <c r="Q128" s="2"/>
      <c r="R128" s="2"/>
      <c r="S128" s="2"/>
      <c r="T128" s="2"/>
      <c r="U128" s="2"/>
      <c r="V128" s="2"/>
      <c r="W128" s="2"/>
      <c r="X128" s="2"/>
      <c r="Y128" s="2"/>
      <c r="Z128" s="2"/>
    </row>
    <row r="129" spans="1:26" ht="36" customHeight="1">
      <c r="A129" s="218" t="s">
        <v>347</v>
      </c>
      <c r="B129" s="221" t="s">
        <v>347</v>
      </c>
      <c r="C129" s="12"/>
      <c r="D129" s="12"/>
      <c r="E129" s="245"/>
      <c r="F129" s="12"/>
      <c r="G129" s="12"/>
      <c r="H129" s="12"/>
      <c r="I129" s="245"/>
      <c r="J129" s="12"/>
      <c r="K129" s="12"/>
      <c r="L129" s="12"/>
      <c r="M129" s="12"/>
      <c r="N129" s="12"/>
      <c r="O129" s="2"/>
      <c r="P129" s="2"/>
      <c r="Q129" s="2"/>
      <c r="R129" s="2"/>
      <c r="S129" s="2"/>
      <c r="T129" s="2"/>
      <c r="U129" s="2"/>
      <c r="V129" s="2"/>
      <c r="W129" s="2"/>
      <c r="X129" s="2"/>
      <c r="Y129" s="2"/>
      <c r="Z129" s="2"/>
    </row>
    <row r="130" spans="1:26" ht="39.75" customHeight="1">
      <c r="A130" s="237" t="s">
        <v>347</v>
      </c>
      <c r="B130" s="243" t="s">
        <v>347</v>
      </c>
      <c r="C130" s="12"/>
      <c r="D130" s="12"/>
      <c r="E130" s="245"/>
      <c r="F130" s="12"/>
      <c r="G130" s="12"/>
      <c r="H130" s="245"/>
      <c r="I130" s="12"/>
      <c r="J130" s="10"/>
      <c r="K130" s="245"/>
      <c r="L130" s="12"/>
      <c r="M130" s="10"/>
      <c r="N130" s="12"/>
      <c r="O130" s="2"/>
      <c r="P130" s="2"/>
      <c r="Q130" s="2"/>
      <c r="R130" s="2"/>
      <c r="S130" s="2"/>
      <c r="T130" s="2"/>
      <c r="U130" s="2"/>
      <c r="V130" s="2"/>
      <c r="W130" s="2"/>
      <c r="X130" s="2"/>
      <c r="Y130" s="2"/>
      <c r="Z130" s="2"/>
    </row>
    <row r="131" spans="1:26" ht="39.75" customHeight="1">
      <c r="A131" s="237" t="s">
        <v>347</v>
      </c>
      <c r="B131" s="243" t="s">
        <v>347</v>
      </c>
      <c r="C131" s="245"/>
      <c r="D131" s="868"/>
      <c r="E131" s="245"/>
      <c r="F131" s="868"/>
      <c r="G131" s="868"/>
      <c r="H131" s="245"/>
      <c r="I131" s="868"/>
      <c r="J131" s="866"/>
      <c r="K131" s="868"/>
      <c r="L131" s="868"/>
      <c r="M131" s="866"/>
      <c r="N131" s="245"/>
      <c r="O131" s="2"/>
      <c r="P131" s="2"/>
      <c r="Q131" s="2"/>
      <c r="R131" s="2"/>
      <c r="S131" s="2"/>
      <c r="T131" s="2"/>
      <c r="U131" s="2"/>
      <c r="V131" s="2"/>
      <c r="W131" s="2"/>
      <c r="X131" s="2"/>
      <c r="Y131" s="2"/>
      <c r="Z131" s="2"/>
    </row>
    <row r="132" spans="1:26" ht="39.75" customHeight="1">
      <c r="A132" s="237" t="s">
        <v>347</v>
      </c>
      <c r="B132" s="243" t="s">
        <v>347</v>
      </c>
      <c r="C132" s="868"/>
      <c r="D132" s="868"/>
      <c r="E132" s="245"/>
      <c r="F132" s="868"/>
      <c r="G132" s="868"/>
      <c r="H132" s="866"/>
      <c r="I132" s="245"/>
      <c r="J132" s="866"/>
      <c r="K132" s="868"/>
      <c r="L132" s="868"/>
      <c r="M132" s="866"/>
      <c r="N132" s="868"/>
      <c r="O132" s="2"/>
      <c r="P132" s="2"/>
      <c r="Q132" s="2"/>
      <c r="R132" s="2"/>
      <c r="S132" s="2"/>
      <c r="T132" s="2"/>
      <c r="U132" s="2"/>
      <c r="V132" s="2"/>
      <c r="W132" s="2"/>
      <c r="X132" s="2"/>
      <c r="Y132" s="2"/>
      <c r="Z132" s="2"/>
    </row>
    <row r="133" spans="1:26" ht="34.5" customHeight="1">
      <c r="A133" s="235" t="s">
        <v>485</v>
      </c>
      <c r="B133" s="248" t="s">
        <v>486</v>
      </c>
      <c r="C133" s="248"/>
      <c r="D133" s="248"/>
      <c r="E133" s="248"/>
      <c r="F133" s="248"/>
      <c r="G133" s="248"/>
      <c r="H133" s="248"/>
      <c r="I133" s="248"/>
      <c r="J133" s="248"/>
      <c r="K133" s="248"/>
      <c r="L133" s="248"/>
      <c r="M133" s="248"/>
      <c r="N133" s="248"/>
      <c r="O133" s="2"/>
      <c r="P133" s="2"/>
      <c r="Q133" s="2"/>
      <c r="R133" s="2"/>
      <c r="S133" s="2"/>
      <c r="T133" s="2"/>
      <c r="U133" s="2"/>
      <c r="V133" s="2"/>
      <c r="W133" s="2"/>
      <c r="X133" s="2"/>
      <c r="Y133" s="2"/>
      <c r="Z133" s="2"/>
    </row>
    <row r="134" spans="1:26" ht="34.5" customHeight="1">
      <c r="A134" s="237" t="s">
        <v>347</v>
      </c>
      <c r="B134" s="243" t="s">
        <v>347</v>
      </c>
      <c r="C134" s="12"/>
      <c r="D134" s="245"/>
      <c r="E134" s="12"/>
      <c r="F134" s="12"/>
      <c r="G134" s="245"/>
      <c r="H134" s="12"/>
      <c r="I134" s="12"/>
      <c r="J134" s="245"/>
      <c r="K134" s="264"/>
      <c r="L134" s="264"/>
      <c r="M134" s="245"/>
      <c r="N134" s="6"/>
      <c r="O134" s="2"/>
      <c r="P134" s="2"/>
      <c r="Q134" s="2"/>
      <c r="R134" s="2"/>
      <c r="S134" s="2"/>
      <c r="T134" s="2"/>
      <c r="U134" s="2"/>
      <c r="V134" s="2"/>
      <c r="W134" s="2"/>
      <c r="X134" s="2"/>
      <c r="Y134" s="2"/>
      <c r="Z134" s="2"/>
    </row>
    <row r="135" spans="1:26" ht="34.5" customHeight="1">
      <c r="A135" s="218" t="s">
        <v>347</v>
      </c>
      <c r="B135" s="221" t="s">
        <v>347</v>
      </c>
      <c r="C135" s="245"/>
      <c r="D135" s="12"/>
      <c r="E135" s="12"/>
      <c r="F135" s="12"/>
      <c r="G135" s="12"/>
      <c r="H135" s="245"/>
      <c r="I135" s="12"/>
      <c r="J135" s="26"/>
      <c r="K135" s="26"/>
      <c r="L135" s="26"/>
      <c r="M135" s="26"/>
      <c r="N135" s="245"/>
      <c r="O135" s="2"/>
      <c r="P135" s="2"/>
      <c r="Q135" s="2"/>
      <c r="R135" s="2"/>
      <c r="S135" s="2"/>
      <c r="T135" s="2"/>
      <c r="U135" s="2"/>
      <c r="V135" s="2"/>
      <c r="W135" s="2"/>
      <c r="X135" s="2"/>
      <c r="Y135" s="2"/>
      <c r="Z135" s="2"/>
    </row>
    <row r="136" spans="1:26" ht="41.25" customHeight="1">
      <c r="A136" s="218" t="s">
        <v>347</v>
      </c>
      <c r="B136" s="221" t="s">
        <v>347</v>
      </c>
      <c r="C136" s="12"/>
      <c r="D136" s="245"/>
      <c r="E136" s="12"/>
      <c r="F136" s="12"/>
      <c r="G136" s="12"/>
      <c r="H136" s="7"/>
      <c r="I136" s="12"/>
      <c r="J136" s="26"/>
      <c r="K136" s="26"/>
      <c r="L136" s="26"/>
      <c r="M136" s="26"/>
      <c r="N136" s="7"/>
      <c r="O136" s="2"/>
      <c r="P136" s="2"/>
      <c r="Q136" s="2"/>
      <c r="R136" s="2"/>
      <c r="S136" s="2"/>
      <c r="T136" s="2"/>
      <c r="U136" s="2"/>
      <c r="V136" s="2"/>
      <c r="W136" s="2"/>
      <c r="X136" s="2"/>
      <c r="Y136" s="2"/>
      <c r="Z136" s="2"/>
    </row>
    <row r="137" spans="1:26" ht="41.25" customHeight="1">
      <c r="A137" s="218" t="s">
        <v>347</v>
      </c>
      <c r="B137" s="221" t="s">
        <v>347</v>
      </c>
      <c r="C137" s="868"/>
      <c r="D137" s="868"/>
      <c r="E137" s="868"/>
      <c r="F137" s="868"/>
      <c r="G137" s="868"/>
      <c r="H137" s="869"/>
      <c r="I137" s="868"/>
      <c r="J137" s="870"/>
      <c r="K137" s="870"/>
      <c r="L137" s="870"/>
      <c r="M137" s="870"/>
      <c r="N137" s="7"/>
      <c r="O137" s="2"/>
      <c r="P137" s="2"/>
      <c r="Q137" s="2"/>
      <c r="R137" s="2"/>
      <c r="S137" s="2"/>
      <c r="T137" s="2"/>
      <c r="U137" s="2"/>
      <c r="V137" s="2"/>
      <c r="W137" s="2"/>
      <c r="X137" s="2"/>
      <c r="Y137" s="2"/>
      <c r="Z137" s="2"/>
    </row>
    <row r="138" spans="1:26" ht="41.25" customHeight="1">
      <c r="A138" s="218" t="s">
        <v>347</v>
      </c>
      <c r="B138" s="221" t="s">
        <v>347</v>
      </c>
      <c r="C138" s="868"/>
      <c r="D138" s="245"/>
      <c r="E138" s="868"/>
      <c r="F138" s="868"/>
      <c r="G138" s="245"/>
      <c r="H138" s="869"/>
      <c r="I138" s="868"/>
      <c r="J138" s="870"/>
      <c r="K138" s="245"/>
      <c r="L138" s="870"/>
      <c r="M138" s="870"/>
      <c r="N138" s="7"/>
      <c r="O138" s="2"/>
      <c r="P138" s="2"/>
      <c r="Q138" s="2"/>
      <c r="R138" s="2"/>
      <c r="S138" s="2"/>
      <c r="T138" s="2"/>
      <c r="U138" s="2"/>
      <c r="V138" s="2"/>
      <c r="W138" s="2"/>
      <c r="X138" s="2"/>
      <c r="Y138" s="2"/>
      <c r="Z138" s="2"/>
    </row>
    <row r="139" spans="1:26" ht="41.25" customHeight="1">
      <c r="A139" s="218" t="s">
        <v>347</v>
      </c>
      <c r="B139" s="221" t="s">
        <v>347</v>
      </c>
      <c r="C139" s="12"/>
      <c r="D139" s="12"/>
      <c r="E139" s="12"/>
      <c r="F139" s="12"/>
      <c r="G139" s="245"/>
      <c r="H139" s="245"/>
      <c r="I139" s="245"/>
      <c r="J139" s="26"/>
      <c r="K139" s="245"/>
      <c r="L139" s="245"/>
      <c r="M139" s="26"/>
      <c r="N139" s="245"/>
      <c r="O139" s="2"/>
      <c r="P139" s="2"/>
      <c r="Q139" s="2"/>
      <c r="R139" s="2"/>
      <c r="S139" s="2"/>
      <c r="T139" s="2"/>
      <c r="U139" s="2"/>
      <c r="V139" s="2"/>
      <c r="W139" s="2"/>
      <c r="X139" s="2"/>
      <c r="Y139" s="2"/>
      <c r="Z139" s="2"/>
    </row>
    <row r="140" spans="1:26" ht="26.25" customHeight="1">
      <c r="A140" s="235" t="s">
        <v>487</v>
      </c>
      <c r="B140" s="236" t="s">
        <v>488</v>
      </c>
      <c r="C140" s="236"/>
      <c r="D140" s="236"/>
      <c r="E140" s="236"/>
      <c r="F140" s="236"/>
      <c r="G140" s="236"/>
      <c r="H140" s="236"/>
      <c r="I140" s="236"/>
      <c r="J140" s="236"/>
      <c r="K140" s="236"/>
      <c r="L140" s="236"/>
      <c r="M140" s="236"/>
      <c r="N140" s="236"/>
      <c r="O140" s="2"/>
      <c r="P140" s="2"/>
      <c r="Q140" s="2"/>
      <c r="R140" s="2"/>
      <c r="S140" s="2"/>
      <c r="T140" s="2"/>
      <c r="U140" s="2"/>
      <c r="V140" s="2"/>
      <c r="W140" s="2"/>
      <c r="X140" s="2"/>
      <c r="Y140" s="2"/>
      <c r="Z140" s="2"/>
    </row>
    <row r="141" spans="1:26" ht="26.25" customHeight="1">
      <c r="A141" s="253" t="s">
        <v>347</v>
      </c>
      <c r="B141" s="221" t="s">
        <v>347</v>
      </c>
      <c r="C141" s="12"/>
      <c r="D141" s="245"/>
      <c r="E141" s="12"/>
      <c r="F141" s="12"/>
      <c r="G141" s="245"/>
      <c r="H141" s="245"/>
      <c r="I141" s="12"/>
      <c r="J141" s="245"/>
      <c r="K141" s="245"/>
      <c r="L141" s="12"/>
      <c r="M141" s="12"/>
      <c r="N141" s="12"/>
      <c r="O141" s="2"/>
      <c r="P141" s="2"/>
      <c r="Q141" s="2"/>
      <c r="R141" s="2"/>
      <c r="S141" s="2"/>
      <c r="T141" s="2"/>
      <c r="U141" s="2"/>
      <c r="V141" s="2"/>
      <c r="W141" s="2"/>
      <c r="X141" s="2"/>
      <c r="Y141" s="2"/>
      <c r="Z141" s="2"/>
    </row>
    <row r="142" spans="1:26" ht="39.75" customHeight="1">
      <c r="A142" s="217" t="s">
        <v>347</v>
      </c>
      <c r="B142" s="221" t="s">
        <v>347</v>
      </c>
      <c r="C142" s="12"/>
      <c r="D142" s="12"/>
      <c r="E142" s="12"/>
      <c r="F142" s="12"/>
      <c r="G142" s="12"/>
      <c r="H142" s="12"/>
      <c r="I142" s="12"/>
      <c r="J142" s="12"/>
      <c r="K142" s="12"/>
      <c r="L142" s="10"/>
      <c r="M142" s="12"/>
      <c r="N142" s="12"/>
      <c r="O142" s="2"/>
      <c r="P142" s="2"/>
      <c r="Q142" s="2"/>
      <c r="R142" s="2"/>
      <c r="S142" s="2"/>
      <c r="T142" s="2"/>
      <c r="U142" s="2"/>
      <c r="V142" s="2"/>
      <c r="W142" s="2"/>
      <c r="X142" s="2"/>
      <c r="Y142" s="2"/>
      <c r="Z142" s="2"/>
    </row>
    <row r="143" spans="1:26" ht="43.5" customHeight="1">
      <c r="A143" s="217" t="s">
        <v>347</v>
      </c>
      <c r="B143" s="221" t="s">
        <v>347</v>
      </c>
      <c r="C143" s="12"/>
      <c r="D143" s="12"/>
      <c r="E143" s="245"/>
      <c r="F143" s="12"/>
      <c r="G143" s="12"/>
      <c r="H143" s="245"/>
      <c r="I143" s="12"/>
      <c r="J143" s="12"/>
      <c r="K143" s="12"/>
      <c r="L143" s="245"/>
      <c r="M143" s="12"/>
      <c r="N143" s="12"/>
      <c r="O143" s="2"/>
      <c r="P143" s="2"/>
      <c r="Q143" s="2"/>
      <c r="R143" s="2"/>
      <c r="S143" s="2"/>
      <c r="T143" s="2"/>
      <c r="U143" s="2"/>
      <c r="V143" s="2"/>
      <c r="W143" s="2"/>
      <c r="X143" s="2"/>
      <c r="Y143" s="2"/>
      <c r="Z143" s="2"/>
    </row>
    <row r="144" spans="1:26" ht="33.75" customHeight="1">
      <c r="A144" s="217" t="s">
        <v>347</v>
      </c>
      <c r="B144" s="232" t="s">
        <v>347</v>
      </c>
      <c r="C144" s="871"/>
      <c r="D144" s="871"/>
      <c r="E144" s="871"/>
      <c r="F144" s="871"/>
      <c r="G144" s="871"/>
      <c r="H144" s="871"/>
      <c r="I144" s="871"/>
      <c r="J144" s="871"/>
      <c r="K144" s="265"/>
      <c r="L144" s="871"/>
      <c r="M144" s="871"/>
      <c r="N144" s="871"/>
      <c r="O144" s="2"/>
      <c r="P144" s="2"/>
      <c r="Q144" s="2"/>
      <c r="R144" s="2"/>
      <c r="S144" s="2"/>
      <c r="T144" s="2"/>
      <c r="U144" s="2"/>
      <c r="V144" s="2"/>
      <c r="W144" s="2"/>
      <c r="X144" s="2"/>
      <c r="Y144" s="2"/>
      <c r="Z144" s="2"/>
    </row>
    <row r="145" spans="1:26" ht="13.5" customHeight="1">
      <c r="A145" s="266" t="s">
        <v>489</v>
      </c>
      <c r="B145" s="267" t="s">
        <v>490</v>
      </c>
      <c r="C145" s="267"/>
      <c r="D145" s="267"/>
      <c r="E145" s="267"/>
      <c r="F145" s="267"/>
      <c r="G145" s="267"/>
      <c r="H145" s="267"/>
      <c r="I145" s="267"/>
      <c r="J145" s="267"/>
      <c r="K145" s="267"/>
      <c r="L145" s="267"/>
      <c r="M145" s="267"/>
      <c r="N145" s="267"/>
      <c r="O145" s="2"/>
      <c r="P145" s="2"/>
      <c r="Q145" s="2"/>
      <c r="R145" s="2"/>
      <c r="S145" s="2"/>
      <c r="T145" s="2"/>
      <c r="U145" s="2"/>
      <c r="V145" s="2"/>
      <c r="W145" s="2"/>
      <c r="X145" s="2"/>
      <c r="Y145" s="2"/>
      <c r="Z145" s="2"/>
    </row>
    <row r="146" spans="1:26" ht="24" customHeight="1">
      <c r="A146" s="217">
        <v>30</v>
      </c>
      <c r="B146" s="221" t="s">
        <v>491</v>
      </c>
      <c r="C146" s="245"/>
      <c r="D146" s="245"/>
      <c r="E146" s="245"/>
      <c r="F146" s="245"/>
      <c r="G146" s="245"/>
      <c r="H146" s="245"/>
      <c r="I146" s="245"/>
      <c r="J146" s="245"/>
      <c r="K146" s="245"/>
      <c r="L146" s="245"/>
      <c r="M146" s="245"/>
      <c r="N146" s="245"/>
      <c r="O146" s="2"/>
      <c r="P146" s="2"/>
      <c r="Q146" s="2"/>
      <c r="R146" s="2"/>
      <c r="S146" s="2"/>
      <c r="T146" s="2"/>
      <c r="U146" s="2"/>
      <c r="V146" s="2"/>
      <c r="W146" s="2"/>
      <c r="X146" s="2"/>
      <c r="Y146" s="2"/>
      <c r="Z146" s="2"/>
    </row>
    <row r="147" spans="1:26" ht="27" customHeight="1">
      <c r="A147" s="217">
        <v>31</v>
      </c>
      <c r="B147" s="221" t="s">
        <v>492</v>
      </c>
      <c r="C147" s="245"/>
      <c r="D147" s="245"/>
      <c r="E147" s="245"/>
      <c r="F147" s="245"/>
      <c r="G147" s="245"/>
      <c r="H147" s="245"/>
      <c r="I147" s="245"/>
      <c r="J147" s="245"/>
      <c r="K147" s="245"/>
      <c r="L147" s="245"/>
      <c r="M147" s="245"/>
      <c r="N147" s="245"/>
      <c r="O147" s="2"/>
      <c r="P147" s="2"/>
      <c r="Q147" s="2"/>
      <c r="R147" s="2"/>
      <c r="S147" s="2"/>
      <c r="T147" s="2"/>
      <c r="U147" s="2"/>
      <c r="V147" s="2"/>
      <c r="W147" s="2"/>
      <c r="X147" s="2"/>
      <c r="Y147" s="2"/>
      <c r="Z147" s="2"/>
    </row>
    <row r="148" spans="1:26" ht="23.25" customHeight="1">
      <c r="A148" s="217">
        <v>32</v>
      </c>
      <c r="B148" s="221" t="s">
        <v>493</v>
      </c>
      <c r="C148" s="12"/>
      <c r="D148" s="12"/>
      <c r="E148" s="245"/>
      <c r="F148" s="12"/>
      <c r="G148" s="245"/>
      <c r="H148" s="245"/>
      <c r="I148" s="12"/>
      <c r="J148" s="245"/>
      <c r="K148" s="12"/>
      <c r="L148" s="245"/>
      <c r="M148" s="12"/>
      <c r="N148" s="12"/>
      <c r="O148" s="2"/>
      <c r="P148" s="2"/>
      <c r="Q148" s="2"/>
      <c r="R148" s="2"/>
      <c r="S148" s="2"/>
      <c r="T148" s="2"/>
      <c r="U148" s="2"/>
      <c r="V148" s="2"/>
      <c r="W148" s="2"/>
      <c r="X148" s="2"/>
      <c r="Y148" s="2"/>
      <c r="Z148" s="2"/>
    </row>
    <row r="149" spans="1:26" ht="22.5" customHeight="1">
      <c r="A149" s="217">
        <v>33</v>
      </c>
      <c r="B149" s="221" t="s">
        <v>494</v>
      </c>
      <c r="C149" s="245"/>
      <c r="D149" s="12"/>
      <c r="E149" s="245"/>
      <c r="F149" s="12"/>
      <c r="G149" s="245"/>
      <c r="H149" s="12"/>
      <c r="I149" s="245"/>
      <c r="J149" s="12"/>
      <c r="K149" s="12"/>
      <c r="L149" s="12"/>
      <c r="M149" s="245"/>
      <c r="N149" s="245"/>
      <c r="O149" s="2"/>
      <c r="P149" s="2"/>
      <c r="Q149" s="2"/>
      <c r="R149" s="2"/>
      <c r="S149" s="2"/>
      <c r="T149" s="2"/>
      <c r="U149" s="2"/>
      <c r="V149" s="2"/>
      <c r="W149" s="2"/>
      <c r="X149" s="2"/>
      <c r="Y149" s="2"/>
      <c r="Z149" s="2"/>
    </row>
    <row r="150" spans="1:26" ht="13.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3.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3.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3.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3.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3.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3.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3.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3.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3.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3.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3.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3.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3.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3.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3.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3.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3.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3.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3.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3.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3.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3.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3.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3.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3.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3.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3.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3.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3.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3.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3.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3.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3.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3.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3.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3.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3.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3.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3.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3.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3.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3.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3.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3.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3.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3.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3.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3.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3.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3.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3.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3.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3.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3.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3.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3.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3.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3.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3.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3.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3.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3.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3.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3.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3.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3.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3.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3.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3.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3.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3.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3.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3.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3.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3.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3.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3.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3.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3.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3.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3.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3.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3.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3.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3.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3.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3.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3.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3.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3.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3.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3.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3.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3.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3.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3.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3.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3.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3.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3.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3.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3.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3.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3.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3.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3.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3.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3.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3.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3.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3.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3.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3.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3.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3.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3.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3.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3.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3.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3.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3.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3.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3.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3.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3.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3.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3.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3.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3.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3.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3.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3.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3.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3.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3.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3.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3.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3.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3.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3.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3.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3.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3.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3.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3.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3.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3.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3.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3.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3.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3.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3.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3.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3.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3.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3.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3.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3.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3.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3.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3.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3.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3.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3.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3.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3.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3.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3.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3.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3.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3.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3.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3.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3.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3.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3.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3.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3.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3.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3.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3.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3.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3.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3.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3.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3.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3.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3.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3.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3.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3.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3.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3.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3.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3.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3.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3.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3.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3.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row r="351" spans="1:26" ht="15.75" customHeight="1"/>
    <row r="352" spans="1:26"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A11:B11"/>
    <mergeCell ref="A44:B44"/>
    <mergeCell ref="C2:G2"/>
    <mergeCell ref="C3:G3"/>
    <mergeCell ref="C4:G4"/>
    <mergeCell ref="C5:G5"/>
    <mergeCell ref="A10:B10"/>
    <mergeCell ref="A65:B65"/>
    <mergeCell ref="A73:B73"/>
    <mergeCell ref="A74:B74"/>
    <mergeCell ref="A85:B85"/>
    <mergeCell ref="A123:B123"/>
  </mergeCells>
  <pageMargins left="0.6" right="0.53888888888888897" top="0.23888888888888901" bottom="0.23888888888888901" header="0" footer="0"/>
  <pageSetup scale="60" orientation="landscape"/>
  <headerFooter>
    <oddFooter>&amp;R&amp;P\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F1000"/>
  <sheetViews>
    <sheetView workbookViewId="0"/>
  </sheetViews>
  <sheetFormatPr defaultColWidth="12.625" defaultRowHeight="15" customHeight="1"/>
  <cols>
    <col min="1" max="1" width="26" customWidth="1"/>
    <col min="2" max="2" width="20.875" customWidth="1"/>
    <col min="3" max="3" width="15.5" customWidth="1"/>
    <col min="4" max="4" width="10.375" customWidth="1"/>
    <col min="5" max="5" width="11.5" customWidth="1"/>
    <col min="6" max="6" width="18.375" customWidth="1"/>
    <col min="7" max="7" width="19" customWidth="1"/>
    <col min="8" max="8" width="30.625" customWidth="1"/>
    <col min="9" max="9" width="41.875" customWidth="1"/>
    <col min="10" max="10" width="17.375" customWidth="1"/>
    <col min="11" max="11" width="46.375" customWidth="1"/>
    <col min="12" max="12" width="49.875" customWidth="1"/>
    <col min="13" max="13" width="11.5" customWidth="1"/>
    <col min="14" max="32" width="9.625" customWidth="1"/>
  </cols>
  <sheetData>
    <row r="1" spans="1:32" ht="23.25" customHeight="1">
      <c r="A1" s="268"/>
      <c r="B1" s="269"/>
      <c r="C1" s="270" t="s">
        <v>495</v>
      </c>
      <c r="D1" s="271"/>
      <c r="E1" s="272"/>
      <c r="F1" s="273"/>
      <c r="G1" s="274"/>
      <c r="H1" s="274"/>
      <c r="I1" s="274"/>
      <c r="J1" s="275"/>
      <c r="K1" s="274" t="s">
        <v>496</v>
      </c>
      <c r="L1" s="276"/>
      <c r="M1" s="872"/>
      <c r="N1" s="872"/>
      <c r="O1" s="872"/>
      <c r="P1" s="873"/>
      <c r="Q1" s="873"/>
      <c r="R1" s="873"/>
      <c r="S1" s="873"/>
      <c r="T1" s="873"/>
      <c r="U1" s="873"/>
      <c r="V1" s="873"/>
      <c r="W1" s="873"/>
      <c r="X1" s="873"/>
      <c r="Y1" s="873"/>
      <c r="Z1" s="873"/>
      <c r="AA1" s="873"/>
      <c r="AB1" s="873"/>
      <c r="AC1" s="873"/>
      <c r="AD1" s="873"/>
      <c r="AE1" s="873"/>
      <c r="AF1" s="873"/>
    </row>
    <row r="2" spans="1:32" ht="16.5" customHeight="1">
      <c r="A2" s="268"/>
      <c r="B2" s="269"/>
      <c r="C2" s="270" t="s">
        <v>497</v>
      </c>
      <c r="D2" s="277"/>
      <c r="E2" s="278"/>
      <c r="F2" s="279"/>
      <c r="G2" s="274"/>
      <c r="H2" s="274"/>
      <c r="I2" s="274"/>
      <c r="J2" s="275"/>
      <c r="K2" s="274" t="s">
        <v>496</v>
      </c>
      <c r="L2" s="276"/>
      <c r="M2" s="874"/>
      <c r="N2" s="872"/>
      <c r="O2" s="872"/>
      <c r="P2" s="873"/>
      <c r="Q2" s="873"/>
      <c r="R2" s="873"/>
      <c r="S2" s="873"/>
      <c r="T2" s="873"/>
      <c r="U2" s="873"/>
      <c r="V2" s="873"/>
      <c r="W2" s="873"/>
      <c r="X2" s="873"/>
      <c r="Y2" s="873"/>
      <c r="Z2" s="873"/>
      <c r="AA2" s="873"/>
      <c r="AB2" s="873"/>
      <c r="AC2" s="873"/>
      <c r="AD2" s="873"/>
      <c r="AE2" s="873"/>
      <c r="AF2" s="873"/>
    </row>
    <row r="3" spans="1:32" ht="30.75" customHeight="1">
      <c r="A3" s="268"/>
      <c r="B3" s="269"/>
      <c r="C3" s="270" t="s">
        <v>498</v>
      </c>
      <c r="D3" s="277"/>
      <c r="E3" s="278"/>
      <c r="F3" s="279"/>
      <c r="G3" s="274"/>
      <c r="H3" s="274"/>
      <c r="I3" s="274"/>
      <c r="J3" s="275"/>
      <c r="K3" s="875" t="s">
        <v>324</v>
      </c>
      <c r="L3" s="876"/>
      <c r="M3" s="876"/>
      <c r="N3" s="876"/>
      <c r="O3" s="877"/>
      <c r="P3" s="873"/>
      <c r="Q3" s="873"/>
      <c r="R3" s="873"/>
      <c r="S3" s="873"/>
      <c r="T3" s="873"/>
      <c r="U3" s="873"/>
      <c r="V3" s="873"/>
      <c r="W3" s="873"/>
      <c r="X3" s="873"/>
      <c r="Y3" s="873"/>
      <c r="Z3" s="873"/>
      <c r="AA3" s="873"/>
      <c r="AB3" s="873"/>
      <c r="AC3" s="873"/>
      <c r="AD3" s="873"/>
      <c r="AE3" s="873"/>
      <c r="AF3" s="873"/>
    </row>
    <row r="4" spans="1:32" ht="15.75" customHeight="1">
      <c r="A4" s="268"/>
      <c r="B4" s="269"/>
      <c r="C4" s="270" t="s">
        <v>499</v>
      </c>
      <c r="D4" s="280"/>
      <c r="E4" s="278"/>
      <c r="F4" s="279"/>
      <c r="G4" s="274"/>
      <c r="H4" s="274"/>
      <c r="I4" s="274"/>
      <c r="J4" s="275"/>
      <c r="K4" s="274" t="s">
        <v>500</v>
      </c>
      <c r="L4" s="276"/>
      <c r="M4" s="878"/>
      <c r="N4" s="872"/>
      <c r="O4" s="872"/>
      <c r="P4" s="873"/>
      <c r="Q4" s="873"/>
      <c r="R4" s="873"/>
      <c r="S4" s="873"/>
      <c r="T4" s="873"/>
      <c r="U4" s="873"/>
      <c r="V4" s="873"/>
      <c r="W4" s="873"/>
      <c r="X4" s="873"/>
      <c r="Y4" s="873"/>
      <c r="Z4" s="873"/>
      <c r="AA4" s="873"/>
      <c r="AB4" s="873"/>
      <c r="AC4" s="873"/>
      <c r="AD4" s="873"/>
      <c r="AE4" s="873"/>
      <c r="AF4" s="873"/>
    </row>
    <row r="5" spans="1:32" ht="15" customHeight="1">
      <c r="A5" s="268"/>
      <c r="B5" s="269"/>
      <c r="C5" s="270" t="s">
        <v>501</v>
      </c>
      <c r="D5" s="879"/>
      <c r="E5" s="849"/>
      <c r="F5" s="850"/>
      <c r="G5" s="269"/>
      <c r="H5" s="269"/>
      <c r="I5" s="269"/>
      <c r="J5" s="281"/>
      <c r="K5" s="269"/>
      <c r="L5" s="282"/>
      <c r="M5" s="880"/>
      <c r="N5" s="873"/>
      <c r="O5" s="873"/>
      <c r="P5" s="873"/>
      <c r="Q5" s="873"/>
      <c r="R5" s="873"/>
      <c r="S5" s="873"/>
      <c r="T5" s="873"/>
      <c r="U5" s="873"/>
      <c r="V5" s="873"/>
      <c r="W5" s="873"/>
      <c r="X5" s="873"/>
      <c r="Y5" s="873"/>
      <c r="Z5" s="873"/>
      <c r="AA5" s="873"/>
      <c r="AB5" s="873"/>
      <c r="AC5" s="873"/>
      <c r="AD5" s="873"/>
      <c r="AE5" s="873"/>
      <c r="AF5" s="873"/>
    </row>
    <row r="6" spans="1:32" ht="12" customHeight="1">
      <c r="A6" s="268"/>
      <c r="B6" s="269"/>
      <c r="C6" s="269"/>
      <c r="D6" s="269"/>
      <c r="E6" s="269"/>
      <c r="F6" s="269"/>
      <c r="G6" s="269"/>
      <c r="H6" s="269"/>
      <c r="I6" s="269"/>
      <c r="J6" s="281"/>
      <c r="K6" s="269"/>
      <c r="L6" s="282"/>
      <c r="M6" s="880"/>
      <c r="N6" s="873"/>
      <c r="O6" s="873"/>
      <c r="P6" s="873"/>
      <c r="Q6" s="873"/>
      <c r="R6" s="873"/>
      <c r="S6" s="873"/>
      <c r="T6" s="873"/>
      <c r="U6" s="873"/>
      <c r="V6" s="873"/>
      <c r="W6" s="873"/>
      <c r="X6" s="873"/>
      <c r="Y6" s="873"/>
      <c r="Z6" s="873"/>
      <c r="AA6" s="873"/>
      <c r="AB6" s="873"/>
      <c r="AC6" s="873"/>
      <c r="AD6" s="873"/>
      <c r="AE6" s="873"/>
      <c r="AF6" s="873"/>
    </row>
    <row r="7" spans="1:32" ht="15.75" customHeight="1">
      <c r="A7" s="881" t="s">
        <v>502</v>
      </c>
      <c r="B7" s="849"/>
      <c r="C7" s="849"/>
      <c r="D7" s="849"/>
      <c r="E7" s="849"/>
      <c r="F7" s="849"/>
      <c r="G7" s="849"/>
      <c r="H7" s="849"/>
      <c r="I7" s="849"/>
      <c r="J7" s="849"/>
      <c r="K7" s="849"/>
      <c r="L7" s="283"/>
      <c r="M7" s="882"/>
      <c r="N7" s="873"/>
      <c r="O7" s="873"/>
      <c r="P7" s="873"/>
      <c r="Q7" s="873"/>
      <c r="R7" s="873"/>
      <c r="S7" s="873"/>
      <c r="T7" s="873"/>
      <c r="U7" s="873"/>
      <c r="V7" s="873"/>
      <c r="W7" s="873"/>
      <c r="X7" s="873"/>
      <c r="Y7" s="873"/>
      <c r="Z7" s="873"/>
      <c r="AA7" s="873"/>
      <c r="AB7" s="873"/>
      <c r="AC7" s="873"/>
      <c r="AD7" s="873"/>
      <c r="AE7" s="873"/>
      <c r="AF7" s="873"/>
    </row>
    <row r="8" spans="1:32" ht="12" customHeight="1">
      <c r="A8" s="883" t="s">
        <v>503</v>
      </c>
      <c r="B8" s="884" t="s">
        <v>504</v>
      </c>
      <c r="C8" s="884" t="s">
        <v>505</v>
      </c>
      <c r="D8" s="885" t="s">
        <v>506</v>
      </c>
      <c r="E8" s="884" t="s">
        <v>507</v>
      </c>
      <c r="F8" s="886" t="s">
        <v>508</v>
      </c>
      <c r="G8" s="887"/>
      <c r="H8" s="888"/>
      <c r="I8" s="889" t="s">
        <v>509</v>
      </c>
      <c r="J8" s="890"/>
      <c r="K8" s="891" t="s">
        <v>510</v>
      </c>
      <c r="L8" s="788" t="s">
        <v>511</v>
      </c>
      <c r="M8" s="882"/>
      <c r="N8" s="873"/>
      <c r="O8" s="873"/>
      <c r="P8" s="873"/>
      <c r="Q8" s="873"/>
      <c r="R8" s="873"/>
      <c r="S8" s="873"/>
      <c r="T8" s="873"/>
      <c r="U8" s="873"/>
      <c r="V8" s="873"/>
      <c r="W8" s="873"/>
      <c r="X8" s="873"/>
      <c r="Y8" s="873"/>
      <c r="Z8" s="873"/>
      <c r="AA8" s="873"/>
      <c r="AB8" s="873"/>
      <c r="AC8" s="873"/>
      <c r="AD8" s="873"/>
      <c r="AE8" s="873"/>
      <c r="AF8" s="873"/>
    </row>
    <row r="9" spans="1:32" ht="134.25" customHeight="1">
      <c r="A9" s="892"/>
      <c r="B9" s="893"/>
      <c r="C9" s="893"/>
      <c r="D9" s="894"/>
      <c r="E9" s="893"/>
      <c r="F9" s="764" t="s">
        <v>512</v>
      </c>
      <c r="G9" s="284" t="s">
        <v>513</v>
      </c>
      <c r="H9" s="284" t="s">
        <v>514</v>
      </c>
      <c r="I9" s="284" t="s">
        <v>515</v>
      </c>
      <c r="J9" s="284" t="s">
        <v>516</v>
      </c>
      <c r="K9" s="895"/>
      <c r="L9" s="893"/>
      <c r="M9" s="896"/>
      <c r="N9" s="873"/>
      <c r="O9" s="873"/>
      <c r="P9" s="873"/>
      <c r="Q9" s="873"/>
      <c r="R9" s="873"/>
      <c r="S9" s="873"/>
      <c r="T9" s="873"/>
      <c r="U9" s="873"/>
      <c r="V9" s="873"/>
      <c r="W9" s="873"/>
      <c r="X9" s="873"/>
      <c r="Y9" s="873"/>
      <c r="Z9" s="873"/>
      <c r="AA9" s="873"/>
      <c r="AB9" s="873"/>
      <c r="AC9" s="873"/>
      <c r="AD9" s="873"/>
      <c r="AE9" s="873"/>
      <c r="AF9" s="873"/>
    </row>
    <row r="10" spans="1:32" ht="24" customHeight="1">
      <c r="A10" s="285" t="s">
        <v>517</v>
      </c>
      <c r="B10" s="286" t="s">
        <v>518</v>
      </c>
      <c r="C10" s="286" t="s">
        <v>519</v>
      </c>
      <c r="D10" s="287" t="s">
        <v>112</v>
      </c>
      <c r="E10" s="288" t="s">
        <v>520</v>
      </c>
      <c r="F10" s="289">
        <f>63829.13+20000</f>
        <v>83829.13</v>
      </c>
      <c r="G10" s="290">
        <v>1</v>
      </c>
      <c r="H10" s="291">
        <v>0</v>
      </c>
      <c r="I10" s="292">
        <v>42614</v>
      </c>
      <c r="J10" s="286" t="s">
        <v>521</v>
      </c>
      <c r="K10" s="293"/>
      <c r="L10" s="286" t="s">
        <v>522</v>
      </c>
      <c r="M10" s="878"/>
      <c r="N10" s="873"/>
      <c r="O10" s="873"/>
      <c r="P10" s="873"/>
      <c r="Q10" s="873"/>
      <c r="R10" s="873"/>
      <c r="S10" s="873"/>
      <c r="T10" s="873"/>
      <c r="U10" s="873"/>
      <c r="V10" s="873"/>
      <c r="W10" s="873"/>
      <c r="X10" s="873"/>
      <c r="Y10" s="873"/>
      <c r="Z10" s="873"/>
      <c r="AA10" s="873"/>
      <c r="AB10" s="873"/>
      <c r="AC10" s="873"/>
      <c r="AD10" s="873"/>
      <c r="AE10" s="873"/>
      <c r="AF10" s="873"/>
    </row>
    <row r="11" spans="1:32" ht="25.5" customHeight="1">
      <c r="A11" s="294" t="s">
        <v>523</v>
      </c>
      <c r="B11" s="295" t="s">
        <v>524</v>
      </c>
      <c r="C11" s="295" t="s">
        <v>519</v>
      </c>
      <c r="D11" s="296" t="s">
        <v>112</v>
      </c>
      <c r="E11" s="297" t="s">
        <v>520</v>
      </c>
      <c r="F11" s="298">
        <v>60000</v>
      </c>
      <c r="G11" s="299">
        <v>1</v>
      </c>
      <c r="H11" s="300">
        <v>0</v>
      </c>
      <c r="I11" s="295" t="s">
        <v>525</v>
      </c>
      <c r="J11" s="295" t="s">
        <v>526</v>
      </c>
      <c r="K11" s="301" t="s">
        <v>527</v>
      </c>
      <c r="L11" s="295" t="s">
        <v>528</v>
      </c>
      <c r="M11" s="896"/>
      <c r="N11" s="882"/>
      <c r="O11" s="882"/>
      <c r="P11" s="882"/>
      <c r="Q11" s="882"/>
      <c r="R11" s="882"/>
      <c r="S11" s="882"/>
      <c r="T11" s="882"/>
      <c r="U11" s="882"/>
      <c r="V11" s="882"/>
      <c r="W11" s="882"/>
      <c r="X11" s="882"/>
      <c r="Y11" s="882"/>
      <c r="Z11" s="882"/>
      <c r="AA11" s="882"/>
      <c r="AB11" s="882"/>
      <c r="AC11" s="882"/>
      <c r="AD11" s="882"/>
      <c r="AE11" s="882"/>
      <c r="AF11" s="882"/>
    </row>
    <row r="12" spans="1:32" ht="23.25" customHeight="1">
      <c r="A12" s="302" t="s">
        <v>529</v>
      </c>
      <c r="B12" s="303" t="s">
        <v>530</v>
      </c>
      <c r="C12" s="295" t="s">
        <v>531</v>
      </c>
      <c r="D12" s="296" t="s">
        <v>112</v>
      </c>
      <c r="E12" s="297" t="s">
        <v>520</v>
      </c>
      <c r="F12" s="304">
        <v>25750</v>
      </c>
      <c r="G12" s="299">
        <v>1</v>
      </c>
      <c r="H12" s="300">
        <v>0</v>
      </c>
      <c r="I12" s="305" t="s">
        <v>532</v>
      </c>
      <c r="J12" s="305" t="s">
        <v>525</v>
      </c>
      <c r="K12" s="306"/>
      <c r="L12" s="305" t="s">
        <v>528</v>
      </c>
      <c r="M12" s="897"/>
      <c r="N12" s="882"/>
      <c r="O12" s="882"/>
      <c r="P12" s="882"/>
      <c r="Q12" s="882"/>
      <c r="R12" s="882"/>
      <c r="S12" s="882"/>
      <c r="T12" s="882"/>
      <c r="U12" s="882"/>
      <c r="V12" s="882"/>
      <c r="W12" s="882"/>
      <c r="X12" s="882"/>
      <c r="Y12" s="882"/>
      <c r="Z12" s="882"/>
      <c r="AA12" s="882"/>
      <c r="AB12" s="882"/>
      <c r="AC12" s="882"/>
      <c r="AD12" s="882"/>
      <c r="AE12" s="882"/>
      <c r="AF12" s="882"/>
    </row>
    <row r="13" spans="1:32" ht="24" customHeight="1">
      <c r="A13" s="302" t="s">
        <v>533</v>
      </c>
      <c r="B13" s="295" t="s">
        <v>534</v>
      </c>
      <c r="C13" s="295" t="s">
        <v>535</v>
      </c>
      <c r="D13" s="307" t="s">
        <v>112</v>
      </c>
      <c r="E13" s="305" t="s">
        <v>10</v>
      </c>
      <c r="F13" s="298">
        <v>18000</v>
      </c>
      <c r="G13" s="308">
        <v>1</v>
      </c>
      <c r="H13" s="300">
        <v>0</v>
      </c>
      <c r="I13" s="305" t="s">
        <v>536</v>
      </c>
      <c r="J13" s="305" t="s">
        <v>537</v>
      </c>
      <c r="K13" s="306"/>
      <c r="L13" s="305" t="s">
        <v>528</v>
      </c>
      <c r="M13" s="878"/>
      <c r="N13" s="873"/>
      <c r="O13" s="873"/>
      <c r="P13" s="873"/>
      <c r="Q13" s="873"/>
      <c r="R13" s="873"/>
      <c r="S13" s="873"/>
      <c r="T13" s="873"/>
      <c r="U13" s="873"/>
      <c r="V13" s="873"/>
      <c r="W13" s="873"/>
      <c r="X13" s="873"/>
      <c r="Y13" s="873"/>
      <c r="Z13" s="873"/>
      <c r="AA13" s="873"/>
      <c r="AB13" s="873"/>
      <c r="AC13" s="873"/>
      <c r="AD13" s="873"/>
      <c r="AE13" s="873"/>
      <c r="AF13" s="873"/>
    </row>
    <row r="14" spans="1:32" ht="12" customHeight="1">
      <c r="A14" s="309" t="s">
        <v>538</v>
      </c>
      <c r="B14" s="294" t="s">
        <v>539</v>
      </c>
      <c r="C14" s="294" t="s">
        <v>540</v>
      </c>
      <c r="D14" s="307" t="s">
        <v>541</v>
      </c>
      <c r="E14" s="297" t="s">
        <v>520</v>
      </c>
      <c r="F14" s="298">
        <v>8500</v>
      </c>
      <c r="G14" s="299">
        <v>1</v>
      </c>
      <c r="H14" s="300">
        <v>0</v>
      </c>
      <c r="I14" s="295" t="s">
        <v>542</v>
      </c>
      <c r="J14" s="310" t="s">
        <v>542</v>
      </c>
      <c r="K14" s="306" t="s">
        <v>543</v>
      </c>
      <c r="L14" s="305" t="s">
        <v>528</v>
      </c>
      <c r="M14" s="898"/>
      <c r="N14" s="898"/>
      <c r="O14" s="898"/>
      <c r="P14" s="898"/>
      <c r="Q14" s="898"/>
      <c r="R14" s="898"/>
      <c r="S14" s="898"/>
      <c r="T14" s="898"/>
      <c r="U14" s="898"/>
      <c r="V14" s="898"/>
      <c r="W14" s="898"/>
      <c r="X14" s="898"/>
      <c r="Y14" s="898"/>
      <c r="Z14" s="898"/>
      <c r="AA14" s="898"/>
      <c r="AB14" s="898"/>
      <c r="AC14" s="898"/>
      <c r="AD14" s="898"/>
      <c r="AE14" s="898"/>
      <c r="AF14" s="898"/>
    </row>
    <row r="15" spans="1:32" ht="32.25" customHeight="1">
      <c r="A15" s="311" t="s">
        <v>544</v>
      </c>
      <c r="B15" s="312" t="s">
        <v>545</v>
      </c>
      <c r="C15" s="312" t="s">
        <v>546</v>
      </c>
      <c r="D15" s="313" t="s">
        <v>541</v>
      </c>
      <c r="E15" s="314" t="s">
        <v>520</v>
      </c>
      <c r="F15" s="315">
        <v>0</v>
      </c>
      <c r="G15" s="316">
        <v>1</v>
      </c>
      <c r="H15" s="317">
        <v>0</v>
      </c>
      <c r="I15" s="318">
        <v>42644</v>
      </c>
      <c r="J15" s="319">
        <v>42675</v>
      </c>
      <c r="K15" s="320"/>
      <c r="L15" s="312" t="s">
        <v>547</v>
      </c>
      <c r="M15" s="878"/>
      <c r="N15" s="873"/>
      <c r="O15" s="873"/>
      <c r="P15" s="873"/>
      <c r="Q15" s="873"/>
      <c r="R15" s="873"/>
      <c r="S15" s="873"/>
      <c r="T15" s="873"/>
      <c r="U15" s="873"/>
      <c r="V15" s="873"/>
      <c r="W15" s="873"/>
      <c r="X15" s="873"/>
      <c r="Y15" s="873"/>
      <c r="Z15" s="873"/>
      <c r="AA15" s="873"/>
      <c r="AB15" s="873"/>
      <c r="AC15" s="873"/>
      <c r="AD15" s="873"/>
      <c r="AE15" s="873"/>
      <c r="AF15" s="873"/>
    </row>
    <row r="16" spans="1:32" ht="24" customHeight="1">
      <c r="A16" s="302" t="s">
        <v>548</v>
      </c>
      <c r="B16" s="295" t="s">
        <v>549</v>
      </c>
      <c r="C16" s="295" t="s">
        <v>550</v>
      </c>
      <c r="D16" s="307" t="s">
        <v>541</v>
      </c>
      <c r="E16" s="297" t="s">
        <v>520</v>
      </c>
      <c r="F16" s="298">
        <v>3000</v>
      </c>
      <c r="G16" s="299">
        <v>1</v>
      </c>
      <c r="H16" s="300">
        <v>0</v>
      </c>
      <c r="I16" s="295" t="s">
        <v>526</v>
      </c>
      <c r="J16" s="310" t="s">
        <v>551</v>
      </c>
      <c r="K16" s="306"/>
      <c r="L16" s="305" t="s">
        <v>528</v>
      </c>
      <c r="M16" s="878"/>
      <c r="N16" s="873"/>
      <c r="O16" s="873"/>
      <c r="P16" s="873"/>
      <c r="Q16" s="873"/>
      <c r="R16" s="873"/>
      <c r="S16" s="873"/>
      <c r="T16" s="873"/>
      <c r="U16" s="873"/>
      <c r="V16" s="873"/>
      <c r="W16" s="873"/>
      <c r="X16" s="873"/>
      <c r="Y16" s="873"/>
      <c r="Z16" s="873"/>
      <c r="AA16" s="873"/>
      <c r="AB16" s="873"/>
      <c r="AC16" s="873"/>
      <c r="AD16" s="873"/>
      <c r="AE16" s="873"/>
      <c r="AF16" s="873"/>
    </row>
    <row r="17" spans="1:32" ht="12" customHeight="1">
      <c r="A17" s="321" t="s">
        <v>552</v>
      </c>
      <c r="B17" s="322"/>
      <c r="C17" s="322"/>
      <c r="D17" s="322"/>
      <c r="E17" s="322"/>
      <c r="F17" s="323">
        <f>SUM(F10:F16)</f>
        <v>199079.13</v>
      </c>
      <c r="G17" s="322"/>
      <c r="H17" s="322"/>
      <c r="I17" s="322"/>
      <c r="J17" s="324"/>
      <c r="K17" s="322"/>
      <c r="L17" s="325"/>
      <c r="M17" s="873"/>
      <c r="N17" s="873"/>
      <c r="O17" s="873"/>
      <c r="P17" s="873"/>
      <c r="Q17" s="873"/>
      <c r="R17" s="873"/>
      <c r="S17" s="873"/>
      <c r="T17" s="873"/>
      <c r="U17" s="873"/>
      <c r="V17" s="873"/>
      <c r="W17" s="873"/>
      <c r="X17" s="873"/>
      <c r="Y17" s="873"/>
      <c r="Z17" s="873"/>
      <c r="AA17" s="873"/>
      <c r="AB17" s="873"/>
      <c r="AC17" s="873"/>
      <c r="AD17" s="873"/>
      <c r="AE17" s="873"/>
      <c r="AF17" s="873"/>
    </row>
    <row r="18" spans="1:32" ht="12" customHeight="1">
      <c r="A18" s="268"/>
      <c r="B18" s="269"/>
      <c r="C18" s="269"/>
      <c r="D18" s="269"/>
      <c r="E18" s="269"/>
      <c r="F18" s="269"/>
      <c r="G18" s="269"/>
      <c r="H18" s="269"/>
      <c r="I18" s="269"/>
      <c r="J18" s="281"/>
      <c r="K18" s="269"/>
      <c r="L18" s="282"/>
      <c r="M18" s="873"/>
      <c r="N18" s="873"/>
      <c r="O18" s="873"/>
      <c r="P18" s="873"/>
      <c r="Q18" s="873"/>
      <c r="R18" s="873"/>
      <c r="S18" s="873"/>
      <c r="T18" s="873"/>
      <c r="U18" s="873"/>
      <c r="V18" s="873"/>
      <c r="W18" s="873"/>
      <c r="X18" s="873"/>
      <c r="Y18" s="873"/>
      <c r="Z18" s="873"/>
      <c r="AA18" s="873"/>
      <c r="AB18" s="873"/>
      <c r="AC18" s="873"/>
      <c r="AD18" s="873"/>
      <c r="AE18" s="873"/>
      <c r="AF18" s="873"/>
    </row>
    <row r="19" spans="1:32" ht="12" customHeight="1">
      <c r="A19" s="789" t="s">
        <v>553</v>
      </c>
      <c r="B19" s="899"/>
      <c r="C19" s="899"/>
      <c r="D19" s="899"/>
      <c r="E19" s="899"/>
      <c r="F19" s="899"/>
      <c r="G19" s="899"/>
      <c r="H19" s="899"/>
      <c r="I19" s="899"/>
      <c r="J19" s="899"/>
      <c r="K19" s="899"/>
      <c r="L19" s="283"/>
      <c r="M19" s="873"/>
      <c r="N19" s="873"/>
      <c r="O19" s="873"/>
      <c r="P19" s="873"/>
      <c r="Q19" s="873"/>
      <c r="R19" s="873"/>
      <c r="S19" s="873"/>
      <c r="T19" s="873"/>
      <c r="U19" s="873"/>
      <c r="V19" s="873"/>
      <c r="W19" s="873"/>
      <c r="X19" s="873"/>
      <c r="Y19" s="873"/>
      <c r="Z19" s="873"/>
      <c r="AA19" s="873"/>
      <c r="AB19" s="873"/>
      <c r="AC19" s="873"/>
      <c r="AD19" s="873"/>
      <c r="AE19" s="873"/>
      <c r="AF19" s="873"/>
    </row>
    <row r="20" spans="1:32" ht="12" customHeight="1">
      <c r="A20" s="883" t="s">
        <v>503</v>
      </c>
      <c r="B20" s="884" t="s">
        <v>504</v>
      </c>
      <c r="C20" s="884" t="s">
        <v>505</v>
      </c>
      <c r="D20" s="885" t="s">
        <v>506</v>
      </c>
      <c r="E20" s="884" t="s">
        <v>507</v>
      </c>
      <c r="F20" s="889" t="s">
        <v>508</v>
      </c>
      <c r="G20" s="849"/>
      <c r="H20" s="850"/>
      <c r="I20" s="889" t="s">
        <v>509</v>
      </c>
      <c r="J20" s="890"/>
      <c r="K20" s="891" t="s">
        <v>510</v>
      </c>
      <c r="L20" s="788" t="s">
        <v>511</v>
      </c>
      <c r="M20" s="873"/>
      <c r="N20" s="873"/>
      <c r="O20" s="873"/>
      <c r="P20" s="873"/>
      <c r="Q20" s="873"/>
      <c r="R20" s="873"/>
      <c r="S20" s="873"/>
      <c r="T20" s="873"/>
      <c r="U20" s="873"/>
      <c r="V20" s="873"/>
      <c r="W20" s="873"/>
      <c r="X20" s="873"/>
      <c r="Y20" s="873"/>
      <c r="Z20" s="873"/>
      <c r="AA20" s="873"/>
      <c r="AB20" s="873"/>
      <c r="AC20" s="873"/>
      <c r="AD20" s="873"/>
      <c r="AE20" s="873"/>
      <c r="AF20" s="873"/>
    </row>
    <row r="21" spans="1:32" ht="126" customHeight="1">
      <c r="A21" s="892"/>
      <c r="B21" s="893"/>
      <c r="C21" s="893"/>
      <c r="D21" s="894"/>
      <c r="E21" s="893"/>
      <c r="F21" s="764" t="s">
        <v>512</v>
      </c>
      <c r="G21" s="284" t="s">
        <v>513</v>
      </c>
      <c r="H21" s="284" t="s">
        <v>514</v>
      </c>
      <c r="I21" s="284" t="s">
        <v>554</v>
      </c>
      <c r="J21" s="284" t="s">
        <v>516</v>
      </c>
      <c r="K21" s="895"/>
      <c r="L21" s="893"/>
      <c r="M21" s="878"/>
      <c r="N21" s="873"/>
      <c r="O21" s="873"/>
      <c r="P21" s="873"/>
      <c r="Q21" s="873"/>
      <c r="R21" s="873"/>
      <c r="S21" s="873"/>
      <c r="T21" s="873"/>
      <c r="U21" s="873"/>
      <c r="V21" s="873"/>
      <c r="W21" s="873"/>
      <c r="X21" s="873"/>
      <c r="Y21" s="873"/>
      <c r="Z21" s="873"/>
      <c r="AA21" s="873"/>
      <c r="AB21" s="873"/>
      <c r="AC21" s="873"/>
      <c r="AD21" s="873"/>
      <c r="AE21" s="873"/>
      <c r="AF21" s="873"/>
    </row>
    <row r="22" spans="1:32" ht="12" customHeight="1">
      <c r="A22" s="326" t="s">
        <v>555</v>
      </c>
      <c r="B22" s="312" t="s">
        <v>556</v>
      </c>
      <c r="C22" s="312" t="s">
        <v>557</v>
      </c>
      <c r="D22" s="327" t="s">
        <v>112</v>
      </c>
      <c r="E22" s="312" t="s">
        <v>10</v>
      </c>
      <c r="F22" s="327"/>
      <c r="G22" s="317">
        <v>1</v>
      </c>
      <c r="H22" s="317">
        <v>0</v>
      </c>
      <c r="I22" s="312" t="s">
        <v>525</v>
      </c>
      <c r="J22" s="312" t="s">
        <v>525</v>
      </c>
      <c r="K22" s="328" t="s">
        <v>558</v>
      </c>
      <c r="L22" s="312" t="s">
        <v>559</v>
      </c>
      <c r="M22" s="873"/>
      <c r="N22" s="873"/>
      <c r="O22" s="873"/>
      <c r="P22" s="873"/>
      <c r="Q22" s="873"/>
      <c r="R22" s="873"/>
      <c r="S22" s="873"/>
      <c r="T22" s="873"/>
      <c r="U22" s="873"/>
      <c r="V22" s="873"/>
      <c r="W22" s="873"/>
      <c r="X22" s="873"/>
      <c r="Y22" s="873"/>
      <c r="Z22" s="873"/>
      <c r="AA22" s="873"/>
      <c r="AB22" s="873"/>
      <c r="AC22" s="873"/>
      <c r="AD22" s="873"/>
      <c r="AE22" s="873"/>
      <c r="AF22" s="873"/>
    </row>
    <row r="23" spans="1:32" ht="12" customHeight="1">
      <c r="A23" s="311" t="s">
        <v>560</v>
      </c>
      <c r="B23" s="312" t="s">
        <v>561</v>
      </c>
      <c r="C23" s="312" t="s">
        <v>562</v>
      </c>
      <c r="D23" s="313" t="s">
        <v>112</v>
      </c>
      <c r="E23" s="329" t="s">
        <v>10</v>
      </c>
      <c r="F23" s="327"/>
      <c r="G23" s="330">
        <v>1</v>
      </c>
      <c r="H23" s="317">
        <v>0</v>
      </c>
      <c r="I23" s="329" t="s">
        <v>563</v>
      </c>
      <c r="J23" s="329" t="s">
        <v>564</v>
      </c>
      <c r="K23" s="328" t="s">
        <v>565</v>
      </c>
      <c r="L23" s="312" t="s">
        <v>566</v>
      </c>
      <c r="M23" s="873"/>
      <c r="N23" s="873"/>
      <c r="O23" s="873"/>
      <c r="P23" s="873"/>
      <c r="Q23" s="873"/>
      <c r="R23" s="873"/>
      <c r="S23" s="873"/>
      <c r="T23" s="873"/>
      <c r="U23" s="873"/>
      <c r="V23" s="873"/>
      <c r="W23" s="873"/>
      <c r="X23" s="873"/>
      <c r="Y23" s="873"/>
      <c r="Z23" s="873"/>
      <c r="AA23" s="873"/>
      <c r="AB23" s="873"/>
      <c r="AC23" s="873"/>
      <c r="AD23" s="873"/>
      <c r="AE23" s="873"/>
      <c r="AF23" s="873"/>
    </row>
    <row r="24" spans="1:32" ht="12" customHeight="1">
      <c r="A24" s="331"/>
      <c r="B24" s="332"/>
      <c r="C24" s="332"/>
      <c r="D24" s="332"/>
      <c r="E24" s="332"/>
      <c r="F24" s="332"/>
      <c r="G24" s="332"/>
      <c r="H24" s="332"/>
      <c r="I24" s="332"/>
      <c r="J24" s="333"/>
      <c r="K24" s="900"/>
      <c r="L24" s="282"/>
      <c r="M24" s="873"/>
      <c r="N24" s="873"/>
      <c r="O24" s="873"/>
      <c r="P24" s="873"/>
      <c r="Q24" s="873"/>
      <c r="R24" s="873"/>
      <c r="S24" s="873"/>
      <c r="T24" s="873"/>
      <c r="U24" s="873"/>
      <c r="V24" s="873"/>
      <c r="W24" s="873"/>
      <c r="X24" s="873"/>
      <c r="Y24" s="873"/>
      <c r="Z24" s="873"/>
      <c r="AA24" s="873"/>
      <c r="AB24" s="873"/>
      <c r="AC24" s="873"/>
      <c r="AD24" s="873"/>
      <c r="AE24" s="873"/>
      <c r="AF24" s="873"/>
    </row>
    <row r="25" spans="1:32" ht="18.75" customHeight="1">
      <c r="A25" s="334" t="s">
        <v>552</v>
      </c>
      <c r="B25" s="335"/>
      <c r="C25" s="335"/>
      <c r="D25" s="335"/>
      <c r="E25" s="335"/>
      <c r="F25" s="335">
        <f>SUM(F22:F24)</f>
        <v>0</v>
      </c>
      <c r="G25" s="335"/>
      <c r="H25" s="335"/>
      <c r="I25" s="335"/>
      <c r="J25" s="336"/>
      <c r="K25" s="335"/>
      <c r="L25" s="337"/>
      <c r="M25" s="878"/>
      <c r="N25" s="873"/>
      <c r="O25" s="873"/>
      <c r="P25" s="873"/>
      <c r="Q25" s="873"/>
      <c r="R25" s="873"/>
      <c r="S25" s="873"/>
      <c r="T25" s="873"/>
      <c r="U25" s="873"/>
      <c r="V25" s="873"/>
      <c r="W25" s="873"/>
      <c r="X25" s="873"/>
      <c r="Y25" s="873"/>
      <c r="Z25" s="873"/>
      <c r="AA25" s="873"/>
      <c r="AB25" s="873"/>
      <c r="AC25" s="873"/>
      <c r="AD25" s="873"/>
      <c r="AE25" s="873"/>
      <c r="AF25" s="873"/>
    </row>
    <row r="26" spans="1:32" ht="12" customHeight="1">
      <c r="A26" s="268"/>
      <c r="B26" s="269"/>
      <c r="C26" s="269"/>
      <c r="D26" s="269"/>
      <c r="E26" s="269"/>
      <c r="F26" s="269"/>
      <c r="G26" s="269"/>
      <c r="H26" s="269"/>
      <c r="I26" s="269"/>
      <c r="J26" s="281"/>
      <c r="K26" s="269"/>
      <c r="L26" s="282"/>
      <c r="M26" s="873"/>
      <c r="N26" s="873"/>
      <c r="O26" s="873"/>
      <c r="P26" s="873"/>
      <c r="Q26" s="873"/>
      <c r="R26" s="873"/>
      <c r="S26" s="873"/>
      <c r="T26" s="873"/>
      <c r="U26" s="873"/>
      <c r="V26" s="873"/>
      <c r="W26" s="873"/>
      <c r="X26" s="873"/>
      <c r="Y26" s="873"/>
      <c r="Z26" s="873"/>
      <c r="AA26" s="873"/>
      <c r="AB26" s="873"/>
      <c r="AC26" s="873"/>
      <c r="AD26" s="873"/>
      <c r="AE26" s="873"/>
      <c r="AF26" s="873"/>
    </row>
    <row r="27" spans="1:32" ht="12" customHeight="1">
      <c r="A27" s="789" t="s">
        <v>567</v>
      </c>
      <c r="B27" s="899"/>
      <c r="C27" s="899"/>
      <c r="D27" s="899"/>
      <c r="E27" s="899"/>
      <c r="F27" s="899"/>
      <c r="G27" s="899"/>
      <c r="H27" s="899"/>
      <c r="I27" s="899"/>
      <c r="J27" s="899"/>
      <c r="K27" s="901"/>
      <c r="L27" s="283"/>
      <c r="M27" s="873"/>
      <c r="N27" s="873"/>
      <c r="O27" s="873"/>
      <c r="P27" s="873"/>
      <c r="Q27" s="873"/>
      <c r="R27" s="873"/>
      <c r="S27" s="873"/>
      <c r="T27" s="873"/>
      <c r="U27" s="873"/>
      <c r="V27" s="873"/>
      <c r="W27" s="873"/>
      <c r="X27" s="873"/>
      <c r="Y27" s="873"/>
      <c r="Z27" s="873"/>
      <c r="AA27" s="873"/>
      <c r="AB27" s="873"/>
      <c r="AC27" s="873"/>
      <c r="AD27" s="873"/>
      <c r="AE27" s="873"/>
      <c r="AF27" s="873"/>
    </row>
    <row r="28" spans="1:32" ht="12" customHeight="1">
      <c r="A28" s="883" t="s">
        <v>503</v>
      </c>
      <c r="B28" s="884" t="s">
        <v>504</v>
      </c>
      <c r="C28" s="884" t="s">
        <v>505</v>
      </c>
      <c r="D28" s="885" t="s">
        <v>506</v>
      </c>
      <c r="E28" s="884" t="s">
        <v>507</v>
      </c>
      <c r="F28" s="889" t="s">
        <v>508</v>
      </c>
      <c r="G28" s="849"/>
      <c r="H28" s="850"/>
      <c r="I28" s="889" t="s">
        <v>509</v>
      </c>
      <c r="J28" s="890"/>
      <c r="K28" s="891" t="s">
        <v>510</v>
      </c>
      <c r="L28" s="788" t="s">
        <v>511</v>
      </c>
      <c r="M28" s="873"/>
      <c r="N28" s="873"/>
      <c r="O28" s="873"/>
      <c r="P28" s="873"/>
      <c r="Q28" s="873"/>
      <c r="R28" s="873"/>
      <c r="S28" s="873"/>
      <c r="T28" s="873"/>
      <c r="U28" s="873"/>
      <c r="V28" s="873"/>
      <c r="W28" s="873"/>
      <c r="X28" s="873"/>
      <c r="Y28" s="873"/>
      <c r="Z28" s="873"/>
      <c r="AA28" s="873"/>
      <c r="AB28" s="873"/>
      <c r="AC28" s="873"/>
      <c r="AD28" s="873"/>
      <c r="AE28" s="873"/>
      <c r="AF28" s="873"/>
    </row>
    <row r="29" spans="1:32" ht="126.75" customHeight="1">
      <c r="A29" s="892"/>
      <c r="B29" s="893"/>
      <c r="C29" s="893"/>
      <c r="D29" s="894"/>
      <c r="E29" s="893"/>
      <c r="F29" s="764" t="s">
        <v>512</v>
      </c>
      <c r="G29" s="284" t="s">
        <v>513</v>
      </c>
      <c r="H29" s="284" t="s">
        <v>514</v>
      </c>
      <c r="I29" s="284" t="s">
        <v>568</v>
      </c>
      <c r="J29" s="284" t="s">
        <v>569</v>
      </c>
      <c r="K29" s="895"/>
      <c r="L29" s="893"/>
      <c r="M29" s="878"/>
      <c r="N29" s="873"/>
      <c r="O29" s="873"/>
      <c r="P29" s="873"/>
      <c r="Q29" s="873"/>
      <c r="R29" s="873"/>
      <c r="S29" s="873"/>
      <c r="T29" s="873"/>
      <c r="U29" s="873"/>
      <c r="V29" s="873"/>
      <c r="W29" s="873"/>
      <c r="X29" s="873"/>
      <c r="Y29" s="873"/>
      <c r="Z29" s="873"/>
      <c r="AA29" s="873"/>
      <c r="AB29" s="873"/>
      <c r="AC29" s="873"/>
      <c r="AD29" s="873"/>
      <c r="AE29" s="873"/>
      <c r="AF29" s="873"/>
    </row>
    <row r="30" spans="1:32" ht="23.25" customHeight="1">
      <c r="A30" s="326" t="s">
        <v>570</v>
      </c>
      <c r="B30" s="312" t="s">
        <v>571</v>
      </c>
      <c r="C30" s="312" t="s">
        <v>572</v>
      </c>
      <c r="D30" s="327" t="s">
        <v>541</v>
      </c>
      <c r="E30" s="312" t="s">
        <v>520</v>
      </c>
      <c r="F30" s="338"/>
      <c r="G30" s="317">
        <v>1</v>
      </c>
      <c r="H30" s="317">
        <v>0</v>
      </c>
      <c r="I30" s="312" t="s">
        <v>526</v>
      </c>
      <c r="J30" s="312" t="s">
        <v>526</v>
      </c>
      <c r="K30" s="328" t="s">
        <v>573</v>
      </c>
      <c r="L30" s="312" t="s">
        <v>574</v>
      </c>
      <c r="M30" s="873"/>
      <c r="N30" s="873"/>
      <c r="O30" s="873"/>
      <c r="P30" s="873"/>
      <c r="Q30" s="873"/>
      <c r="R30" s="873"/>
      <c r="S30" s="873"/>
      <c r="T30" s="873"/>
      <c r="U30" s="873"/>
      <c r="V30" s="873"/>
      <c r="W30" s="873"/>
      <c r="X30" s="873"/>
      <c r="Y30" s="873"/>
      <c r="Z30" s="873"/>
      <c r="AA30" s="873"/>
      <c r="AB30" s="873"/>
      <c r="AC30" s="873"/>
      <c r="AD30" s="873"/>
      <c r="AE30" s="873"/>
      <c r="AF30" s="873"/>
    </row>
    <row r="31" spans="1:32" ht="23.25" customHeight="1">
      <c r="A31" s="326" t="s">
        <v>575</v>
      </c>
      <c r="B31" s="312" t="s">
        <v>576</v>
      </c>
      <c r="C31" s="312" t="s">
        <v>577</v>
      </c>
      <c r="D31" s="327"/>
      <c r="E31" s="312" t="s">
        <v>520</v>
      </c>
      <c r="F31" s="338"/>
      <c r="G31" s="317">
        <v>1</v>
      </c>
      <c r="H31" s="317">
        <v>0</v>
      </c>
      <c r="I31" s="312" t="s">
        <v>564</v>
      </c>
      <c r="J31" s="312" t="s">
        <v>564</v>
      </c>
      <c r="K31" s="328" t="s">
        <v>578</v>
      </c>
      <c r="L31" s="312" t="s">
        <v>579</v>
      </c>
      <c r="M31" s="873"/>
      <c r="N31" s="873"/>
      <c r="O31" s="873"/>
      <c r="P31" s="873"/>
      <c r="Q31" s="873"/>
      <c r="R31" s="873"/>
      <c r="S31" s="873"/>
      <c r="T31" s="873"/>
      <c r="U31" s="873"/>
      <c r="V31" s="873"/>
      <c r="W31" s="873"/>
      <c r="X31" s="873"/>
      <c r="Y31" s="873"/>
      <c r="Z31" s="873"/>
      <c r="AA31" s="873"/>
      <c r="AB31" s="873"/>
      <c r="AC31" s="873"/>
      <c r="AD31" s="873"/>
      <c r="AE31" s="873"/>
      <c r="AF31" s="873"/>
    </row>
    <row r="32" spans="1:32" ht="49.5" customHeight="1">
      <c r="A32" s="22" t="s">
        <v>580</v>
      </c>
      <c r="B32" s="286" t="s">
        <v>581</v>
      </c>
      <c r="C32" s="286" t="s">
        <v>582</v>
      </c>
      <c r="D32" s="287" t="s">
        <v>583</v>
      </c>
      <c r="E32" s="339" t="s">
        <v>520</v>
      </c>
      <c r="F32" s="340">
        <f>30000+84405+10000+40000+10000+30000+15000+15000+265595+100000+6+15000+2287.66+82706.34</f>
        <v>700000</v>
      </c>
      <c r="G32" s="290">
        <v>1</v>
      </c>
      <c r="H32" s="290">
        <v>0</v>
      </c>
      <c r="I32" s="341">
        <v>42614</v>
      </c>
      <c r="J32" s="341">
        <v>42675</v>
      </c>
      <c r="K32" s="342" t="s">
        <v>584</v>
      </c>
      <c r="L32" s="286" t="s">
        <v>522</v>
      </c>
      <c r="M32" s="873"/>
      <c r="N32" s="873"/>
      <c r="O32" s="873"/>
      <c r="P32" s="873"/>
      <c r="Q32" s="873"/>
      <c r="R32" s="873"/>
      <c r="S32" s="873"/>
      <c r="T32" s="873"/>
      <c r="U32" s="873"/>
      <c r="V32" s="873"/>
      <c r="W32" s="873"/>
      <c r="X32" s="873"/>
      <c r="Y32" s="873"/>
      <c r="Z32" s="873"/>
      <c r="AA32" s="873"/>
      <c r="AB32" s="873"/>
      <c r="AC32" s="873"/>
      <c r="AD32" s="873"/>
      <c r="AE32" s="873"/>
      <c r="AF32" s="873"/>
    </row>
    <row r="33" spans="1:32" ht="23.25" customHeight="1">
      <c r="A33" s="326" t="s">
        <v>585</v>
      </c>
      <c r="B33" s="312" t="s">
        <v>586</v>
      </c>
      <c r="C33" s="312" t="s">
        <v>587</v>
      </c>
      <c r="D33" s="327" t="s">
        <v>112</v>
      </c>
      <c r="E33" s="312" t="s">
        <v>520</v>
      </c>
      <c r="F33" s="338"/>
      <c r="G33" s="317">
        <v>1</v>
      </c>
      <c r="H33" s="317">
        <v>0</v>
      </c>
      <c r="I33" s="312" t="s">
        <v>526</v>
      </c>
      <c r="J33" s="312" t="s">
        <v>526</v>
      </c>
      <c r="K33" s="328" t="s">
        <v>588</v>
      </c>
      <c r="L33" s="312" t="s">
        <v>574</v>
      </c>
      <c r="M33" s="873"/>
      <c r="N33" s="873"/>
      <c r="O33" s="873"/>
      <c r="P33" s="873"/>
      <c r="Q33" s="873"/>
      <c r="R33" s="873"/>
      <c r="S33" s="873"/>
      <c r="T33" s="873"/>
      <c r="U33" s="873"/>
      <c r="V33" s="873"/>
      <c r="W33" s="873"/>
      <c r="X33" s="873"/>
      <c r="Y33" s="873"/>
      <c r="Z33" s="873"/>
      <c r="AA33" s="873"/>
      <c r="AB33" s="873"/>
      <c r="AC33" s="873"/>
      <c r="AD33" s="873"/>
      <c r="AE33" s="873"/>
      <c r="AF33" s="873"/>
    </row>
    <row r="34" spans="1:32" ht="23.25" customHeight="1">
      <c r="A34" s="326" t="s">
        <v>589</v>
      </c>
      <c r="B34" s="312" t="s">
        <v>590</v>
      </c>
      <c r="C34" s="312" t="s">
        <v>591</v>
      </c>
      <c r="D34" s="327" t="s">
        <v>112</v>
      </c>
      <c r="E34" s="312" t="s">
        <v>520</v>
      </c>
      <c r="F34" s="343"/>
      <c r="G34" s="317">
        <v>1</v>
      </c>
      <c r="H34" s="317">
        <v>0</v>
      </c>
      <c r="I34" s="312" t="s">
        <v>525</v>
      </c>
      <c r="J34" s="312" t="s">
        <v>526</v>
      </c>
      <c r="K34" s="328" t="s">
        <v>592</v>
      </c>
      <c r="L34" s="312" t="s">
        <v>574</v>
      </c>
      <c r="M34" s="873"/>
      <c r="N34" s="873"/>
      <c r="O34" s="873"/>
      <c r="P34" s="873"/>
      <c r="Q34" s="873"/>
      <c r="R34" s="873"/>
      <c r="S34" s="873"/>
      <c r="T34" s="873"/>
      <c r="U34" s="873"/>
      <c r="V34" s="873"/>
      <c r="W34" s="873"/>
      <c r="X34" s="873"/>
      <c r="Y34" s="873"/>
      <c r="Z34" s="873"/>
      <c r="AA34" s="873"/>
      <c r="AB34" s="873"/>
      <c r="AC34" s="873"/>
      <c r="AD34" s="873"/>
      <c r="AE34" s="873"/>
      <c r="AF34" s="873"/>
    </row>
    <row r="35" spans="1:32" ht="51" customHeight="1">
      <c r="A35" s="294" t="s">
        <v>593</v>
      </c>
      <c r="B35" s="295" t="s">
        <v>594</v>
      </c>
      <c r="C35" s="295" t="s">
        <v>595</v>
      </c>
      <c r="D35" s="344" t="s">
        <v>112</v>
      </c>
      <c r="E35" s="295" t="s">
        <v>520</v>
      </c>
      <c r="F35" s="345">
        <f>10000+10000+5000+25000</f>
        <v>50000</v>
      </c>
      <c r="G35" s="300">
        <v>1</v>
      </c>
      <c r="H35" s="300">
        <v>0</v>
      </c>
      <c r="I35" s="295" t="s">
        <v>596</v>
      </c>
      <c r="J35" s="346">
        <v>42644</v>
      </c>
      <c r="K35" s="347" t="s">
        <v>584</v>
      </c>
      <c r="L35" s="295" t="s">
        <v>597</v>
      </c>
      <c r="M35" s="902"/>
      <c r="N35" s="898"/>
      <c r="O35" s="898"/>
      <c r="P35" s="898"/>
      <c r="Q35" s="898"/>
      <c r="R35" s="898"/>
      <c r="S35" s="898"/>
      <c r="T35" s="898"/>
      <c r="U35" s="898"/>
      <c r="V35" s="898"/>
      <c r="W35" s="898"/>
      <c r="X35" s="898"/>
      <c r="Y35" s="898"/>
      <c r="Z35" s="898"/>
      <c r="AA35" s="898"/>
      <c r="AB35" s="898"/>
      <c r="AC35" s="898"/>
      <c r="AD35" s="898"/>
      <c r="AE35" s="898"/>
      <c r="AF35" s="898"/>
    </row>
    <row r="36" spans="1:32" ht="23.25" customHeight="1">
      <c r="A36" s="294" t="s">
        <v>598</v>
      </c>
      <c r="B36" s="295" t="s">
        <v>599</v>
      </c>
      <c r="C36" s="295" t="s">
        <v>600</v>
      </c>
      <c r="D36" s="344" t="s">
        <v>112</v>
      </c>
      <c r="E36" s="295" t="s">
        <v>520</v>
      </c>
      <c r="F36" s="298">
        <v>35500</v>
      </c>
      <c r="G36" s="300">
        <v>1</v>
      </c>
      <c r="H36" s="300">
        <v>0</v>
      </c>
      <c r="I36" s="295" t="s">
        <v>525</v>
      </c>
      <c r="J36" s="295" t="s">
        <v>526</v>
      </c>
      <c r="K36" s="301" t="s">
        <v>601</v>
      </c>
      <c r="L36" s="295" t="s">
        <v>597</v>
      </c>
      <c r="M36" s="873"/>
      <c r="N36" s="873"/>
      <c r="O36" s="873"/>
      <c r="P36" s="873"/>
      <c r="Q36" s="873"/>
      <c r="R36" s="873"/>
      <c r="S36" s="873"/>
      <c r="T36" s="873"/>
      <c r="U36" s="873"/>
      <c r="V36" s="873"/>
      <c r="W36" s="873"/>
      <c r="X36" s="873"/>
      <c r="Y36" s="873"/>
      <c r="Z36" s="873"/>
      <c r="AA36" s="873"/>
      <c r="AB36" s="873"/>
      <c r="AC36" s="873"/>
      <c r="AD36" s="873"/>
      <c r="AE36" s="873"/>
      <c r="AF36" s="873"/>
    </row>
    <row r="37" spans="1:32" ht="34.5" customHeight="1">
      <c r="A37" s="302" t="s">
        <v>602</v>
      </c>
      <c r="B37" s="295" t="s">
        <v>603</v>
      </c>
      <c r="C37" s="295" t="s">
        <v>604</v>
      </c>
      <c r="D37" s="344" t="s">
        <v>112</v>
      </c>
      <c r="E37" s="298" t="s">
        <v>520</v>
      </c>
      <c r="F37" s="348">
        <v>30000</v>
      </c>
      <c r="G37" s="300">
        <v>1</v>
      </c>
      <c r="H37" s="300">
        <v>0</v>
      </c>
      <c r="I37" s="349">
        <v>42614</v>
      </c>
      <c r="J37" s="350">
        <v>42644</v>
      </c>
      <c r="K37" s="301" t="s">
        <v>584</v>
      </c>
      <c r="L37" s="295" t="s">
        <v>597</v>
      </c>
      <c r="M37" s="902"/>
      <c r="N37" s="898"/>
      <c r="O37" s="898"/>
      <c r="P37" s="898"/>
      <c r="Q37" s="898"/>
      <c r="R37" s="898"/>
      <c r="S37" s="898"/>
      <c r="T37" s="898"/>
      <c r="U37" s="898"/>
      <c r="V37" s="898"/>
      <c r="W37" s="898"/>
      <c r="X37" s="898"/>
      <c r="Y37" s="898"/>
      <c r="Z37" s="898"/>
      <c r="AA37" s="898"/>
      <c r="AB37" s="898"/>
      <c r="AC37" s="898"/>
      <c r="AD37" s="898"/>
      <c r="AE37" s="898"/>
      <c r="AF37" s="898"/>
    </row>
    <row r="38" spans="1:32" ht="23.25" customHeight="1">
      <c r="A38" s="294" t="s">
        <v>605</v>
      </c>
      <c r="B38" s="295" t="s">
        <v>556</v>
      </c>
      <c r="C38" s="295" t="s">
        <v>606</v>
      </c>
      <c r="D38" s="344" t="s">
        <v>112</v>
      </c>
      <c r="E38" s="295" t="s">
        <v>520</v>
      </c>
      <c r="F38" s="298">
        <v>26000</v>
      </c>
      <c r="G38" s="300">
        <v>1</v>
      </c>
      <c r="H38" s="300">
        <v>0</v>
      </c>
      <c r="I38" s="295" t="s">
        <v>526</v>
      </c>
      <c r="J38" s="295" t="s">
        <v>526</v>
      </c>
      <c r="K38" s="301"/>
      <c r="L38" s="295" t="s">
        <v>597</v>
      </c>
      <c r="M38" s="873"/>
      <c r="N38" s="873"/>
      <c r="O38" s="873"/>
      <c r="P38" s="873"/>
      <c r="Q38" s="873"/>
      <c r="R38" s="873"/>
      <c r="S38" s="873"/>
      <c r="T38" s="873"/>
      <c r="U38" s="873"/>
      <c r="V38" s="873"/>
      <c r="W38" s="873"/>
      <c r="X38" s="873"/>
      <c r="Y38" s="873"/>
      <c r="Z38" s="873"/>
      <c r="AA38" s="873"/>
      <c r="AB38" s="873"/>
      <c r="AC38" s="873"/>
      <c r="AD38" s="873"/>
      <c r="AE38" s="873"/>
      <c r="AF38" s="873"/>
    </row>
    <row r="39" spans="1:32" ht="23.25" customHeight="1">
      <c r="A39" s="294" t="s">
        <v>607</v>
      </c>
      <c r="B39" s="295" t="s">
        <v>608</v>
      </c>
      <c r="C39" s="295" t="s">
        <v>609</v>
      </c>
      <c r="D39" s="344" t="s">
        <v>112</v>
      </c>
      <c r="E39" s="295" t="s">
        <v>520</v>
      </c>
      <c r="F39" s="298">
        <v>20000</v>
      </c>
      <c r="G39" s="300">
        <v>1</v>
      </c>
      <c r="H39" s="300">
        <v>0</v>
      </c>
      <c r="I39" s="295" t="s">
        <v>610</v>
      </c>
      <c r="J39" s="295" t="s">
        <v>610</v>
      </c>
      <c r="K39" s="301"/>
      <c r="L39" s="295" t="s">
        <v>597</v>
      </c>
      <c r="M39" s="873"/>
      <c r="N39" s="873"/>
      <c r="O39" s="873"/>
      <c r="P39" s="873"/>
      <c r="Q39" s="873"/>
      <c r="R39" s="873"/>
      <c r="S39" s="873"/>
      <c r="T39" s="873"/>
      <c r="U39" s="873"/>
      <c r="V39" s="873"/>
      <c r="W39" s="873"/>
      <c r="X39" s="873"/>
      <c r="Y39" s="873"/>
      <c r="Z39" s="873"/>
      <c r="AA39" s="873"/>
      <c r="AB39" s="873"/>
      <c r="AC39" s="873"/>
      <c r="AD39" s="873"/>
      <c r="AE39" s="873"/>
      <c r="AF39" s="873"/>
    </row>
    <row r="40" spans="1:32" ht="23.25" customHeight="1">
      <c r="A40" s="326" t="s">
        <v>611</v>
      </c>
      <c r="B40" s="312" t="s">
        <v>612</v>
      </c>
      <c r="C40" s="312" t="s">
        <v>613</v>
      </c>
      <c r="D40" s="327" t="s">
        <v>112</v>
      </c>
      <c r="E40" s="312" t="s">
        <v>520</v>
      </c>
      <c r="F40" s="338"/>
      <c r="G40" s="317">
        <v>1</v>
      </c>
      <c r="H40" s="317">
        <v>0</v>
      </c>
      <c r="I40" s="312" t="s">
        <v>614</v>
      </c>
      <c r="J40" s="312" t="s">
        <v>615</v>
      </c>
      <c r="K40" s="328" t="s">
        <v>616</v>
      </c>
      <c r="L40" s="312" t="s">
        <v>574</v>
      </c>
      <c r="M40" s="873"/>
      <c r="N40" s="873"/>
      <c r="O40" s="873"/>
      <c r="P40" s="873"/>
      <c r="Q40" s="873"/>
      <c r="R40" s="873"/>
      <c r="S40" s="873"/>
      <c r="T40" s="873"/>
      <c r="U40" s="873"/>
      <c r="V40" s="873"/>
      <c r="W40" s="873"/>
      <c r="X40" s="873"/>
      <c r="Y40" s="873"/>
      <c r="Z40" s="873"/>
      <c r="AA40" s="873"/>
      <c r="AB40" s="873"/>
      <c r="AC40" s="873"/>
      <c r="AD40" s="873"/>
      <c r="AE40" s="873"/>
      <c r="AF40" s="873"/>
    </row>
    <row r="41" spans="1:32" ht="23.25" customHeight="1">
      <c r="A41" s="326" t="s">
        <v>617</v>
      </c>
      <c r="B41" s="312" t="s">
        <v>618</v>
      </c>
      <c r="C41" s="312" t="s">
        <v>619</v>
      </c>
      <c r="D41" s="327" t="s">
        <v>112</v>
      </c>
      <c r="E41" s="312" t="s">
        <v>520</v>
      </c>
      <c r="F41" s="338"/>
      <c r="G41" s="317">
        <v>1</v>
      </c>
      <c r="H41" s="317">
        <v>0</v>
      </c>
      <c r="I41" s="312" t="s">
        <v>525</v>
      </c>
      <c r="J41" s="312" t="s">
        <v>620</v>
      </c>
      <c r="K41" s="328" t="s">
        <v>621</v>
      </c>
      <c r="L41" s="312" t="s">
        <v>574</v>
      </c>
      <c r="M41" s="873"/>
      <c r="N41" s="873"/>
      <c r="O41" s="873"/>
      <c r="P41" s="873"/>
      <c r="Q41" s="873"/>
      <c r="R41" s="873"/>
      <c r="S41" s="873"/>
      <c r="T41" s="873"/>
      <c r="U41" s="873"/>
      <c r="V41" s="873"/>
      <c r="W41" s="873"/>
      <c r="X41" s="873"/>
      <c r="Y41" s="873"/>
      <c r="Z41" s="873"/>
      <c r="AA41" s="873"/>
      <c r="AB41" s="873"/>
      <c r="AC41" s="873"/>
      <c r="AD41" s="873"/>
      <c r="AE41" s="873"/>
      <c r="AF41" s="873"/>
    </row>
    <row r="42" spans="1:32" ht="23.25" customHeight="1">
      <c r="A42" s="294" t="s">
        <v>622</v>
      </c>
      <c r="B42" s="295" t="s">
        <v>623</v>
      </c>
      <c r="C42" s="295" t="s">
        <v>624</v>
      </c>
      <c r="D42" s="344" t="s">
        <v>541</v>
      </c>
      <c r="E42" s="295" t="s">
        <v>520</v>
      </c>
      <c r="F42" s="298">
        <v>8000</v>
      </c>
      <c r="G42" s="300">
        <v>1</v>
      </c>
      <c r="H42" s="300">
        <v>0</v>
      </c>
      <c r="I42" s="295" t="s">
        <v>625</v>
      </c>
      <c r="J42" s="295" t="s">
        <v>626</v>
      </c>
      <c r="K42" s="301" t="s">
        <v>627</v>
      </c>
      <c r="L42" s="295" t="s">
        <v>597</v>
      </c>
      <c r="M42" s="873"/>
      <c r="N42" s="873"/>
      <c r="O42" s="873"/>
      <c r="P42" s="873"/>
      <c r="Q42" s="873"/>
      <c r="R42" s="873"/>
      <c r="S42" s="873"/>
      <c r="T42" s="873"/>
      <c r="U42" s="873"/>
      <c r="V42" s="873"/>
      <c r="W42" s="873"/>
      <c r="X42" s="873"/>
      <c r="Y42" s="873"/>
      <c r="Z42" s="873"/>
      <c r="AA42" s="873"/>
      <c r="AB42" s="873"/>
      <c r="AC42" s="873"/>
      <c r="AD42" s="873"/>
      <c r="AE42" s="873"/>
      <c r="AF42" s="873"/>
    </row>
    <row r="43" spans="1:32" ht="23.25" customHeight="1">
      <c r="A43" s="294" t="s">
        <v>628</v>
      </c>
      <c r="B43" s="295" t="s">
        <v>629</v>
      </c>
      <c r="C43" s="295" t="s">
        <v>630</v>
      </c>
      <c r="D43" s="344" t="s">
        <v>112</v>
      </c>
      <c r="E43" s="295" t="s">
        <v>520</v>
      </c>
      <c r="F43" s="298">
        <v>6000</v>
      </c>
      <c r="G43" s="300">
        <v>1</v>
      </c>
      <c r="H43" s="300">
        <v>0</v>
      </c>
      <c r="I43" s="295" t="s">
        <v>610</v>
      </c>
      <c r="J43" s="295" t="s">
        <v>610</v>
      </c>
      <c r="K43" s="301"/>
      <c r="L43" s="295" t="s">
        <v>597</v>
      </c>
      <c r="M43" s="873"/>
      <c r="N43" s="873"/>
      <c r="O43" s="873"/>
      <c r="P43" s="873"/>
      <c r="Q43" s="873"/>
      <c r="R43" s="873"/>
      <c r="S43" s="873"/>
      <c r="T43" s="873"/>
      <c r="U43" s="873"/>
      <c r="V43" s="873"/>
      <c r="W43" s="873"/>
      <c r="X43" s="873"/>
      <c r="Y43" s="873"/>
      <c r="Z43" s="873"/>
      <c r="AA43" s="873"/>
      <c r="AB43" s="873"/>
      <c r="AC43" s="873"/>
      <c r="AD43" s="873"/>
      <c r="AE43" s="873"/>
      <c r="AF43" s="873"/>
    </row>
    <row r="44" spans="1:32" ht="28.5" customHeight="1">
      <c r="A44" s="351" t="s">
        <v>631</v>
      </c>
      <c r="B44" s="286" t="s">
        <v>632</v>
      </c>
      <c r="C44" s="286" t="s">
        <v>633</v>
      </c>
      <c r="D44" s="352" t="s">
        <v>541</v>
      </c>
      <c r="E44" s="286" t="s">
        <v>520</v>
      </c>
      <c r="F44" s="353">
        <v>100000</v>
      </c>
      <c r="G44" s="288">
        <v>1</v>
      </c>
      <c r="H44" s="288">
        <v>0</v>
      </c>
      <c r="I44" s="286" t="s">
        <v>634</v>
      </c>
      <c r="J44" s="286" t="s">
        <v>635</v>
      </c>
      <c r="K44" s="354" t="s">
        <v>636</v>
      </c>
      <c r="L44" s="286" t="s">
        <v>522</v>
      </c>
      <c r="M44" s="878"/>
      <c r="N44" s="873"/>
      <c r="O44" s="873"/>
      <c r="P44" s="873"/>
      <c r="Q44" s="873"/>
      <c r="R44" s="873"/>
      <c r="S44" s="873"/>
      <c r="T44" s="873"/>
      <c r="U44" s="873"/>
      <c r="V44" s="873"/>
      <c r="W44" s="873"/>
      <c r="X44" s="873"/>
      <c r="Y44" s="873"/>
      <c r="Z44" s="873"/>
      <c r="AA44" s="873"/>
      <c r="AB44" s="873"/>
      <c r="AC44" s="873"/>
      <c r="AD44" s="873"/>
      <c r="AE44" s="873"/>
      <c r="AF44" s="873"/>
    </row>
    <row r="45" spans="1:32" ht="23.25" customHeight="1">
      <c r="A45" s="302" t="s">
        <v>637</v>
      </c>
      <c r="B45" s="295" t="s">
        <v>638</v>
      </c>
      <c r="C45" s="295" t="s">
        <v>639</v>
      </c>
      <c r="D45" s="307" t="s">
        <v>112</v>
      </c>
      <c r="E45" s="295" t="s">
        <v>520</v>
      </c>
      <c r="F45" s="298">
        <v>5800</v>
      </c>
      <c r="G45" s="300">
        <v>1</v>
      </c>
      <c r="H45" s="300">
        <v>0</v>
      </c>
      <c r="I45" s="295" t="s">
        <v>640</v>
      </c>
      <c r="J45" s="305" t="s">
        <v>640</v>
      </c>
      <c r="K45" s="310"/>
      <c r="L45" s="295" t="s">
        <v>597</v>
      </c>
      <c r="M45" s="873"/>
      <c r="N45" s="873"/>
      <c r="O45" s="873"/>
      <c r="P45" s="873"/>
      <c r="Q45" s="873"/>
      <c r="R45" s="873"/>
      <c r="S45" s="873"/>
      <c r="T45" s="873"/>
      <c r="U45" s="873"/>
      <c r="V45" s="873"/>
      <c r="W45" s="873"/>
      <c r="X45" s="873"/>
      <c r="Y45" s="873"/>
      <c r="Z45" s="873"/>
      <c r="AA45" s="873"/>
      <c r="AB45" s="873"/>
      <c r="AC45" s="873"/>
      <c r="AD45" s="873"/>
      <c r="AE45" s="873"/>
      <c r="AF45" s="873"/>
    </row>
    <row r="46" spans="1:32" ht="23.25" customHeight="1">
      <c r="A46" s="302" t="s">
        <v>641</v>
      </c>
      <c r="B46" s="295" t="s">
        <v>642</v>
      </c>
      <c r="C46" s="295" t="s">
        <v>643</v>
      </c>
      <c r="D46" s="307" t="s">
        <v>112</v>
      </c>
      <c r="E46" s="295" t="s">
        <v>520</v>
      </c>
      <c r="F46" s="298">
        <v>4400</v>
      </c>
      <c r="G46" s="300">
        <v>1</v>
      </c>
      <c r="H46" s="300">
        <v>0</v>
      </c>
      <c r="I46" s="305" t="s">
        <v>615</v>
      </c>
      <c r="J46" s="305" t="s">
        <v>615</v>
      </c>
      <c r="K46" s="310"/>
      <c r="L46" s="295" t="s">
        <v>597</v>
      </c>
      <c r="M46" s="873"/>
      <c r="N46" s="873"/>
      <c r="O46" s="873"/>
      <c r="P46" s="873"/>
      <c r="Q46" s="873"/>
      <c r="R46" s="873"/>
      <c r="S46" s="873"/>
      <c r="T46" s="873"/>
      <c r="U46" s="873"/>
      <c r="V46" s="873"/>
      <c r="W46" s="873"/>
      <c r="X46" s="873"/>
      <c r="Y46" s="873"/>
      <c r="Z46" s="873"/>
      <c r="AA46" s="873"/>
      <c r="AB46" s="873"/>
      <c r="AC46" s="873"/>
      <c r="AD46" s="873"/>
      <c r="AE46" s="873"/>
      <c r="AF46" s="873"/>
    </row>
    <row r="47" spans="1:32" ht="23.25" customHeight="1">
      <c r="A47" s="302" t="s">
        <v>644</v>
      </c>
      <c r="B47" s="295" t="s">
        <v>645</v>
      </c>
      <c r="C47" s="295" t="s">
        <v>646</v>
      </c>
      <c r="D47" s="307" t="s">
        <v>541</v>
      </c>
      <c r="E47" s="295" t="s">
        <v>520</v>
      </c>
      <c r="F47" s="298">
        <v>4000</v>
      </c>
      <c r="G47" s="300">
        <v>1</v>
      </c>
      <c r="H47" s="300">
        <v>0</v>
      </c>
      <c r="I47" s="305" t="s">
        <v>610</v>
      </c>
      <c r="J47" s="305" t="s">
        <v>610</v>
      </c>
      <c r="K47" s="301" t="s">
        <v>647</v>
      </c>
      <c r="L47" s="295" t="s">
        <v>597</v>
      </c>
      <c r="M47" s="873"/>
      <c r="N47" s="873"/>
      <c r="O47" s="873"/>
      <c r="P47" s="873"/>
      <c r="Q47" s="873"/>
      <c r="R47" s="873"/>
      <c r="S47" s="873"/>
      <c r="T47" s="873"/>
      <c r="U47" s="873"/>
      <c r="V47" s="873"/>
      <c r="W47" s="873"/>
      <c r="X47" s="873"/>
      <c r="Y47" s="873"/>
      <c r="Z47" s="873"/>
      <c r="AA47" s="873"/>
      <c r="AB47" s="873"/>
      <c r="AC47" s="873"/>
      <c r="AD47" s="873"/>
      <c r="AE47" s="873"/>
      <c r="AF47" s="873"/>
    </row>
    <row r="48" spans="1:32" ht="23.25" customHeight="1">
      <c r="A48" s="302" t="s">
        <v>648</v>
      </c>
      <c r="B48" s="295" t="s">
        <v>649</v>
      </c>
      <c r="C48" s="295" t="s">
        <v>650</v>
      </c>
      <c r="D48" s="307" t="s">
        <v>541</v>
      </c>
      <c r="E48" s="295" t="s">
        <v>520</v>
      </c>
      <c r="F48" s="298">
        <v>2000</v>
      </c>
      <c r="G48" s="300">
        <v>1</v>
      </c>
      <c r="H48" s="300">
        <v>0</v>
      </c>
      <c r="I48" s="305" t="s">
        <v>610</v>
      </c>
      <c r="J48" s="305" t="s">
        <v>610</v>
      </c>
      <c r="K48" s="301" t="s">
        <v>651</v>
      </c>
      <c r="L48" s="295" t="s">
        <v>597</v>
      </c>
      <c r="M48" s="873"/>
      <c r="N48" s="873"/>
      <c r="O48" s="873"/>
      <c r="P48" s="873"/>
      <c r="Q48" s="873"/>
      <c r="R48" s="873"/>
      <c r="S48" s="873"/>
      <c r="T48" s="873"/>
      <c r="U48" s="873"/>
      <c r="V48" s="873"/>
      <c r="W48" s="873"/>
      <c r="X48" s="873"/>
      <c r="Y48" s="873"/>
      <c r="Z48" s="873"/>
      <c r="AA48" s="873"/>
      <c r="AB48" s="873"/>
      <c r="AC48" s="873"/>
      <c r="AD48" s="873"/>
      <c r="AE48" s="873"/>
      <c r="AF48" s="873"/>
    </row>
    <row r="49" spans="1:32" ht="23.25" customHeight="1">
      <c r="A49" s="355" t="s">
        <v>652</v>
      </c>
      <c r="B49" s="356" t="s">
        <v>653</v>
      </c>
      <c r="C49" s="356" t="s">
        <v>654</v>
      </c>
      <c r="D49" s="357" t="s">
        <v>112</v>
      </c>
      <c r="E49" s="295" t="s">
        <v>520</v>
      </c>
      <c r="F49" s="358">
        <v>1500</v>
      </c>
      <c r="G49" s="300">
        <v>1</v>
      </c>
      <c r="H49" s="300">
        <v>0</v>
      </c>
      <c r="I49" s="359" t="s">
        <v>655</v>
      </c>
      <c r="J49" s="359" t="s">
        <v>655</v>
      </c>
      <c r="K49" s="360"/>
      <c r="L49" s="295" t="s">
        <v>597</v>
      </c>
      <c r="M49" s="873"/>
      <c r="N49" s="873"/>
      <c r="O49" s="873"/>
      <c r="P49" s="873"/>
      <c r="Q49" s="873"/>
      <c r="R49" s="873"/>
      <c r="S49" s="873"/>
      <c r="T49" s="873"/>
      <c r="U49" s="873"/>
      <c r="V49" s="873"/>
      <c r="W49" s="873"/>
      <c r="X49" s="873"/>
      <c r="Y49" s="873"/>
      <c r="Z49" s="873"/>
      <c r="AA49" s="873"/>
      <c r="AB49" s="873"/>
      <c r="AC49" s="873"/>
      <c r="AD49" s="873"/>
      <c r="AE49" s="873"/>
      <c r="AF49" s="873"/>
    </row>
    <row r="50" spans="1:32" ht="19.5" customHeight="1">
      <c r="A50" s="302" t="s">
        <v>656</v>
      </c>
      <c r="B50" s="295" t="s">
        <v>623</v>
      </c>
      <c r="C50" s="295" t="s">
        <v>657</v>
      </c>
      <c r="D50" s="307" t="s">
        <v>112</v>
      </c>
      <c r="E50" s="295" t="s">
        <v>520</v>
      </c>
      <c r="F50" s="298">
        <v>1500</v>
      </c>
      <c r="G50" s="300">
        <v>1</v>
      </c>
      <c r="H50" s="300">
        <v>0</v>
      </c>
      <c r="I50" s="295" t="s">
        <v>625</v>
      </c>
      <c r="J50" s="295" t="s">
        <v>626</v>
      </c>
      <c r="K50" s="310"/>
      <c r="L50" s="295" t="s">
        <v>597</v>
      </c>
      <c r="M50" s="878"/>
      <c r="N50" s="873"/>
      <c r="O50" s="873"/>
      <c r="P50" s="873"/>
      <c r="Q50" s="873"/>
      <c r="R50" s="873"/>
      <c r="S50" s="873"/>
      <c r="T50" s="873"/>
      <c r="U50" s="873"/>
      <c r="V50" s="873"/>
      <c r="W50" s="873"/>
      <c r="X50" s="873"/>
      <c r="Y50" s="873"/>
      <c r="Z50" s="873"/>
      <c r="AA50" s="873"/>
      <c r="AB50" s="873"/>
      <c r="AC50" s="873"/>
      <c r="AD50" s="873"/>
      <c r="AE50" s="873"/>
      <c r="AF50" s="873"/>
    </row>
    <row r="51" spans="1:32" ht="23.25" customHeight="1">
      <c r="A51" s="321" t="s">
        <v>552</v>
      </c>
      <c r="B51" s="361"/>
      <c r="C51" s="361"/>
      <c r="D51" s="361"/>
      <c r="E51" s="361"/>
      <c r="F51" s="362">
        <f>SUM(F30:F50)</f>
        <v>994700</v>
      </c>
      <c r="G51" s="361"/>
      <c r="H51" s="361"/>
      <c r="I51" s="361"/>
      <c r="J51" s="363"/>
      <c r="K51" s="361"/>
      <c r="L51" s="364"/>
      <c r="M51" s="873"/>
      <c r="N51" s="873"/>
      <c r="O51" s="873"/>
      <c r="P51" s="873"/>
      <c r="Q51" s="873"/>
      <c r="R51" s="873"/>
      <c r="S51" s="873"/>
      <c r="T51" s="873"/>
      <c r="U51" s="873"/>
      <c r="V51" s="873"/>
      <c r="W51" s="873"/>
      <c r="X51" s="873"/>
      <c r="Y51" s="873"/>
      <c r="Z51" s="873"/>
      <c r="AA51" s="873"/>
      <c r="AB51" s="873"/>
      <c r="AC51" s="873"/>
      <c r="AD51" s="873"/>
      <c r="AE51" s="873"/>
      <c r="AF51" s="873"/>
    </row>
    <row r="52" spans="1:32" ht="23.25" customHeight="1">
      <c r="A52" s="268"/>
      <c r="B52" s="269"/>
      <c r="C52" s="269"/>
      <c r="D52" s="269"/>
      <c r="E52" s="269"/>
      <c r="F52" s="269"/>
      <c r="G52" s="269"/>
      <c r="H52" s="269"/>
      <c r="I52" s="269"/>
      <c r="J52" s="281"/>
      <c r="K52" s="269"/>
      <c r="L52" s="282"/>
      <c r="M52" s="873"/>
      <c r="N52" s="873"/>
      <c r="O52" s="873"/>
      <c r="P52" s="873"/>
      <c r="Q52" s="873"/>
      <c r="R52" s="873"/>
      <c r="S52" s="873"/>
      <c r="T52" s="873"/>
      <c r="U52" s="873"/>
      <c r="V52" s="873"/>
      <c r="W52" s="873"/>
      <c r="X52" s="873"/>
      <c r="Y52" s="873"/>
      <c r="Z52" s="873"/>
      <c r="AA52" s="873"/>
      <c r="AB52" s="873"/>
      <c r="AC52" s="873"/>
      <c r="AD52" s="873"/>
      <c r="AE52" s="873"/>
      <c r="AF52" s="873"/>
    </row>
    <row r="53" spans="1:32" ht="29.25" customHeight="1">
      <c r="A53" s="789" t="s">
        <v>658</v>
      </c>
      <c r="B53" s="899"/>
      <c r="C53" s="899"/>
      <c r="D53" s="899"/>
      <c r="E53" s="899"/>
      <c r="F53" s="899"/>
      <c r="G53" s="899"/>
      <c r="H53" s="899"/>
      <c r="I53" s="899"/>
      <c r="J53" s="881"/>
      <c r="K53" s="849"/>
      <c r="L53" s="850"/>
      <c r="M53" s="873"/>
      <c r="N53" s="873"/>
      <c r="O53" s="873"/>
      <c r="P53" s="873"/>
      <c r="Q53" s="873"/>
      <c r="R53" s="873"/>
      <c r="S53" s="873"/>
      <c r="T53" s="873"/>
      <c r="U53" s="873"/>
      <c r="V53" s="873"/>
      <c r="W53" s="873"/>
      <c r="X53" s="873"/>
      <c r="Y53" s="873"/>
      <c r="Z53" s="873"/>
      <c r="AA53" s="873"/>
      <c r="AB53" s="873"/>
      <c r="AC53" s="873"/>
      <c r="AD53" s="873"/>
      <c r="AE53" s="873"/>
      <c r="AF53" s="873"/>
    </row>
    <row r="54" spans="1:32" ht="24.75" customHeight="1">
      <c r="A54" s="883" t="s">
        <v>503</v>
      </c>
      <c r="B54" s="884" t="s">
        <v>504</v>
      </c>
      <c r="C54" s="884" t="s">
        <v>505</v>
      </c>
      <c r="D54" s="885" t="s">
        <v>506</v>
      </c>
      <c r="E54" s="884" t="s">
        <v>507</v>
      </c>
      <c r="F54" s="889" t="s">
        <v>508</v>
      </c>
      <c r="G54" s="849"/>
      <c r="H54" s="850"/>
      <c r="I54" s="889" t="s">
        <v>509</v>
      </c>
      <c r="J54" s="890"/>
      <c r="K54" s="891" t="s">
        <v>510</v>
      </c>
      <c r="L54" s="788" t="s">
        <v>511</v>
      </c>
      <c r="M54" s="903"/>
      <c r="N54" s="873"/>
      <c r="O54" s="873"/>
      <c r="P54" s="873"/>
      <c r="Q54" s="873"/>
      <c r="R54" s="873"/>
      <c r="S54" s="873"/>
      <c r="T54" s="873"/>
      <c r="U54" s="873"/>
      <c r="V54" s="873"/>
      <c r="W54" s="873"/>
      <c r="X54" s="873"/>
      <c r="Y54" s="873"/>
      <c r="Z54" s="873"/>
      <c r="AA54" s="873"/>
      <c r="AB54" s="873"/>
      <c r="AC54" s="873"/>
      <c r="AD54" s="873"/>
      <c r="AE54" s="873"/>
      <c r="AF54" s="873"/>
    </row>
    <row r="55" spans="1:32" ht="127.5" customHeight="1">
      <c r="A55" s="892"/>
      <c r="B55" s="893"/>
      <c r="C55" s="893"/>
      <c r="D55" s="894"/>
      <c r="E55" s="893"/>
      <c r="F55" s="764" t="s">
        <v>512</v>
      </c>
      <c r="G55" s="284" t="s">
        <v>513</v>
      </c>
      <c r="H55" s="284" t="s">
        <v>514</v>
      </c>
      <c r="I55" s="284" t="s">
        <v>659</v>
      </c>
      <c r="J55" s="284" t="s">
        <v>516</v>
      </c>
      <c r="K55" s="895"/>
      <c r="L55" s="893"/>
      <c r="M55" s="873"/>
      <c r="N55" s="873"/>
      <c r="O55" s="873"/>
      <c r="P55" s="873"/>
      <c r="Q55" s="873"/>
      <c r="R55" s="873"/>
      <c r="S55" s="873"/>
      <c r="T55" s="873"/>
      <c r="U55" s="873"/>
      <c r="V55" s="873"/>
      <c r="W55" s="873"/>
      <c r="X55" s="873"/>
      <c r="Y55" s="873"/>
      <c r="Z55" s="873"/>
      <c r="AA55" s="873"/>
      <c r="AB55" s="873"/>
      <c r="AC55" s="873"/>
      <c r="AD55" s="873"/>
      <c r="AE55" s="873"/>
      <c r="AF55" s="873"/>
    </row>
    <row r="56" spans="1:32" ht="30.75" customHeight="1">
      <c r="A56" s="311" t="s">
        <v>660</v>
      </c>
      <c r="B56" s="312" t="s">
        <v>661</v>
      </c>
      <c r="C56" s="312" t="s">
        <v>662</v>
      </c>
      <c r="D56" s="327" t="s">
        <v>184</v>
      </c>
      <c r="E56" s="314" t="s">
        <v>520</v>
      </c>
      <c r="F56" s="338"/>
      <c r="G56" s="316">
        <v>1</v>
      </c>
      <c r="H56" s="317">
        <v>0</v>
      </c>
      <c r="I56" s="312" t="s">
        <v>526</v>
      </c>
      <c r="J56" s="312" t="s">
        <v>663</v>
      </c>
      <c r="K56" s="365" t="s">
        <v>664</v>
      </c>
      <c r="L56" s="312" t="s">
        <v>665</v>
      </c>
      <c r="M56" s="873"/>
      <c r="N56" s="873"/>
      <c r="O56" s="873"/>
      <c r="P56" s="873"/>
      <c r="Q56" s="873"/>
      <c r="R56" s="873"/>
      <c r="S56" s="873"/>
      <c r="T56" s="873"/>
      <c r="U56" s="873"/>
      <c r="V56" s="873"/>
      <c r="W56" s="873"/>
      <c r="X56" s="873"/>
      <c r="Y56" s="873"/>
      <c r="Z56" s="873"/>
      <c r="AA56" s="873"/>
      <c r="AB56" s="873"/>
      <c r="AC56" s="873"/>
      <c r="AD56" s="873"/>
      <c r="AE56" s="873"/>
      <c r="AF56" s="873"/>
    </row>
    <row r="57" spans="1:32" ht="30.75" customHeight="1">
      <c r="A57" s="311" t="s">
        <v>666</v>
      </c>
      <c r="B57" s="312" t="s">
        <v>667</v>
      </c>
      <c r="C57" s="312" t="s">
        <v>668</v>
      </c>
      <c r="D57" s="327" t="s">
        <v>184</v>
      </c>
      <c r="E57" s="314" t="s">
        <v>520</v>
      </c>
      <c r="F57" s="338"/>
      <c r="G57" s="316">
        <v>1</v>
      </c>
      <c r="H57" s="317">
        <v>0</v>
      </c>
      <c r="I57" s="312" t="s">
        <v>525</v>
      </c>
      <c r="J57" s="312" t="s">
        <v>551</v>
      </c>
      <c r="K57" s="365" t="s">
        <v>669</v>
      </c>
      <c r="L57" s="312" t="s">
        <v>670</v>
      </c>
      <c r="M57" s="873"/>
      <c r="N57" s="873"/>
      <c r="O57" s="873"/>
      <c r="P57" s="873"/>
      <c r="Q57" s="873"/>
      <c r="R57" s="873"/>
      <c r="S57" s="873"/>
      <c r="T57" s="873"/>
      <c r="U57" s="873"/>
      <c r="V57" s="873"/>
      <c r="W57" s="873"/>
      <c r="X57" s="873"/>
      <c r="Y57" s="873"/>
      <c r="Z57" s="873"/>
      <c r="AA57" s="873"/>
      <c r="AB57" s="873"/>
      <c r="AC57" s="873"/>
      <c r="AD57" s="873"/>
      <c r="AE57" s="873"/>
      <c r="AF57" s="873"/>
    </row>
    <row r="58" spans="1:32" ht="30.75" customHeight="1">
      <c r="A58" s="311" t="s">
        <v>671</v>
      </c>
      <c r="B58" s="312" t="s">
        <v>672</v>
      </c>
      <c r="C58" s="312" t="s">
        <v>673</v>
      </c>
      <c r="D58" s="327" t="s">
        <v>184</v>
      </c>
      <c r="E58" s="314" t="s">
        <v>520</v>
      </c>
      <c r="F58" s="338"/>
      <c r="G58" s="316">
        <v>1</v>
      </c>
      <c r="H58" s="317">
        <v>0</v>
      </c>
      <c r="I58" s="312" t="s">
        <v>526</v>
      </c>
      <c r="J58" s="312" t="s">
        <v>551</v>
      </c>
      <c r="K58" s="365" t="s">
        <v>674</v>
      </c>
      <c r="L58" s="312" t="s">
        <v>675</v>
      </c>
      <c r="M58" s="873"/>
      <c r="N58" s="873"/>
      <c r="O58" s="873"/>
      <c r="P58" s="873"/>
      <c r="Q58" s="873"/>
      <c r="R58" s="873"/>
      <c r="S58" s="873"/>
      <c r="T58" s="873"/>
      <c r="U58" s="873"/>
      <c r="V58" s="873"/>
      <c r="W58" s="873"/>
      <c r="X58" s="873"/>
      <c r="Y58" s="873"/>
      <c r="Z58" s="873"/>
      <c r="AA58" s="873"/>
      <c r="AB58" s="873"/>
      <c r="AC58" s="873"/>
      <c r="AD58" s="873"/>
      <c r="AE58" s="873"/>
      <c r="AF58" s="873"/>
    </row>
    <row r="59" spans="1:32" ht="30.75" customHeight="1">
      <c r="A59" s="311" t="s">
        <v>676</v>
      </c>
      <c r="B59" s="312" t="s">
        <v>677</v>
      </c>
      <c r="C59" s="312" t="s">
        <v>678</v>
      </c>
      <c r="D59" s="366"/>
      <c r="E59" s="367" t="s">
        <v>520</v>
      </c>
      <c r="F59" s="368"/>
      <c r="G59" s="330">
        <v>1</v>
      </c>
      <c r="H59" s="317">
        <v>0</v>
      </c>
      <c r="I59" s="312" t="s">
        <v>521</v>
      </c>
      <c r="J59" s="329" t="s">
        <v>679</v>
      </c>
      <c r="K59" s="328"/>
      <c r="L59" s="329" t="s">
        <v>680</v>
      </c>
      <c r="M59" s="873"/>
      <c r="N59" s="873"/>
      <c r="O59" s="873"/>
      <c r="P59" s="873"/>
      <c r="Q59" s="873"/>
      <c r="R59" s="873"/>
      <c r="S59" s="873"/>
      <c r="T59" s="873"/>
      <c r="U59" s="873"/>
      <c r="V59" s="873"/>
      <c r="W59" s="873"/>
      <c r="X59" s="873"/>
      <c r="Y59" s="873"/>
      <c r="Z59" s="873"/>
      <c r="AA59" s="873"/>
      <c r="AB59" s="873"/>
      <c r="AC59" s="873"/>
      <c r="AD59" s="873"/>
      <c r="AE59" s="873"/>
      <c r="AF59" s="873"/>
    </row>
    <row r="60" spans="1:32" ht="42.75" customHeight="1">
      <c r="A60" s="309" t="s">
        <v>681</v>
      </c>
      <c r="B60" s="295" t="s">
        <v>682</v>
      </c>
      <c r="C60" s="295" t="s">
        <v>683</v>
      </c>
      <c r="D60" s="369" t="s">
        <v>541</v>
      </c>
      <c r="E60" s="370" t="s">
        <v>520</v>
      </c>
      <c r="F60" s="370">
        <f>339500+10000</f>
        <v>349500</v>
      </c>
      <c r="G60" s="308">
        <v>1</v>
      </c>
      <c r="H60" s="904">
        <v>0</v>
      </c>
      <c r="I60" s="305" t="s">
        <v>684</v>
      </c>
      <c r="J60" s="305" t="s">
        <v>685</v>
      </c>
      <c r="K60" s="301" t="s">
        <v>686</v>
      </c>
      <c r="L60" s="305" t="s">
        <v>528</v>
      </c>
      <c r="M60" s="898"/>
      <c r="N60" s="898"/>
      <c r="O60" s="898"/>
      <c r="P60" s="898"/>
      <c r="Q60" s="898"/>
      <c r="R60" s="898"/>
      <c r="S60" s="898"/>
      <c r="T60" s="898"/>
      <c r="U60" s="898"/>
      <c r="V60" s="898"/>
      <c r="W60" s="898"/>
      <c r="X60" s="898"/>
      <c r="Y60" s="898"/>
      <c r="Z60" s="898"/>
      <c r="AA60" s="898"/>
      <c r="AB60" s="898"/>
      <c r="AC60" s="898"/>
      <c r="AD60" s="898"/>
      <c r="AE60" s="898"/>
      <c r="AF60" s="898"/>
    </row>
    <row r="61" spans="1:32" ht="45" customHeight="1">
      <c r="A61" s="351" t="s">
        <v>687</v>
      </c>
      <c r="B61" s="286" t="s">
        <v>688</v>
      </c>
      <c r="C61" s="286" t="s">
        <v>689</v>
      </c>
      <c r="D61" s="287" t="s">
        <v>541</v>
      </c>
      <c r="E61" s="353" t="s">
        <v>520</v>
      </c>
      <c r="F61" s="371">
        <v>500000</v>
      </c>
      <c r="G61" s="291">
        <v>1</v>
      </c>
      <c r="H61" s="288">
        <v>0</v>
      </c>
      <c r="I61" s="341" t="s">
        <v>690</v>
      </c>
      <c r="J61" s="342" t="s">
        <v>684</v>
      </c>
      <c r="K61" s="354" t="s">
        <v>691</v>
      </c>
      <c r="L61" s="339" t="s">
        <v>522</v>
      </c>
      <c r="M61" s="873"/>
      <c r="N61" s="873"/>
      <c r="O61" s="873"/>
      <c r="P61" s="873"/>
      <c r="Q61" s="873"/>
      <c r="R61" s="873"/>
      <c r="S61" s="873"/>
      <c r="T61" s="873"/>
      <c r="U61" s="873"/>
      <c r="V61" s="873"/>
      <c r="W61" s="873"/>
      <c r="X61" s="873"/>
      <c r="Y61" s="873"/>
      <c r="Z61" s="873"/>
      <c r="AA61" s="873"/>
      <c r="AB61" s="873"/>
      <c r="AC61" s="873"/>
      <c r="AD61" s="873"/>
      <c r="AE61" s="873"/>
      <c r="AF61" s="873"/>
    </row>
    <row r="62" spans="1:32" ht="57" customHeight="1">
      <c r="A62" s="372" t="s">
        <v>692</v>
      </c>
      <c r="B62" s="373" t="s">
        <v>693</v>
      </c>
      <c r="C62" s="373" t="s">
        <v>694</v>
      </c>
      <c r="D62" s="374" t="s">
        <v>541</v>
      </c>
      <c r="E62" s="373" t="s">
        <v>520</v>
      </c>
      <c r="F62" s="375">
        <v>500000</v>
      </c>
      <c r="G62" s="376">
        <v>1</v>
      </c>
      <c r="H62" s="376">
        <v>0</v>
      </c>
      <c r="I62" s="377" t="s">
        <v>634</v>
      </c>
      <c r="J62" s="377" t="s">
        <v>695</v>
      </c>
      <c r="K62" s="378" t="s">
        <v>696</v>
      </c>
      <c r="L62" s="379" t="s">
        <v>522</v>
      </c>
      <c r="M62" s="905"/>
      <c r="N62" s="906"/>
      <c r="O62" s="906"/>
      <c r="P62" s="906"/>
      <c r="Q62" s="906"/>
      <c r="R62" s="906"/>
      <c r="S62" s="906"/>
      <c r="T62" s="906"/>
      <c r="U62" s="906"/>
      <c r="V62" s="906"/>
      <c r="W62" s="906"/>
      <c r="X62" s="906"/>
      <c r="Y62" s="906"/>
      <c r="Z62" s="906"/>
      <c r="AA62" s="906"/>
      <c r="AB62" s="906"/>
      <c r="AC62" s="906"/>
      <c r="AD62" s="906"/>
      <c r="AE62" s="906"/>
      <c r="AF62" s="906"/>
    </row>
    <row r="63" spans="1:32" ht="23.25" customHeight="1">
      <c r="A63" s="380" t="s">
        <v>697</v>
      </c>
      <c r="B63" s="373" t="s">
        <v>698</v>
      </c>
      <c r="C63" s="373" t="s">
        <v>699</v>
      </c>
      <c r="D63" s="381" t="s">
        <v>541</v>
      </c>
      <c r="E63" s="382" t="s">
        <v>520</v>
      </c>
      <c r="F63" s="383">
        <v>425000</v>
      </c>
      <c r="G63" s="384">
        <v>1</v>
      </c>
      <c r="H63" s="384">
        <v>0</v>
      </c>
      <c r="I63" s="385" t="s">
        <v>700</v>
      </c>
      <c r="J63" s="385" t="s">
        <v>690</v>
      </c>
      <c r="K63" s="386" t="s">
        <v>701</v>
      </c>
      <c r="L63" s="385" t="s">
        <v>522</v>
      </c>
      <c r="M63" s="907"/>
      <c r="N63" s="907"/>
      <c r="O63" s="907"/>
      <c r="P63" s="907"/>
      <c r="Q63" s="907"/>
      <c r="R63" s="907"/>
      <c r="S63" s="907"/>
      <c r="T63" s="907"/>
      <c r="U63" s="907"/>
      <c r="V63" s="907"/>
      <c r="W63" s="907"/>
      <c r="X63" s="907"/>
      <c r="Y63" s="907"/>
      <c r="Z63" s="907"/>
      <c r="AA63" s="907"/>
      <c r="AB63" s="907"/>
      <c r="AC63" s="907"/>
      <c r="AD63" s="907"/>
      <c r="AE63" s="907"/>
      <c r="AF63" s="907"/>
    </row>
    <row r="64" spans="1:32" ht="51.75" customHeight="1">
      <c r="A64" s="372" t="s">
        <v>702</v>
      </c>
      <c r="B64" s="373" t="s">
        <v>703</v>
      </c>
      <c r="C64" s="373" t="s">
        <v>704</v>
      </c>
      <c r="D64" s="374" t="s">
        <v>541</v>
      </c>
      <c r="E64" s="373" t="s">
        <v>520</v>
      </c>
      <c r="F64" s="375">
        <v>400000</v>
      </c>
      <c r="G64" s="376">
        <v>1</v>
      </c>
      <c r="H64" s="376">
        <v>0</v>
      </c>
      <c r="I64" s="377" t="s">
        <v>705</v>
      </c>
      <c r="J64" s="379" t="s">
        <v>706</v>
      </c>
      <c r="K64" s="378" t="s">
        <v>707</v>
      </c>
      <c r="L64" s="379" t="s">
        <v>522</v>
      </c>
      <c r="M64" s="905"/>
      <c r="N64" s="906"/>
      <c r="O64" s="906"/>
      <c r="P64" s="906"/>
      <c r="Q64" s="906"/>
      <c r="R64" s="906"/>
      <c r="S64" s="906"/>
      <c r="T64" s="906"/>
      <c r="U64" s="906"/>
      <c r="V64" s="906"/>
      <c r="W64" s="906"/>
      <c r="X64" s="906"/>
      <c r="Y64" s="906"/>
      <c r="Z64" s="906"/>
      <c r="AA64" s="906"/>
      <c r="AB64" s="906"/>
      <c r="AC64" s="906"/>
      <c r="AD64" s="906"/>
      <c r="AE64" s="906"/>
      <c r="AF64" s="906"/>
    </row>
    <row r="65" spans="1:32" ht="30.75" customHeight="1">
      <c r="A65" s="372" t="s">
        <v>708</v>
      </c>
      <c r="B65" s="373" t="s">
        <v>709</v>
      </c>
      <c r="C65" s="373" t="s">
        <v>710</v>
      </c>
      <c r="D65" s="387" t="s">
        <v>541</v>
      </c>
      <c r="E65" s="388" t="s">
        <v>520</v>
      </c>
      <c r="F65" s="377">
        <v>350000</v>
      </c>
      <c r="G65" s="389">
        <v>1</v>
      </c>
      <c r="H65" s="376">
        <v>0</v>
      </c>
      <c r="I65" s="373" t="s">
        <v>711</v>
      </c>
      <c r="J65" s="373" t="s">
        <v>525</v>
      </c>
      <c r="K65" s="386" t="s">
        <v>712</v>
      </c>
      <c r="L65" s="373" t="s">
        <v>528</v>
      </c>
      <c r="M65" s="907"/>
      <c r="N65" s="907"/>
      <c r="O65" s="907"/>
      <c r="P65" s="907"/>
      <c r="Q65" s="907"/>
      <c r="R65" s="907"/>
      <c r="S65" s="907"/>
      <c r="T65" s="907"/>
      <c r="U65" s="907"/>
      <c r="V65" s="907"/>
      <c r="W65" s="907"/>
      <c r="X65" s="907"/>
      <c r="Y65" s="907"/>
      <c r="Z65" s="907"/>
      <c r="AA65" s="907"/>
      <c r="AB65" s="907"/>
      <c r="AC65" s="907"/>
      <c r="AD65" s="907"/>
      <c r="AE65" s="907"/>
      <c r="AF65" s="907"/>
    </row>
    <row r="66" spans="1:32" ht="45" customHeight="1">
      <c r="A66" s="372" t="s">
        <v>713</v>
      </c>
      <c r="B66" s="373" t="s">
        <v>714</v>
      </c>
      <c r="C66" s="373" t="s">
        <v>715</v>
      </c>
      <c r="D66" s="387" t="s">
        <v>541</v>
      </c>
      <c r="E66" s="373" t="s">
        <v>520</v>
      </c>
      <c r="F66" s="390">
        <f>241000+60000</f>
        <v>301000</v>
      </c>
      <c r="G66" s="376">
        <v>1</v>
      </c>
      <c r="H66" s="376">
        <v>0</v>
      </c>
      <c r="I66" s="373" t="s">
        <v>716</v>
      </c>
      <c r="J66" s="385" t="s">
        <v>706</v>
      </c>
      <c r="K66" s="386" t="s">
        <v>717</v>
      </c>
      <c r="L66" s="373" t="s">
        <v>522</v>
      </c>
      <c r="M66" s="908"/>
      <c r="N66" s="907"/>
      <c r="O66" s="907"/>
      <c r="P66" s="907"/>
      <c r="Q66" s="907"/>
      <c r="R66" s="907"/>
      <c r="S66" s="907"/>
      <c r="T66" s="907"/>
      <c r="U66" s="907"/>
      <c r="V66" s="907"/>
      <c r="W66" s="907"/>
      <c r="X66" s="907"/>
      <c r="Y66" s="907"/>
      <c r="Z66" s="907"/>
      <c r="AA66" s="907"/>
      <c r="AB66" s="907"/>
      <c r="AC66" s="907"/>
      <c r="AD66" s="907"/>
      <c r="AE66" s="907"/>
      <c r="AF66" s="907"/>
    </row>
    <row r="67" spans="1:32" ht="30.75" customHeight="1">
      <c r="A67" s="372" t="s">
        <v>718</v>
      </c>
      <c r="B67" s="373" t="s">
        <v>719</v>
      </c>
      <c r="C67" s="373" t="s">
        <v>720</v>
      </c>
      <c r="D67" s="387" t="s">
        <v>541</v>
      </c>
      <c r="E67" s="388" t="s">
        <v>520</v>
      </c>
      <c r="F67" s="377">
        <v>300000</v>
      </c>
      <c r="G67" s="389">
        <v>1</v>
      </c>
      <c r="H67" s="376">
        <v>0</v>
      </c>
      <c r="I67" s="373" t="s">
        <v>525</v>
      </c>
      <c r="J67" s="373" t="s">
        <v>526</v>
      </c>
      <c r="K67" s="386" t="s">
        <v>721</v>
      </c>
      <c r="L67" s="373" t="s">
        <v>522</v>
      </c>
      <c r="M67" s="907"/>
      <c r="N67" s="907"/>
      <c r="O67" s="907"/>
      <c r="P67" s="907"/>
      <c r="Q67" s="907"/>
      <c r="R67" s="907"/>
      <c r="S67" s="907"/>
      <c r="T67" s="907"/>
      <c r="U67" s="907"/>
      <c r="V67" s="907"/>
      <c r="W67" s="907"/>
      <c r="X67" s="907"/>
      <c r="Y67" s="907"/>
      <c r="Z67" s="907"/>
      <c r="AA67" s="907"/>
      <c r="AB67" s="907"/>
      <c r="AC67" s="907"/>
      <c r="AD67" s="907"/>
      <c r="AE67" s="907"/>
      <c r="AF67" s="907"/>
    </row>
    <row r="68" spans="1:32" ht="51" customHeight="1">
      <c r="A68" s="372" t="s">
        <v>722</v>
      </c>
      <c r="B68" s="373" t="s">
        <v>723</v>
      </c>
      <c r="C68" s="373" t="s">
        <v>724</v>
      </c>
      <c r="D68" s="387" t="s">
        <v>541</v>
      </c>
      <c r="E68" s="388" t="s">
        <v>520</v>
      </c>
      <c r="F68" s="377">
        <v>255000</v>
      </c>
      <c r="G68" s="389">
        <v>1</v>
      </c>
      <c r="H68" s="376">
        <v>0</v>
      </c>
      <c r="I68" s="373" t="s">
        <v>725</v>
      </c>
      <c r="J68" s="373" t="s">
        <v>726</v>
      </c>
      <c r="K68" s="386" t="s">
        <v>727</v>
      </c>
      <c r="L68" s="373" t="s">
        <v>528</v>
      </c>
      <c r="M68" s="907"/>
      <c r="N68" s="907"/>
      <c r="O68" s="907"/>
      <c r="P68" s="907"/>
      <c r="Q68" s="907"/>
      <c r="R68" s="907"/>
      <c r="S68" s="907"/>
      <c r="T68" s="907"/>
      <c r="U68" s="907"/>
      <c r="V68" s="907"/>
      <c r="W68" s="907"/>
      <c r="X68" s="907"/>
      <c r="Y68" s="907"/>
      <c r="Z68" s="907"/>
      <c r="AA68" s="907"/>
      <c r="AB68" s="907"/>
      <c r="AC68" s="907"/>
      <c r="AD68" s="907"/>
      <c r="AE68" s="907"/>
      <c r="AF68" s="907"/>
    </row>
    <row r="69" spans="1:32" ht="33" customHeight="1">
      <c r="A69" s="391" t="s">
        <v>728</v>
      </c>
      <c r="B69" s="312" t="s">
        <v>623</v>
      </c>
      <c r="C69" s="312" t="s">
        <v>729</v>
      </c>
      <c r="D69" s="392" t="s">
        <v>541</v>
      </c>
      <c r="E69" s="393" t="s">
        <v>520</v>
      </c>
      <c r="F69" s="367"/>
      <c r="G69" s="394">
        <v>1</v>
      </c>
      <c r="H69" s="394">
        <v>0</v>
      </c>
      <c r="I69" s="909" t="s">
        <v>730</v>
      </c>
      <c r="J69" s="329" t="s">
        <v>695</v>
      </c>
      <c r="K69" s="328" t="s">
        <v>731</v>
      </c>
      <c r="L69" s="329" t="s">
        <v>680</v>
      </c>
      <c r="M69" s="910"/>
      <c r="N69" s="910"/>
      <c r="O69" s="910"/>
      <c r="P69" s="910"/>
      <c r="Q69" s="910"/>
      <c r="R69" s="910"/>
      <c r="S69" s="910"/>
      <c r="T69" s="910"/>
      <c r="U69" s="910"/>
      <c r="V69" s="910"/>
      <c r="W69" s="910"/>
      <c r="X69" s="910"/>
      <c r="Y69" s="910"/>
      <c r="Z69" s="910"/>
      <c r="AA69" s="910"/>
      <c r="AB69" s="910"/>
      <c r="AC69" s="910"/>
      <c r="AD69" s="910"/>
      <c r="AE69" s="910"/>
      <c r="AF69" s="910"/>
    </row>
    <row r="70" spans="1:32" ht="34.5" customHeight="1">
      <c r="A70" s="351" t="s">
        <v>732</v>
      </c>
      <c r="B70" s="286" t="s">
        <v>733</v>
      </c>
      <c r="C70" s="286" t="s">
        <v>734</v>
      </c>
      <c r="D70" s="395" t="s">
        <v>541</v>
      </c>
      <c r="E70" s="396" t="s">
        <v>520</v>
      </c>
      <c r="F70" s="397">
        <v>155000</v>
      </c>
      <c r="G70" s="398">
        <v>1</v>
      </c>
      <c r="H70" s="398">
        <v>0</v>
      </c>
      <c r="I70" s="341" t="s">
        <v>706</v>
      </c>
      <c r="J70" s="341" t="s">
        <v>735</v>
      </c>
      <c r="K70" s="354" t="s">
        <v>736</v>
      </c>
      <c r="L70" s="339" t="s">
        <v>522</v>
      </c>
      <c r="M70" s="873"/>
      <c r="N70" s="873"/>
      <c r="O70" s="873"/>
      <c r="P70" s="873"/>
      <c r="Q70" s="873"/>
      <c r="R70" s="873"/>
      <c r="S70" s="873"/>
      <c r="T70" s="873"/>
      <c r="U70" s="873"/>
      <c r="V70" s="873"/>
      <c r="W70" s="873"/>
      <c r="X70" s="873"/>
      <c r="Y70" s="873"/>
      <c r="Z70" s="873"/>
      <c r="AA70" s="873"/>
      <c r="AB70" s="873"/>
      <c r="AC70" s="873"/>
      <c r="AD70" s="873"/>
      <c r="AE70" s="873"/>
      <c r="AF70" s="873"/>
    </row>
    <row r="71" spans="1:32" ht="40.5" customHeight="1">
      <c r="A71" s="302" t="s">
        <v>737</v>
      </c>
      <c r="B71" s="295" t="s">
        <v>738</v>
      </c>
      <c r="C71" s="295" t="s">
        <v>739</v>
      </c>
      <c r="D71" s="399" t="s">
        <v>541</v>
      </c>
      <c r="E71" s="295" t="s">
        <v>520</v>
      </c>
      <c r="F71" s="400">
        <v>150000</v>
      </c>
      <c r="G71" s="300">
        <v>1</v>
      </c>
      <c r="H71" s="300">
        <v>0</v>
      </c>
      <c r="I71" s="298" t="s">
        <v>716</v>
      </c>
      <c r="J71" s="298" t="s">
        <v>705</v>
      </c>
      <c r="K71" s="301" t="s">
        <v>740</v>
      </c>
      <c r="L71" s="401" t="s">
        <v>528</v>
      </c>
      <c r="M71" s="911"/>
      <c r="N71" s="912"/>
      <c r="O71" s="912"/>
      <c r="P71" s="912"/>
      <c r="Q71" s="912"/>
      <c r="R71" s="912"/>
      <c r="S71" s="912"/>
      <c r="T71" s="912"/>
      <c r="U71" s="912"/>
      <c r="V71" s="912"/>
      <c r="W71" s="912"/>
      <c r="X71" s="912"/>
      <c r="Y71" s="912"/>
      <c r="Z71" s="912"/>
      <c r="AA71" s="912"/>
      <c r="AB71" s="912"/>
      <c r="AC71" s="912"/>
      <c r="AD71" s="912"/>
      <c r="AE71" s="912"/>
      <c r="AF71" s="912"/>
    </row>
    <row r="72" spans="1:32" ht="30.75" customHeight="1">
      <c r="A72" s="311" t="s">
        <v>741</v>
      </c>
      <c r="B72" s="312" t="s">
        <v>742</v>
      </c>
      <c r="C72" s="312" t="s">
        <v>743</v>
      </c>
      <c r="D72" s="327" t="s">
        <v>541</v>
      </c>
      <c r="E72" s="314" t="s">
        <v>520</v>
      </c>
      <c r="F72" s="338"/>
      <c r="G72" s="316">
        <v>1</v>
      </c>
      <c r="H72" s="317">
        <v>0</v>
      </c>
      <c r="I72" s="312" t="s">
        <v>532</v>
      </c>
      <c r="J72" s="312" t="s">
        <v>525</v>
      </c>
      <c r="K72" s="328" t="s">
        <v>744</v>
      </c>
      <c r="L72" s="312" t="s">
        <v>745</v>
      </c>
      <c r="M72" s="910"/>
      <c r="N72" s="910"/>
      <c r="O72" s="910"/>
      <c r="P72" s="910"/>
      <c r="Q72" s="910"/>
      <c r="R72" s="910"/>
      <c r="S72" s="910"/>
      <c r="T72" s="910"/>
      <c r="U72" s="910"/>
      <c r="V72" s="910"/>
      <c r="W72" s="910"/>
      <c r="X72" s="910"/>
      <c r="Y72" s="910"/>
      <c r="Z72" s="910"/>
      <c r="AA72" s="910"/>
      <c r="AB72" s="910"/>
      <c r="AC72" s="910"/>
      <c r="AD72" s="910"/>
      <c r="AE72" s="910"/>
      <c r="AF72" s="910"/>
    </row>
    <row r="73" spans="1:32" ht="30.75" customHeight="1">
      <c r="A73" s="311" t="s">
        <v>746</v>
      </c>
      <c r="B73" s="312" t="s">
        <v>747</v>
      </c>
      <c r="C73" s="312" t="s">
        <v>748</v>
      </c>
      <c r="D73" s="327" t="s">
        <v>184</v>
      </c>
      <c r="E73" s="314" t="s">
        <v>520</v>
      </c>
      <c r="F73" s="338"/>
      <c r="G73" s="316">
        <v>1</v>
      </c>
      <c r="H73" s="317">
        <v>0</v>
      </c>
      <c r="I73" s="312" t="s">
        <v>526</v>
      </c>
      <c r="J73" s="312" t="s">
        <v>551</v>
      </c>
      <c r="K73" s="365" t="s">
        <v>749</v>
      </c>
      <c r="L73" s="312" t="s">
        <v>574</v>
      </c>
      <c r="M73" s="910"/>
      <c r="N73" s="910"/>
      <c r="O73" s="910"/>
      <c r="P73" s="910"/>
      <c r="Q73" s="910"/>
      <c r="R73" s="910"/>
      <c r="S73" s="910"/>
      <c r="T73" s="910"/>
      <c r="U73" s="910"/>
      <c r="V73" s="910"/>
      <c r="W73" s="910"/>
      <c r="X73" s="910"/>
      <c r="Y73" s="910"/>
      <c r="Z73" s="910"/>
      <c r="AA73" s="910"/>
      <c r="AB73" s="910"/>
      <c r="AC73" s="910"/>
      <c r="AD73" s="910"/>
      <c r="AE73" s="910"/>
      <c r="AF73" s="910"/>
    </row>
    <row r="74" spans="1:32" ht="30.75" customHeight="1">
      <c r="A74" s="311" t="s">
        <v>750</v>
      </c>
      <c r="B74" s="312" t="s">
        <v>751</v>
      </c>
      <c r="C74" s="312" t="s">
        <v>752</v>
      </c>
      <c r="D74" s="327"/>
      <c r="E74" s="314" t="s">
        <v>520</v>
      </c>
      <c r="F74" s="338">
        <v>0</v>
      </c>
      <c r="G74" s="316">
        <v>1</v>
      </c>
      <c r="H74" s="317">
        <v>0</v>
      </c>
      <c r="I74" s="402">
        <v>42675</v>
      </c>
      <c r="J74" s="402">
        <v>42736</v>
      </c>
      <c r="K74" s="328"/>
      <c r="L74" s="312" t="s">
        <v>680</v>
      </c>
      <c r="M74" s="910"/>
      <c r="N74" s="910"/>
      <c r="O74" s="910"/>
      <c r="P74" s="910"/>
      <c r="Q74" s="910"/>
      <c r="R74" s="910"/>
      <c r="S74" s="910"/>
      <c r="T74" s="910"/>
      <c r="U74" s="910"/>
      <c r="V74" s="910"/>
      <c r="W74" s="910"/>
      <c r="X74" s="910"/>
      <c r="Y74" s="910"/>
      <c r="Z74" s="910"/>
      <c r="AA74" s="910"/>
      <c r="AB74" s="910"/>
      <c r="AC74" s="910"/>
      <c r="AD74" s="910"/>
      <c r="AE74" s="910"/>
      <c r="AF74" s="910"/>
    </row>
    <row r="75" spans="1:32" ht="30.75" customHeight="1">
      <c r="A75" s="311" t="s">
        <v>753</v>
      </c>
      <c r="B75" s="312" t="s">
        <v>754</v>
      </c>
      <c r="C75" s="312" t="s">
        <v>755</v>
      </c>
      <c r="D75" s="327" t="s">
        <v>184</v>
      </c>
      <c r="E75" s="314" t="s">
        <v>520</v>
      </c>
      <c r="F75" s="338"/>
      <c r="G75" s="316">
        <v>1</v>
      </c>
      <c r="H75" s="317">
        <v>0</v>
      </c>
      <c r="I75" s="312" t="s">
        <v>526</v>
      </c>
      <c r="J75" s="312" t="s">
        <v>663</v>
      </c>
      <c r="K75" s="328" t="s">
        <v>756</v>
      </c>
      <c r="L75" s="312" t="s">
        <v>574</v>
      </c>
      <c r="M75" s="910"/>
      <c r="N75" s="910"/>
      <c r="O75" s="910"/>
      <c r="P75" s="910"/>
      <c r="Q75" s="910"/>
      <c r="R75" s="910"/>
      <c r="S75" s="910"/>
      <c r="T75" s="910"/>
      <c r="U75" s="910"/>
      <c r="V75" s="910"/>
      <c r="W75" s="910"/>
      <c r="X75" s="910"/>
      <c r="Y75" s="910"/>
      <c r="Z75" s="910"/>
      <c r="AA75" s="910"/>
      <c r="AB75" s="910"/>
      <c r="AC75" s="910"/>
      <c r="AD75" s="910"/>
      <c r="AE75" s="910"/>
      <c r="AF75" s="910"/>
    </row>
    <row r="76" spans="1:32" ht="30.75" customHeight="1">
      <c r="A76" s="311" t="s">
        <v>757</v>
      </c>
      <c r="B76" s="312" t="s">
        <v>758</v>
      </c>
      <c r="C76" s="312" t="s">
        <v>759</v>
      </c>
      <c r="D76" s="327" t="s">
        <v>541</v>
      </c>
      <c r="E76" s="314" t="s">
        <v>520</v>
      </c>
      <c r="F76" s="338"/>
      <c r="G76" s="316">
        <v>1</v>
      </c>
      <c r="H76" s="317">
        <v>0</v>
      </c>
      <c r="I76" s="312" t="s">
        <v>525</v>
      </c>
      <c r="J76" s="312" t="s">
        <v>551</v>
      </c>
      <c r="K76" s="328" t="s">
        <v>760</v>
      </c>
      <c r="L76" s="312" t="s">
        <v>761</v>
      </c>
      <c r="M76" s="910"/>
      <c r="N76" s="910"/>
      <c r="O76" s="910"/>
      <c r="P76" s="910"/>
      <c r="Q76" s="910"/>
      <c r="R76" s="910"/>
      <c r="S76" s="910"/>
      <c r="T76" s="910"/>
      <c r="U76" s="910"/>
      <c r="V76" s="910"/>
      <c r="W76" s="910"/>
      <c r="X76" s="910"/>
      <c r="Y76" s="910"/>
      <c r="Z76" s="910"/>
      <c r="AA76" s="910"/>
      <c r="AB76" s="910"/>
      <c r="AC76" s="910"/>
      <c r="AD76" s="910"/>
      <c r="AE76" s="910"/>
      <c r="AF76" s="910"/>
    </row>
    <row r="77" spans="1:32" ht="57" customHeight="1">
      <c r="A77" s="351" t="s">
        <v>762</v>
      </c>
      <c r="B77" s="286" t="s">
        <v>763</v>
      </c>
      <c r="C77" s="286" t="s">
        <v>764</v>
      </c>
      <c r="D77" s="403" t="s">
        <v>541</v>
      </c>
      <c r="E77" s="286" t="s">
        <v>520</v>
      </c>
      <c r="F77" s="404">
        <v>136000</v>
      </c>
      <c r="G77" s="288">
        <v>1</v>
      </c>
      <c r="H77" s="288">
        <v>0</v>
      </c>
      <c r="I77" s="353" t="s">
        <v>705</v>
      </c>
      <c r="J77" s="353" t="s">
        <v>706</v>
      </c>
      <c r="K77" s="354" t="s">
        <v>701</v>
      </c>
      <c r="L77" s="405" t="s">
        <v>522</v>
      </c>
      <c r="M77" s="913"/>
      <c r="N77" s="914"/>
      <c r="O77" s="914"/>
      <c r="P77" s="914"/>
      <c r="Q77" s="914"/>
      <c r="R77" s="914"/>
      <c r="S77" s="914"/>
      <c r="T77" s="914"/>
      <c r="U77" s="914"/>
      <c r="V77" s="914"/>
      <c r="W77" s="914"/>
      <c r="X77" s="914"/>
      <c r="Y77" s="914"/>
      <c r="Z77" s="914"/>
      <c r="AA77" s="914"/>
      <c r="AB77" s="914"/>
      <c r="AC77" s="914"/>
      <c r="AD77" s="914"/>
      <c r="AE77" s="914"/>
      <c r="AF77" s="914"/>
    </row>
    <row r="78" spans="1:32" ht="58.5" customHeight="1">
      <c r="A78" s="351" t="s">
        <v>765</v>
      </c>
      <c r="B78" s="286" t="s">
        <v>766</v>
      </c>
      <c r="C78" s="286" t="s">
        <v>767</v>
      </c>
      <c r="D78" s="352" t="s">
        <v>541</v>
      </c>
      <c r="E78" s="286" t="s">
        <v>520</v>
      </c>
      <c r="F78" s="406">
        <v>110000</v>
      </c>
      <c r="G78" s="288">
        <v>1</v>
      </c>
      <c r="H78" s="288">
        <v>0</v>
      </c>
      <c r="I78" s="286" t="s">
        <v>705</v>
      </c>
      <c r="J78" s="339" t="s">
        <v>706</v>
      </c>
      <c r="K78" s="354" t="s">
        <v>768</v>
      </c>
      <c r="L78" s="286" t="s">
        <v>522</v>
      </c>
      <c r="M78" s="872"/>
      <c r="N78" s="873"/>
      <c r="O78" s="873"/>
      <c r="P78" s="873"/>
      <c r="Q78" s="873"/>
      <c r="R78" s="873"/>
      <c r="S78" s="873"/>
      <c r="T78" s="873"/>
      <c r="U78" s="873"/>
      <c r="V78" s="873"/>
      <c r="W78" s="873"/>
      <c r="X78" s="873"/>
      <c r="Y78" s="873"/>
      <c r="Z78" s="873"/>
      <c r="AA78" s="873"/>
      <c r="AB78" s="873"/>
      <c r="AC78" s="873"/>
      <c r="AD78" s="873"/>
      <c r="AE78" s="873"/>
      <c r="AF78" s="873"/>
    </row>
    <row r="79" spans="1:32" ht="40.5" customHeight="1">
      <c r="A79" s="351" t="s">
        <v>769</v>
      </c>
      <c r="B79" s="286" t="s">
        <v>770</v>
      </c>
      <c r="C79" s="286" t="s">
        <v>771</v>
      </c>
      <c r="D79" s="403" t="s">
        <v>541</v>
      </c>
      <c r="E79" s="286" t="s">
        <v>520</v>
      </c>
      <c r="F79" s="404">
        <v>25000</v>
      </c>
      <c r="G79" s="288">
        <v>1</v>
      </c>
      <c r="H79" s="288">
        <v>0</v>
      </c>
      <c r="I79" s="353" t="s">
        <v>735</v>
      </c>
      <c r="J79" s="353" t="s">
        <v>772</v>
      </c>
      <c r="K79" s="407" t="s">
        <v>773</v>
      </c>
      <c r="L79" s="405" t="s">
        <v>522</v>
      </c>
      <c r="M79" s="913"/>
      <c r="N79" s="914"/>
      <c r="O79" s="914"/>
      <c r="P79" s="914"/>
      <c r="Q79" s="914"/>
      <c r="R79" s="914"/>
      <c r="S79" s="914"/>
      <c r="T79" s="914"/>
      <c r="U79" s="914"/>
      <c r="V79" s="914"/>
      <c r="W79" s="914"/>
      <c r="X79" s="914"/>
      <c r="Y79" s="914"/>
      <c r="Z79" s="914"/>
      <c r="AA79" s="914"/>
      <c r="AB79" s="914"/>
      <c r="AC79" s="914"/>
      <c r="AD79" s="914"/>
      <c r="AE79" s="914"/>
      <c r="AF79" s="914"/>
    </row>
    <row r="80" spans="1:32" ht="30.75" customHeight="1">
      <c r="A80" s="302" t="s">
        <v>774</v>
      </c>
      <c r="B80" s="295" t="s">
        <v>775</v>
      </c>
      <c r="C80" s="295" t="s">
        <v>776</v>
      </c>
      <c r="D80" s="344" t="s">
        <v>541</v>
      </c>
      <c r="E80" s="297" t="s">
        <v>520</v>
      </c>
      <c r="F80" s="298">
        <v>95000</v>
      </c>
      <c r="G80" s="299">
        <v>1</v>
      </c>
      <c r="H80" s="300">
        <v>0</v>
      </c>
      <c r="I80" s="295" t="s">
        <v>610</v>
      </c>
      <c r="J80" s="295" t="s">
        <v>610</v>
      </c>
      <c r="K80" s="301" t="s">
        <v>777</v>
      </c>
      <c r="L80" s="295" t="s">
        <v>528</v>
      </c>
      <c r="M80" s="873"/>
      <c r="N80" s="873"/>
      <c r="O80" s="873"/>
      <c r="P80" s="873"/>
      <c r="Q80" s="873"/>
      <c r="R80" s="873"/>
      <c r="S80" s="873"/>
      <c r="T80" s="873"/>
      <c r="U80" s="873"/>
      <c r="V80" s="873"/>
      <c r="W80" s="873"/>
      <c r="X80" s="873"/>
      <c r="Y80" s="873"/>
      <c r="Z80" s="873"/>
      <c r="AA80" s="873"/>
      <c r="AB80" s="873"/>
      <c r="AC80" s="873"/>
      <c r="AD80" s="873"/>
      <c r="AE80" s="873"/>
      <c r="AF80" s="873"/>
    </row>
    <row r="81" spans="1:32" ht="30.75" customHeight="1">
      <c r="A81" s="311" t="s">
        <v>778</v>
      </c>
      <c r="B81" s="312" t="s">
        <v>779</v>
      </c>
      <c r="C81" s="312" t="s">
        <v>780</v>
      </c>
      <c r="D81" s="327" t="s">
        <v>781</v>
      </c>
      <c r="E81" s="314" t="s">
        <v>520</v>
      </c>
      <c r="F81" s="338"/>
      <c r="G81" s="316">
        <v>1</v>
      </c>
      <c r="H81" s="317">
        <v>0</v>
      </c>
      <c r="I81" s="312" t="s">
        <v>610</v>
      </c>
      <c r="J81" s="312" t="s">
        <v>782</v>
      </c>
      <c r="K81" s="328" t="s">
        <v>783</v>
      </c>
      <c r="L81" s="312" t="s">
        <v>574</v>
      </c>
      <c r="M81" s="873"/>
      <c r="N81" s="873"/>
      <c r="O81" s="873"/>
      <c r="P81" s="873"/>
      <c r="Q81" s="873"/>
      <c r="R81" s="873"/>
      <c r="S81" s="873"/>
      <c r="T81" s="873"/>
      <c r="U81" s="873"/>
      <c r="V81" s="873"/>
      <c r="W81" s="873"/>
      <c r="X81" s="873"/>
      <c r="Y81" s="873"/>
      <c r="Z81" s="873"/>
      <c r="AA81" s="873"/>
      <c r="AB81" s="873"/>
      <c r="AC81" s="873"/>
      <c r="AD81" s="873"/>
      <c r="AE81" s="873"/>
      <c r="AF81" s="873"/>
    </row>
    <row r="82" spans="1:32" ht="39" customHeight="1">
      <c r="A82" s="915" t="s">
        <v>784</v>
      </c>
      <c r="B82" s="916" t="s">
        <v>785</v>
      </c>
      <c r="C82" s="916" t="s">
        <v>786</v>
      </c>
      <c r="D82" s="917" t="s">
        <v>541</v>
      </c>
      <c r="E82" s="297" t="s">
        <v>520</v>
      </c>
      <c r="F82" s="918">
        <f>65000+20000</f>
        <v>85000</v>
      </c>
      <c r="G82" s="919">
        <v>1</v>
      </c>
      <c r="H82" s="919">
        <v>0</v>
      </c>
      <c r="I82" s="916" t="s">
        <v>787</v>
      </c>
      <c r="J82" s="920" t="s">
        <v>542</v>
      </c>
      <c r="K82" s="921" t="s">
        <v>788</v>
      </c>
      <c r="L82" s="295" t="s">
        <v>528</v>
      </c>
      <c r="M82" s="922"/>
      <c r="N82" s="898"/>
      <c r="O82" s="898"/>
      <c r="P82" s="898"/>
      <c r="Q82" s="898"/>
      <c r="R82" s="898"/>
      <c r="S82" s="898"/>
      <c r="T82" s="898"/>
      <c r="U82" s="898"/>
      <c r="V82" s="898"/>
      <c r="W82" s="898"/>
      <c r="X82" s="898"/>
      <c r="Y82" s="898"/>
      <c r="Z82" s="898"/>
      <c r="AA82" s="898"/>
      <c r="AB82" s="898"/>
      <c r="AC82" s="898"/>
      <c r="AD82" s="898"/>
      <c r="AE82" s="898"/>
      <c r="AF82" s="898"/>
    </row>
    <row r="83" spans="1:32" ht="30.75" customHeight="1">
      <c r="A83" s="302" t="s">
        <v>789</v>
      </c>
      <c r="B83" s="295" t="s">
        <v>790</v>
      </c>
      <c r="C83" s="295" t="s">
        <v>791</v>
      </c>
      <c r="D83" s="344" t="s">
        <v>541</v>
      </c>
      <c r="E83" s="297" t="s">
        <v>520</v>
      </c>
      <c r="F83" s="298">
        <v>80000</v>
      </c>
      <c r="G83" s="299">
        <v>1</v>
      </c>
      <c r="H83" s="300">
        <v>0</v>
      </c>
      <c r="I83" s="295" t="s">
        <v>532</v>
      </c>
      <c r="J83" s="295" t="s">
        <v>525</v>
      </c>
      <c r="K83" s="301" t="s">
        <v>792</v>
      </c>
      <c r="L83" s="295" t="s">
        <v>528</v>
      </c>
      <c r="M83" s="873"/>
      <c r="N83" s="873"/>
      <c r="O83" s="873"/>
      <c r="P83" s="873"/>
      <c r="Q83" s="873"/>
      <c r="R83" s="873"/>
      <c r="S83" s="873"/>
      <c r="T83" s="873"/>
      <c r="U83" s="873"/>
      <c r="V83" s="873"/>
      <c r="W83" s="873"/>
      <c r="X83" s="873"/>
      <c r="Y83" s="873"/>
      <c r="Z83" s="873"/>
      <c r="AA83" s="873"/>
      <c r="AB83" s="873"/>
      <c r="AC83" s="873"/>
      <c r="AD83" s="873"/>
      <c r="AE83" s="873"/>
      <c r="AF83" s="873"/>
    </row>
    <row r="84" spans="1:32" ht="30.75" customHeight="1">
      <c r="A84" s="311" t="s">
        <v>793</v>
      </c>
      <c r="B84" s="312" t="s">
        <v>794</v>
      </c>
      <c r="C84" s="312" t="s">
        <v>795</v>
      </c>
      <c r="D84" s="327" t="s">
        <v>541</v>
      </c>
      <c r="E84" s="314" t="s">
        <v>520</v>
      </c>
      <c r="F84" s="338"/>
      <c r="G84" s="316">
        <v>1</v>
      </c>
      <c r="H84" s="317">
        <v>0</v>
      </c>
      <c r="I84" s="312" t="s">
        <v>610</v>
      </c>
      <c r="J84" s="312" t="s">
        <v>563</v>
      </c>
      <c r="K84" s="328" t="s">
        <v>796</v>
      </c>
      <c r="L84" s="312" t="s">
        <v>559</v>
      </c>
      <c r="M84" s="873"/>
      <c r="N84" s="873"/>
      <c r="O84" s="873"/>
      <c r="P84" s="873"/>
      <c r="Q84" s="873"/>
      <c r="R84" s="873"/>
      <c r="S84" s="873"/>
      <c r="T84" s="873"/>
      <c r="U84" s="873"/>
      <c r="V84" s="873"/>
      <c r="W84" s="873"/>
      <c r="X84" s="873"/>
      <c r="Y84" s="873"/>
      <c r="Z84" s="873"/>
      <c r="AA84" s="873"/>
      <c r="AB84" s="873"/>
      <c r="AC84" s="873"/>
      <c r="AD84" s="873"/>
      <c r="AE84" s="873"/>
      <c r="AF84" s="873"/>
    </row>
    <row r="85" spans="1:32" ht="30.75" customHeight="1">
      <c r="A85" s="311" t="s">
        <v>797</v>
      </c>
      <c r="B85" s="312" t="s">
        <v>798</v>
      </c>
      <c r="C85" s="312" t="s">
        <v>799</v>
      </c>
      <c r="D85" s="327" t="s">
        <v>800</v>
      </c>
      <c r="E85" s="314" t="s">
        <v>520</v>
      </c>
      <c r="F85" s="338"/>
      <c r="G85" s="316">
        <v>1</v>
      </c>
      <c r="H85" s="317">
        <v>0</v>
      </c>
      <c r="I85" s="312" t="s">
        <v>537</v>
      </c>
      <c r="J85" s="312" t="s">
        <v>801</v>
      </c>
      <c r="K85" s="328" t="s">
        <v>802</v>
      </c>
      <c r="L85" s="312" t="s">
        <v>559</v>
      </c>
      <c r="M85" s="873"/>
      <c r="N85" s="873"/>
      <c r="O85" s="873"/>
      <c r="P85" s="873"/>
      <c r="Q85" s="873"/>
      <c r="R85" s="873"/>
      <c r="S85" s="873"/>
      <c r="T85" s="873"/>
      <c r="U85" s="873"/>
      <c r="V85" s="873"/>
      <c r="W85" s="873"/>
      <c r="X85" s="873"/>
      <c r="Y85" s="873"/>
      <c r="Z85" s="873"/>
      <c r="AA85" s="873"/>
      <c r="AB85" s="873"/>
      <c r="AC85" s="873"/>
      <c r="AD85" s="873"/>
      <c r="AE85" s="873"/>
      <c r="AF85" s="873"/>
    </row>
    <row r="86" spans="1:32" ht="36" customHeight="1">
      <c r="A86" s="311" t="s">
        <v>803</v>
      </c>
      <c r="B86" s="312" t="s">
        <v>804</v>
      </c>
      <c r="C86" s="312" t="s">
        <v>805</v>
      </c>
      <c r="D86" s="327"/>
      <c r="E86" s="312" t="s">
        <v>10</v>
      </c>
      <c r="F86" s="338">
        <v>0</v>
      </c>
      <c r="G86" s="317">
        <v>1</v>
      </c>
      <c r="H86" s="317">
        <v>0</v>
      </c>
      <c r="I86" s="312" t="s">
        <v>806</v>
      </c>
      <c r="J86" s="329" t="s">
        <v>690</v>
      </c>
      <c r="K86" s="328"/>
      <c r="L86" s="312" t="s">
        <v>680</v>
      </c>
      <c r="M86" s="872"/>
      <c r="N86" s="873"/>
      <c r="O86" s="873"/>
      <c r="P86" s="873"/>
      <c r="Q86" s="873"/>
      <c r="R86" s="873"/>
      <c r="S86" s="873"/>
      <c r="T86" s="873"/>
      <c r="U86" s="873"/>
      <c r="V86" s="873"/>
      <c r="W86" s="873"/>
      <c r="X86" s="873"/>
      <c r="Y86" s="873"/>
      <c r="Z86" s="873"/>
      <c r="AA86" s="873"/>
      <c r="AB86" s="873"/>
      <c r="AC86" s="873"/>
      <c r="AD86" s="873"/>
      <c r="AE86" s="873"/>
      <c r="AF86" s="873"/>
    </row>
    <row r="87" spans="1:32" ht="33.75" customHeight="1">
      <c r="A87" s="391" t="s">
        <v>807</v>
      </c>
      <c r="B87" s="312" t="s">
        <v>808</v>
      </c>
      <c r="C87" s="312" t="s">
        <v>809</v>
      </c>
      <c r="D87" s="408" t="s">
        <v>781</v>
      </c>
      <c r="E87" s="409" t="s">
        <v>520</v>
      </c>
      <c r="F87" s="410">
        <v>0</v>
      </c>
      <c r="G87" s="923">
        <v>1</v>
      </c>
      <c r="H87" s="330">
        <v>0</v>
      </c>
      <c r="I87" s="329" t="s">
        <v>684</v>
      </c>
      <c r="J87" s="329" t="s">
        <v>685</v>
      </c>
      <c r="K87" s="411"/>
      <c r="L87" s="312" t="s">
        <v>680</v>
      </c>
      <c r="M87" s="873"/>
      <c r="N87" s="873"/>
      <c r="O87" s="873"/>
      <c r="P87" s="873"/>
      <c r="Q87" s="873"/>
      <c r="R87" s="873"/>
      <c r="S87" s="873"/>
      <c r="T87" s="873"/>
      <c r="U87" s="873"/>
      <c r="V87" s="873"/>
      <c r="W87" s="873"/>
      <c r="X87" s="873"/>
      <c r="Y87" s="873"/>
      <c r="Z87" s="873"/>
      <c r="AA87" s="873"/>
      <c r="AB87" s="873"/>
      <c r="AC87" s="873"/>
      <c r="AD87" s="873"/>
      <c r="AE87" s="873"/>
      <c r="AF87" s="873"/>
    </row>
    <row r="88" spans="1:32" ht="37.5" customHeight="1">
      <c r="A88" s="311" t="s">
        <v>810</v>
      </c>
      <c r="B88" s="312" t="s">
        <v>811</v>
      </c>
      <c r="C88" s="312" t="s">
        <v>812</v>
      </c>
      <c r="D88" s="366" t="s">
        <v>184</v>
      </c>
      <c r="E88" s="367" t="s">
        <v>520</v>
      </c>
      <c r="F88" s="367">
        <v>0</v>
      </c>
      <c r="G88" s="330">
        <v>1</v>
      </c>
      <c r="H88" s="317">
        <v>0</v>
      </c>
      <c r="I88" s="402">
        <v>42826</v>
      </c>
      <c r="J88" s="318">
        <v>42887</v>
      </c>
      <c r="K88" s="328"/>
      <c r="L88" s="329" t="s">
        <v>680</v>
      </c>
      <c r="M88" s="873"/>
      <c r="N88" s="873"/>
      <c r="O88" s="873"/>
      <c r="P88" s="873"/>
      <c r="Q88" s="873"/>
      <c r="R88" s="873"/>
      <c r="S88" s="873"/>
      <c r="T88" s="873"/>
      <c r="U88" s="873"/>
      <c r="V88" s="873"/>
      <c r="W88" s="873"/>
      <c r="X88" s="873"/>
      <c r="Y88" s="873"/>
      <c r="Z88" s="873"/>
      <c r="AA88" s="873"/>
      <c r="AB88" s="873"/>
      <c r="AC88" s="873"/>
      <c r="AD88" s="873"/>
      <c r="AE88" s="873"/>
      <c r="AF88" s="873"/>
    </row>
    <row r="89" spans="1:32" ht="36" customHeight="1">
      <c r="A89" s="391" t="s">
        <v>813</v>
      </c>
      <c r="B89" s="312" t="s">
        <v>814</v>
      </c>
      <c r="C89" s="312" t="s">
        <v>815</v>
      </c>
      <c r="D89" s="366" t="s">
        <v>541</v>
      </c>
      <c r="E89" s="338" t="s">
        <v>520</v>
      </c>
      <c r="F89" s="412">
        <v>0</v>
      </c>
      <c r="G89" s="317">
        <v>1</v>
      </c>
      <c r="H89" s="317">
        <v>0</v>
      </c>
      <c r="I89" s="318">
        <v>42795</v>
      </c>
      <c r="J89" s="402">
        <v>42826</v>
      </c>
      <c r="K89" s="328" t="s">
        <v>816</v>
      </c>
      <c r="L89" s="329" t="s">
        <v>680</v>
      </c>
      <c r="M89" s="873"/>
      <c r="N89" s="873"/>
      <c r="O89" s="873"/>
      <c r="P89" s="873"/>
      <c r="Q89" s="873"/>
      <c r="R89" s="873"/>
      <c r="S89" s="873"/>
      <c r="T89" s="873"/>
      <c r="U89" s="873"/>
      <c r="V89" s="873"/>
      <c r="W89" s="873"/>
      <c r="X89" s="873"/>
      <c r="Y89" s="873"/>
      <c r="Z89" s="873"/>
      <c r="AA89" s="873"/>
      <c r="AB89" s="873"/>
      <c r="AC89" s="873"/>
      <c r="AD89" s="873"/>
      <c r="AE89" s="873"/>
      <c r="AF89" s="873"/>
    </row>
    <row r="90" spans="1:32" ht="39.75" customHeight="1">
      <c r="A90" s="311" t="s">
        <v>817</v>
      </c>
      <c r="B90" s="312" t="s">
        <v>818</v>
      </c>
      <c r="C90" s="312" t="s">
        <v>819</v>
      </c>
      <c r="D90" s="413" t="s">
        <v>781</v>
      </c>
      <c r="E90" s="338" t="s">
        <v>10</v>
      </c>
      <c r="F90" s="414">
        <v>0</v>
      </c>
      <c r="G90" s="317">
        <v>1</v>
      </c>
      <c r="H90" s="317">
        <v>0</v>
      </c>
      <c r="I90" s="318" t="s">
        <v>684</v>
      </c>
      <c r="J90" s="402" t="s">
        <v>820</v>
      </c>
      <c r="K90" s="328"/>
      <c r="L90" s="329" t="s">
        <v>680</v>
      </c>
      <c r="M90" s="873"/>
      <c r="N90" s="873"/>
      <c r="O90" s="873"/>
      <c r="P90" s="873"/>
      <c r="Q90" s="873"/>
      <c r="R90" s="873"/>
      <c r="S90" s="873"/>
      <c r="T90" s="873"/>
      <c r="U90" s="873"/>
      <c r="V90" s="873"/>
      <c r="W90" s="873"/>
      <c r="X90" s="873"/>
      <c r="Y90" s="873"/>
      <c r="Z90" s="873"/>
      <c r="AA90" s="873"/>
      <c r="AB90" s="873"/>
      <c r="AC90" s="873"/>
      <c r="AD90" s="873"/>
      <c r="AE90" s="873"/>
      <c r="AF90" s="873"/>
    </row>
    <row r="91" spans="1:32" ht="12" customHeight="1">
      <c r="A91" s="311" t="s">
        <v>821</v>
      </c>
      <c r="B91" s="312" t="s">
        <v>822</v>
      </c>
      <c r="C91" s="312" t="s">
        <v>823</v>
      </c>
      <c r="D91" s="413" t="s">
        <v>541</v>
      </c>
      <c r="E91" s="338" t="s">
        <v>10</v>
      </c>
      <c r="F91" s="414">
        <v>0</v>
      </c>
      <c r="G91" s="415">
        <v>1</v>
      </c>
      <c r="H91" s="317">
        <v>0</v>
      </c>
      <c r="I91" s="318" t="s">
        <v>824</v>
      </c>
      <c r="J91" s="416" t="s">
        <v>824</v>
      </c>
      <c r="K91" s="328" t="s">
        <v>825</v>
      </c>
      <c r="L91" s="329" t="s">
        <v>680</v>
      </c>
      <c r="M91" s="873"/>
      <c r="N91" s="873"/>
      <c r="O91" s="873"/>
      <c r="P91" s="873"/>
      <c r="Q91" s="873"/>
      <c r="R91" s="873"/>
      <c r="S91" s="873"/>
      <c r="T91" s="873"/>
      <c r="U91" s="873"/>
      <c r="V91" s="873"/>
      <c r="W91" s="873"/>
      <c r="X91" s="873"/>
      <c r="Y91" s="873"/>
      <c r="Z91" s="873"/>
      <c r="AA91" s="873"/>
      <c r="AB91" s="873"/>
      <c r="AC91" s="873"/>
      <c r="AD91" s="873"/>
      <c r="AE91" s="873"/>
      <c r="AF91" s="873"/>
    </row>
    <row r="92" spans="1:32" ht="33" customHeight="1">
      <c r="A92" s="924" t="s">
        <v>826</v>
      </c>
      <c r="B92" s="333" t="s">
        <v>827</v>
      </c>
      <c r="C92" s="333" t="s">
        <v>828</v>
      </c>
      <c r="D92" s="417" t="s">
        <v>541</v>
      </c>
      <c r="E92" s="418" t="s">
        <v>520</v>
      </c>
      <c r="F92" s="419">
        <v>75345</v>
      </c>
      <c r="G92" s="420">
        <v>1</v>
      </c>
      <c r="H92" s="418">
        <v>0</v>
      </c>
      <c r="I92" s="421" t="s">
        <v>700</v>
      </c>
      <c r="J92" s="421" t="s">
        <v>700</v>
      </c>
      <c r="K92" s="925" t="s">
        <v>829</v>
      </c>
      <c r="L92" s="421" t="s">
        <v>522</v>
      </c>
      <c r="M92" s="873"/>
      <c r="N92" s="873"/>
      <c r="O92" s="873"/>
      <c r="P92" s="873"/>
      <c r="Q92" s="873"/>
      <c r="R92" s="873"/>
      <c r="S92" s="873"/>
      <c r="T92" s="873"/>
      <c r="U92" s="873"/>
      <c r="V92" s="873"/>
      <c r="W92" s="873"/>
      <c r="X92" s="873"/>
      <c r="Y92" s="873"/>
      <c r="Z92" s="873"/>
      <c r="AA92" s="873"/>
      <c r="AB92" s="873"/>
      <c r="AC92" s="873"/>
      <c r="AD92" s="873"/>
      <c r="AE92" s="873"/>
      <c r="AF92" s="873"/>
    </row>
    <row r="93" spans="1:32" ht="57" customHeight="1">
      <c r="A93" s="351" t="s">
        <v>830</v>
      </c>
      <c r="B93" s="286" t="s">
        <v>831</v>
      </c>
      <c r="C93" s="286" t="s">
        <v>832</v>
      </c>
      <c r="D93" s="403" t="s">
        <v>541</v>
      </c>
      <c r="E93" s="286" t="s">
        <v>520</v>
      </c>
      <c r="F93" s="404">
        <v>75000</v>
      </c>
      <c r="G93" s="288">
        <v>1</v>
      </c>
      <c r="H93" s="288">
        <v>0</v>
      </c>
      <c r="I93" s="353" t="s">
        <v>772</v>
      </c>
      <c r="J93" s="353" t="s">
        <v>833</v>
      </c>
      <c r="K93" s="407" t="s">
        <v>834</v>
      </c>
      <c r="L93" s="405" t="s">
        <v>522</v>
      </c>
      <c r="M93" s="913"/>
      <c r="N93" s="914"/>
      <c r="O93" s="914"/>
      <c r="P93" s="914"/>
      <c r="Q93" s="914"/>
      <c r="R93" s="914"/>
      <c r="S93" s="914"/>
      <c r="T93" s="914"/>
      <c r="U93" s="914"/>
      <c r="V93" s="914"/>
      <c r="W93" s="914"/>
      <c r="X93" s="914"/>
      <c r="Y93" s="914"/>
      <c r="Z93" s="914"/>
      <c r="AA93" s="914"/>
      <c r="AB93" s="914"/>
      <c r="AC93" s="914"/>
      <c r="AD93" s="914"/>
      <c r="AE93" s="914"/>
      <c r="AF93" s="914"/>
    </row>
    <row r="94" spans="1:32" ht="30" customHeight="1">
      <c r="A94" s="302" t="s">
        <v>835</v>
      </c>
      <c r="B94" s="295" t="s">
        <v>836</v>
      </c>
      <c r="C94" s="295" t="s">
        <v>837</v>
      </c>
      <c r="D94" s="307" t="s">
        <v>541</v>
      </c>
      <c r="E94" s="298" t="s">
        <v>520</v>
      </c>
      <c r="F94" s="401">
        <v>65000</v>
      </c>
      <c r="G94" s="422">
        <v>1</v>
      </c>
      <c r="H94" s="300">
        <v>0</v>
      </c>
      <c r="I94" s="350" t="s">
        <v>690</v>
      </c>
      <c r="J94" s="310" t="s">
        <v>690</v>
      </c>
      <c r="K94" s="423" t="s">
        <v>838</v>
      </c>
      <c r="L94" s="305" t="s">
        <v>528</v>
      </c>
      <c r="M94" s="898"/>
      <c r="N94" s="898"/>
      <c r="O94" s="898"/>
      <c r="P94" s="898"/>
      <c r="Q94" s="898"/>
      <c r="R94" s="898"/>
      <c r="S94" s="898"/>
      <c r="T94" s="898"/>
      <c r="U94" s="898"/>
      <c r="V94" s="898"/>
      <c r="W94" s="898"/>
      <c r="X94" s="898"/>
      <c r="Y94" s="898"/>
      <c r="Z94" s="898"/>
      <c r="AA94" s="898"/>
      <c r="AB94" s="898"/>
      <c r="AC94" s="898"/>
      <c r="AD94" s="898"/>
      <c r="AE94" s="898"/>
      <c r="AF94" s="898"/>
    </row>
    <row r="95" spans="1:32" ht="42.75" customHeight="1">
      <c r="A95" s="302" t="s">
        <v>839</v>
      </c>
      <c r="B95" s="295" t="s">
        <v>840</v>
      </c>
      <c r="C95" s="295" t="s">
        <v>841</v>
      </c>
      <c r="D95" s="424" t="s">
        <v>541</v>
      </c>
      <c r="E95" s="425" t="s">
        <v>520</v>
      </c>
      <c r="F95" s="426">
        <v>65000</v>
      </c>
      <c r="G95" s="300">
        <v>1</v>
      </c>
      <c r="H95" s="308">
        <v>0</v>
      </c>
      <c r="I95" s="349">
        <v>42675</v>
      </c>
      <c r="J95" s="349" t="s">
        <v>842</v>
      </c>
      <c r="K95" s="310" t="s">
        <v>843</v>
      </c>
      <c r="L95" s="295" t="s">
        <v>528</v>
      </c>
      <c r="M95" s="898"/>
      <c r="N95" s="898"/>
      <c r="O95" s="898"/>
      <c r="P95" s="898"/>
      <c r="Q95" s="898"/>
      <c r="R95" s="898"/>
      <c r="S95" s="898"/>
      <c r="T95" s="898"/>
      <c r="U95" s="898"/>
      <c r="V95" s="898"/>
      <c r="W95" s="898"/>
      <c r="X95" s="898"/>
      <c r="Y95" s="898"/>
      <c r="Z95" s="898"/>
      <c r="AA95" s="898"/>
      <c r="AB95" s="898"/>
      <c r="AC95" s="898"/>
      <c r="AD95" s="898"/>
      <c r="AE95" s="898"/>
      <c r="AF95" s="898"/>
    </row>
    <row r="96" spans="1:32" ht="42.75" customHeight="1">
      <c r="A96" s="351" t="s">
        <v>844</v>
      </c>
      <c r="B96" s="286" t="s">
        <v>845</v>
      </c>
      <c r="C96" s="286" t="s">
        <v>846</v>
      </c>
      <c r="D96" s="427" t="s">
        <v>541</v>
      </c>
      <c r="E96" s="371" t="s">
        <v>520</v>
      </c>
      <c r="F96" s="14">
        <v>60564</v>
      </c>
      <c r="G96" s="288">
        <v>1</v>
      </c>
      <c r="H96" s="290">
        <v>0</v>
      </c>
      <c r="I96" s="428" t="s">
        <v>847</v>
      </c>
      <c r="J96" s="428" t="s">
        <v>847</v>
      </c>
      <c r="K96" s="925" t="s">
        <v>848</v>
      </c>
      <c r="L96" s="286" t="s">
        <v>849</v>
      </c>
      <c r="M96" s="873"/>
      <c r="N96" s="873"/>
      <c r="O96" s="873"/>
      <c r="P96" s="873"/>
      <c r="Q96" s="873"/>
      <c r="R96" s="873"/>
      <c r="S96" s="873"/>
      <c r="T96" s="873"/>
      <c r="U96" s="873"/>
      <c r="V96" s="873"/>
      <c r="W96" s="873"/>
      <c r="X96" s="873"/>
      <c r="Y96" s="873"/>
      <c r="Z96" s="873"/>
      <c r="AA96" s="873"/>
      <c r="AB96" s="873"/>
      <c r="AC96" s="873"/>
      <c r="AD96" s="873"/>
      <c r="AE96" s="873"/>
      <c r="AF96" s="873"/>
    </row>
    <row r="97" spans="1:32" ht="29.25" customHeight="1">
      <c r="A97" s="302" t="s">
        <v>850</v>
      </c>
      <c r="B97" s="295" t="s">
        <v>851</v>
      </c>
      <c r="C97" s="295" t="s">
        <v>852</v>
      </c>
      <c r="D97" s="344" t="s">
        <v>541</v>
      </c>
      <c r="E97" s="297" t="s">
        <v>520</v>
      </c>
      <c r="F97" s="298">
        <v>60000</v>
      </c>
      <c r="G97" s="299">
        <v>1</v>
      </c>
      <c r="H97" s="300">
        <v>0</v>
      </c>
      <c r="I97" s="295" t="s">
        <v>532</v>
      </c>
      <c r="J97" s="295" t="s">
        <v>525</v>
      </c>
      <c r="K97" s="301" t="s">
        <v>853</v>
      </c>
      <c r="L97" s="295" t="s">
        <v>528</v>
      </c>
      <c r="M97" s="873"/>
      <c r="N97" s="873"/>
      <c r="O97" s="873"/>
      <c r="P97" s="873"/>
      <c r="Q97" s="873"/>
      <c r="R97" s="873"/>
      <c r="S97" s="873"/>
      <c r="T97" s="873"/>
      <c r="U97" s="873"/>
      <c r="V97" s="873"/>
      <c r="W97" s="873"/>
      <c r="X97" s="873"/>
      <c r="Y97" s="873"/>
      <c r="Z97" s="873"/>
      <c r="AA97" s="873"/>
      <c r="AB97" s="873"/>
      <c r="AC97" s="873"/>
      <c r="AD97" s="873"/>
      <c r="AE97" s="873"/>
      <c r="AF97" s="873"/>
    </row>
    <row r="98" spans="1:32" ht="57" customHeight="1">
      <c r="A98" s="302" t="s">
        <v>854</v>
      </c>
      <c r="B98" s="295" t="s">
        <v>738</v>
      </c>
      <c r="C98" s="295" t="s">
        <v>855</v>
      </c>
      <c r="D98" s="399" t="s">
        <v>541</v>
      </c>
      <c r="E98" s="295" t="s">
        <v>520</v>
      </c>
      <c r="F98" s="400">
        <v>50000</v>
      </c>
      <c r="G98" s="300">
        <v>1</v>
      </c>
      <c r="H98" s="300">
        <v>0</v>
      </c>
      <c r="I98" s="298" t="s">
        <v>706</v>
      </c>
      <c r="J98" s="298" t="s">
        <v>706</v>
      </c>
      <c r="K98" s="429" t="s">
        <v>856</v>
      </c>
      <c r="L98" s="401" t="s">
        <v>528</v>
      </c>
      <c r="M98" s="911"/>
      <c r="N98" s="912"/>
      <c r="O98" s="912"/>
      <c r="P98" s="912"/>
      <c r="Q98" s="912"/>
      <c r="R98" s="912"/>
      <c r="S98" s="912"/>
      <c r="T98" s="912"/>
      <c r="U98" s="912"/>
      <c r="V98" s="912"/>
      <c r="W98" s="912"/>
      <c r="X98" s="912"/>
      <c r="Y98" s="912"/>
      <c r="Z98" s="912"/>
      <c r="AA98" s="912"/>
      <c r="AB98" s="912"/>
      <c r="AC98" s="912"/>
      <c r="AD98" s="912"/>
      <c r="AE98" s="912"/>
      <c r="AF98" s="912"/>
    </row>
    <row r="99" spans="1:32" ht="31.5" customHeight="1">
      <c r="A99" s="302" t="s">
        <v>857</v>
      </c>
      <c r="B99" s="295" t="s">
        <v>858</v>
      </c>
      <c r="C99" s="295" t="s">
        <v>859</v>
      </c>
      <c r="D99" s="424" t="s">
        <v>541</v>
      </c>
      <c r="E99" s="298" t="s">
        <v>520</v>
      </c>
      <c r="F99" s="426">
        <v>40000</v>
      </c>
      <c r="G99" s="300">
        <v>1</v>
      </c>
      <c r="H99" s="300">
        <v>0</v>
      </c>
      <c r="I99" s="349" t="s">
        <v>521</v>
      </c>
      <c r="J99" s="350" t="s">
        <v>860</v>
      </c>
      <c r="K99" s="301" t="s">
        <v>861</v>
      </c>
      <c r="L99" s="295" t="s">
        <v>528</v>
      </c>
      <c r="M99" s="902"/>
      <c r="N99" s="898"/>
      <c r="O99" s="898"/>
      <c r="P99" s="898"/>
      <c r="Q99" s="898"/>
      <c r="R99" s="898"/>
      <c r="S99" s="898"/>
      <c r="T99" s="898"/>
      <c r="U99" s="898"/>
      <c r="V99" s="898"/>
      <c r="W99" s="898"/>
      <c r="X99" s="898"/>
      <c r="Y99" s="898"/>
      <c r="Z99" s="898"/>
      <c r="AA99" s="898"/>
      <c r="AB99" s="898"/>
      <c r="AC99" s="898"/>
      <c r="AD99" s="898"/>
      <c r="AE99" s="898"/>
      <c r="AF99" s="898"/>
    </row>
    <row r="100" spans="1:32" ht="30.75" customHeight="1">
      <c r="A100" s="302" t="s">
        <v>862</v>
      </c>
      <c r="B100" s="295" t="s">
        <v>863</v>
      </c>
      <c r="C100" s="295" t="s">
        <v>864</v>
      </c>
      <c r="D100" s="307" t="s">
        <v>541</v>
      </c>
      <c r="E100" s="297" t="s">
        <v>520</v>
      </c>
      <c r="F100" s="425">
        <v>15790</v>
      </c>
      <c r="G100" s="300">
        <v>1</v>
      </c>
      <c r="H100" s="300">
        <v>0</v>
      </c>
      <c r="I100" s="305" t="s">
        <v>865</v>
      </c>
      <c r="J100" s="295" t="s">
        <v>865</v>
      </c>
      <c r="K100" s="301" t="s">
        <v>866</v>
      </c>
      <c r="L100" s="305" t="s">
        <v>528</v>
      </c>
      <c r="M100" s="873"/>
      <c r="N100" s="873"/>
      <c r="O100" s="873"/>
      <c r="P100" s="873"/>
      <c r="Q100" s="873"/>
      <c r="R100" s="873"/>
      <c r="S100" s="873"/>
      <c r="T100" s="873"/>
      <c r="U100" s="873"/>
      <c r="V100" s="873"/>
      <c r="W100" s="873"/>
      <c r="X100" s="873"/>
      <c r="Y100" s="873"/>
      <c r="Z100" s="873"/>
      <c r="AA100" s="873"/>
      <c r="AB100" s="873"/>
      <c r="AC100" s="873"/>
      <c r="AD100" s="873"/>
      <c r="AE100" s="873"/>
      <c r="AF100" s="873"/>
    </row>
    <row r="101" spans="1:32" ht="30.75" customHeight="1">
      <c r="A101" s="311" t="s">
        <v>867</v>
      </c>
      <c r="B101" s="312" t="s">
        <v>868</v>
      </c>
      <c r="C101" s="312" t="s">
        <v>869</v>
      </c>
      <c r="D101" s="327" t="s">
        <v>800</v>
      </c>
      <c r="E101" s="314" t="s">
        <v>520</v>
      </c>
      <c r="F101" s="338">
        <v>0</v>
      </c>
      <c r="G101" s="316">
        <v>1</v>
      </c>
      <c r="H101" s="317">
        <v>0</v>
      </c>
      <c r="I101" s="402">
        <v>42826</v>
      </c>
      <c r="J101" s="402">
        <v>42856</v>
      </c>
      <c r="K101" s="328"/>
      <c r="L101" s="312" t="s">
        <v>849</v>
      </c>
      <c r="M101" s="873"/>
      <c r="N101" s="873"/>
      <c r="O101" s="873"/>
      <c r="P101" s="873"/>
      <c r="Q101" s="873"/>
      <c r="R101" s="873"/>
      <c r="S101" s="873"/>
      <c r="T101" s="873"/>
      <c r="U101" s="873"/>
      <c r="V101" s="873"/>
      <c r="W101" s="873"/>
      <c r="X101" s="873"/>
      <c r="Y101" s="873"/>
      <c r="Z101" s="873"/>
      <c r="AA101" s="873"/>
      <c r="AB101" s="873"/>
      <c r="AC101" s="873"/>
      <c r="AD101" s="873"/>
      <c r="AE101" s="873"/>
      <c r="AF101" s="873"/>
    </row>
    <row r="102" spans="1:32" ht="30.75" customHeight="1">
      <c r="A102" s="302" t="s">
        <v>870</v>
      </c>
      <c r="B102" s="295" t="s">
        <v>871</v>
      </c>
      <c r="C102" s="295" t="s">
        <v>872</v>
      </c>
      <c r="D102" s="344" t="s">
        <v>541</v>
      </c>
      <c r="E102" s="297" t="s">
        <v>520</v>
      </c>
      <c r="F102" s="298">
        <v>10000</v>
      </c>
      <c r="G102" s="299">
        <v>1</v>
      </c>
      <c r="H102" s="300">
        <v>0</v>
      </c>
      <c r="I102" s="295" t="s">
        <v>873</v>
      </c>
      <c r="J102" s="295" t="s">
        <v>801</v>
      </c>
      <c r="K102" s="301" t="s">
        <v>874</v>
      </c>
      <c r="L102" s="305" t="s">
        <v>528</v>
      </c>
      <c r="M102" s="873"/>
      <c r="N102" s="873"/>
      <c r="O102" s="873"/>
      <c r="P102" s="873"/>
      <c r="Q102" s="873"/>
      <c r="R102" s="873"/>
      <c r="S102" s="873"/>
      <c r="T102" s="873"/>
      <c r="U102" s="873"/>
      <c r="V102" s="873"/>
      <c r="W102" s="873"/>
      <c r="X102" s="873"/>
      <c r="Y102" s="873"/>
      <c r="Z102" s="873"/>
      <c r="AA102" s="873"/>
      <c r="AB102" s="873"/>
      <c r="AC102" s="873"/>
      <c r="AD102" s="873"/>
      <c r="AE102" s="873"/>
      <c r="AF102" s="873"/>
    </row>
    <row r="103" spans="1:32" ht="30.75" customHeight="1">
      <c r="A103" s="302" t="s">
        <v>875</v>
      </c>
      <c r="B103" s="295" t="s">
        <v>876</v>
      </c>
      <c r="C103" s="295" t="s">
        <v>877</v>
      </c>
      <c r="D103" s="307" t="s">
        <v>541</v>
      </c>
      <c r="E103" s="297" t="s">
        <v>520</v>
      </c>
      <c r="F103" s="298">
        <v>10000</v>
      </c>
      <c r="G103" s="299">
        <v>1</v>
      </c>
      <c r="H103" s="300">
        <v>0</v>
      </c>
      <c r="I103" s="305" t="s">
        <v>655</v>
      </c>
      <c r="J103" s="305" t="s">
        <v>655</v>
      </c>
      <c r="K103" s="301" t="s">
        <v>878</v>
      </c>
      <c r="L103" s="305" t="s">
        <v>528</v>
      </c>
      <c r="M103" s="873"/>
      <c r="N103" s="873"/>
      <c r="O103" s="873"/>
      <c r="P103" s="873"/>
      <c r="Q103" s="873"/>
      <c r="R103" s="873"/>
      <c r="S103" s="873"/>
      <c r="T103" s="873"/>
      <c r="U103" s="873"/>
      <c r="V103" s="873"/>
      <c r="W103" s="873"/>
      <c r="X103" s="873"/>
      <c r="Y103" s="873"/>
      <c r="Z103" s="873"/>
      <c r="AA103" s="873"/>
      <c r="AB103" s="873"/>
      <c r="AC103" s="873"/>
      <c r="AD103" s="873"/>
      <c r="AE103" s="873"/>
      <c r="AF103" s="873"/>
    </row>
    <row r="104" spans="1:32" ht="30.75" customHeight="1">
      <c r="A104" s="311" t="s">
        <v>879</v>
      </c>
      <c r="B104" s="312" t="s">
        <v>880</v>
      </c>
      <c r="C104" s="312" t="s">
        <v>881</v>
      </c>
      <c r="D104" s="313" t="s">
        <v>213</v>
      </c>
      <c r="E104" s="314" t="s">
        <v>520</v>
      </c>
      <c r="F104" s="338"/>
      <c r="G104" s="316">
        <v>1</v>
      </c>
      <c r="H104" s="317">
        <v>0</v>
      </c>
      <c r="I104" s="329" t="s">
        <v>615</v>
      </c>
      <c r="J104" s="329" t="s">
        <v>882</v>
      </c>
      <c r="K104" s="328" t="s">
        <v>883</v>
      </c>
      <c r="L104" s="329" t="s">
        <v>680</v>
      </c>
      <c r="M104" s="873"/>
      <c r="N104" s="873"/>
      <c r="O104" s="873"/>
      <c r="P104" s="873"/>
      <c r="Q104" s="873"/>
      <c r="R104" s="873"/>
      <c r="S104" s="873"/>
      <c r="T104" s="873"/>
      <c r="U104" s="873"/>
      <c r="V104" s="873"/>
      <c r="W104" s="873"/>
      <c r="X104" s="873"/>
      <c r="Y104" s="873"/>
      <c r="Z104" s="873"/>
      <c r="AA104" s="873"/>
      <c r="AB104" s="873"/>
      <c r="AC104" s="873"/>
      <c r="AD104" s="873"/>
      <c r="AE104" s="873"/>
      <c r="AF104" s="873"/>
    </row>
    <row r="105" spans="1:32" ht="30.75" customHeight="1">
      <c r="A105" s="311" t="s">
        <v>884</v>
      </c>
      <c r="B105" s="312" t="s">
        <v>885</v>
      </c>
      <c r="C105" s="312" t="s">
        <v>886</v>
      </c>
      <c r="D105" s="313" t="s">
        <v>800</v>
      </c>
      <c r="E105" s="314" t="s">
        <v>520</v>
      </c>
      <c r="F105" s="338"/>
      <c r="G105" s="316">
        <v>1</v>
      </c>
      <c r="H105" s="317">
        <v>0</v>
      </c>
      <c r="I105" s="312" t="s">
        <v>614</v>
      </c>
      <c r="J105" s="329" t="s">
        <v>615</v>
      </c>
      <c r="K105" s="328" t="s">
        <v>887</v>
      </c>
      <c r="L105" s="312" t="s">
        <v>888</v>
      </c>
      <c r="M105" s="873"/>
      <c r="N105" s="873"/>
      <c r="O105" s="873"/>
      <c r="P105" s="873"/>
      <c r="Q105" s="873"/>
      <c r="R105" s="873"/>
      <c r="S105" s="873"/>
      <c r="T105" s="873"/>
      <c r="U105" s="873"/>
      <c r="V105" s="873"/>
      <c r="W105" s="873"/>
      <c r="X105" s="873"/>
      <c r="Y105" s="873"/>
      <c r="Z105" s="873"/>
      <c r="AA105" s="873"/>
      <c r="AB105" s="873"/>
      <c r="AC105" s="873"/>
      <c r="AD105" s="873"/>
      <c r="AE105" s="873"/>
      <c r="AF105" s="873"/>
    </row>
    <row r="106" spans="1:32" ht="30.75" customHeight="1">
      <c r="A106" s="311" t="s">
        <v>889</v>
      </c>
      <c r="B106" s="312" t="s">
        <v>890</v>
      </c>
      <c r="C106" s="312" t="s">
        <v>891</v>
      </c>
      <c r="D106" s="366"/>
      <c r="E106" s="314" t="s">
        <v>520</v>
      </c>
      <c r="F106" s="410"/>
      <c r="G106" s="317">
        <v>1</v>
      </c>
      <c r="H106" s="317">
        <v>0</v>
      </c>
      <c r="I106" s="329" t="s">
        <v>521</v>
      </c>
      <c r="J106" s="402" t="s">
        <v>679</v>
      </c>
      <c r="K106" s="328"/>
      <c r="L106" s="329" t="s">
        <v>680</v>
      </c>
      <c r="M106" s="873"/>
      <c r="N106" s="873"/>
      <c r="O106" s="873"/>
      <c r="P106" s="873"/>
      <c r="Q106" s="873"/>
      <c r="R106" s="873"/>
      <c r="S106" s="873"/>
      <c r="T106" s="873"/>
      <c r="U106" s="873"/>
      <c r="V106" s="873"/>
      <c r="W106" s="873"/>
      <c r="X106" s="873"/>
      <c r="Y106" s="873"/>
      <c r="Z106" s="873"/>
      <c r="AA106" s="873"/>
      <c r="AB106" s="873"/>
      <c r="AC106" s="873"/>
      <c r="AD106" s="873"/>
      <c r="AE106" s="873"/>
      <c r="AF106" s="873"/>
    </row>
    <row r="107" spans="1:32" ht="23.25" customHeight="1">
      <c r="A107" s="430" t="s">
        <v>552</v>
      </c>
      <c r="B107" s="431"/>
      <c r="C107" s="431"/>
      <c r="D107" s="431"/>
      <c r="E107" s="431"/>
      <c r="F107" s="432">
        <f>SUM(F56:F106)</f>
        <v>4743199</v>
      </c>
      <c r="G107" s="431"/>
      <c r="H107" s="431"/>
      <c r="I107" s="431"/>
      <c r="J107" s="433"/>
      <c r="K107" s="431"/>
      <c r="L107" s="364"/>
      <c r="M107" s="873"/>
      <c r="N107" s="873"/>
      <c r="O107" s="873"/>
      <c r="P107" s="873"/>
      <c r="Q107" s="873"/>
      <c r="R107" s="873"/>
      <c r="S107" s="873"/>
      <c r="T107" s="873"/>
      <c r="U107" s="873"/>
      <c r="V107" s="873"/>
      <c r="W107" s="873"/>
      <c r="X107" s="873"/>
      <c r="Y107" s="873"/>
      <c r="Z107" s="873"/>
      <c r="AA107" s="873"/>
      <c r="AB107" s="873"/>
      <c r="AC107" s="873"/>
      <c r="AD107" s="873"/>
      <c r="AE107" s="873"/>
      <c r="AF107" s="873"/>
    </row>
    <row r="108" spans="1:32" ht="27" customHeight="1">
      <c r="A108" s="268"/>
      <c r="B108" s="269"/>
      <c r="C108" s="269"/>
      <c r="D108" s="269"/>
      <c r="E108" s="269"/>
      <c r="F108" s="269"/>
      <c r="G108" s="269"/>
      <c r="H108" s="269"/>
      <c r="I108" s="269"/>
      <c r="J108" s="281"/>
      <c r="K108" s="269"/>
      <c r="L108" s="282"/>
      <c r="M108" s="872"/>
      <c r="N108" s="873"/>
      <c r="O108" s="873"/>
      <c r="P108" s="873"/>
      <c r="Q108" s="873"/>
      <c r="R108" s="873"/>
      <c r="S108" s="873"/>
      <c r="T108" s="873"/>
      <c r="U108" s="873"/>
      <c r="V108" s="873"/>
      <c r="W108" s="873"/>
      <c r="X108" s="873"/>
      <c r="Y108" s="873"/>
      <c r="Z108" s="873"/>
      <c r="AA108" s="873"/>
      <c r="AB108" s="873"/>
      <c r="AC108" s="873"/>
      <c r="AD108" s="873"/>
      <c r="AE108" s="873"/>
      <c r="AF108" s="873"/>
    </row>
    <row r="109" spans="1:32" ht="19.5" customHeight="1">
      <c r="A109" s="881" t="s">
        <v>892</v>
      </c>
      <c r="B109" s="849"/>
      <c r="C109" s="849"/>
      <c r="D109" s="849"/>
      <c r="E109" s="849"/>
      <c r="F109" s="849"/>
      <c r="G109" s="849"/>
      <c r="H109" s="849"/>
      <c r="I109" s="849"/>
      <c r="J109" s="849"/>
      <c r="K109" s="849"/>
      <c r="L109" s="850"/>
      <c r="M109" s="873"/>
      <c r="N109" s="873"/>
      <c r="O109" s="873"/>
      <c r="P109" s="873"/>
      <c r="Q109" s="873"/>
      <c r="R109" s="873"/>
      <c r="S109" s="873"/>
      <c r="T109" s="873"/>
      <c r="U109" s="873"/>
      <c r="V109" s="873"/>
      <c r="W109" s="873"/>
      <c r="X109" s="873"/>
      <c r="Y109" s="873"/>
      <c r="Z109" s="873"/>
      <c r="AA109" s="873"/>
      <c r="AB109" s="873"/>
      <c r="AC109" s="873"/>
      <c r="AD109" s="873"/>
      <c r="AE109" s="873"/>
      <c r="AF109" s="873"/>
    </row>
    <row r="110" spans="1:32" ht="23.25" customHeight="1">
      <c r="A110" s="883" t="s">
        <v>503</v>
      </c>
      <c r="B110" s="884" t="s">
        <v>504</v>
      </c>
      <c r="C110" s="884" t="s">
        <v>505</v>
      </c>
      <c r="D110" s="885" t="s">
        <v>506</v>
      </c>
      <c r="E110" s="884" t="s">
        <v>507</v>
      </c>
      <c r="F110" s="926" t="s">
        <v>508</v>
      </c>
      <c r="G110" s="849"/>
      <c r="H110" s="850"/>
      <c r="I110" s="889" t="s">
        <v>509</v>
      </c>
      <c r="J110" s="850"/>
      <c r="K110" s="891" t="s">
        <v>510</v>
      </c>
      <c r="L110" s="788" t="s">
        <v>511</v>
      </c>
      <c r="M110" s="873"/>
      <c r="N110" s="873"/>
      <c r="O110" s="873"/>
      <c r="P110" s="873"/>
      <c r="Q110" s="873"/>
      <c r="R110" s="873"/>
      <c r="S110" s="873"/>
      <c r="T110" s="873"/>
      <c r="U110" s="873"/>
      <c r="V110" s="873"/>
      <c r="W110" s="873"/>
      <c r="X110" s="873"/>
      <c r="Y110" s="873"/>
      <c r="Z110" s="873"/>
      <c r="AA110" s="873"/>
      <c r="AB110" s="873"/>
      <c r="AC110" s="873"/>
      <c r="AD110" s="873"/>
      <c r="AE110" s="873"/>
      <c r="AF110" s="873"/>
    </row>
    <row r="111" spans="1:32" ht="23.25" customHeight="1">
      <c r="A111" s="892"/>
      <c r="B111" s="893"/>
      <c r="C111" s="893"/>
      <c r="D111" s="894"/>
      <c r="E111" s="893"/>
      <c r="F111" s="764" t="s">
        <v>512</v>
      </c>
      <c r="G111" s="284" t="s">
        <v>513</v>
      </c>
      <c r="H111" s="284" t="s">
        <v>514</v>
      </c>
      <c r="I111" s="284" t="s">
        <v>893</v>
      </c>
      <c r="J111" s="434" t="s">
        <v>894</v>
      </c>
      <c r="K111" s="895"/>
      <c r="L111" s="893"/>
      <c r="M111" s="873"/>
      <c r="N111" s="873"/>
      <c r="O111" s="873"/>
      <c r="P111" s="873"/>
      <c r="Q111" s="873"/>
      <c r="R111" s="873"/>
      <c r="S111" s="873"/>
      <c r="T111" s="873"/>
      <c r="U111" s="873"/>
      <c r="V111" s="873"/>
      <c r="W111" s="873"/>
      <c r="X111" s="873"/>
      <c r="Y111" s="873"/>
      <c r="Z111" s="873"/>
      <c r="AA111" s="873"/>
      <c r="AB111" s="873"/>
      <c r="AC111" s="873"/>
      <c r="AD111" s="873"/>
      <c r="AE111" s="873"/>
      <c r="AF111" s="873"/>
    </row>
    <row r="112" spans="1:32" ht="23.25" customHeight="1">
      <c r="A112" s="294" t="s">
        <v>895</v>
      </c>
      <c r="B112" s="295" t="s">
        <v>896</v>
      </c>
      <c r="C112" s="927" t="s">
        <v>897</v>
      </c>
      <c r="D112" s="344" t="s">
        <v>520</v>
      </c>
      <c r="E112" s="295" t="s">
        <v>520</v>
      </c>
      <c r="F112" s="298">
        <v>175000</v>
      </c>
      <c r="G112" s="299">
        <v>1</v>
      </c>
      <c r="H112" s="300">
        <v>0</v>
      </c>
      <c r="I112" s="295" t="s">
        <v>610</v>
      </c>
      <c r="J112" s="295" t="s">
        <v>610</v>
      </c>
      <c r="K112" s="301" t="s">
        <v>898</v>
      </c>
      <c r="L112" s="295" t="s">
        <v>528</v>
      </c>
      <c r="M112" s="873"/>
      <c r="N112" s="873"/>
      <c r="O112" s="873"/>
      <c r="P112" s="873"/>
      <c r="Q112" s="873"/>
      <c r="R112" s="873"/>
      <c r="S112" s="873"/>
      <c r="T112" s="873"/>
      <c r="U112" s="873"/>
      <c r="V112" s="873"/>
      <c r="W112" s="873"/>
      <c r="X112" s="873"/>
      <c r="Y112" s="873"/>
      <c r="Z112" s="873"/>
      <c r="AA112" s="873"/>
      <c r="AB112" s="873"/>
      <c r="AC112" s="873"/>
      <c r="AD112" s="873"/>
      <c r="AE112" s="873"/>
      <c r="AF112" s="873"/>
    </row>
    <row r="113" spans="1:32" ht="23.25" customHeight="1">
      <c r="A113" s="294" t="s">
        <v>899</v>
      </c>
      <c r="B113" s="295" t="s">
        <v>900</v>
      </c>
      <c r="C113" s="295" t="s">
        <v>901</v>
      </c>
      <c r="D113" s="344" t="s">
        <v>541</v>
      </c>
      <c r="E113" s="297" t="s">
        <v>10</v>
      </c>
      <c r="F113" s="298">
        <f>90000+30000+40000</f>
        <v>160000</v>
      </c>
      <c r="G113" s="299">
        <v>1</v>
      </c>
      <c r="H113" s="300">
        <v>0</v>
      </c>
      <c r="I113" s="295" t="s">
        <v>564</v>
      </c>
      <c r="J113" s="295" t="s">
        <v>782</v>
      </c>
      <c r="K113" s="301" t="s">
        <v>902</v>
      </c>
      <c r="L113" s="295" t="s">
        <v>528</v>
      </c>
      <c r="M113" s="873"/>
      <c r="N113" s="873"/>
      <c r="O113" s="873"/>
      <c r="P113" s="873"/>
      <c r="Q113" s="873"/>
      <c r="R113" s="873"/>
      <c r="S113" s="873"/>
      <c r="T113" s="873"/>
      <c r="U113" s="873"/>
      <c r="V113" s="873"/>
      <c r="W113" s="873"/>
      <c r="X113" s="873"/>
      <c r="Y113" s="873"/>
      <c r="Z113" s="873"/>
      <c r="AA113" s="873"/>
      <c r="AB113" s="873"/>
      <c r="AC113" s="873"/>
      <c r="AD113" s="873"/>
      <c r="AE113" s="873"/>
      <c r="AF113" s="873"/>
    </row>
    <row r="114" spans="1:32" ht="23.25" customHeight="1">
      <c r="A114" s="294" t="s">
        <v>903</v>
      </c>
      <c r="B114" s="295" t="s">
        <v>904</v>
      </c>
      <c r="C114" s="295" t="s">
        <v>905</v>
      </c>
      <c r="D114" s="307" t="s">
        <v>541</v>
      </c>
      <c r="E114" s="297" t="s">
        <v>520</v>
      </c>
      <c r="F114" s="298">
        <f>143200+900</f>
        <v>144100</v>
      </c>
      <c r="G114" s="299">
        <v>1</v>
      </c>
      <c r="H114" s="300">
        <v>0</v>
      </c>
      <c r="I114" s="295" t="s">
        <v>906</v>
      </c>
      <c r="J114" s="295" t="s">
        <v>907</v>
      </c>
      <c r="K114" s="301" t="s">
        <v>908</v>
      </c>
      <c r="L114" s="295" t="s">
        <v>528</v>
      </c>
      <c r="M114" s="873"/>
      <c r="N114" s="873"/>
      <c r="O114" s="873"/>
      <c r="P114" s="873"/>
      <c r="Q114" s="873"/>
      <c r="R114" s="873"/>
      <c r="S114" s="873"/>
      <c r="T114" s="873"/>
      <c r="U114" s="873"/>
      <c r="V114" s="873"/>
      <c r="W114" s="873"/>
      <c r="X114" s="873"/>
      <c r="Y114" s="873"/>
      <c r="Z114" s="873"/>
      <c r="AA114" s="873"/>
      <c r="AB114" s="873"/>
      <c r="AC114" s="873"/>
      <c r="AD114" s="873"/>
      <c r="AE114" s="873"/>
      <c r="AF114" s="873"/>
    </row>
    <row r="115" spans="1:32" ht="23.25" customHeight="1">
      <c r="A115" s="302" t="s">
        <v>909</v>
      </c>
      <c r="B115" s="295" t="s">
        <v>836</v>
      </c>
      <c r="C115" s="295" t="s">
        <v>910</v>
      </c>
      <c r="D115" s="307" t="s">
        <v>541</v>
      </c>
      <c r="E115" s="297" t="s">
        <v>520</v>
      </c>
      <c r="F115" s="298">
        <v>80000</v>
      </c>
      <c r="G115" s="299">
        <v>1</v>
      </c>
      <c r="H115" s="300">
        <v>0</v>
      </c>
      <c r="I115" s="295" t="s">
        <v>911</v>
      </c>
      <c r="J115" s="295" t="s">
        <v>912</v>
      </c>
      <c r="K115" s="301" t="s">
        <v>913</v>
      </c>
      <c r="L115" s="295" t="s">
        <v>528</v>
      </c>
      <c r="M115" s="873"/>
      <c r="N115" s="873"/>
      <c r="O115" s="873"/>
      <c r="P115" s="873"/>
      <c r="Q115" s="873"/>
      <c r="R115" s="873"/>
      <c r="S115" s="873"/>
      <c r="T115" s="873"/>
      <c r="U115" s="873"/>
      <c r="V115" s="873"/>
      <c r="W115" s="873"/>
      <c r="X115" s="873"/>
      <c r="Y115" s="873"/>
      <c r="Z115" s="873"/>
      <c r="AA115" s="873"/>
      <c r="AB115" s="873"/>
      <c r="AC115" s="873"/>
      <c r="AD115" s="873"/>
      <c r="AE115" s="873"/>
      <c r="AF115" s="873"/>
    </row>
    <row r="116" spans="1:32" ht="23.25" customHeight="1">
      <c r="A116" s="326" t="s">
        <v>914</v>
      </c>
      <c r="B116" s="312" t="s">
        <v>915</v>
      </c>
      <c r="C116" s="312" t="s">
        <v>916</v>
      </c>
      <c r="D116" s="313" t="s">
        <v>541</v>
      </c>
      <c r="E116" s="314" t="s">
        <v>520</v>
      </c>
      <c r="F116" s="338"/>
      <c r="G116" s="316">
        <v>1</v>
      </c>
      <c r="H116" s="317">
        <v>0</v>
      </c>
      <c r="I116" s="312" t="s">
        <v>711</v>
      </c>
      <c r="J116" s="312" t="s">
        <v>525</v>
      </c>
      <c r="K116" s="328" t="s">
        <v>917</v>
      </c>
      <c r="L116" s="312" t="s">
        <v>888</v>
      </c>
      <c r="M116" s="873"/>
      <c r="N116" s="873"/>
      <c r="O116" s="873"/>
      <c r="P116" s="873"/>
      <c r="Q116" s="873"/>
      <c r="R116" s="873"/>
      <c r="S116" s="873"/>
      <c r="T116" s="873"/>
      <c r="U116" s="873"/>
      <c r="V116" s="873"/>
      <c r="W116" s="873"/>
      <c r="X116" s="873"/>
      <c r="Y116" s="873"/>
      <c r="Z116" s="873"/>
      <c r="AA116" s="873"/>
      <c r="AB116" s="873"/>
      <c r="AC116" s="873"/>
      <c r="AD116" s="873"/>
      <c r="AE116" s="873"/>
      <c r="AF116" s="873"/>
    </row>
    <row r="117" spans="1:32" ht="39.75" customHeight="1">
      <c r="A117" s="294" t="s">
        <v>918</v>
      </c>
      <c r="B117" s="295" t="s">
        <v>919</v>
      </c>
      <c r="C117" s="295" t="s">
        <v>920</v>
      </c>
      <c r="D117" s="307" t="s">
        <v>541</v>
      </c>
      <c r="E117" s="297" t="s">
        <v>520</v>
      </c>
      <c r="F117" s="298">
        <v>78000</v>
      </c>
      <c r="G117" s="299">
        <v>1</v>
      </c>
      <c r="H117" s="300">
        <v>0</v>
      </c>
      <c r="I117" s="295" t="s">
        <v>521</v>
      </c>
      <c r="J117" s="295" t="s">
        <v>521</v>
      </c>
      <c r="K117" s="301" t="s">
        <v>921</v>
      </c>
      <c r="L117" s="295" t="s">
        <v>528</v>
      </c>
      <c r="M117" s="898"/>
      <c r="N117" s="898"/>
      <c r="O117" s="898"/>
      <c r="P117" s="898"/>
      <c r="Q117" s="898"/>
      <c r="R117" s="898"/>
      <c r="S117" s="898"/>
      <c r="T117" s="898"/>
      <c r="U117" s="898"/>
      <c r="V117" s="898"/>
      <c r="W117" s="898"/>
      <c r="X117" s="898"/>
      <c r="Y117" s="898"/>
      <c r="Z117" s="898"/>
      <c r="AA117" s="898"/>
      <c r="AB117" s="898"/>
      <c r="AC117" s="898"/>
      <c r="AD117" s="898"/>
      <c r="AE117" s="898"/>
      <c r="AF117" s="898"/>
    </row>
    <row r="118" spans="1:32" ht="33.75" customHeight="1">
      <c r="A118" s="309" t="s">
        <v>922</v>
      </c>
      <c r="B118" s="295" t="s">
        <v>890</v>
      </c>
      <c r="C118" s="295" t="s">
        <v>923</v>
      </c>
      <c r="D118" s="369" t="s">
        <v>541</v>
      </c>
      <c r="E118" s="928" t="s">
        <v>520</v>
      </c>
      <c r="F118" s="435">
        <v>75000</v>
      </c>
      <c r="G118" s="436">
        <v>1</v>
      </c>
      <c r="H118" s="436">
        <v>0</v>
      </c>
      <c r="I118" s="305" t="s">
        <v>690</v>
      </c>
      <c r="J118" s="928" t="s">
        <v>684</v>
      </c>
      <c r="K118" s="437" t="s">
        <v>924</v>
      </c>
      <c r="L118" s="305" t="s">
        <v>528</v>
      </c>
      <c r="M118" s="898"/>
      <c r="N118" s="898"/>
      <c r="O118" s="898"/>
      <c r="P118" s="898"/>
      <c r="Q118" s="898"/>
      <c r="R118" s="898"/>
      <c r="S118" s="898"/>
      <c r="T118" s="898"/>
      <c r="U118" s="898"/>
      <c r="V118" s="898"/>
      <c r="W118" s="898"/>
      <c r="X118" s="898"/>
      <c r="Y118" s="898"/>
      <c r="Z118" s="898"/>
      <c r="AA118" s="898"/>
      <c r="AB118" s="898"/>
      <c r="AC118" s="898"/>
      <c r="AD118" s="898"/>
      <c r="AE118" s="898"/>
      <c r="AF118" s="898"/>
    </row>
    <row r="119" spans="1:32" ht="23.25" customHeight="1">
      <c r="A119" s="294" t="s">
        <v>925</v>
      </c>
      <c r="B119" s="295" t="s">
        <v>919</v>
      </c>
      <c r="C119" s="295" t="s">
        <v>920</v>
      </c>
      <c r="D119" s="307" t="s">
        <v>541</v>
      </c>
      <c r="E119" s="297" t="s">
        <v>520</v>
      </c>
      <c r="F119" s="298">
        <v>72000</v>
      </c>
      <c r="G119" s="299"/>
      <c r="H119" s="300"/>
      <c r="I119" s="295"/>
      <c r="J119" s="295"/>
      <c r="K119" s="301" t="s">
        <v>926</v>
      </c>
      <c r="L119" s="295" t="s">
        <v>528</v>
      </c>
      <c r="M119" s="898"/>
      <c r="N119" s="898"/>
      <c r="O119" s="898"/>
      <c r="P119" s="898"/>
      <c r="Q119" s="898"/>
      <c r="R119" s="898"/>
      <c r="S119" s="898"/>
      <c r="T119" s="898"/>
      <c r="U119" s="898"/>
      <c r="V119" s="898"/>
      <c r="W119" s="898"/>
      <c r="X119" s="898"/>
      <c r="Y119" s="898"/>
      <c r="Z119" s="898"/>
      <c r="AA119" s="898"/>
      <c r="AB119" s="898"/>
      <c r="AC119" s="898"/>
      <c r="AD119" s="898"/>
      <c r="AE119" s="898"/>
      <c r="AF119" s="898"/>
    </row>
    <row r="120" spans="1:32" ht="23.25" customHeight="1">
      <c r="A120" s="294" t="s">
        <v>927</v>
      </c>
      <c r="B120" s="295" t="s">
        <v>919</v>
      </c>
      <c r="C120" s="295" t="s">
        <v>920</v>
      </c>
      <c r="D120" s="307" t="s">
        <v>928</v>
      </c>
      <c r="E120" s="297" t="s">
        <v>520</v>
      </c>
      <c r="F120" s="298">
        <v>66000</v>
      </c>
      <c r="G120" s="299">
        <v>1</v>
      </c>
      <c r="H120" s="300">
        <v>0</v>
      </c>
      <c r="I120" s="295" t="s">
        <v>929</v>
      </c>
      <c r="J120" s="295" t="s">
        <v>929</v>
      </c>
      <c r="K120" s="301"/>
      <c r="L120" s="295" t="s">
        <v>528</v>
      </c>
      <c r="M120" s="873"/>
      <c r="N120" s="873"/>
      <c r="O120" s="873"/>
      <c r="P120" s="873"/>
      <c r="Q120" s="873"/>
      <c r="R120" s="873"/>
      <c r="S120" s="873"/>
      <c r="T120" s="873"/>
      <c r="U120" s="873"/>
      <c r="V120" s="873"/>
      <c r="W120" s="873"/>
      <c r="X120" s="873"/>
      <c r="Y120" s="873"/>
      <c r="Z120" s="873"/>
      <c r="AA120" s="873"/>
      <c r="AB120" s="873"/>
      <c r="AC120" s="873"/>
      <c r="AD120" s="873"/>
      <c r="AE120" s="873"/>
      <c r="AF120" s="873"/>
    </row>
    <row r="121" spans="1:32" ht="36" customHeight="1">
      <c r="A121" s="302" t="s">
        <v>930</v>
      </c>
      <c r="B121" s="295" t="s">
        <v>931</v>
      </c>
      <c r="C121" s="295" t="s">
        <v>932</v>
      </c>
      <c r="D121" s="307" t="s">
        <v>928</v>
      </c>
      <c r="E121" s="305" t="s">
        <v>520</v>
      </c>
      <c r="F121" s="345">
        <v>54000</v>
      </c>
      <c r="G121" s="308">
        <v>1</v>
      </c>
      <c r="H121" s="300">
        <v>0</v>
      </c>
      <c r="I121" s="295" t="s">
        <v>933</v>
      </c>
      <c r="J121" s="349">
        <v>42644</v>
      </c>
      <c r="K121" s="301"/>
      <c r="L121" s="295" t="s">
        <v>528</v>
      </c>
      <c r="M121" s="898"/>
      <c r="N121" s="898"/>
      <c r="O121" s="898"/>
      <c r="P121" s="898"/>
      <c r="Q121" s="898"/>
      <c r="R121" s="898"/>
      <c r="S121" s="898"/>
      <c r="T121" s="898"/>
      <c r="U121" s="898"/>
      <c r="V121" s="898"/>
      <c r="W121" s="898"/>
      <c r="X121" s="898"/>
      <c r="Y121" s="898"/>
      <c r="Z121" s="898"/>
      <c r="AA121" s="898"/>
      <c r="AB121" s="898"/>
      <c r="AC121" s="898"/>
      <c r="AD121" s="898"/>
      <c r="AE121" s="898"/>
      <c r="AF121" s="898"/>
    </row>
    <row r="122" spans="1:32" ht="42" customHeight="1">
      <c r="A122" s="309" t="s">
        <v>934</v>
      </c>
      <c r="B122" s="295" t="s">
        <v>935</v>
      </c>
      <c r="C122" s="295" t="s">
        <v>936</v>
      </c>
      <c r="D122" s="369" t="s">
        <v>541</v>
      </c>
      <c r="E122" s="426" t="s">
        <v>520</v>
      </c>
      <c r="F122" s="401">
        <v>52000</v>
      </c>
      <c r="G122" s="422">
        <v>1</v>
      </c>
      <c r="H122" s="300">
        <v>0</v>
      </c>
      <c r="I122" s="310" t="s">
        <v>521</v>
      </c>
      <c r="J122" s="310" t="s">
        <v>521</v>
      </c>
      <c r="K122" s="310" t="s">
        <v>937</v>
      </c>
      <c r="L122" s="295" t="s">
        <v>528</v>
      </c>
      <c r="M122" s="898"/>
      <c r="N122" s="898"/>
      <c r="O122" s="898"/>
      <c r="P122" s="898"/>
      <c r="Q122" s="898"/>
      <c r="R122" s="898"/>
      <c r="S122" s="898"/>
      <c r="T122" s="898"/>
      <c r="U122" s="898"/>
      <c r="V122" s="898"/>
      <c r="W122" s="898"/>
      <c r="X122" s="898"/>
      <c r="Y122" s="898"/>
      <c r="Z122" s="898"/>
      <c r="AA122" s="898"/>
      <c r="AB122" s="898"/>
      <c r="AC122" s="898"/>
      <c r="AD122" s="898"/>
      <c r="AE122" s="898"/>
      <c r="AF122" s="898"/>
    </row>
    <row r="123" spans="1:32" ht="42.75" customHeight="1">
      <c r="A123" s="351" t="s">
        <v>938</v>
      </c>
      <c r="B123" s="352" t="s">
        <v>939</v>
      </c>
      <c r="C123" s="333" t="s">
        <v>932</v>
      </c>
      <c r="D123" s="22" t="s">
        <v>541</v>
      </c>
      <c r="E123" s="353" t="s">
        <v>520</v>
      </c>
      <c r="F123" s="405">
        <v>49500</v>
      </c>
      <c r="G123" s="288">
        <v>1</v>
      </c>
      <c r="H123" s="288">
        <v>0</v>
      </c>
      <c r="I123" s="286" t="s">
        <v>716</v>
      </c>
      <c r="J123" s="286" t="s">
        <v>705</v>
      </c>
      <c r="K123" s="342" t="s">
        <v>940</v>
      </c>
      <c r="L123" s="405" t="s">
        <v>522</v>
      </c>
      <c r="M123" s="929"/>
      <c r="N123" s="930"/>
      <c r="O123" s="930"/>
      <c r="P123" s="930"/>
      <c r="Q123" s="930"/>
      <c r="R123" s="930"/>
      <c r="S123" s="930"/>
      <c r="T123" s="930"/>
      <c r="U123" s="930"/>
      <c r="V123" s="930"/>
      <c r="W123" s="930"/>
      <c r="X123" s="930"/>
      <c r="Y123" s="930"/>
      <c r="Z123" s="930"/>
      <c r="AA123" s="930"/>
      <c r="AB123" s="930"/>
      <c r="AC123" s="930"/>
      <c r="AD123" s="930"/>
      <c r="AE123" s="930"/>
      <c r="AF123" s="930"/>
    </row>
    <row r="124" spans="1:32" ht="42.75" customHeight="1">
      <c r="A124" s="931" t="s">
        <v>941</v>
      </c>
      <c r="B124" s="352" t="s">
        <v>942</v>
      </c>
      <c r="C124" s="932" t="s">
        <v>943</v>
      </c>
      <c r="D124" s="933" t="s">
        <v>541</v>
      </c>
      <c r="E124" s="934" t="s">
        <v>10</v>
      </c>
      <c r="F124" s="935">
        <v>48400</v>
      </c>
      <c r="G124" s="936">
        <v>1</v>
      </c>
      <c r="H124" s="936">
        <v>0</v>
      </c>
      <c r="I124" s="286" t="s">
        <v>705</v>
      </c>
      <c r="J124" s="286" t="s">
        <v>706</v>
      </c>
      <c r="K124" s="342" t="s">
        <v>937</v>
      </c>
      <c r="L124" s="405" t="s">
        <v>522</v>
      </c>
      <c r="M124" s="929"/>
      <c r="N124" s="930"/>
      <c r="O124" s="930"/>
      <c r="P124" s="930"/>
      <c r="Q124" s="930"/>
      <c r="R124" s="930"/>
      <c r="S124" s="930"/>
      <c r="T124" s="930"/>
      <c r="U124" s="930"/>
      <c r="V124" s="930"/>
      <c r="W124" s="930"/>
      <c r="X124" s="930"/>
      <c r="Y124" s="930"/>
      <c r="Z124" s="930"/>
      <c r="AA124" s="930"/>
      <c r="AB124" s="930"/>
      <c r="AC124" s="930"/>
      <c r="AD124" s="930"/>
      <c r="AE124" s="930"/>
      <c r="AF124" s="930"/>
    </row>
    <row r="125" spans="1:32" ht="23.25" customHeight="1">
      <c r="A125" s="294" t="s">
        <v>944</v>
      </c>
      <c r="B125" s="295" t="s">
        <v>919</v>
      </c>
      <c r="C125" s="295" t="s">
        <v>920</v>
      </c>
      <c r="D125" s="344" t="s">
        <v>541</v>
      </c>
      <c r="E125" s="297" t="s">
        <v>520</v>
      </c>
      <c r="F125" s="345">
        <v>48000</v>
      </c>
      <c r="G125" s="299">
        <v>1</v>
      </c>
      <c r="H125" s="300">
        <v>0</v>
      </c>
      <c r="I125" s="295" t="s">
        <v>726</v>
      </c>
      <c r="J125" s="295" t="s">
        <v>945</v>
      </c>
      <c r="K125" s="301" t="s">
        <v>946</v>
      </c>
      <c r="L125" s="295" t="s">
        <v>528</v>
      </c>
      <c r="M125" s="873"/>
      <c r="N125" s="873"/>
      <c r="O125" s="873"/>
      <c r="P125" s="873"/>
      <c r="Q125" s="873"/>
      <c r="R125" s="873"/>
      <c r="S125" s="873"/>
      <c r="T125" s="873"/>
      <c r="U125" s="873"/>
      <c r="V125" s="873"/>
      <c r="W125" s="873"/>
      <c r="X125" s="873"/>
      <c r="Y125" s="873"/>
      <c r="Z125" s="873"/>
      <c r="AA125" s="873"/>
      <c r="AB125" s="873"/>
      <c r="AC125" s="873"/>
      <c r="AD125" s="873"/>
      <c r="AE125" s="873"/>
      <c r="AF125" s="873"/>
    </row>
    <row r="126" spans="1:32" ht="23.25" customHeight="1">
      <c r="A126" s="391" t="s">
        <v>947</v>
      </c>
      <c r="B126" s="312" t="s">
        <v>948</v>
      </c>
      <c r="C126" s="312" t="s">
        <v>949</v>
      </c>
      <c r="D126" s="366"/>
      <c r="E126" s="438" t="s">
        <v>10</v>
      </c>
      <c r="F126" s="338">
        <v>0</v>
      </c>
      <c r="G126" s="330">
        <v>1</v>
      </c>
      <c r="H126" s="317">
        <v>0</v>
      </c>
      <c r="I126" s="328" t="s">
        <v>806</v>
      </c>
      <c r="J126" s="329" t="s">
        <v>950</v>
      </c>
      <c r="K126" s="910"/>
      <c r="L126" s="329" t="s">
        <v>680</v>
      </c>
      <c r="M126" s="873"/>
      <c r="N126" s="873"/>
      <c r="O126" s="873"/>
      <c r="P126" s="873"/>
      <c r="Q126" s="873"/>
      <c r="R126" s="873"/>
      <c r="S126" s="873"/>
      <c r="T126" s="873"/>
      <c r="U126" s="873"/>
      <c r="V126" s="873"/>
      <c r="W126" s="873"/>
      <c r="X126" s="873"/>
      <c r="Y126" s="873"/>
      <c r="Z126" s="873"/>
      <c r="AA126" s="873"/>
      <c r="AB126" s="873"/>
      <c r="AC126" s="873"/>
      <c r="AD126" s="873"/>
      <c r="AE126" s="873"/>
      <c r="AF126" s="873"/>
    </row>
    <row r="127" spans="1:32" ht="23.25" customHeight="1">
      <c r="A127" s="311" t="s">
        <v>951</v>
      </c>
      <c r="B127" s="312" t="s">
        <v>952</v>
      </c>
      <c r="C127" s="312" t="s">
        <v>953</v>
      </c>
      <c r="D127" s="313" t="s">
        <v>541</v>
      </c>
      <c r="E127" s="329" t="s">
        <v>520</v>
      </c>
      <c r="F127" s="338"/>
      <c r="G127" s="330">
        <v>1</v>
      </c>
      <c r="H127" s="317">
        <v>0</v>
      </c>
      <c r="I127" s="312" t="s">
        <v>711</v>
      </c>
      <c r="J127" s="312" t="s">
        <v>525</v>
      </c>
      <c r="K127" s="328" t="s">
        <v>954</v>
      </c>
      <c r="L127" s="312" t="s">
        <v>955</v>
      </c>
      <c r="M127" s="873"/>
      <c r="N127" s="873"/>
      <c r="O127" s="873"/>
      <c r="P127" s="873"/>
      <c r="Q127" s="873"/>
      <c r="R127" s="873"/>
      <c r="S127" s="873"/>
      <c r="T127" s="873"/>
      <c r="U127" s="873"/>
      <c r="V127" s="873"/>
      <c r="W127" s="873"/>
      <c r="X127" s="873"/>
      <c r="Y127" s="873"/>
      <c r="Z127" s="873"/>
      <c r="AA127" s="873"/>
      <c r="AB127" s="873"/>
      <c r="AC127" s="873"/>
      <c r="AD127" s="873"/>
      <c r="AE127" s="873"/>
      <c r="AF127" s="873"/>
    </row>
    <row r="128" spans="1:32" ht="23.25" customHeight="1">
      <c r="A128" s="311" t="s">
        <v>956</v>
      </c>
      <c r="B128" s="312" t="s">
        <v>957</v>
      </c>
      <c r="C128" s="312" t="s">
        <v>958</v>
      </c>
      <c r="D128" s="313" t="s">
        <v>541</v>
      </c>
      <c r="E128" s="329" t="s">
        <v>520</v>
      </c>
      <c r="F128" s="338"/>
      <c r="G128" s="330">
        <v>1</v>
      </c>
      <c r="H128" s="317">
        <v>0</v>
      </c>
      <c r="I128" s="312" t="s">
        <v>526</v>
      </c>
      <c r="J128" s="312" t="s">
        <v>551</v>
      </c>
      <c r="K128" s="328" t="s">
        <v>959</v>
      </c>
      <c r="L128" s="312" t="s">
        <v>559</v>
      </c>
      <c r="M128" s="873"/>
      <c r="N128" s="873"/>
      <c r="O128" s="873"/>
      <c r="P128" s="873"/>
      <c r="Q128" s="873"/>
      <c r="R128" s="873"/>
      <c r="S128" s="873"/>
      <c r="T128" s="873"/>
      <c r="U128" s="873"/>
      <c r="V128" s="873"/>
      <c r="W128" s="873"/>
      <c r="X128" s="873"/>
      <c r="Y128" s="873"/>
      <c r="Z128" s="873"/>
      <c r="AA128" s="873"/>
      <c r="AB128" s="873"/>
      <c r="AC128" s="873"/>
      <c r="AD128" s="873"/>
      <c r="AE128" s="873"/>
      <c r="AF128" s="873"/>
    </row>
    <row r="129" spans="1:32" ht="23.25" customHeight="1">
      <c r="A129" s="311" t="s">
        <v>960</v>
      </c>
      <c r="B129" s="312" t="s">
        <v>961</v>
      </c>
      <c r="C129" s="312" t="s">
        <v>962</v>
      </c>
      <c r="D129" s="313" t="s">
        <v>928</v>
      </c>
      <c r="E129" s="329" t="s">
        <v>520</v>
      </c>
      <c r="F129" s="338">
        <v>0</v>
      </c>
      <c r="G129" s="330">
        <v>1</v>
      </c>
      <c r="H129" s="317">
        <v>0</v>
      </c>
      <c r="I129" s="312" t="s">
        <v>536</v>
      </c>
      <c r="J129" s="312" t="s">
        <v>963</v>
      </c>
      <c r="K129" s="328" t="s">
        <v>964</v>
      </c>
      <c r="L129" s="312" t="s">
        <v>680</v>
      </c>
      <c r="M129" s="873"/>
      <c r="N129" s="873"/>
      <c r="O129" s="873"/>
      <c r="P129" s="873"/>
      <c r="Q129" s="873"/>
      <c r="R129" s="873"/>
      <c r="S129" s="873"/>
      <c r="T129" s="873"/>
      <c r="U129" s="873"/>
      <c r="V129" s="873"/>
      <c r="W129" s="873"/>
      <c r="X129" s="873"/>
      <c r="Y129" s="873"/>
      <c r="Z129" s="873"/>
      <c r="AA129" s="873"/>
      <c r="AB129" s="873"/>
      <c r="AC129" s="873"/>
      <c r="AD129" s="873"/>
      <c r="AE129" s="873"/>
      <c r="AF129" s="873"/>
    </row>
    <row r="130" spans="1:32" ht="23.25" customHeight="1">
      <c r="A130" s="311" t="s">
        <v>965</v>
      </c>
      <c r="B130" s="312" t="s">
        <v>966</v>
      </c>
      <c r="C130" s="312" t="s">
        <v>967</v>
      </c>
      <c r="D130" s="313"/>
      <c r="E130" s="329" t="s">
        <v>520</v>
      </c>
      <c r="F130" s="315">
        <v>0</v>
      </c>
      <c r="G130" s="330">
        <v>1</v>
      </c>
      <c r="H130" s="317">
        <v>0</v>
      </c>
      <c r="I130" s="402">
        <v>42644</v>
      </c>
      <c r="J130" s="402">
        <v>42675</v>
      </c>
      <c r="K130" s="328"/>
      <c r="L130" s="312" t="s">
        <v>680</v>
      </c>
      <c r="M130" s="873"/>
      <c r="N130" s="873"/>
      <c r="O130" s="873"/>
      <c r="P130" s="873"/>
      <c r="Q130" s="873"/>
      <c r="R130" s="873"/>
      <c r="S130" s="873"/>
      <c r="T130" s="873"/>
      <c r="U130" s="873"/>
      <c r="V130" s="873"/>
      <c r="W130" s="873"/>
      <c r="X130" s="873"/>
      <c r="Y130" s="873"/>
      <c r="Z130" s="873"/>
      <c r="AA130" s="873"/>
      <c r="AB130" s="873"/>
      <c r="AC130" s="873"/>
      <c r="AD130" s="873"/>
      <c r="AE130" s="873"/>
      <c r="AF130" s="873"/>
    </row>
    <row r="131" spans="1:32" ht="23.25" customHeight="1">
      <c r="A131" s="391" t="s">
        <v>968</v>
      </c>
      <c r="B131" s="312" t="s">
        <v>969</v>
      </c>
      <c r="C131" s="312" t="s">
        <v>970</v>
      </c>
      <c r="D131" s="439"/>
      <c r="E131" s="410" t="s">
        <v>520</v>
      </c>
      <c r="F131" s="315">
        <v>0</v>
      </c>
      <c r="G131" s="317">
        <v>1</v>
      </c>
      <c r="H131" s="330">
        <v>0</v>
      </c>
      <c r="I131" s="416" t="s">
        <v>521</v>
      </c>
      <c r="J131" s="312" t="s">
        <v>679</v>
      </c>
      <c r="K131" s="411"/>
      <c r="L131" s="329" t="s">
        <v>680</v>
      </c>
      <c r="M131" s="873"/>
      <c r="N131" s="873"/>
      <c r="O131" s="873"/>
      <c r="P131" s="873"/>
      <c r="Q131" s="873"/>
      <c r="R131" s="873"/>
      <c r="S131" s="873"/>
      <c r="T131" s="873"/>
      <c r="U131" s="873"/>
      <c r="V131" s="873"/>
      <c r="W131" s="873"/>
      <c r="X131" s="873"/>
      <c r="Y131" s="873"/>
      <c r="Z131" s="873"/>
      <c r="AA131" s="873"/>
      <c r="AB131" s="873"/>
      <c r="AC131" s="873"/>
      <c r="AD131" s="873"/>
      <c r="AE131" s="873"/>
      <c r="AF131" s="873"/>
    </row>
    <row r="132" spans="1:32" ht="34.5" customHeight="1">
      <c r="A132" s="391" t="s">
        <v>971</v>
      </c>
      <c r="B132" s="312" t="s">
        <v>939</v>
      </c>
      <c r="C132" s="312" t="s">
        <v>972</v>
      </c>
      <c r="D132" s="440" t="s">
        <v>928</v>
      </c>
      <c r="E132" s="367" t="s">
        <v>520</v>
      </c>
      <c r="F132" s="412">
        <v>0</v>
      </c>
      <c r="G132" s="317">
        <v>1</v>
      </c>
      <c r="H132" s="394">
        <v>0</v>
      </c>
      <c r="I132" s="411" t="s">
        <v>690</v>
      </c>
      <c r="J132" s="411" t="s">
        <v>684</v>
      </c>
      <c r="K132" s="411"/>
      <c r="L132" s="329" t="s">
        <v>680</v>
      </c>
      <c r="M132" s="873"/>
      <c r="N132" s="873"/>
      <c r="O132" s="873"/>
      <c r="P132" s="873"/>
      <c r="Q132" s="873"/>
      <c r="R132" s="873"/>
      <c r="S132" s="873"/>
      <c r="T132" s="873"/>
      <c r="U132" s="873"/>
      <c r="V132" s="873"/>
      <c r="W132" s="873"/>
      <c r="X132" s="873"/>
      <c r="Y132" s="873"/>
      <c r="Z132" s="873"/>
      <c r="AA132" s="873"/>
      <c r="AB132" s="873"/>
      <c r="AC132" s="873"/>
      <c r="AD132" s="873"/>
      <c r="AE132" s="873"/>
      <c r="AF132" s="873"/>
    </row>
    <row r="133" spans="1:32" ht="23.25" customHeight="1">
      <c r="A133" s="311" t="s">
        <v>973</v>
      </c>
      <c r="B133" s="312" t="s">
        <v>974</v>
      </c>
      <c r="C133" s="312" t="s">
        <v>975</v>
      </c>
      <c r="D133" s="313" t="s">
        <v>928</v>
      </c>
      <c r="E133" s="329" t="s">
        <v>520</v>
      </c>
      <c r="F133" s="338">
        <v>0</v>
      </c>
      <c r="G133" s="330">
        <v>1</v>
      </c>
      <c r="H133" s="317">
        <v>0</v>
      </c>
      <c r="I133" s="312" t="s">
        <v>976</v>
      </c>
      <c r="J133" s="312" t="s">
        <v>610</v>
      </c>
      <c r="K133" s="328" t="s">
        <v>977</v>
      </c>
      <c r="L133" s="312" t="s">
        <v>680</v>
      </c>
      <c r="M133" s="873"/>
      <c r="N133" s="873"/>
      <c r="O133" s="873"/>
      <c r="P133" s="873"/>
      <c r="Q133" s="873"/>
      <c r="R133" s="873"/>
      <c r="S133" s="873"/>
      <c r="T133" s="873"/>
      <c r="U133" s="873"/>
      <c r="V133" s="873"/>
      <c r="W133" s="873"/>
      <c r="X133" s="873"/>
      <c r="Y133" s="873"/>
      <c r="Z133" s="873"/>
      <c r="AA133" s="873"/>
      <c r="AB133" s="873"/>
      <c r="AC133" s="873"/>
      <c r="AD133" s="873"/>
      <c r="AE133" s="873"/>
      <c r="AF133" s="873"/>
    </row>
    <row r="134" spans="1:32" ht="23.25" customHeight="1">
      <c r="A134" s="311" t="s">
        <v>978</v>
      </c>
      <c r="B134" s="312" t="s">
        <v>979</v>
      </c>
      <c r="C134" s="312" t="s">
        <v>980</v>
      </c>
      <c r="D134" s="313" t="s">
        <v>928</v>
      </c>
      <c r="E134" s="329" t="s">
        <v>520</v>
      </c>
      <c r="F134" s="338"/>
      <c r="G134" s="330">
        <v>1</v>
      </c>
      <c r="H134" s="317">
        <v>0</v>
      </c>
      <c r="I134" s="312" t="s">
        <v>526</v>
      </c>
      <c r="J134" s="312" t="s">
        <v>551</v>
      </c>
      <c r="K134" s="365" t="s">
        <v>981</v>
      </c>
      <c r="L134" s="312" t="s">
        <v>675</v>
      </c>
      <c r="M134" s="873"/>
      <c r="N134" s="873"/>
      <c r="O134" s="873"/>
      <c r="P134" s="873"/>
      <c r="Q134" s="873"/>
      <c r="R134" s="873"/>
      <c r="S134" s="873"/>
      <c r="T134" s="873"/>
      <c r="U134" s="873"/>
      <c r="V134" s="873"/>
      <c r="W134" s="873"/>
      <c r="X134" s="873"/>
      <c r="Y134" s="873"/>
      <c r="Z134" s="873"/>
      <c r="AA134" s="873"/>
      <c r="AB134" s="873"/>
      <c r="AC134" s="873"/>
      <c r="AD134" s="873"/>
      <c r="AE134" s="873"/>
      <c r="AF134" s="873"/>
    </row>
    <row r="135" spans="1:32" ht="23.25" customHeight="1">
      <c r="A135" s="311" t="s">
        <v>982</v>
      </c>
      <c r="B135" s="312" t="s">
        <v>871</v>
      </c>
      <c r="C135" s="312" t="s">
        <v>983</v>
      </c>
      <c r="D135" s="313" t="s">
        <v>541</v>
      </c>
      <c r="E135" s="329" t="s">
        <v>520</v>
      </c>
      <c r="F135" s="338"/>
      <c r="G135" s="330">
        <v>1</v>
      </c>
      <c r="H135" s="317">
        <v>0</v>
      </c>
      <c r="I135" s="312" t="s">
        <v>873</v>
      </c>
      <c r="J135" s="329" t="s">
        <v>801</v>
      </c>
      <c r="K135" s="328" t="s">
        <v>984</v>
      </c>
      <c r="L135" s="312" t="s">
        <v>675</v>
      </c>
      <c r="M135" s="873"/>
      <c r="N135" s="873"/>
      <c r="O135" s="873"/>
      <c r="P135" s="873"/>
      <c r="Q135" s="873"/>
      <c r="R135" s="873"/>
      <c r="S135" s="873"/>
      <c r="T135" s="873"/>
      <c r="U135" s="873"/>
      <c r="V135" s="873"/>
      <c r="W135" s="873"/>
      <c r="X135" s="873"/>
      <c r="Y135" s="873"/>
      <c r="Z135" s="873"/>
      <c r="AA135" s="873"/>
      <c r="AB135" s="873"/>
      <c r="AC135" s="873"/>
      <c r="AD135" s="873"/>
      <c r="AE135" s="873"/>
      <c r="AF135" s="873"/>
    </row>
    <row r="136" spans="1:32" ht="23.25" customHeight="1">
      <c r="A136" s="311" t="s">
        <v>985</v>
      </c>
      <c r="B136" s="312" t="s">
        <v>986</v>
      </c>
      <c r="C136" s="312" t="s">
        <v>987</v>
      </c>
      <c r="D136" s="313" t="s">
        <v>541</v>
      </c>
      <c r="E136" s="329" t="s">
        <v>520</v>
      </c>
      <c r="F136" s="338"/>
      <c r="G136" s="330">
        <v>1</v>
      </c>
      <c r="H136" s="317">
        <v>0</v>
      </c>
      <c r="I136" s="312" t="s">
        <v>610</v>
      </c>
      <c r="J136" s="312" t="s">
        <v>610</v>
      </c>
      <c r="K136" s="328" t="s">
        <v>988</v>
      </c>
      <c r="L136" s="312" t="s">
        <v>989</v>
      </c>
      <c r="M136" s="873"/>
      <c r="N136" s="873"/>
      <c r="O136" s="873"/>
      <c r="P136" s="873"/>
      <c r="Q136" s="873"/>
      <c r="R136" s="873"/>
      <c r="S136" s="873"/>
      <c r="T136" s="873"/>
      <c r="U136" s="873"/>
      <c r="V136" s="873"/>
      <c r="W136" s="873"/>
      <c r="X136" s="873"/>
      <c r="Y136" s="873"/>
      <c r="Z136" s="873"/>
      <c r="AA136" s="873"/>
      <c r="AB136" s="873"/>
      <c r="AC136" s="873"/>
      <c r="AD136" s="873"/>
      <c r="AE136" s="873"/>
      <c r="AF136" s="873"/>
    </row>
    <row r="137" spans="1:32" ht="42.75" customHeight="1">
      <c r="A137" s="351" t="s">
        <v>990</v>
      </c>
      <c r="B137" s="352" t="s">
        <v>991</v>
      </c>
      <c r="C137" s="286" t="s">
        <v>920</v>
      </c>
      <c r="D137" s="22" t="s">
        <v>541</v>
      </c>
      <c r="E137" s="353" t="s">
        <v>520</v>
      </c>
      <c r="F137" s="405">
        <v>30000</v>
      </c>
      <c r="G137" s="288">
        <v>1</v>
      </c>
      <c r="H137" s="288">
        <v>0</v>
      </c>
      <c r="I137" s="286" t="s">
        <v>716</v>
      </c>
      <c r="J137" s="286" t="s">
        <v>706</v>
      </c>
      <c r="K137" s="354" t="s">
        <v>921</v>
      </c>
      <c r="L137" s="405" t="s">
        <v>522</v>
      </c>
      <c r="M137" s="929"/>
      <c r="N137" s="930"/>
      <c r="O137" s="930"/>
      <c r="P137" s="930"/>
      <c r="Q137" s="930"/>
      <c r="R137" s="930"/>
      <c r="S137" s="930"/>
      <c r="T137" s="930"/>
      <c r="U137" s="930"/>
      <c r="V137" s="930"/>
      <c r="W137" s="930"/>
      <c r="X137" s="930"/>
      <c r="Y137" s="930"/>
      <c r="Z137" s="930"/>
      <c r="AA137" s="930"/>
      <c r="AB137" s="930"/>
      <c r="AC137" s="930"/>
      <c r="AD137" s="930"/>
      <c r="AE137" s="930"/>
      <c r="AF137" s="930"/>
    </row>
    <row r="138" spans="1:32" ht="23.25" customHeight="1">
      <c r="A138" s="294" t="s">
        <v>895</v>
      </c>
      <c r="B138" s="295" t="s">
        <v>919</v>
      </c>
      <c r="C138" s="295" t="s">
        <v>920</v>
      </c>
      <c r="D138" s="307" t="s">
        <v>541</v>
      </c>
      <c r="E138" s="297" t="s">
        <v>520</v>
      </c>
      <c r="F138" s="298">
        <v>24000</v>
      </c>
      <c r="G138" s="299">
        <v>1</v>
      </c>
      <c r="H138" s="300">
        <v>0</v>
      </c>
      <c r="I138" s="295" t="s">
        <v>929</v>
      </c>
      <c r="J138" s="295" t="s">
        <v>929</v>
      </c>
      <c r="K138" s="301" t="s">
        <v>992</v>
      </c>
      <c r="L138" s="295" t="s">
        <v>528</v>
      </c>
      <c r="M138" s="873"/>
      <c r="N138" s="873"/>
      <c r="O138" s="873"/>
      <c r="P138" s="873"/>
      <c r="Q138" s="873"/>
      <c r="R138" s="873"/>
      <c r="S138" s="873"/>
      <c r="T138" s="873"/>
      <c r="U138" s="873"/>
      <c r="V138" s="873"/>
      <c r="W138" s="873"/>
      <c r="X138" s="873"/>
      <c r="Y138" s="873"/>
      <c r="Z138" s="873"/>
      <c r="AA138" s="873"/>
      <c r="AB138" s="873"/>
      <c r="AC138" s="873"/>
      <c r="AD138" s="873"/>
      <c r="AE138" s="873"/>
      <c r="AF138" s="873"/>
    </row>
    <row r="139" spans="1:32" ht="23.25" customHeight="1">
      <c r="A139" s="302" t="s">
        <v>993</v>
      </c>
      <c r="B139" s="295" t="s">
        <v>935</v>
      </c>
      <c r="C139" s="295" t="s">
        <v>994</v>
      </c>
      <c r="D139" s="307" t="s">
        <v>928</v>
      </c>
      <c r="E139" s="298" t="s">
        <v>520</v>
      </c>
      <c r="F139" s="441">
        <v>20000</v>
      </c>
      <c r="G139" s="300">
        <v>1</v>
      </c>
      <c r="H139" s="300">
        <v>0</v>
      </c>
      <c r="I139" s="295" t="s">
        <v>726</v>
      </c>
      <c r="J139" s="295" t="s">
        <v>995</v>
      </c>
      <c r="K139" s="301"/>
      <c r="L139" s="305" t="s">
        <v>528</v>
      </c>
      <c r="M139" s="873"/>
      <c r="N139" s="873"/>
      <c r="O139" s="873"/>
      <c r="P139" s="873"/>
      <c r="Q139" s="873"/>
      <c r="R139" s="873"/>
      <c r="S139" s="873"/>
      <c r="T139" s="873"/>
      <c r="U139" s="873"/>
      <c r="V139" s="873"/>
      <c r="W139" s="873"/>
      <c r="X139" s="873"/>
      <c r="Y139" s="873"/>
      <c r="Z139" s="873"/>
      <c r="AA139" s="873"/>
      <c r="AB139" s="873"/>
      <c r="AC139" s="873"/>
      <c r="AD139" s="873"/>
      <c r="AE139" s="873"/>
      <c r="AF139" s="873"/>
    </row>
    <row r="140" spans="1:32" ht="23.25" customHeight="1">
      <c r="A140" s="311" t="s">
        <v>996</v>
      </c>
      <c r="B140" s="312" t="s">
        <v>836</v>
      </c>
      <c r="C140" s="312" t="s">
        <v>997</v>
      </c>
      <c r="D140" s="313" t="s">
        <v>928</v>
      </c>
      <c r="E140" s="329" t="s">
        <v>520</v>
      </c>
      <c r="F140" s="338"/>
      <c r="G140" s="330">
        <v>1</v>
      </c>
      <c r="H140" s="317">
        <v>0</v>
      </c>
      <c r="I140" s="312" t="s">
        <v>998</v>
      </c>
      <c r="J140" s="312" t="s">
        <v>945</v>
      </c>
      <c r="K140" s="328" t="s">
        <v>999</v>
      </c>
      <c r="L140" s="312" t="s">
        <v>680</v>
      </c>
      <c r="M140" s="873"/>
      <c r="N140" s="873"/>
      <c r="O140" s="873"/>
      <c r="P140" s="873"/>
      <c r="Q140" s="873"/>
      <c r="R140" s="873"/>
      <c r="S140" s="873"/>
      <c r="T140" s="873"/>
      <c r="U140" s="873"/>
      <c r="V140" s="873"/>
      <c r="W140" s="873"/>
      <c r="X140" s="873"/>
      <c r="Y140" s="873"/>
      <c r="Z140" s="873"/>
      <c r="AA140" s="873"/>
      <c r="AB140" s="873"/>
      <c r="AC140" s="873"/>
      <c r="AD140" s="873"/>
      <c r="AE140" s="873"/>
      <c r="AF140" s="873"/>
    </row>
    <row r="141" spans="1:32" ht="23.25" customHeight="1">
      <c r="A141" s="442" t="s">
        <v>1000</v>
      </c>
      <c r="B141" s="312" t="s">
        <v>814</v>
      </c>
      <c r="C141" s="312" t="s">
        <v>1001</v>
      </c>
      <c r="D141" s="313"/>
      <c r="E141" s="314" t="s">
        <v>1002</v>
      </c>
      <c r="F141" s="338"/>
      <c r="G141" s="316">
        <v>1</v>
      </c>
      <c r="H141" s="415">
        <v>0</v>
      </c>
      <c r="I141" s="416">
        <v>42644</v>
      </c>
      <c r="J141" s="416">
        <v>42675</v>
      </c>
      <c r="K141" s="328" t="s">
        <v>1003</v>
      </c>
      <c r="L141" s="312" t="s">
        <v>1004</v>
      </c>
      <c r="M141" s="873"/>
      <c r="N141" s="873"/>
      <c r="O141" s="873"/>
      <c r="P141" s="873"/>
      <c r="Q141" s="873"/>
      <c r="R141" s="873"/>
      <c r="S141" s="873"/>
      <c r="T141" s="873"/>
      <c r="U141" s="873"/>
      <c r="V141" s="873"/>
      <c r="W141" s="873"/>
      <c r="X141" s="873"/>
      <c r="Y141" s="873"/>
      <c r="Z141" s="873"/>
      <c r="AA141" s="873"/>
      <c r="AB141" s="873"/>
      <c r="AC141" s="873"/>
      <c r="AD141" s="873"/>
      <c r="AE141" s="873"/>
      <c r="AF141" s="873"/>
    </row>
    <row r="142" spans="1:32" ht="34.5" customHeight="1">
      <c r="A142" s="391" t="s">
        <v>1005</v>
      </c>
      <c r="B142" s="312" t="s">
        <v>1006</v>
      </c>
      <c r="C142" s="312" t="s">
        <v>1007</v>
      </c>
      <c r="D142" s="366" t="s">
        <v>541</v>
      </c>
      <c r="E142" s="367" t="s">
        <v>520</v>
      </c>
      <c r="F142" s="412">
        <v>0</v>
      </c>
      <c r="G142" s="415">
        <v>1</v>
      </c>
      <c r="H142" s="317">
        <v>0</v>
      </c>
      <c r="I142" s="319" t="s">
        <v>684</v>
      </c>
      <c r="J142" s="319" t="s">
        <v>824</v>
      </c>
      <c r="K142" s="411" t="s">
        <v>1008</v>
      </c>
      <c r="L142" s="329" t="s">
        <v>680</v>
      </c>
      <c r="M142" s="873"/>
      <c r="N142" s="873"/>
      <c r="O142" s="873"/>
      <c r="P142" s="873"/>
      <c r="Q142" s="873"/>
      <c r="R142" s="873"/>
      <c r="S142" s="873"/>
      <c r="T142" s="873"/>
      <c r="U142" s="873"/>
      <c r="V142" s="873"/>
      <c r="W142" s="873"/>
      <c r="X142" s="873"/>
      <c r="Y142" s="873"/>
      <c r="Z142" s="873"/>
      <c r="AA142" s="873"/>
      <c r="AB142" s="873"/>
      <c r="AC142" s="873"/>
      <c r="AD142" s="873"/>
      <c r="AE142" s="873"/>
      <c r="AF142" s="873"/>
    </row>
    <row r="143" spans="1:32" ht="23.25" customHeight="1">
      <c r="A143" s="311" t="s">
        <v>1009</v>
      </c>
      <c r="B143" s="312" t="s">
        <v>836</v>
      </c>
      <c r="C143" s="312" t="s">
        <v>1010</v>
      </c>
      <c r="D143" s="392"/>
      <c r="E143" s="329" t="s">
        <v>520</v>
      </c>
      <c r="F143" s="315"/>
      <c r="G143" s="330">
        <v>1</v>
      </c>
      <c r="H143" s="415">
        <v>0</v>
      </c>
      <c r="I143" s="402" t="s">
        <v>842</v>
      </c>
      <c r="J143" s="318" t="s">
        <v>700</v>
      </c>
      <c r="K143" s="443"/>
      <c r="L143" s="329" t="s">
        <v>680</v>
      </c>
      <c r="M143" s="873"/>
      <c r="N143" s="873"/>
      <c r="O143" s="873"/>
      <c r="P143" s="873"/>
      <c r="Q143" s="873"/>
      <c r="R143" s="873"/>
      <c r="S143" s="873"/>
      <c r="T143" s="873"/>
      <c r="U143" s="873"/>
      <c r="V143" s="873"/>
      <c r="W143" s="873"/>
      <c r="X143" s="873"/>
      <c r="Y143" s="873"/>
      <c r="Z143" s="873"/>
      <c r="AA143" s="873"/>
      <c r="AB143" s="873"/>
      <c r="AC143" s="873"/>
      <c r="AD143" s="873"/>
      <c r="AE143" s="873"/>
      <c r="AF143" s="873"/>
    </row>
    <row r="144" spans="1:32" ht="23.25" customHeight="1">
      <c r="A144" s="311" t="s">
        <v>1011</v>
      </c>
      <c r="B144" s="312" t="s">
        <v>1012</v>
      </c>
      <c r="C144" s="312" t="s">
        <v>1013</v>
      </c>
      <c r="D144" s="313" t="s">
        <v>928</v>
      </c>
      <c r="E144" s="329" t="s">
        <v>1014</v>
      </c>
      <c r="F144" s="338"/>
      <c r="G144" s="330">
        <v>1</v>
      </c>
      <c r="H144" s="317">
        <v>0</v>
      </c>
      <c r="I144" s="312" t="s">
        <v>536</v>
      </c>
      <c r="J144" s="312" t="s">
        <v>537</v>
      </c>
      <c r="K144" s="328" t="s">
        <v>1015</v>
      </c>
      <c r="L144" s="329" t="s">
        <v>680</v>
      </c>
      <c r="M144" s="873"/>
      <c r="N144" s="873"/>
      <c r="O144" s="873"/>
      <c r="P144" s="873"/>
      <c r="Q144" s="873"/>
      <c r="R144" s="873"/>
      <c r="S144" s="873"/>
      <c r="T144" s="873"/>
      <c r="U144" s="873"/>
      <c r="V144" s="873"/>
      <c r="W144" s="873"/>
      <c r="X144" s="873"/>
      <c r="Y144" s="873"/>
      <c r="Z144" s="873"/>
      <c r="AA144" s="873"/>
      <c r="AB144" s="873"/>
      <c r="AC144" s="873"/>
      <c r="AD144" s="873"/>
      <c r="AE144" s="873"/>
      <c r="AF144" s="873"/>
    </row>
    <row r="145" spans="1:32" ht="39" customHeight="1">
      <c r="A145" s="302" t="s">
        <v>1016</v>
      </c>
      <c r="B145" s="344" t="s">
        <v>1017</v>
      </c>
      <c r="C145" s="295" t="s">
        <v>1018</v>
      </c>
      <c r="D145" s="344" t="s">
        <v>541</v>
      </c>
      <c r="E145" s="298" t="s">
        <v>10</v>
      </c>
      <c r="F145" s="298">
        <v>17500</v>
      </c>
      <c r="G145" s="300">
        <v>1</v>
      </c>
      <c r="H145" s="300">
        <v>0</v>
      </c>
      <c r="I145" s="295" t="s">
        <v>716</v>
      </c>
      <c r="J145" s="305" t="s">
        <v>1019</v>
      </c>
      <c r="K145" s="306" t="s">
        <v>1020</v>
      </c>
      <c r="L145" s="305" t="s">
        <v>528</v>
      </c>
      <c r="M145" s="898"/>
      <c r="N145" s="898"/>
      <c r="O145" s="898"/>
      <c r="P145" s="898"/>
      <c r="Q145" s="898"/>
      <c r="R145" s="898"/>
      <c r="S145" s="898"/>
      <c r="T145" s="898"/>
      <c r="U145" s="898"/>
      <c r="V145" s="898"/>
      <c r="W145" s="898"/>
      <c r="X145" s="898"/>
      <c r="Y145" s="898"/>
      <c r="Z145" s="898"/>
      <c r="AA145" s="898"/>
      <c r="AB145" s="898"/>
      <c r="AC145" s="898"/>
      <c r="AD145" s="898"/>
      <c r="AE145" s="898"/>
      <c r="AF145" s="898"/>
    </row>
    <row r="146" spans="1:32" ht="39" customHeight="1">
      <c r="A146" s="351" t="s">
        <v>1021</v>
      </c>
      <c r="B146" s="352" t="s">
        <v>991</v>
      </c>
      <c r="C146" s="286" t="s">
        <v>1022</v>
      </c>
      <c r="D146" s="427" t="s">
        <v>928</v>
      </c>
      <c r="E146" s="353" t="s">
        <v>10</v>
      </c>
      <c r="F146" s="353">
        <v>17500</v>
      </c>
      <c r="G146" s="288">
        <v>1</v>
      </c>
      <c r="H146" s="288">
        <v>0</v>
      </c>
      <c r="I146" s="354" t="s">
        <v>1023</v>
      </c>
      <c r="J146" s="342" t="s">
        <v>705</v>
      </c>
      <c r="K146" s="444"/>
      <c r="L146" s="339" t="s">
        <v>522</v>
      </c>
      <c r="M146" s="873"/>
      <c r="N146" s="873"/>
      <c r="O146" s="873"/>
      <c r="P146" s="873"/>
      <c r="Q146" s="873"/>
      <c r="R146" s="873"/>
      <c r="S146" s="873"/>
      <c r="T146" s="873"/>
      <c r="U146" s="873"/>
      <c r="V146" s="873"/>
      <c r="W146" s="873"/>
      <c r="X146" s="873"/>
      <c r="Y146" s="873"/>
      <c r="Z146" s="873"/>
      <c r="AA146" s="873"/>
      <c r="AB146" s="873"/>
      <c r="AC146" s="873"/>
      <c r="AD146" s="873"/>
      <c r="AE146" s="873"/>
      <c r="AF146" s="873"/>
    </row>
    <row r="147" spans="1:32" ht="39.75" customHeight="1">
      <c r="A147" s="309" t="s">
        <v>1024</v>
      </c>
      <c r="B147" s="295" t="s">
        <v>1025</v>
      </c>
      <c r="C147" s="295" t="s">
        <v>1026</v>
      </c>
      <c r="D147" s="369" t="s">
        <v>541</v>
      </c>
      <c r="E147" s="298" t="s">
        <v>520</v>
      </c>
      <c r="F147" s="425">
        <v>15000</v>
      </c>
      <c r="G147" s="422">
        <v>1</v>
      </c>
      <c r="H147" s="300">
        <v>0</v>
      </c>
      <c r="I147" s="445">
        <v>42795</v>
      </c>
      <c r="J147" s="445">
        <v>42795</v>
      </c>
      <c r="K147" s="446" t="s">
        <v>1027</v>
      </c>
      <c r="L147" s="305" t="s">
        <v>528</v>
      </c>
      <c r="M147" s="898"/>
      <c r="N147" s="898"/>
      <c r="O147" s="898"/>
      <c r="P147" s="898"/>
      <c r="Q147" s="898"/>
      <c r="R147" s="898"/>
      <c r="S147" s="898"/>
      <c r="T147" s="898"/>
      <c r="U147" s="898"/>
      <c r="V147" s="898"/>
      <c r="W147" s="898"/>
      <c r="X147" s="898"/>
      <c r="Y147" s="898"/>
      <c r="Z147" s="898"/>
      <c r="AA147" s="898"/>
      <c r="AB147" s="898"/>
      <c r="AC147" s="898"/>
      <c r="AD147" s="898"/>
      <c r="AE147" s="898"/>
      <c r="AF147" s="898"/>
    </row>
    <row r="148" spans="1:32" ht="36.75" customHeight="1">
      <c r="A148" s="937" t="s">
        <v>1028</v>
      </c>
      <c r="B148" s="938" t="s">
        <v>1029</v>
      </c>
      <c r="C148" s="939" t="s">
        <v>1030</v>
      </c>
      <c r="D148" s="938" t="s">
        <v>541</v>
      </c>
      <c r="E148" s="934" t="s">
        <v>520</v>
      </c>
      <c r="F148" s="940">
        <v>14000</v>
      </c>
      <c r="G148" s="936">
        <v>1</v>
      </c>
      <c r="H148" s="936">
        <v>0</v>
      </c>
      <c r="I148" s="932" t="s">
        <v>1031</v>
      </c>
      <c r="J148" s="339" t="s">
        <v>735</v>
      </c>
      <c r="K148" s="941" t="s">
        <v>1032</v>
      </c>
      <c r="L148" s="339" t="s">
        <v>522</v>
      </c>
      <c r="M148" s="873"/>
      <c r="N148" s="873"/>
      <c r="O148" s="873"/>
      <c r="P148" s="873"/>
      <c r="Q148" s="873"/>
      <c r="R148" s="873"/>
      <c r="S148" s="873"/>
      <c r="T148" s="873"/>
      <c r="U148" s="873"/>
      <c r="V148" s="873"/>
      <c r="W148" s="873"/>
      <c r="X148" s="873"/>
      <c r="Y148" s="873"/>
      <c r="Z148" s="873"/>
      <c r="AA148" s="873"/>
      <c r="AB148" s="873"/>
      <c r="AC148" s="873"/>
      <c r="AD148" s="873"/>
      <c r="AE148" s="873"/>
      <c r="AF148" s="873"/>
    </row>
    <row r="149" spans="1:32" ht="36.75" customHeight="1">
      <c r="A149" s="937" t="s">
        <v>1033</v>
      </c>
      <c r="B149" s="938" t="s">
        <v>1034</v>
      </c>
      <c r="C149" s="939" t="s">
        <v>1035</v>
      </c>
      <c r="D149" s="938" t="s">
        <v>541</v>
      </c>
      <c r="E149" s="934" t="s">
        <v>520</v>
      </c>
      <c r="F149" s="940">
        <v>12500</v>
      </c>
      <c r="G149" s="936">
        <v>1</v>
      </c>
      <c r="H149" s="936">
        <v>0</v>
      </c>
      <c r="I149" s="932" t="s">
        <v>730</v>
      </c>
      <c r="J149" s="339" t="s">
        <v>695</v>
      </c>
      <c r="K149" s="941" t="s">
        <v>1036</v>
      </c>
      <c r="L149" s="339" t="s">
        <v>522</v>
      </c>
      <c r="M149" s="873"/>
      <c r="N149" s="873"/>
      <c r="O149" s="873"/>
      <c r="P149" s="873"/>
      <c r="Q149" s="873"/>
      <c r="R149" s="873"/>
      <c r="S149" s="873"/>
      <c r="T149" s="873"/>
      <c r="U149" s="873"/>
      <c r="V149" s="873"/>
      <c r="W149" s="873"/>
      <c r="X149" s="873"/>
      <c r="Y149" s="873"/>
      <c r="Z149" s="873"/>
      <c r="AA149" s="873"/>
      <c r="AB149" s="873"/>
      <c r="AC149" s="873"/>
      <c r="AD149" s="873"/>
      <c r="AE149" s="873"/>
      <c r="AF149" s="873"/>
    </row>
    <row r="150" spans="1:32" ht="23.25" customHeight="1">
      <c r="A150" s="302" t="s">
        <v>965</v>
      </c>
      <c r="B150" s="295" t="s">
        <v>1037</v>
      </c>
      <c r="C150" s="295" t="s">
        <v>1038</v>
      </c>
      <c r="D150" s="307" t="s">
        <v>541</v>
      </c>
      <c r="E150" s="305" t="s">
        <v>1014</v>
      </c>
      <c r="F150" s="298">
        <v>13000</v>
      </c>
      <c r="G150" s="308">
        <v>1</v>
      </c>
      <c r="H150" s="300">
        <v>0</v>
      </c>
      <c r="I150" s="295" t="s">
        <v>564</v>
      </c>
      <c r="J150" s="295" t="s">
        <v>564</v>
      </c>
      <c r="K150" s="301" t="s">
        <v>1039</v>
      </c>
      <c r="L150" s="305" t="s">
        <v>528</v>
      </c>
      <c r="M150" s="873"/>
      <c r="N150" s="873"/>
      <c r="O150" s="873"/>
      <c r="P150" s="873"/>
      <c r="Q150" s="873"/>
      <c r="R150" s="873"/>
      <c r="S150" s="873"/>
      <c r="T150" s="873"/>
      <c r="U150" s="873"/>
      <c r="V150" s="873"/>
      <c r="W150" s="873"/>
      <c r="X150" s="873"/>
      <c r="Y150" s="873"/>
      <c r="Z150" s="873"/>
      <c r="AA150" s="873"/>
      <c r="AB150" s="873"/>
      <c r="AC150" s="873"/>
      <c r="AD150" s="873"/>
      <c r="AE150" s="873"/>
      <c r="AF150" s="873"/>
    </row>
    <row r="151" spans="1:32" ht="30.75" customHeight="1">
      <c r="A151" s="309" t="s">
        <v>1040</v>
      </c>
      <c r="B151" s="295" t="s">
        <v>1041</v>
      </c>
      <c r="C151" s="295" t="s">
        <v>1042</v>
      </c>
      <c r="D151" s="424" t="s">
        <v>928</v>
      </c>
      <c r="E151" s="426" t="s">
        <v>520</v>
      </c>
      <c r="F151" s="435">
        <v>13000</v>
      </c>
      <c r="G151" s="436">
        <v>1</v>
      </c>
      <c r="H151" s="436">
        <v>0</v>
      </c>
      <c r="I151" s="310" t="s">
        <v>690</v>
      </c>
      <c r="J151" s="305" t="s">
        <v>684</v>
      </c>
      <c r="K151" s="301"/>
      <c r="L151" s="305" t="s">
        <v>528</v>
      </c>
      <c r="M151" s="898"/>
      <c r="N151" s="898"/>
      <c r="O151" s="898"/>
      <c r="P151" s="898"/>
      <c r="Q151" s="898"/>
      <c r="R151" s="898"/>
      <c r="S151" s="898"/>
      <c r="T151" s="898"/>
      <c r="U151" s="898"/>
      <c r="V151" s="898"/>
      <c r="W151" s="898"/>
      <c r="X151" s="898"/>
      <c r="Y151" s="898"/>
      <c r="Z151" s="898"/>
      <c r="AA151" s="898"/>
      <c r="AB151" s="898"/>
      <c r="AC151" s="898"/>
      <c r="AD151" s="898"/>
      <c r="AE151" s="898"/>
      <c r="AF151" s="898"/>
    </row>
    <row r="152" spans="1:32" ht="42.75" customHeight="1">
      <c r="A152" s="302" t="s">
        <v>1043</v>
      </c>
      <c r="B152" s="344" t="s">
        <v>1044</v>
      </c>
      <c r="C152" s="295" t="s">
        <v>1045</v>
      </c>
      <c r="D152" s="294" t="s">
        <v>541</v>
      </c>
      <c r="E152" s="298" t="s">
        <v>10</v>
      </c>
      <c r="F152" s="401">
        <v>13000</v>
      </c>
      <c r="G152" s="300">
        <v>1</v>
      </c>
      <c r="H152" s="300">
        <v>0</v>
      </c>
      <c r="I152" s="295" t="s">
        <v>705</v>
      </c>
      <c r="J152" s="295" t="s">
        <v>706</v>
      </c>
      <c r="K152" s="301" t="s">
        <v>1046</v>
      </c>
      <c r="L152" s="401" t="s">
        <v>528</v>
      </c>
      <c r="M152" s="942"/>
      <c r="N152" s="943"/>
      <c r="O152" s="943"/>
      <c r="P152" s="943"/>
      <c r="Q152" s="943"/>
      <c r="R152" s="943"/>
      <c r="S152" s="943"/>
      <c r="T152" s="943"/>
      <c r="U152" s="943"/>
      <c r="V152" s="943"/>
      <c r="W152" s="943"/>
      <c r="X152" s="943"/>
      <c r="Y152" s="943"/>
      <c r="Z152" s="943"/>
      <c r="AA152" s="943"/>
      <c r="AB152" s="943"/>
      <c r="AC152" s="943"/>
      <c r="AD152" s="943"/>
      <c r="AE152" s="943"/>
      <c r="AF152" s="943"/>
    </row>
    <row r="153" spans="1:32" ht="23.25" customHeight="1">
      <c r="A153" s="311" t="s">
        <v>1047</v>
      </c>
      <c r="B153" s="312" t="s">
        <v>1048</v>
      </c>
      <c r="C153" s="312" t="s">
        <v>1049</v>
      </c>
      <c r="D153" s="313"/>
      <c r="E153" s="329" t="s">
        <v>1014</v>
      </c>
      <c r="F153" s="338"/>
      <c r="G153" s="330">
        <v>1</v>
      </c>
      <c r="H153" s="288">
        <v>0</v>
      </c>
      <c r="I153" s="329" t="s">
        <v>525</v>
      </c>
      <c r="J153" s="329" t="s">
        <v>551</v>
      </c>
      <c r="K153" s="365" t="s">
        <v>1050</v>
      </c>
      <c r="L153" s="329" t="s">
        <v>680</v>
      </c>
      <c r="M153" s="873"/>
      <c r="N153" s="873"/>
      <c r="O153" s="873"/>
      <c r="P153" s="873"/>
      <c r="Q153" s="873"/>
      <c r="R153" s="873"/>
      <c r="S153" s="873"/>
      <c r="T153" s="873"/>
      <c r="U153" s="873"/>
      <c r="V153" s="873"/>
      <c r="W153" s="873"/>
      <c r="X153" s="873"/>
      <c r="Y153" s="873"/>
      <c r="Z153" s="873"/>
      <c r="AA153" s="873"/>
      <c r="AB153" s="873"/>
      <c r="AC153" s="873"/>
      <c r="AD153" s="873"/>
      <c r="AE153" s="873"/>
      <c r="AF153" s="873"/>
    </row>
    <row r="154" spans="1:32" ht="23.25" customHeight="1">
      <c r="A154" s="351" t="s">
        <v>1051</v>
      </c>
      <c r="B154" s="352" t="s">
        <v>1052</v>
      </c>
      <c r="C154" s="286" t="s">
        <v>1053</v>
      </c>
      <c r="D154" s="22" t="s">
        <v>928</v>
      </c>
      <c r="E154" s="339" t="s">
        <v>10</v>
      </c>
      <c r="F154" s="353">
        <v>9500</v>
      </c>
      <c r="G154" s="290">
        <v>1</v>
      </c>
      <c r="H154" s="288">
        <v>0</v>
      </c>
      <c r="I154" s="339" t="s">
        <v>730</v>
      </c>
      <c r="J154" s="339" t="s">
        <v>695</v>
      </c>
      <c r="K154" s="447"/>
      <c r="L154" s="339" t="s">
        <v>522</v>
      </c>
      <c r="M154" s="873"/>
      <c r="N154" s="873"/>
      <c r="O154" s="873"/>
      <c r="P154" s="873"/>
      <c r="Q154" s="873"/>
      <c r="R154" s="873"/>
      <c r="S154" s="873"/>
      <c r="T154" s="873"/>
      <c r="U154" s="873"/>
      <c r="V154" s="873"/>
      <c r="W154" s="873"/>
      <c r="X154" s="873"/>
      <c r="Y154" s="873"/>
      <c r="Z154" s="873"/>
      <c r="AA154" s="873"/>
      <c r="AB154" s="873"/>
      <c r="AC154" s="873"/>
      <c r="AD154" s="873"/>
      <c r="AE154" s="873"/>
      <c r="AF154" s="873"/>
    </row>
    <row r="155" spans="1:32" ht="23.25" customHeight="1">
      <c r="A155" s="302" t="s">
        <v>1054</v>
      </c>
      <c r="B155" s="295" t="s">
        <v>1055</v>
      </c>
      <c r="C155" s="295" t="s">
        <v>1056</v>
      </c>
      <c r="D155" s="307" t="s">
        <v>541</v>
      </c>
      <c r="E155" s="305" t="s">
        <v>520</v>
      </c>
      <c r="F155" s="298">
        <v>8000</v>
      </c>
      <c r="G155" s="308">
        <v>1</v>
      </c>
      <c r="H155" s="288">
        <v>0</v>
      </c>
      <c r="I155" s="305" t="s">
        <v>1057</v>
      </c>
      <c r="J155" s="305" t="s">
        <v>1057</v>
      </c>
      <c r="K155" s="301" t="s">
        <v>1058</v>
      </c>
      <c r="L155" s="295" t="s">
        <v>528</v>
      </c>
      <c r="M155" s="873"/>
      <c r="N155" s="873"/>
      <c r="O155" s="873"/>
      <c r="P155" s="873"/>
      <c r="Q155" s="873"/>
      <c r="R155" s="873"/>
      <c r="S155" s="873"/>
      <c r="T155" s="873"/>
      <c r="U155" s="873"/>
      <c r="V155" s="873"/>
      <c r="W155" s="873"/>
      <c r="X155" s="873"/>
      <c r="Y155" s="873"/>
      <c r="Z155" s="873"/>
      <c r="AA155" s="873"/>
      <c r="AB155" s="873"/>
      <c r="AC155" s="873"/>
      <c r="AD155" s="873"/>
      <c r="AE155" s="873"/>
      <c r="AF155" s="873"/>
    </row>
    <row r="156" spans="1:32" ht="42.75" customHeight="1">
      <c r="A156" s="302" t="s">
        <v>1059</v>
      </c>
      <c r="B156" s="344" t="s">
        <v>1060</v>
      </c>
      <c r="C156" s="294" t="s">
        <v>1061</v>
      </c>
      <c r="D156" s="294" t="s">
        <v>541</v>
      </c>
      <c r="E156" s="298" t="s">
        <v>520</v>
      </c>
      <c r="F156" s="401">
        <v>7500</v>
      </c>
      <c r="G156" s="300">
        <v>1</v>
      </c>
      <c r="H156" s="300">
        <v>0</v>
      </c>
      <c r="I156" s="295" t="s">
        <v>679</v>
      </c>
      <c r="J156" s="295" t="s">
        <v>679</v>
      </c>
      <c r="K156" s="448" t="s">
        <v>1062</v>
      </c>
      <c r="L156" s="401" t="s">
        <v>528</v>
      </c>
      <c r="M156" s="942"/>
      <c r="N156" s="943"/>
      <c r="O156" s="943"/>
      <c r="P156" s="943"/>
      <c r="Q156" s="943"/>
      <c r="R156" s="943"/>
      <c r="S156" s="943"/>
      <c r="T156" s="943"/>
      <c r="U156" s="943"/>
      <c r="V156" s="943"/>
      <c r="W156" s="943"/>
      <c r="X156" s="943"/>
      <c r="Y156" s="943"/>
      <c r="Z156" s="943"/>
      <c r="AA156" s="943"/>
      <c r="AB156" s="943"/>
      <c r="AC156" s="943"/>
      <c r="AD156" s="943"/>
      <c r="AE156" s="943"/>
      <c r="AF156" s="943"/>
    </row>
    <row r="157" spans="1:32" ht="42.75" customHeight="1">
      <c r="A157" s="302" t="s">
        <v>1063</v>
      </c>
      <c r="B157" s="344" t="s">
        <v>1064</v>
      </c>
      <c r="C157" s="294" t="s">
        <v>1065</v>
      </c>
      <c r="D157" s="294" t="s">
        <v>541</v>
      </c>
      <c r="E157" s="298" t="s">
        <v>520</v>
      </c>
      <c r="F157" s="401">
        <v>6000</v>
      </c>
      <c r="G157" s="300">
        <v>1</v>
      </c>
      <c r="H157" s="300">
        <v>0</v>
      </c>
      <c r="I157" s="295" t="s">
        <v>679</v>
      </c>
      <c r="J157" s="295" t="s">
        <v>679</v>
      </c>
      <c r="K157" s="448" t="s">
        <v>1066</v>
      </c>
      <c r="L157" s="401" t="s">
        <v>528</v>
      </c>
      <c r="M157" s="942"/>
      <c r="N157" s="943"/>
      <c r="O157" s="943"/>
      <c r="P157" s="943"/>
      <c r="Q157" s="943"/>
      <c r="R157" s="943"/>
      <c r="S157" s="943"/>
      <c r="T157" s="943"/>
      <c r="U157" s="943"/>
      <c r="V157" s="943"/>
      <c r="W157" s="943"/>
      <c r="X157" s="943"/>
      <c r="Y157" s="943"/>
      <c r="Z157" s="943"/>
      <c r="AA157" s="943"/>
      <c r="AB157" s="943"/>
      <c r="AC157" s="943"/>
      <c r="AD157" s="943"/>
      <c r="AE157" s="943"/>
      <c r="AF157" s="943"/>
    </row>
    <row r="158" spans="1:32" ht="42.75" customHeight="1">
      <c r="A158" s="302" t="s">
        <v>1067</v>
      </c>
      <c r="B158" s="344" t="s">
        <v>1068</v>
      </c>
      <c r="C158" s="294" t="s">
        <v>1069</v>
      </c>
      <c r="D158" s="294" t="s">
        <v>541</v>
      </c>
      <c r="E158" s="298" t="s">
        <v>520</v>
      </c>
      <c r="F158" s="401">
        <v>5000</v>
      </c>
      <c r="G158" s="300">
        <v>1</v>
      </c>
      <c r="H158" s="300">
        <v>0</v>
      </c>
      <c r="I158" s="295" t="s">
        <v>679</v>
      </c>
      <c r="J158" s="295" t="s">
        <v>679</v>
      </c>
      <c r="K158" s="448" t="s">
        <v>1070</v>
      </c>
      <c r="L158" s="401" t="s">
        <v>528</v>
      </c>
      <c r="M158" s="942"/>
      <c r="N158" s="943"/>
      <c r="O158" s="943"/>
      <c r="P158" s="943"/>
      <c r="Q158" s="943"/>
      <c r="R158" s="943"/>
      <c r="S158" s="943"/>
      <c r="T158" s="943"/>
      <c r="U158" s="943"/>
      <c r="V158" s="943"/>
      <c r="W158" s="943"/>
      <c r="X158" s="943"/>
      <c r="Y158" s="943"/>
      <c r="Z158" s="943"/>
      <c r="AA158" s="943"/>
      <c r="AB158" s="943"/>
      <c r="AC158" s="943"/>
      <c r="AD158" s="943"/>
      <c r="AE158" s="943"/>
      <c r="AF158" s="943"/>
    </row>
    <row r="159" spans="1:32" ht="23.25" customHeight="1">
      <c r="A159" s="302" t="s">
        <v>1071</v>
      </c>
      <c r="B159" s="295" t="s">
        <v>1072</v>
      </c>
      <c r="C159" s="295" t="s">
        <v>1073</v>
      </c>
      <c r="D159" s="307" t="s">
        <v>928</v>
      </c>
      <c r="E159" s="305" t="s">
        <v>1014</v>
      </c>
      <c r="F159" s="298">
        <v>3500</v>
      </c>
      <c r="G159" s="308">
        <v>1</v>
      </c>
      <c r="H159" s="300">
        <v>0</v>
      </c>
      <c r="I159" s="305" t="s">
        <v>873</v>
      </c>
      <c r="J159" s="305" t="s">
        <v>801</v>
      </c>
      <c r="K159" s="301"/>
      <c r="L159" s="305" t="s">
        <v>528</v>
      </c>
      <c r="M159" s="873"/>
      <c r="N159" s="873"/>
      <c r="O159" s="873"/>
      <c r="P159" s="873"/>
      <c r="Q159" s="873"/>
      <c r="R159" s="873"/>
      <c r="S159" s="873"/>
      <c r="T159" s="873"/>
      <c r="U159" s="873"/>
      <c r="V159" s="873"/>
      <c r="W159" s="873"/>
      <c r="X159" s="873"/>
      <c r="Y159" s="873"/>
      <c r="Z159" s="873"/>
      <c r="AA159" s="873"/>
      <c r="AB159" s="873"/>
      <c r="AC159" s="873"/>
      <c r="AD159" s="873"/>
      <c r="AE159" s="873"/>
      <c r="AF159" s="873"/>
    </row>
    <row r="160" spans="1:32" ht="23.25" customHeight="1">
      <c r="A160" s="302" t="s">
        <v>1074</v>
      </c>
      <c r="B160" s="295" t="s">
        <v>1075</v>
      </c>
      <c r="C160" s="295" t="s">
        <v>1076</v>
      </c>
      <c r="D160" s="307" t="s">
        <v>541</v>
      </c>
      <c r="E160" s="305" t="s">
        <v>1014</v>
      </c>
      <c r="F160" s="298">
        <v>1700</v>
      </c>
      <c r="G160" s="308">
        <v>1</v>
      </c>
      <c r="H160" s="300">
        <v>0</v>
      </c>
      <c r="I160" s="295" t="s">
        <v>615</v>
      </c>
      <c r="J160" s="305" t="s">
        <v>615</v>
      </c>
      <c r="K160" s="301" t="s">
        <v>1077</v>
      </c>
      <c r="L160" s="305" t="s">
        <v>528</v>
      </c>
      <c r="M160" s="873"/>
      <c r="N160" s="873"/>
      <c r="O160" s="873"/>
      <c r="P160" s="873"/>
      <c r="Q160" s="873"/>
      <c r="R160" s="873"/>
      <c r="S160" s="873"/>
      <c r="T160" s="873"/>
      <c r="U160" s="873"/>
      <c r="V160" s="873"/>
      <c r="W160" s="873"/>
      <c r="X160" s="873"/>
      <c r="Y160" s="873"/>
      <c r="Z160" s="873"/>
      <c r="AA160" s="873"/>
      <c r="AB160" s="873"/>
      <c r="AC160" s="873"/>
      <c r="AD160" s="873"/>
      <c r="AE160" s="873"/>
      <c r="AF160" s="873"/>
    </row>
    <row r="161" spans="1:32" ht="23.25" customHeight="1">
      <c r="A161" s="302" t="s">
        <v>1078</v>
      </c>
      <c r="B161" s="295" t="s">
        <v>1079</v>
      </c>
      <c r="C161" s="295" t="s">
        <v>1080</v>
      </c>
      <c r="D161" s="307" t="s">
        <v>541</v>
      </c>
      <c r="E161" s="305" t="s">
        <v>1014</v>
      </c>
      <c r="F161" s="298">
        <v>1500</v>
      </c>
      <c r="G161" s="308">
        <v>1</v>
      </c>
      <c r="H161" s="300">
        <v>0</v>
      </c>
      <c r="I161" s="295" t="s">
        <v>525</v>
      </c>
      <c r="J161" s="305" t="s">
        <v>525</v>
      </c>
      <c r="K161" s="301" t="s">
        <v>1081</v>
      </c>
      <c r="L161" s="305" t="s">
        <v>528</v>
      </c>
      <c r="M161" s="873"/>
      <c r="N161" s="873"/>
      <c r="O161" s="873"/>
      <c r="P161" s="873"/>
      <c r="Q161" s="873"/>
      <c r="R161" s="873"/>
      <c r="S161" s="873"/>
      <c r="T161" s="873"/>
      <c r="U161" s="873"/>
      <c r="V161" s="873"/>
      <c r="W161" s="873"/>
      <c r="X161" s="873"/>
      <c r="Y161" s="873"/>
      <c r="Z161" s="873"/>
      <c r="AA161" s="873"/>
      <c r="AB161" s="873"/>
      <c r="AC161" s="873"/>
      <c r="AD161" s="873"/>
      <c r="AE161" s="873"/>
      <c r="AF161" s="873"/>
    </row>
    <row r="162" spans="1:32" ht="23.25" customHeight="1">
      <c r="A162" s="391" t="s">
        <v>1082</v>
      </c>
      <c r="B162" s="312" t="s">
        <v>1083</v>
      </c>
      <c r="C162" s="312" t="s">
        <v>1084</v>
      </c>
      <c r="D162" s="366"/>
      <c r="E162" s="367" t="s">
        <v>520</v>
      </c>
      <c r="F162" s="315"/>
      <c r="G162" s="330">
        <v>1</v>
      </c>
      <c r="H162" s="415">
        <v>0</v>
      </c>
      <c r="I162" s="312" t="s">
        <v>679</v>
      </c>
      <c r="J162" s="411" t="s">
        <v>842</v>
      </c>
      <c r="K162" s="411"/>
      <c r="L162" s="329" t="s">
        <v>680</v>
      </c>
      <c r="M162" s="873"/>
      <c r="N162" s="873"/>
      <c r="O162" s="873"/>
      <c r="P162" s="873"/>
      <c r="Q162" s="873"/>
      <c r="R162" s="873"/>
      <c r="S162" s="873"/>
      <c r="T162" s="873"/>
      <c r="U162" s="873"/>
      <c r="V162" s="873"/>
      <c r="W162" s="873"/>
      <c r="X162" s="873"/>
      <c r="Y162" s="873"/>
      <c r="Z162" s="873"/>
      <c r="AA162" s="873"/>
      <c r="AB162" s="873"/>
      <c r="AC162" s="873"/>
      <c r="AD162" s="873"/>
      <c r="AE162" s="873"/>
      <c r="AF162" s="873"/>
    </row>
    <row r="163" spans="1:32" ht="46.5" customHeight="1">
      <c r="A163" s="311" t="s">
        <v>1085</v>
      </c>
      <c r="B163" s="327" t="s">
        <v>991</v>
      </c>
      <c r="C163" s="312" t="s">
        <v>1086</v>
      </c>
      <c r="D163" s="327" t="s">
        <v>541</v>
      </c>
      <c r="E163" s="338" t="s">
        <v>10</v>
      </c>
      <c r="F163" s="338">
        <v>0</v>
      </c>
      <c r="G163" s="317">
        <v>1</v>
      </c>
      <c r="H163" s="317">
        <v>0</v>
      </c>
      <c r="I163" s="312" t="s">
        <v>705</v>
      </c>
      <c r="J163" s="312" t="s">
        <v>706</v>
      </c>
      <c r="K163" s="328"/>
      <c r="L163" s="329" t="s">
        <v>680</v>
      </c>
      <c r="M163" s="873"/>
      <c r="N163" s="873"/>
      <c r="O163" s="873"/>
      <c r="P163" s="873"/>
      <c r="Q163" s="873"/>
      <c r="R163" s="873"/>
      <c r="S163" s="873"/>
      <c r="T163" s="873"/>
      <c r="U163" s="873"/>
      <c r="V163" s="873"/>
      <c r="W163" s="873"/>
      <c r="X163" s="873"/>
      <c r="Y163" s="873"/>
      <c r="Z163" s="873"/>
      <c r="AA163" s="873"/>
      <c r="AB163" s="873"/>
      <c r="AC163" s="873"/>
      <c r="AD163" s="873"/>
      <c r="AE163" s="873"/>
      <c r="AF163" s="873"/>
    </row>
    <row r="164" spans="1:32" ht="23.25" customHeight="1">
      <c r="A164" s="430" t="s">
        <v>552</v>
      </c>
      <c r="B164" s="431"/>
      <c r="C164" s="431"/>
      <c r="D164" s="431"/>
      <c r="E164" s="431"/>
      <c r="F164" s="432">
        <f>SUM(F112:F163)</f>
        <v>1334200</v>
      </c>
      <c r="G164" s="431"/>
      <c r="H164" s="431"/>
      <c r="I164" s="431"/>
      <c r="J164" s="433"/>
      <c r="K164" s="431"/>
      <c r="L164" s="364"/>
      <c r="M164" s="873"/>
      <c r="N164" s="873"/>
      <c r="O164" s="873"/>
      <c r="P164" s="873"/>
      <c r="Q164" s="873"/>
      <c r="R164" s="873"/>
      <c r="S164" s="873"/>
      <c r="T164" s="873"/>
      <c r="U164" s="873"/>
      <c r="V164" s="873"/>
      <c r="W164" s="873"/>
      <c r="X164" s="873"/>
      <c r="Y164" s="873"/>
      <c r="Z164" s="873"/>
      <c r="AA164" s="873"/>
      <c r="AB164" s="873"/>
      <c r="AC164" s="873"/>
      <c r="AD164" s="873"/>
      <c r="AE164" s="873"/>
      <c r="AF164" s="873"/>
    </row>
    <row r="165" spans="1:32" ht="23.25" customHeight="1">
      <c r="A165" s="268"/>
      <c r="B165" s="269"/>
      <c r="C165" s="269"/>
      <c r="D165" s="269"/>
      <c r="E165" s="269"/>
      <c r="F165" s="449"/>
      <c r="G165" s="450"/>
      <c r="H165" s="450"/>
      <c r="I165" s="269"/>
      <c r="J165" s="281"/>
      <c r="K165" s="269"/>
      <c r="L165" s="282"/>
      <c r="M165" s="873"/>
      <c r="N165" s="873"/>
      <c r="O165" s="873"/>
      <c r="P165" s="873"/>
      <c r="Q165" s="873"/>
      <c r="R165" s="873"/>
      <c r="S165" s="873"/>
      <c r="T165" s="873"/>
      <c r="U165" s="873"/>
      <c r="V165" s="873"/>
      <c r="W165" s="873"/>
      <c r="X165" s="873"/>
      <c r="Y165" s="873"/>
      <c r="Z165" s="873"/>
      <c r="AA165" s="873"/>
      <c r="AB165" s="873"/>
      <c r="AC165" s="873"/>
      <c r="AD165" s="873"/>
      <c r="AE165" s="873"/>
      <c r="AF165" s="873"/>
    </row>
    <row r="166" spans="1:32" ht="36.75" customHeight="1">
      <c r="A166" s="451" t="s">
        <v>1087</v>
      </c>
      <c r="B166" s="452"/>
      <c r="C166" s="452"/>
      <c r="D166" s="453"/>
      <c r="E166" s="452"/>
      <c r="F166" s="454"/>
      <c r="G166" s="452"/>
      <c r="H166" s="452"/>
      <c r="I166" s="452"/>
      <c r="J166" s="455"/>
      <c r="K166" s="452"/>
      <c r="L166" s="456"/>
      <c r="M166" s="873"/>
      <c r="N166" s="873"/>
      <c r="O166" s="873"/>
      <c r="P166" s="873"/>
      <c r="Q166" s="873"/>
      <c r="R166" s="873"/>
      <c r="S166" s="873"/>
      <c r="T166" s="873"/>
      <c r="U166" s="873"/>
      <c r="V166" s="873"/>
      <c r="W166" s="873"/>
      <c r="X166" s="873"/>
      <c r="Y166" s="873"/>
      <c r="Z166" s="873"/>
      <c r="AA166" s="873"/>
      <c r="AB166" s="873"/>
      <c r="AC166" s="873"/>
      <c r="AD166" s="873"/>
      <c r="AE166" s="873"/>
      <c r="AF166" s="873"/>
    </row>
    <row r="167" spans="1:32" ht="23.25" customHeight="1">
      <c r="A167" s="883" t="s">
        <v>503</v>
      </c>
      <c r="B167" s="884" t="s">
        <v>504</v>
      </c>
      <c r="C167" s="884" t="s">
        <v>505</v>
      </c>
      <c r="D167" s="885" t="s">
        <v>506</v>
      </c>
      <c r="E167" s="884" t="s">
        <v>1088</v>
      </c>
      <c r="F167" s="944" t="s">
        <v>508</v>
      </c>
      <c r="G167" s="849"/>
      <c r="H167" s="850"/>
      <c r="I167" s="889" t="s">
        <v>509</v>
      </c>
      <c r="J167" s="850"/>
      <c r="K167" s="891" t="s">
        <v>510</v>
      </c>
      <c r="L167" s="788" t="s">
        <v>511</v>
      </c>
      <c r="M167" s="873"/>
      <c r="N167" s="873"/>
      <c r="O167" s="873"/>
      <c r="P167" s="873"/>
      <c r="Q167" s="873"/>
      <c r="R167" s="873"/>
      <c r="S167" s="873"/>
      <c r="T167" s="873"/>
      <c r="U167" s="873"/>
      <c r="V167" s="873"/>
      <c r="W167" s="873"/>
      <c r="X167" s="873"/>
      <c r="Y167" s="873"/>
      <c r="Z167" s="873"/>
      <c r="AA167" s="873"/>
      <c r="AB167" s="873"/>
      <c r="AC167" s="873"/>
      <c r="AD167" s="873"/>
      <c r="AE167" s="873"/>
      <c r="AF167" s="873"/>
    </row>
    <row r="168" spans="1:32" ht="117" customHeight="1">
      <c r="A168" s="892"/>
      <c r="B168" s="893"/>
      <c r="C168" s="893"/>
      <c r="D168" s="894"/>
      <c r="E168" s="894"/>
      <c r="F168" s="764" t="s">
        <v>512</v>
      </c>
      <c r="G168" s="284" t="s">
        <v>513</v>
      </c>
      <c r="H168" s="284" t="s">
        <v>514</v>
      </c>
      <c r="I168" s="284" t="s">
        <v>1089</v>
      </c>
      <c r="J168" s="434" t="s">
        <v>894</v>
      </c>
      <c r="K168" s="895"/>
      <c r="L168" s="893"/>
      <c r="M168" s="873"/>
      <c r="N168" s="873"/>
      <c r="O168" s="873"/>
      <c r="P168" s="873"/>
      <c r="Q168" s="873"/>
      <c r="R168" s="873"/>
      <c r="S168" s="873"/>
      <c r="T168" s="873"/>
      <c r="U168" s="873"/>
      <c r="V168" s="873"/>
      <c r="W168" s="873"/>
      <c r="X168" s="873"/>
      <c r="Y168" s="873"/>
      <c r="Z168" s="873"/>
      <c r="AA168" s="873"/>
      <c r="AB168" s="873"/>
      <c r="AC168" s="873"/>
      <c r="AD168" s="873"/>
      <c r="AE168" s="873"/>
      <c r="AF168" s="873"/>
    </row>
    <row r="169" spans="1:32" ht="42.75" customHeight="1">
      <c r="A169" s="351" t="s">
        <v>990</v>
      </c>
      <c r="B169" s="352" t="s">
        <v>991</v>
      </c>
      <c r="C169" s="286" t="s">
        <v>920</v>
      </c>
      <c r="D169" s="22" t="s">
        <v>541</v>
      </c>
      <c r="E169" s="353" t="s">
        <v>520</v>
      </c>
      <c r="F169" s="405">
        <v>72000</v>
      </c>
      <c r="G169" s="288">
        <v>1</v>
      </c>
      <c r="H169" s="288">
        <v>0</v>
      </c>
      <c r="I169" s="286" t="s">
        <v>716</v>
      </c>
      <c r="J169" s="286" t="s">
        <v>706</v>
      </c>
      <c r="K169" s="354" t="s">
        <v>1090</v>
      </c>
      <c r="L169" s="405" t="s">
        <v>522</v>
      </c>
      <c r="M169" s="929"/>
      <c r="N169" s="930"/>
      <c r="O169" s="930"/>
      <c r="P169" s="930"/>
      <c r="Q169" s="930"/>
      <c r="R169" s="930"/>
      <c r="S169" s="930"/>
      <c r="T169" s="930"/>
      <c r="U169" s="930"/>
      <c r="V169" s="930"/>
      <c r="W169" s="930"/>
      <c r="X169" s="930"/>
      <c r="Y169" s="930"/>
      <c r="Z169" s="930"/>
      <c r="AA169" s="930"/>
      <c r="AB169" s="930"/>
      <c r="AC169" s="930"/>
      <c r="AD169" s="930"/>
      <c r="AE169" s="930"/>
      <c r="AF169" s="930"/>
    </row>
    <row r="170" spans="1:32" ht="51" customHeight="1">
      <c r="A170" s="302" t="s">
        <v>1091</v>
      </c>
      <c r="B170" s="295" t="s">
        <v>1092</v>
      </c>
      <c r="C170" s="295" t="s">
        <v>1093</v>
      </c>
      <c r="D170" s="344" t="s">
        <v>541</v>
      </c>
      <c r="E170" s="295">
        <v>31</v>
      </c>
      <c r="F170" s="345">
        <v>41600</v>
      </c>
      <c r="G170" s="308">
        <v>1</v>
      </c>
      <c r="H170" s="300">
        <v>0</v>
      </c>
      <c r="I170" s="346" t="s">
        <v>521</v>
      </c>
      <c r="J170" s="295" t="s">
        <v>521</v>
      </c>
      <c r="K170" s="457" t="s">
        <v>1094</v>
      </c>
      <c r="L170" s="295" t="s">
        <v>528</v>
      </c>
      <c r="M170" s="898"/>
      <c r="N170" s="898"/>
      <c r="O170" s="898"/>
      <c r="P170" s="898"/>
      <c r="Q170" s="898"/>
      <c r="R170" s="898"/>
      <c r="S170" s="898"/>
      <c r="T170" s="898"/>
      <c r="U170" s="898"/>
      <c r="V170" s="898"/>
      <c r="W170" s="898"/>
      <c r="X170" s="898"/>
      <c r="Y170" s="898"/>
      <c r="Z170" s="898"/>
      <c r="AA170" s="898"/>
      <c r="AB170" s="898"/>
      <c r="AC170" s="898"/>
      <c r="AD170" s="898"/>
      <c r="AE170" s="898"/>
      <c r="AF170" s="898"/>
    </row>
    <row r="171" spans="1:32" ht="57" customHeight="1">
      <c r="A171" s="302" t="s">
        <v>1095</v>
      </c>
      <c r="B171" s="295" t="s">
        <v>1096</v>
      </c>
      <c r="C171" s="295" t="s">
        <v>1097</v>
      </c>
      <c r="D171" s="344" t="s">
        <v>541</v>
      </c>
      <c r="E171" s="295">
        <v>30</v>
      </c>
      <c r="F171" s="345">
        <v>41600</v>
      </c>
      <c r="G171" s="308">
        <v>1</v>
      </c>
      <c r="H171" s="300">
        <v>0</v>
      </c>
      <c r="I171" s="346" t="s">
        <v>521</v>
      </c>
      <c r="J171" s="349" t="s">
        <v>521</v>
      </c>
      <c r="K171" s="457" t="s">
        <v>1098</v>
      </c>
      <c r="L171" s="295" t="s">
        <v>528</v>
      </c>
      <c r="M171" s="898"/>
      <c r="N171" s="898"/>
      <c r="O171" s="898"/>
      <c r="P171" s="898"/>
      <c r="Q171" s="898"/>
      <c r="R171" s="898"/>
      <c r="S171" s="898"/>
      <c r="T171" s="898"/>
      <c r="U171" s="898"/>
      <c r="V171" s="898"/>
      <c r="W171" s="898"/>
      <c r="X171" s="898"/>
      <c r="Y171" s="898"/>
      <c r="Z171" s="898"/>
      <c r="AA171" s="898"/>
      <c r="AB171" s="898"/>
      <c r="AC171" s="898"/>
      <c r="AD171" s="898"/>
      <c r="AE171" s="898"/>
      <c r="AF171" s="898"/>
    </row>
    <row r="172" spans="1:32" ht="52.5" customHeight="1">
      <c r="A172" s="351" t="s">
        <v>1099</v>
      </c>
      <c r="B172" s="286" t="s">
        <v>1092</v>
      </c>
      <c r="C172" s="286" t="s">
        <v>1093</v>
      </c>
      <c r="D172" s="352" t="s">
        <v>541</v>
      </c>
      <c r="E172" s="286">
        <v>31</v>
      </c>
      <c r="F172" s="406">
        <v>41600</v>
      </c>
      <c r="G172" s="458">
        <v>1</v>
      </c>
      <c r="H172" s="458">
        <v>0</v>
      </c>
      <c r="I172" s="459" t="s">
        <v>705</v>
      </c>
      <c r="J172" s="460">
        <v>43009</v>
      </c>
      <c r="K172" s="461" t="s">
        <v>1094</v>
      </c>
      <c r="L172" s="286" t="s">
        <v>522</v>
      </c>
      <c r="M172" s="873"/>
      <c r="N172" s="873"/>
      <c r="O172" s="873"/>
      <c r="P172" s="873"/>
      <c r="Q172" s="873"/>
      <c r="R172" s="873"/>
      <c r="S172" s="873"/>
      <c r="T172" s="873"/>
      <c r="U172" s="873"/>
      <c r="V172" s="873"/>
      <c r="W172" s="873"/>
      <c r="X172" s="873"/>
      <c r="Y172" s="873"/>
      <c r="Z172" s="873"/>
      <c r="AA172" s="873"/>
      <c r="AB172" s="873"/>
      <c r="AC172" s="873"/>
      <c r="AD172" s="873"/>
      <c r="AE172" s="873"/>
      <c r="AF172" s="873"/>
    </row>
    <row r="173" spans="1:32" ht="52.5" customHeight="1">
      <c r="A173" s="351" t="s">
        <v>1100</v>
      </c>
      <c r="B173" s="286" t="s">
        <v>1096</v>
      </c>
      <c r="C173" s="286" t="s">
        <v>1097</v>
      </c>
      <c r="D173" s="352" t="s">
        <v>541</v>
      </c>
      <c r="E173" s="286">
        <v>30</v>
      </c>
      <c r="F173" s="406">
        <v>41600</v>
      </c>
      <c r="G173" s="458">
        <v>1</v>
      </c>
      <c r="H173" s="458">
        <v>0</v>
      </c>
      <c r="I173" s="459" t="s">
        <v>705</v>
      </c>
      <c r="J173" s="460">
        <v>43009</v>
      </c>
      <c r="K173" s="461" t="s">
        <v>1098</v>
      </c>
      <c r="L173" s="286" t="s">
        <v>522</v>
      </c>
      <c r="M173" s="873"/>
      <c r="N173" s="873"/>
      <c r="O173" s="873"/>
      <c r="P173" s="873"/>
      <c r="Q173" s="873"/>
      <c r="R173" s="873"/>
      <c r="S173" s="873"/>
      <c r="T173" s="873"/>
      <c r="U173" s="873"/>
      <c r="V173" s="873"/>
      <c r="W173" s="873"/>
      <c r="X173" s="873"/>
      <c r="Y173" s="873"/>
      <c r="Z173" s="873"/>
      <c r="AA173" s="873"/>
      <c r="AB173" s="873"/>
      <c r="AC173" s="873"/>
      <c r="AD173" s="873"/>
      <c r="AE173" s="873"/>
      <c r="AF173" s="873"/>
    </row>
    <row r="174" spans="1:32" ht="33.75" customHeight="1">
      <c r="A174" s="302" t="s">
        <v>1101</v>
      </c>
      <c r="B174" s="295" t="s">
        <v>1092</v>
      </c>
      <c r="C174" s="295" t="s">
        <v>1093</v>
      </c>
      <c r="D174" s="344" t="s">
        <v>541</v>
      </c>
      <c r="E174" s="295">
        <v>31</v>
      </c>
      <c r="F174" s="345">
        <v>38400</v>
      </c>
      <c r="G174" s="308">
        <v>1</v>
      </c>
      <c r="H174" s="300">
        <v>0</v>
      </c>
      <c r="I174" s="346" t="s">
        <v>1102</v>
      </c>
      <c r="J174" s="295" t="s">
        <v>1103</v>
      </c>
      <c r="K174" s="457" t="s">
        <v>1094</v>
      </c>
      <c r="L174" s="295" t="s">
        <v>528</v>
      </c>
      <c r="M174" s="873"/>
      <c r="N174" s="873"/>
      <c r="O174" s="873"/>
      <c r="P174" s="873"/>
      <c r="Q174" s="873"/>
      <c r="R174" s="873"/>
      <c r="S174" s="873"/>
      <c r="T174" s="873"/>
      <c r="U174" s="873"/>
      <c r="V174" s="873"/>
      <c r="W174" s="873"/>
      <c r="X174" s="873"/>
      <c r="Y174" s="873"/>
      <c r="Z174" s="873"/>
      <c r="AA174" s="873"/>
      <c r="AB174" s="873"/>
      <c r="AC174" s="873"/>
      <c r="AD174" s="873"/>
      <c r="AE174" s="873"/>
      <c r="AF174" s="873"/>
    </row>
    <row r="175" spans="1:32" ht="36.75" customHeight="1">
      <c r="A175" s="302" t="s">
        <v>1101</v>
      </c>
      <c r="B175" s="295" t="s">
        <v>1096</v>
      </c>
      <c r="C175" s="295" t="s">
        <v>1097</v>
      </c>
      <c r="D175" s="344" t="s">
        <v>541</v>
      </c>
      <c r="E175" s="295">
        <v>30</v>
      </c>
      <c r="F175" s="345">
        <v>38400</v>
      </c>
      <c r="G175" s="308">
        <v>1</v>
      </c>
      <c r="H175" s="300">
        <v>0</v>
      </c>
      <c r="I175" s="346" t="s">
        <v>1102</v>
      </c>
      <c r="J175" s="349" t="s">
        <v>1103</v>
      </c>
      <c r="K175" s="457" t="s">
        <v>1098</v>
      </c>
      <c r="L175" s="295" t="s">
        <v>528</v>
      </c>
      <c r="M175" s="873"/>
      <c r="N175" s="873"/>
      <c r="O175" s="873"/>
      <c r="P175" s="873"/>
      <c r="Q175" s="873"/>
      <c r="R175" s="873"/>
      <c r="S175" s="873"/>
      <c r="T175" s="873"/>
      <c r="U175" s="873"/>
      <c r="V175" s="873"/>
      <c r="W175" s="873"/>
      <c r="X175" s="873"/>
      <c r="Y175" s="873"/>
      <c r="Z175" s="873"/>
      <c r="AA175" s="873"/>
      <c r="AB175" s="873"/>
      <c r="AC175" s="873"/>
      <c r="AD175" s="873"/>
      <c r="AE175" s="873"/>
      <c r="AF175" s="873"/>
    </row>
    <row r="176" spans="1:32" ht="33.75" customHeight="1">
      <c r="A176" s="302" t="s">
        <v>1104</v>
      </c>
      <c r="B176" s="295" t="s">
        <v>1092</v>
      </c>
      <c r="C176" s="295" t="s">
        <v>1093</v>
      </c>
      <c r="D176" s="344" t="s">
        <v>541</v>
      </c>
      <c r="E176" s="295">
        <v>31</v>
      </c>
      <c r="F176" s="345">
        <v>38400</v>
      </c>
      <c r="G176" s="308">
        <v>1</v>
      </c>
      <c r="H176" s="300">
        <v>0</v>
      </c>
      <c r="I176" s="346" t="s">
        <v>1102</v>
      </c>
      <c r="J176" s="295" t="s">
        <v>1103</v>
      </c>
      <c r="K176" s="457" t="s">
        <v>1094</v>
      </c>
      <c r="L176" s="295" t="s">
        <v>528</v>
      </c>
      <c r="M176" s="873"/>
      <c r="N176" s="873"/>
      <c r="O176" s="873"/>
      <c r="P176" s="873"/>
      <c r="Q176" s="873"/>
      <c r="R176" s="873"/>
      <c r="S176" s="873"/>
      <c r="T176" s="873"/>
      <c r="U176" s="873"/>
      <c r="V176" s="873"/>
      <c r="W176" s="873"/>
      <c r="X176" s="873"/>
      <c r="Y176" s="873"/>
      <c r="Z176" s="873"/>
      <c r="AA176" s="873"/>
      <c r="AB176" s="873"/>
      <c r="AC176" s="873"/>
      <c r="AD176" s="873"/>
      <c r="AE176" s="873"/>
      <c r="AF176" s="873"/>
    </row>
    <row r="177" spans="1:32" ht="36.75" customHeight="1">
      <c r="A177" s="302" t="s">
        <v>1105</v>
      </c>
      <c r="B177" s="295" t="s">
        <v>1096</v>
      </c>
      <c r="C177" s="295" t="s">
        <v>1097</v>
      </c>
      <c r="D177" s="344" t="s">
        <v>541</v>
      </c>
      <c r="E177" s="295">
        <v>30</v>
      </c>
      <c r="F177" s="345">
        <v>38400</v>
      </c>
      <c r="G177" s="308">
        <v>1</v>
      </c>
      <c r="H177" s="300">
        <v>0</v>
      </c>
      <c r="I177" s="346" t="s">
        <v>1102</v>
      </c>
      <c r="J177" s="349" t="s">
        <v>1103</v>
      </c>
      <c r="K177" s="457" t="s">
        <v>1098</v>
      </c>
      <c r="L177" s="295" t="s">
        <v>528</v>
      </c>
      <c r="M177" s="873"/>
      <c r="N177" s="873"/>
      <c r="O177" s="873"/>
      <c r="P177" s="873"/>
      <c r="Q177" s="873"/>
      <c r="R177" s="873"/>
      <c r="S177" s="873"/>
      <c r="T177" s="873"/>
      <c r="U177" s="873"/>
      <c r="V177" s="873"/>
      <c r="W177" s="873"/>
      <c r="X177" s="873"/>
      <c r="Y177" s="873"/>
      <c r="Z177" s="873"/>
      <c r="AA177" s="873"/>
      <c r="AB177" s="873"/>
      <c r="AC177" s="873"/>
      <c r="AD177" s="873"/>
      <c r="AE177" s="873"/>
      <c r="AF177" s="873"/>
    </row>
    <row r="178" spans="1:32" ht="33.75" customHeight="1">
      <c r="A178" s="302" t="s">
        <v>1106</v>
      </c>
      <c r="B178" s="295" t="s">
        <v>1092</v>
      </c>
      <c r="C178" s="295" t="s">
        <v>1093</v>
      </c>
      <c r="D178" s="344" t="s">
        <v>928</v>
      </c>
      <c r="E178" s="295">
        <v>31</v>
      </c>
      <c r="F178" s="345">
        <v>35200</v>
      </c>
      <c r="G178" s="308">
        <v>1</v>
      </c>
      <c r="H178" s="300">
        <v>0</v>
      </c>
      <c r="I178" s="346" t="s">
        <v>1102</v>
      </c>
      <c r="J178" s="295" t="s">
        <v>1103</v>
      </c>
      <c r="K178" s="457"/>
      <c r="L178" s="295" t="s">
        <v>528</v>
      </c>
      <c r="M178" s="873"/>
      <c r="N178" s="873"/>
      <c r="O178" s="873"/>
      <c r="P178" s="873"/>
      <c r="Q178" s="873"/>
      <c r="R178" s="873"/>
      <c r="S178" s="873"/>
      <c r="T178" s="873"/>
      <c r="U178" s="873"/>
      <c r="V178" s="873"/>
      <c r="W178" s="873"/>
      <c r="X178" s="873"/>
      <c r="Y178" s="873"/>
      <c r="Z178" s="873"/>
      <c r="AA178" s="873"/>
      <c r="AB178" s="873"/>
      <c r="AC178" s="873"/>
      <c r="AD178" s="873"/>
      <c r="AE178" s="873"/>
      <c r="AF178" s="873"/>
    </row>
    <row r="179" spans="1:32" ht="36.75" customHeight="1">
      <c r="A179" s="302" t="s">
        <v>1107</v>
      </c>
      <c r="B179" s="295" t="s">
        <v>1096</v>
      </c>
      <c r="C179" s="295" t="s">
        <v>1097</v>
      </c>
      <c r="D179" s="344" t="s">
        <v>928</v>
      </c>
      <c r="E179" s="295">
        <v>30</v>
      </c>
      <c r="F179" s="345">
        <v>35200</v>
      </c>
      <c r="G179" s="308">
        <v>1</v>
      </c>
      <c r="H179" s="300">
        <v>0</v>
      </c>
      <c r="I179" s="346" t="s">
        <v>1102</v>
      </c>
      <c r="J179" s="349" t="s">
        <v>1103</v>
      </c>
      <c r="K179" s="457"/>
      <c r="L179" s="295" t="s">
        <v>528</v>
      </c>
      <c r="M179" s="873"/>
      <c r="N179" s="873"/>
      <c r="O179" s="873"/>
      <c r="P179" s="873"/>
      <c r="Q179" s="873"/>
      <c r="R179" s="873"/>
      <c r="S179" s="873"/>
      <c r="T179" s="873"/>
      <c r="U179" s="873"/>
      <c r="V179" s="873"/>
      <c r="W179" s="873"/>
      <c r="X179" s="873"/>
      <c r="Y179" s="873"/>
      <c r="Z179" s="873"/>
      <c r="AA179" s="873"/>
      <c r="AB179" s="873"/>
      <c r="AC179" s="873"/>
      <c r="AD179" s="873"/>
      <c r="AE179" s="873"/>
      <c r="AF179" s="873"/>
    </row>
    <row r="180" spans="1:32" ht="52.5" customHeight="1">
      <c r="A180" s="915" t="s">
        <v>1108</v>
      </c>
      <c r="B180" s="916" t="s">
        <v>1109</v>
      </c>
      <c r="C180" s="927" t="s">
        <v>1110</v>
      </c>
      <c r="D180" s="917" t="s">
        <v>112</v>
      </c>
      <c r="E180" s="916">
        <v>33</v>
      </c>
      <c r="F180" s="918">
        <v>5000</v>
      </c>
      <c r="G180" s="919">
        <v>1</v>
      </c>
      <c r="H180" s="919">
        <v>0</v>
      </c>
      <c r="I180" s="945">
        <v>42614</v>
      </c>
      <c r="J180" s="946">
        <v>42644</v>
      </c>
      <c r="K180" s="947"/>
      <c r="L180" s="295" t="s">
        <v>528</v>
      </c>
      <c r="M180" s="898"/>
      <c r="N180" s="898"/>
      <c r="O180" s="898"/>
      <c r="P180" s="898"/>
      <c r="Q180" s="898"/>
      <c r="R180" s="898"/>
      <c r="S180" s="898"/>
      <c r="T180" s="898"/>
      <c r="U180" s="898"/>
      <c r="V180" s="898"/>
      <c r="W180" s="898"/>
      <c r="X180" s="898"/>
      <c r="Y180" s="898"/>
      <c r="Z180" s="898"/>
      <c r="AA180" s="898"/>
      <c r="AB180" s="898"/>
      <c r="AC180" s="898"/>
      <c r="AD180" s="898"/>
      <c r="AE180" s="898"/>
      <c r="AF180" s="898"/>
    </row>
    <row r="181" spans="1:32" ht="52.5" customHeight="1">
      <c r="A181" s="931" t="s">
        <v>1111</v>
      </c>
      <c r="B181" s="932" t="s">
        <v>1109</v>
      </c>
      <c r="C181" s="462" t="s">
        <v>1112</v>
      </c>
      <c r="D181" s="463" t="s">
        <v>112</v>
      </c>
      <c r="E181" s="464">
        <v>33</v>
      </c>
      <c r="F181" s="465">
        <v>35000</v>
      </c>
      <c r="G181" s="458">
        <v>1</v>
      </c>
      <c r="H181" s="458">
        <v>0</v>
      </c>
      <c r="I181" s="459" t="s">
        <v>634</v>
      </c>
      <c r="J181" s="466" t="s">
        <v>635</v>
      </c>
      <c r="K181" s="467"/>
      <c r="L181" s="286" t="s">
        <v>522</v>
      </c>
      <c r="M181" s="873"/>
      <c r="N181" s="873"/>
      <c r="O181" s="873"/>
      <c r="P181" s="873"/>
      <c r="Q181" s="873"/>
      <c r="R181" s="873"/>
      <c r="S181" s="873"/>
      <c r="T181" s="873"/>
      <c r="U181" s="873"/>
      <c r="V181" s="873"/>
      <c r="W181" s="873"/>
      <c r="X181" s="873"/>
      <c r="Y181" s="873"/>
      <c r="Z181" s="873"/>
      <c r="AA181" s="873"/>
      <c r="AB181" s="873"/>
      <c r="AC181" s="873"/>
      <c r="AD181" s="873"/>
      <c r="AE181" s="873"/>
      <c r="AF181" s="873"/>
    </row>
    <row r="182" spans="1:32" ht="52.5" customHeight="1">
      <c r="A182" s="351" t="s">
        <v>1113</v>
      </c>
      <c r="B182" s="286" t="s">
        <v>1092</v>
      </c>
      <c r="C182" s="286" t="s">
        <v>1093</v>
      </c>
      <c r="D182" s="352" t="s">
        <v>541</v>
      </c>
      <c r="E182" s="286">
        <v>31</v>
      </c>
      <c r="F182" s="465">
        <v>12000</v>
      </c>
      <c r="G182" s="458">
        <v>1</v>
      </c>
      <c r="H182" s="458">
        <v>0</v>
      </c>
      <c r="I182" s="459" t="s">
        <v>847</v>
      </c>
      <c r="J182" s="466" t="s">
        <v>1114</v>
      </c>
      <c r="K182" s="461" t="s">
        <v>1094</v>
      </c>
      <c r="L182" s="286" t="s">
        <v>849</v>
      </c>
      <c r="M182" s="873"/>
      <c r="N182" s="873"/>
      <c r="O182" s="873"/>
      <c r="P182" s="873"/>
      <c r="Q182" s="873"/>
      <c r="R182" s="873"/>
      <c r="S182" s="873"/>
      <c r="T182" s="873"/>
      <c r="U182" s="873"/>
      <c r="V182" s="873"/>
      <c r="W182" s="873"/>
      <c r="X182" s="873"/>
      <c r="Y182" s="873"/>
      <c r="Z182" s="873"/>
      <c r="AA182" s="873"/>
      <c r="AB182" s="873"/>
      <c r="AC182" s="873"/>
      <c r="AD182" s="873"/>
      <c r="AE182" s="873"/>
      <c r="AF182" s="873"/>
    </row>
    <row r="183" spans="1:32" ht="52.5" customHeight="1">
      <c r="A183" s="351" t="s">
        <v>1115</v>
      </c>
      <c r="B183" s="286" t="s">
        <v>1096</v>
      </c>
      <c r="C183" s="286" t="s">
        <v>1097</v>
      </c>
      <c r="D183" s="352" t="s">
        <v>541</v>
      </c>
      <c r="E183" s="286">
        <v>30</v>
      </c>
      <c r="F183" s="465">
        <v>14000</v>
      </c>
      <c r="G183" s="458">
        <v>1</v>
      </c>
      <c r="H183" s="458">
        <v>0</v>
      </c>
      <c r="I183" s="459" t="s">
        <v>847</v>
      </c>
      <c r="J183" s="466" t="s">
        <v>1116</v>
      </c>
      <c r="K183" s="461" t="s">
        <v>1098</v>
      </c>
      <c r="L183" s="286" t="s">
        <v>849</v>
      </c>
      <c r="M183" s="873"/>
      <c r="N183" s="873"/>
      <c r="O183" s="873"/>
      <c r="P183" s="873"/>
      <c r="Q183" s="873"/>
      <c r="R183" s="873"/>
      <c r="S183" s="873"/>
      <c r="T183" s="873"/>
      <c r="U183" s="873"/>
      <c r="V183" s="873"/>
      <c r="W183" s="873"/>
      <c r="X183" s="873"/>
      <c r="Y183" s="873"/>
      <c r="Z183" s="873"/>
      <c r="AA183" s="873"/>
      <c r="AB183" s="873"/>
      <c r="AC183" s="873"/>
      <c r="AD183" s="873"/>
      <c r="AE183" s="873"/>
      <c r="AF183" s="873"/>
    </row>
    <row r="184" spans="1:32" ht="52.5" customHeight="1">
      <c r="A184" s="351" t="s">
        <v>1117</v>
      </c>
      <c r="B184" s="352" t="s">
        <v>991</v>
      </c>
      <c r="C184" s="286" t="s">
        <v>920</v>
      </c>
      <c r="D184" s="22" t="s">
        <v>541</v>
      </c>
      <c r="E184" s="353" t="s">
        <v>520</v>
      </c>
      <c r="F184" s="465">
        <v>30000</v>
      </c>
      <c r="G184" s="458">
        <v>1</v>
      </c>
      <c r="H184" s="458">
        <v>0</v>
      </c>
      <c r="I184" s="459" t="s">
        <v>847</v>
      </c>
      <c r="J184" s="466" t="s">
        <v>1114</v>
      </c>
      <c r="K184" s="354" t="s">
        <v>1090</v>
      </c>
      <c r="L184" s="286" t="s">
        <v>849</v>
      </c>
      <c r="M184" s="873"/>
      <c r="N184" s="873"/>
      <c r="O184" s="873"/>
      <c r="P184" s="873"/>
      <c r="Q184" s="873"/>
      <c r="R184" s="873"/>
      <c r="S184" s="873"/>
      <c r="T184" s="873"/>
      <c r="U184" s="873"/>
      <c r="V184" s="873"/>
      <c r="W184" s="873"/>
      <c r="X184" s="873"/>
      <c r="Y184" s="873"/>
      <c r="Z184" s="873"/>
      <c r="AA184" s="873"/>
      <c r="AB184" s="873"/>
      <c r="AC184" s="873"/>
      <c r="AD184" s="873"/>
      <c r="AE184" s="873"/>
      <c r="AF184" s="873"/>
    </row>
    <row r="185" spans="1:32" ht="23.25" customHeight="1">
      <c r="A185" s="430" t="s">
        <v>552</v>
      </c>
      <c r="B185" s="431"/>
      <c r="C185" s="431"/>
      <c r="D185" s="431"/>
      <c r="E185" s="431"/>
      <c r="F185" s="432">
        <f>SUM(F169:F184)</f>
        <v>558400</v>
      </c>
      <c r="G185" s="431"/>
      <c r="H185" s="431"/>
      <c r="I185" s="431"/>
      <c r="J185" s="433"/>
      <c r="K185" s="431"/>
      <c r="L185" s="364"/>
      <c r="M185" s="873"/>
      <c r="N185" s="873"/>
      <c r="O185" s="873"/>
      <c r="P185" s="873"/>
      <c r="Q185" s="873"/>
      <c r="R185" s="873"/>
      <c r="S185" s="873"/>
      <c r="T185" s="873"/>
      <c r="U185" s="873"/>
      <c r="V185" s="873"/>
      <c r="W185" s="873"/>
      <c r="X185" s="873"/>
      <c r="Y185" s="873"/>
      <c r="Z185" s="873"/>
      <c r="AA185" s="873"/>
      <c r="AB185" s="873"/>
      <c r="AC185" s="873"/>
      <c r="AD185" s="873"/>
      <c r="AE185" s="873"/>
      <c r="AF185" s="873"/>
    </row>
    <row r="186" spans="1:32" ht="23.25" customHeight="1">
      <c r="A186" s="268"/>
      <c r="B186" s="269"/>
      <c r="C186" s="269"/>
      <c r="D186" s="269"/>
      <c r="E186" s="269"/>
      <c r="F186" s="269"/>
      <c r="G186" s="269"/>
      <c r="H186" s="269"/>
      <c r="I186" s="269"/>
      <c r="J186" s="281"/>
      <c r="K186" s="269"/>
      <c r="L186" s="282"/>
      <c r="M186" s="873"/>
      <c r="N186" s="873"/>
      <c r="O186" s="873"/>
      <c r="P186" s="873"/>
      <c r="Q186" s="873"/>
      <c r="R186" s="873"/>
      <c r="S186" s="873"/>
      <c r="T186" s="873"/>
      <c r="U186" s="873"/>
      <c r="V186" s="873"/>
      <c r="W186" s="873"/>
      <c r="X186" s="873"/>
      <c r="Y186" s="873"/>
      <c r="Z186" s="873"/>
      <c r="AA186" s="873"/>
      <c r="AB186" s="873"/>
      <c r="AC186" s="873"/>
      <c r="AD186" s="873"/>
      <c r="AE186" s="873"/>
      <c r="AF186" s="873"/>
    </row>
    <row r="187" spans="1:32" ht="23.25" customHeight="1">
      <c r="A187" s="468" t="s">
        <v>552</v>
      </c>
      <c r="B187" s="469"/>
      <c r="C187" s="469"/>
      <c r="D187" s="469"/>
      <c r="E187" s="469"/>
      <c r="F187" s="470">
        <f>F17+F25+F51+F107+F164+F185</f>
        <v>7829578.1299999999</v>
      </c>
      <c r="G187" s="469"/>
      <c r="H187" s="469"/>
      <c r="I187" s="469"/>
      <c r="J187" s="471"/>
      <c r="K187" s="469"/>
      <c r="L187" s="472"/>
      <c r="M187" s="873"/>
      <c r="N187" s="873"/>
      <c r="O187" s="873"/>
      <c r="P187" s="873"/>
      <c r="Q187" s="873"/>
      <c r="R187" s="873"/>
      <c r="S187" s="873"/>
      <c r="T187" s="873"/>
      <c r="U187" s="873"/>
      <c r="V187" s="873"/>
      <c r="W187" s="873"/>
      <c r="X187" s="873"/>
      <c r="Y187" s="873"/>
      <c r="Z187" s="873"/>
      <c r="AA187" s="873"/>
      <c r="AB187" s="873"/>
      <c r="AC187" s="873"/>
      <c r="AD187" s="873"/>
      <c r="AE187" s="873"/>
      <c r="AF187" s="873"/>
    </row>
    <row r="188" spans="1:32" ht="23.25" customHeight="1">
      <c r="A188" s="791"/>
      <c r="B188" s="790"/>
      <c r="C188" s="790"/>
      <c r="D188" s="792"/>
      <c r="E188" s="790"/>
      <c r="F188" s="948"/>
      <c r="G188" s="790"/>
      <c r="H188" s="790"/>
      <c r="I188" s="790"/>
      <c r="J188" s="281"/>
      <c r="K188" s="269"/>
      <c r="L188" s="282"/>
      <c r="M188" s="873"/>
      <c r="N188" s="873"/>
      <c r="O188" s="873"/>
      <c r="P188" s="873"/>
      <c r="Q188" s="873"/>
      <c r="R188" s="873"/>
      <c r="S188" s="873"/>
      <c r="T188" s="873"/>
      <c r="U188" s="873"/>
      <c r="V188" s="873"/>
      <c r="W188" s="873"/>
      <c r="X188" s="873"/>
      <c r="Y188" s="873"/>
      <c r="Z188" s="873"/>
      <c r="AA188" s="873"/>
      <c r="AB188" s="873"/>
      <c r="AC188" s="873"/>
      <c r="AD188" s="873"/>
      <c r="AE188" s="873"/>
      <c r="AF188" s="873"/>
    </row>
    <row r="189" spans="1:32" ht="21" customHeight="1">
      <c r="A189" s="948"/>
      <c r="B189" s="948"/>
      <c r="C189" s="948"/>
      <c r="D189" s="948"/>
      <c r="E189" s="473"/>
      <c r="F189" s="473"/>
      <c r="G189" s="948"/>
      <c r="H189" s="948"/>
      <c r="I189" s="948"/>
      <c r="J189" s="281"/>
      <c r="K189" s="269"/>
      <c r="L189" s="282"/>
      <c r="M189" s="873"/>
      <c r="N189" s="873"/>
      <c r="O189" s="873"/>
      <c r="P189" s="873"/>
      <c r="Q189" s="873"/>
      <c r="R189" s="873"/>
      <c r="S189" s="873"/>
      <c r="T189" s="873"/>
      <c r="U189" s="873"/>
      <c r="V189" s="873"/>
      <c r="W189" s="873"/>
      <c r="X189" s="873"/>
      <c r="Y189" s="873"/>
      <c r="Z189" s="873"/>
      <c r="AA189" s="873"/>
      <c r="AB189" s="873"/>
      <c r="AC189" s="873"/>
      <c r="AD189" s="873"/>
      <c r="AE189" s="873"/>
      <c r="AF189" s="873"/>
    </row>
    <row r="190" spans="1:32" ht="23.25" customHeight="1">
      <c r="A190" s="474" t="s">
        <v>1118</v>
      </c>
      <c r="B190" s="475"/>
      <c r="C190" s="475"/>
      <c r="D190" s="322"/>
      <c r="E190" s="475"/>
      <c r="F190" s="475"/>
      <c r="G190" s="475"/>
      <c r="H190" s="475"/>
      <c r="I190" s="475"/>
      <c r="J190" s="324"/>
      <c r="K190" s="475"/>
      <c r="L190" s="476"/>
      <c r="M190" s="873"/>
      <c r="N190" s="873"/>
      <c r="O190" s="873"/>
      <c r="P190" s="873"/>
      <c r="Q190" s="873"/>
      <c r="R190" s="873"/>
      <c r="S190" s="873"/>
      <c r="T190" s="873"/>
      <c r="U190" s="873"/>
      <c r="V190" s="873"/>
      <c r="W190" s="873"/>
      <c r="X190" s="873"/>
      <c r="Y190" s="873"/>
      <c r="Z190" s="873"/>
      <c r="AA190" s="873"/>
      <c r="AB190" s="873"/>
      <c r="AC190" s="873"/>
      <c r="AD190" s="873"/>
      <c r="AE190" s="873"/>
      <c r="AF190" s="873"/>
    </row>
    <row r="191" spans="1:32" ht="10.5" customHeight="1">
      <c r="A191" s="474"/>
      <c r="B191" s="324"/>
      <c r="C191" s="324"/>
      <c r="D191" s="322"/>
      <c r="E191" s="324"/>
      <c r="F191" s="324"/>
      <c r="G191" s="324"/>
      <c r="H191" s="324"/>
      <c r="I191" s="324"/>
      <c r="J191" s="324"/>
      <c r="K191" s="324"/>
      <c r="L191" s="477"/>
      <c r="M191" s="873"/>
      <c r="N191" s="873"/>
      <c r="O191" s="873"/>
      <c r="P191" s="873"/>
      <c r="Q191" s="873"/>
      <c r="R191" s="873"/>
      <c r="S191" s="873"/>
      <c r="T191" s="873"/>
      <c r="U191" s="873"/>
      <c r="V191" s="873"/>
      <c r="W191" s="873"/>
      <c r="X191" s="873"/>
      <c r="Y191" s="873"/>
      <c r="Z191" s="873"/>
      <c r="AA191" s="873"/>
      <c r="AB191" s="873"/>
      <c r="AC191" s="873"/>
      <c r="AD191" s="873"/>
      <c r="AE191" s="873"/>
      <c r="AF191" s="873"/>
    </row>
    <row r="192" spans="1:32" ht="23.25" customHeight="1">
      <c r="A192" s="474" t="s">
        <v>1119</v>
      </c>
      <c r="B192" s="322"/>
      <c r="C192" s="322"/>
      <c r="D192" s="322"/>
      <c r="E192" s="322"/>
      <c r="F192" s="322"/>
      <c r="G192" s="322"/>
      <c r="H192" s="322"/>
      <c r="I192" s="322"/>
      <c r="J192" s="324"/>
      <c r="K192" s="322"/>
      <c r="L192" s="325"/>
      <c r="M192" s="873"/>
      <c r="N192" s="873"/>
      <c r="O192" s="873"/>
      <c r="P192" s="873"/>
      <c r="Q192" s="873"/>
      <c r="R192" s="873"/>
      <c r="S192" s="873"/>
      <c r="T192" s="873"/>
      <c r="U192" s="873"/>
      <c r="V192" s="873"/>
      <c r="W192" s="873"/>
      <c r="X192" s="873"/>
      <c r="Y192" s="873"/>
      <c r="Z192" s="873"/>
      <c r="AA192" s="873"/>
      <c r="AB192" s="873"/>
      <c r="AC192" s="873"/>
      <c r="AD192" s="873"/>
      <c r="AE192" s="873"/>
      <c r="AF192" s="873"/>
    </row>
    <row r="193" spans="1:32" ht="7.5" customHeight="1">
      <c r="A193" s="474"/>
      <c r="B193" s="324"/>
      <c r="C193" s="324"/>
      <c r="D193" s="322"/>
      <c r="E193" s="324"/>
      <c r="F193" s="324"/>
      <c r="G193" s="324"/>
      <c r="H193" s="324"/>
      <c r="I193" s="324"/>
      <c r="J193" s="324"/>
      <c r="K193" s="324"/>
      <c r="L193" s="477"/>
      <c r="M193" s="873"/>
      <c r="N193" s="873"/>
      <c r="O193" s="873"/>
      <c r="P193" s="873"/>
      <c r="Q193" s="873"/>
      <c r="R193" s="873"/>
      <c r="S193" s="873"/>
      <c r="T193" s="873"/>
      <c r="U193" s="873"/>
      <c r="V193" s="873"/>
      <c r="W193" s="873"/>
      <c r="X193" s="873"/>
      <c r="Y193" s="873"/>
      <c r="Z193" s="873"/>
      <c r="AA193" s="873"/>
      <c r="AB193" s="873"/>
      <c r="AC193" s="873"/>
      <c r="AD193" s="873"/>
      <c r="AE193" s="873"/>
      <c r="AF193" s="873"/>
    </row>
    <row r="194" spans="1:32" ht="23.25" customHeight="1">
      <c r="A194" s="474" t="s">
        <v>1120</v>
      </c>
      <c r="B194" s="475"/>
      <c r="C194" s="475"/>
      <c r="D194" s="322"/>
      <c r="E194" s="475"/>
      <c r="F194" s="475"/>
      <c r="G194" s="475"/>
      <c r="H194" s="475"/>
      <c r="I194" s="475"/>
      <c r="J194" s="324"/>
      <c r="K194" s="475"/>
      <c r="L194" s="476"/>
      <c r="M194" s="873"/>
      <c r="N194" s="873"/>
      <c r="O194" s="873"/>
      <c r="P194" s="873"/>
      <c r="Q194" s="873"/>
      <c r="R194" s="873"/>
      <c r="S194" s="873"/>
      <c r="T194" s="873"/>
      <c r="U194" s="873"/>
      <c r="V194" s="873"/>
      <c r="W194" s="873"/>
      <c r="X194" s="873"/>
      <c r="Y194" s="873"/>
      <c r="Z194" s="873"/>
      <c r="AA194" s="873"/>
      <c r="AB194" s="873"/>
      <c r="AC194" s="873"/>
      <c r="AD194" s="873"/>
      <c r="AE194" s="873"/>
      <c r="AF194" s="873"/>
    </row>
    <row r="195" spans="1:32" ht="9.75" customHeight="1">
      <c r="A195" s="949"/>
      <c r="B195" s="950"/>
      <c r="C195" s="950"/>
      <c r="D195" s="950"/>
      <c r="E195" s="950"/>
      <c r="F195" s="950"/>
      <c r="G195" s="950"/>
      <c r="H195" s="950"/>
      <c r="I195" s="950"/>
      <c r="J195" s="951"/>
      <c r="K195" s="952"/>
      <c r="L195" s="478"/>
      <c r="M195" s="873"/>
      <c r="N195" s="873"/>
      <c r="O195" s="873"/>
      <c r="P195" s="873"/>
      <c r="Q195" s="873"/>
      <c r="R195" s="873"/>
      <c r="S195" s="873"/>
      <c r="T195" s="873"/>
      <c r="U195" s="873"/>
      <c r="V195" s="873"/>
      <c r="W195" s="873"/>
      <c r="X195" s="873"/>
      <c r="Y195" s="873"/>
      <c r="Z195" s="873"/>
      <c r="AA195" s="873"/>
      <c r="AB195" s="873"/>
      <c r="AC195" s="873"/>
      <c r="AD195" s="873"/>
      <c r="AE195" s="873"/>
      <c r="AF195" s="873"/>
    </row>
    <row r="196" spans="1:32" ht="23.25" customHeight="1">
      <c r="A196" s="474" t="s">
        <v>1121</v>
      </c>
      <c r="B196" s="475"/>
      <c r="C196" s="475"/>
      <c r="D196" s="322"/>
      <c r="E196" s="475"/>
      <c r="F196" s="475"/>
      <c r="G196" s="475"/>
      <c r="H196" s="475"/>
      <c r="I196" s="475"/>
      <c r="J196" s="324"/>
      <c r="K196" s="475"/>
      <c r="L196" s="476"/>
      <c r="M196" s="873"/>
      <c r="N196" s="873"/>
      <c r="O196" s="873"/>
      <c r="P196" s="873"/>
      <c r="Q196" s="873"/>
      <c r="R196" s="873"/>
      <c r="S196" s="873"/>
      <c r="T196" s="873"/>
      <c r="U196" s="873"/>
      <c r="V196" s="873"/>
      <c r="W196" s="873"/>
      <c r="X196" s="873"/>
      <c r="Y196" s="873"/>
      <c r="Z196" s="873"/>
      <c r="AA196" s="873"/>
      <c r="AB196" s="873"/>
      <c r="AC196" s="873"/>
      <c r="AD196" s="873"/>
      <c r="AE196" s="873"/>
      <c r="AF196" s="873"/>
    </row>
    <row r="197" spans="1:32" ht="23.25" customHeight="1">
      <c r="A197" s="268"/>
      <c r="B197" s="269"/>
      <c r="C197" s="269"/>
      <c r="D197" s="269"/>
      <c r="E197" s="269"/>
      <c r="F197" s="269"/>
      <c r="G197" s="269"/>
      <c r="H197" s="269"/>
      <c r="I197" s="269"/>
      <c r="J197" s="281"/>
      <c r="K197" s="269"/>
      <c r="L197" s="282"/>
      <c r="M197" s="873"/>
      <c r="N197" s="873"/>
      <c r="O197" s="873"/>
      <c r="P197" s="873"/>
      <c r="Q197" s="873"/>
      <c r="R197" s="873"/>
      <c r="S197" s="873"/>
      <c r="T197" s="873"/>
      <c r="U197" s="873"/>
      <c r="V197" s="873"/>
      <c r="W197" s="873"/>
      <c r="X197" s="873"/>
      <c r="Y197" s="873"/>
      <c r="Z197" s="873"/>
      <c r="AA197" s="873"/>
      <c r="AB197" s="873"/>
      <c r="AC197" s="873"/>
      <c r="AD197" s="873"/>
      <c r="AE197" s="873"/>
      <c r="AF197" s="873"/>
    </row>
    <row r="198" spans="1:32" ht="12" customHeight="1">
      <c r="A198" s="479"/>
      <c r="B198" s="479"/>
      <c r="C198" s="479"/>
      <c r="D198" s="480"/>
      <c r="E198" s="479"/>
      <c r="F198" s="479"/>
      <c r="G198" s="479"/>
      <c r="H198" s="479"/>
      <c r="I198" s="479"/>
      <c r="J198" s="481"/>
      <c r="K198" s="479"/>
      <c r="L198" s="482"/>
      <c r="M198" s="873"/>
      <c r="N198" s="873"/>
      <c r="O198" s="873"/>
      <c r="P198" s="873"/>
      <c r="Q198" s="873"/>
      <c r="R198" s="873"/>
      <c r="S198" s="873"/>
      <c r="T198" s="873"/>
      <c r="U198" s="873"/>
      <c r="V198" s="873"/>
      <c r="W198" s="873"/>
      <c r="X198" s="873"/>
      <c r="Y198" s="873"/>
      <c r="Z198" s="873"/>
      <c r="AA198" s="873"/>
      <c r="AB198" s="873"/>
      <c r="AC198" s="873"/>
      <c r="AD198" s="873"/>
      <c r="AE198" s="873"/>
      <c r="AF198" s="873"/>
    </row>
    <row r="199" spans="1:32" ht="12" customHeight="1">
      <c r="A199" s="479"/>
      <c r="B199" s="479"/>
      <c r="C199" s="479"/>
      <c r="D199" s="480"/>
      <c r="E199" s="479"/>
      <c r="F199" s="479"/>
      <c r="G199" s="479"/>
      <c r="H199" s="479"/>
      <c r="I199" s="479"/>
      <c r="J199" s="481"/>
      <c r="K199" s="479"/>
      <c r="L199" s="482"/>
      <c r="M199" s="873"/>
      <c r="N199" s="873"/>
      <c r="O199" s="873"/>
      <c r="P199" s="873"/>
      <c r="Q199" s="873"/>
      <c r="R199" s="873"/>
      <c r="S199" s="873"/>
      <c r="T199" s="873"/>
      <c r="U199" s="873"/>
      <c r="V199" s="873"/>
      <c r="W199" s="873"/>
      <c r="X199" s="873"/>
      <c r="Y199" s="873"/>
      <c r="Z199" s="873"/>
      <c r="AA199" s="873"/>
      <c r="AB199" s="873"/>
      <c r="AC199" s="873"/>
      <c r="AD199" s="873"/>
      <c r="AE199" s="873"/>
      <c r="AF199" s="873"/>
    </row>
    <row r="200" spans="1:32" ht="12" customHeight="1">
      <c r="A200" s="479"/>
      <c r="B200" s="479"/>
      <c r="C200" s="479"/>
      <c r="D200" s="480"/>
      <c r="E200" s="479"/>
      <c r="F200" s="479"/>
      <c r="G200" s="479"/>
      <c r="H200" s="479"/>
      <c r="I200" s="479"/>
      <c r="J200" s="481"/>
      <c r="K200" s="479"/>
      <c r="L200" s="482"/>
      <c r="M200" s="873"/>
      <c r="N200" s="873"/>
      <c r="O200" s="873"/>
      <c r="P200" s="873"/>
      <c r="Q200" s="873"/>
      <c r="R200" s="873"/>
      <c r="S200" s="873"/>
      <c r="T200" s="873"/>
      <c r="U200" s="873"/>
      <c r="V200" s="873"/>
      <c r="W200" s="873"/>
      <c r="X200" s="873"/>
      <c r="Y200" s="873"/>
      <c r="Z200" s="873"/>
      <c r="AA200" s="873"/>
      <c r="AB200" s="873"/>
      <c r="AC200" s="873"/>
      <c r="AD200" s="873"/>
      <c r="AE200" s="873"/>
      <c r="AF200" s="873"/>
    </row>
    <row r="201" spans="1:32" ht="12" customHeight="1">
      <c r="A201" s="479"/>
      <c r="B201" s="479"/>
      <c r="C201" s="479"/>
      <c r="D201" s="480"/>
      <c r="E201" s="479"/>
      <c r="F201" s="479"/>
      <c r="G201" s="479"/>
      <c r="H201" s="479"/>
      <c r="I201" s="479"/>
      <c r="J201" s="481"/>
      <c r="K201" s="479"/>
      <c r="L201" s="482"/>
      <c r="M201" s="873"/>
      <c r="N201" s="873"/>
      <c r="O201" s="873"/>
      <c r="P201" s="873"/>
      <c r="Q201" s="873"/>
      <c r="R201" s="873"/>
      <c r="S201" s="873"/>
      <c r="T201" s="873"/>
      <c r="U201" s="873"/>
      <c r="V201" s="873"/>
      <c r="W201" s="873"/>
      <c r="X201" s="873"/>
      <c r="Y201" s="873"/>
      <c r="Z201" s="873"/>
      <c r="AA201" s="873"/>
      <c r="AB201" s="873"/>
      <c r="AC201" s="873"/>
      <c r="AD201" s="873"/>
      <c r="AE201" s="873"/>
      <c r="AF201" s="873"/>
    </row>
    <row r="202" spans="1:32" ht="12" customHeight="1">
      <c r="A202" s="479"/>
      <c r="B202" s="479"/>
      <c r="C202" s="479"/>
      <c r="D202" s="480"/>
      <c r="E202" s="479"/>
      <c r="F202" s="479"/>
      <c r="G202" s="479"/>
      <c r="H202" s="479"/>
      <c r="I202" s="479"/>
      <c r="J202" s="481"/>
      <c r="K202" s="479"/>
      <c r="L202" s="482"/>
      <c r="M202" s="873"/>
      <c r="N202" s="873"/>
      <c r="O202" s="873"/>
      <c r="P202" s="873"/>
      <c r="Q202" s="873"/>
      <c r="R202" s="873"/>
      <c r="S202" s="873"/>
      <c r="T202" s="873"/>
      <c r="U202" s="873"/>
      <c r="V202" s="873"/>
      <c r="W202" s="873"/>
      <c r="X202" s="873"/>
      <c r="Y202" s="873"/>
      <c r="Z202" s="873"/>
      <c r="AA202" s="873"/>
      <c r="AB202" s="873"/>
      <c r="AC202" s="873"/>
      <c r="AD202" s="873"/>
      <c r="AE202" s="873"/>
      <c r="AF202" s="873"/>
    </row>
    <row r="203" spans="1:32" ht="12" customHeight="1">
      <c r="A203" s="479"/>
      <c r="B203" s="479"/>
      <c r="C203" s="479"/>
      <c r="D203" s="480"/>
      <c r="E203" s="479"/>
      <c r="F203" s="479"/>
      <c r="G203" s="479"/>
      <c r="H203" s="479"/>
      <c r="I203" s="479"/>
      <c r="J203" s="481"/>
      <c r="K203" s="479"/>
      <c r="L203" s="482"/>
      <c r="M203" s="873"/>
      <c r="N203" s="873"/>
      <c r="O203" s="873"/>
      <c r="P203" s="873"/>
      <c r="Q203" s="873"/>
      <c r="R203" s="873"/>
      <c r="S203" s="873"/>
      <c r="T203" s="873"/>
      <c r="U203" s="873"/>
      <c r="V203" s="873"/>
      <c r="W203" s="873"/>
      <c r="X203" s="873"/>
      <c r="Y203" s="873"/>
      <c r="Z203" s="873"/>
      <c r="AA203" s="873"/>
      <c r="AB203" s="873"/>
      <c r="AC203" s="873"/>
      <c r="AD203" s="873"/>
      <c r="AE203" s="873"/>
      <c r="AF203" s="873"/>
    </row>
    <row r="204" spans="1:32" ht="12" customHeight="1">
      <c r="A204" s="479"/>
      <c r="B204" s="479"/>
      <c r="C204" s="479"/>
      <c r="D204" s="480"/>
      <c r="E204" s="479"/>
      <c r="F204" s="479"/>
      <c r="G204" s="479"/>
      <c r="H204" s="479"/>
      <c r="I204" s="479"/>
      <c r="J204" s="481"/>
      <c r="K204" s="479"/>
      <c r="L204" s="482"/>
      <c r="M204" s="873"/>
      <c r="N204" s="873"/>
      <c r="O204" s="873"/>
      <c r="P204" s="873"/>
      <c r="Q204" s="873"/>
      <c r="R204" s="873"/>
      <c r="S204" s="873"/>
      <c r="T204" s="873"/>
      <c r="U204" s="873"/>
      <c r="V204" s="873"/>
      <c r="W204" s="873"/>
      <c r="X204" s="873"/>
      <c r="Y204" s="873"/>
      <c r="Z204" s="873"/>
      <c r="AA204" s="873"/>
      <c r="AB204" s="873"/>
      <c r="AC204" s="873"/>
      <c r="AD204" s="873"/>
      <c r="AE204" s="873"/>
      <c r="AF204" s="873"/>
    </row>
    <row r="205" spans="1:32" ht="12" customHeight="1">
      <c r="A205" s="479"/>
      <c r="B205" s="479"/>
      <c r="C205" s="479"/>
      <c r="D205" s="480"/>
      <c r="E205" s="479"/>
      <c r="F205" s="479"/>
      <c r="G205" s="479"/>
      <c r="H205" s="479"/>
      <c r="I205" s="479"/>
      <c r="J205" s="481"/>
      <c r="K205" s="479"/>
      <c r="L205" s="482"/>
      <c r="M205" s="873"/>
      <c r="N205" s="873"/>
      <c r="O205" s="873"/>
      <c r="P205" s="873"/>
      <c r="Q205" s="873"/>
      <c r="R205" s="873"/>
      <c r="S205" s="873"/>
      <c r="T205" s="873"/>
      <c r="U205" s="873"/>
      <c r="V205" s="873"/>
      <c r="W205" s="873"/>
      <c r="X205" s="873"/>
      <c r="Y205" s="873"/>
      <c r="Z205" s="873"/>
      <c r="AA205" s="873"/>
      <c r="AB205" s="873"/>
      <c r="AC205" s="873"/>
      <c r="AD205" s="873"/>
      <c r="AE205" s="873"/>
      <c r="AF205" s="873"/>
    </row>
    <row r="206" spans="1:32" ht="12" customHeight="1">
      <c r="A206" s="479"/>
      <c r="B206" s="479"/>
      <c r="C206" s="479"/>
      <c r="D206" s="480"/>
      <c r="E206" s="479"/>
      <c r="F206" s="479"/>
      <c r="G206" s="479"/>
      <c r="H206" s="479"/>
      <c r="I206" s="479"/>
      <c r="J206" s="481"/>
      <c r="K206" s="479"/>
      <c r="L206" s="482"/>
      <c r="M206" s="873"/>
      <c r="N206" s="873"/>
      <c r="O206" s="873"/>
      <c r="P206" s="873"/>
      <c r="Q206" s="873"/>
      <c r="R206" s="873"/>
      <c r="S206" s="873"/>
      <c r="T206" s="873"/>
      <c r="U206" s="873"/>
      <c r="V206" s="873"/>
      <c r="W206" s="873"/>
      <c r="X206" s="873"/>
      <c r="Y206" s="873"/>
      <c r="Z206" s="873"/>
      <c r="AA206" s="873"/>
      <c r="AB206" s="873"/>
      <c r="AC206" s="873"/>
      <c r="AD206" s="873"/>
      <c r="AE206" s="873"/>
      <c r="AF206" s="873"/>
    </row>
    <row r="207" spans="1:32" ht="12" customHeight="1">
      <c r="A207" s="479"/>
      <c r="B207" s="479"/>
      <c r="C207" s="479"/>
      <c r="D207" s="480"/>
      <c r="E207" s="479"/>
      <c r="F207" s="479"/>
      <c r="G207" s="479"/>
      <c r="H207" s="479"/>
      <c r="I207" s="479"/>
      <c r="J207" s="481"/>
      <c r="K207" s="479"/>
      <c r="L207" s="482"/>
      <c r="M207" s="873"/>
      <c r="N207" s="873"/>
      <c r="O207" s="873"/>
      <c r="P207" s="873"/>
      <c r="Q207" s="873"/>
      <c r="R207" s="873"/>
      <c r="S207" s="873"/>
      <c r="T207" s="873"/>
      <c r="U207" s="873"/>
      <c r="V207" s="873"/>
      <c r="W207" s="873"/>
      <c r="X207" s="873"/>
      <c r="Y207" s="873"/>
      <c r="Z207" s="873"/>
      <c r="AA207" s="873"/>
      <c r="AB207" s="873"/>
      <c r="AC207" s="873"/>
      <c r="AD207" s="873"/>
      <c r="AE207" s="873"/>
      <c r="AF207" s="873"/>
    </row>
    <row r="208" spans="1:32" ht="12" customHeight="1">
      <c r="A208" s="479"/>
      <c r="B208" s="479"/>
      <c r="C208" s="479"/>
      <c r="D208" s="480"/>
      <c r="E208" s="479"/>
      <c r="F208" s="479"/>
      <c r="G208" s="479"/>
      <c r="H208" s="479"/>
      <c r="I208" s="479"/>
      <c r="J208" s="481"/>
      <c r="K208" s="479"/>
      <c r="L208" s="482"/>
      <c r="M208" s="873"/>
      <c r="N208" s="873"/>
      <c r="O208" s="873"/>
      <c r="P208" s="873"/>
      <c r="Q208" s="873"/>
      <c r="R208" s="873"/>
      <c r="S208" s="873"/>
      <c r="T208" s="873"/>
      <c r="U208" s="873"/>
      <c r="V208" s="873"/>
      <c r="W208" s="873"/>
      <c r="X208" s="873"/>
      <c r="Y208" s="873"/>
      <c r="Z208" s="873"/>
      <c r="AA208" s="873"/>
      <c r="AB208" s="873"/>
      <c r="AC208" s="873"/>
      <c r="AD208" s="873"/>
      <c r="AE208" s="873"/>
      <c r="AF208" s="873"/>
    </row>
    <row r="209" spans="1:32" ht="12" customHeight="1">
      <c r="A209" s="479"/>
      <c r="B209" s="479"/>
      <c r="C209" s="479"/>
      <c r="D209" s="480"/>
      <c r="E209" s="479"/>
      <c r="F209" s="479"/>
      <c r="G209" s="479"/>
      <c r="H209" s="479"/>
      <c r="I209" s="479"/>
      <c r="J209" s="481"/>
      <c r="K209" s="479"/>
      <c r="L209" s="482"/>
      <c r="M209" s="873"/>
      <c r="N209" s="873"/>
      <c r="O209" s="873"/>
      <c r="P209" s="873"/>
      <c r="Q209" s="873"/>
      <c r="R209" s="873"/>
      <c r="S209" s="873"/>
      <c r="T209" s="873"/>
      <c r="U209" s="873"/>
      <c r="V209" s="873"/>
      <c r="W209" s="873"/>
      <c r="X209" s="873"/>
      <c r="Y209" s="873"/>
      <c r="Z209" s="873"/>
      <c r="AA209" s="873"/>
      <c r="AB209" s="873"/>
      <c r="AC209" s="873"/>
      <c r="AD209" s="873"/>
      <c r="AE209" s="873"/>
      <c r="AF209" s="873"/>
    </row>
    <row r="210" spans="1:32" ht="12" customHeight="1">
      <c r="A210" s="479"/>
      <c r="B210" s="479"/>
      <c r="C210" s="479"/>
      <c r="D210" s="480"/>
      <c r="E210" s="479"/>
      <c r="F210" s="479"/>
      <c r="G210" s="479"/>
      <c r="H210" s="479"/>
      <c r="I210" s="479"/>
      <c r="J210" s="481"/>
      <c r="K210" s="479"/>
      <c r="L210" s="482"/>
      <c r="M210" s="873"/>
      <c r="N210" s="873"/>
      <c r="O210" s="873"/>
      <c r="P210" s="873"/>
      <c r="Q210" s="873"/>
      <c r="R210" s="873"/>
      <c r="S210" s="873"/>
      <c r="T210" s="873"/>
      <c r="U210" s="873"/>
      <c r="V210" s="873"/>
      <c r="W210" s="873"/>
      <c r="X210" s="873"/>
      <c r="Y210" s="873"/>
      <c r="Z210" s="873"/>
      <c r="AA210" s="873"/>
      <c r="AB210" s="873"/>
      <c r="AC210" s="873"/>
      <c r="AD210" s="873"/>
      <c r="AE210" s="873"/>
      <c r="AF210" s="873"/>
    </row>
    <row r="211" spans="1:32" ht="12" customHeight="1">
      <c r="A211" s="479"/>
      <c r="B211" s="479"/>
      <c r="C211" s="479"/>
      <c r="D211" s="480"/>
      <c r="E211" s="479"/>
      <c r="F211" s="479"/>
      <c r="G211" s="479"/>
      <c r="H211" s="479"/>
      <c r="I211" s="479"/>
      <c r="J211" s="481"/>
      <c r="K211" s="479"/>
      <c r="L211" s="482"/>
      <c r="M211" s="873"/>
      <c r="N211" s="873"/>
      <c r="O211" s="873"/>
      <c r="P211" s="873"/>
      <c r="Q211" s="873"/>
      <c r="R211" s="873"/>
      <c r="S211" s="873"/>
      <c r="T211" s="873"/>
      <c r="U211" s="873"/>
      <c r="V211" s="873"/>
      <c r="W211" s="873"/>
      <c r="X211" s="873"/>
      <c r="Y211" s="873"/>
      <c r="Z211" s="873"/>
      <c r="AA211" s="873"/>
      <c r="AB211" s="873"/>
      <c r="AC211" s="873"/>
      <c r="AD211" s="873"/>
      <c r="AE211" s="873"/>
      <c r="AF211" s="873"/>
    </row>
    <row r="212" spans="1:32" ht="12" customHeight="1">
      <c r="A212" s="479"/>
      <c r="B212" s="479"/>
      <c r="C212" s="479"/>
      <c r="D212" s="480"/>
      <c r="E212" s="479"/>
      <c r="F212" s="479"/>
      <c r="G212" s="479"/>
      <c r="H212" s="479"/>
      <c r="I212" s="479"/>
      <c r="J212" s="481"/>
      <c r="K212" s="479"/>
      <c r="L212" s="482"/>
      <c r="M212" s="873"/>
      <c r="N212" s="873"/>
      <c r="O212" s="873"/>
      <c r="P212" s="873"/>
      <c r="Q212" s="873"/>
      <c r="R212" s="873"/>
      <c r="S212" s="873"/>
      <c r="T212" s="873"/>
      <c r="U212" s="873"/>
      <c r="V212" s="873"/>
      <c r="W212" s="873"/>
      <c r="X212" s="873"/>
      <c r="Y212" s="873"/>
      <c r="Z212" s="873"/>
      <c r="AA212" s="873"/>
      <c r="AB212" s="873"/>
      <c r="AC212" s="873"/>
      <c r="AD212" s="873"/>
      <c r="AE212" s="873"/>
      <c r="AF212" s="873"/>
    </row>
    <row r="213" spans="1:32" ht="12" customHeight="1">
      <c r="A213" s="479"/>
      <c r="B213" s="479"/>
      <c r="C213" s="479"/>
      <c r="D213" s="480"/>
      <c r="E213" s="479"/>
      <c r="F213" s="479"/>
      <c r="G213" s="479"/>
      <c r="H213" s="479"/>
      <c r="I213" s="479"/>
      <c r="J213" s="481"/>
      <c r="K213" s="479"/>
      <c r="L213" s="482"/>
      <c r="M213" s="873"/>
      <c r="N213" s="873"/>
      <c r="O213" s="873"/>
      <c r="P213" s="873"/>
      <c r="Q213" s="873"/>
      <c r="R213" s="873"/>
      <c r="S213" s="873"/>
      <c r="T213" s="873"/>
      <c r="U213" s="873"/>
      <c r="V213" s="873"/>
      <c r="W213" s="873"/>
      <c r="X213" s="873"/>
      <c r="Y213" s="873"/>
      <c r="Z213" s="873"/>
      <c r="AA213" s="873"/>
      <c r="AB213" s="873"/>
      <c r="AC213" s="873"/>
      <c r="AD213" s="873"/>
      <c r="AE213" s="873"/>
      <c r="AF213" s="873"/>
    </row>
    <row r="214" spans="1:32" ht="12" customHeight="1">
      <c r="A214" s="479"/>
      <c r="B214" s="479"/>
      <c r="C214" s="479"/>
      <c r="D214" s="480"/>
      <c r="E214" s="479"/>
      <c r="F214" s="479"/>
      <c r="G214" s="479"/>
      <c r="H214" s="479"/>
      <c r="I214" s="479"/>
      <c r="J214" s="481"/>
      <c r="K214" s="479"/>
      <c r="L214" s="482"/>
      <c r="M214" s="873"/>
      <c r="N214" s="873"/>
      <c r="O214" s="873"/>
      <c r="P214" s="873"/>
      <c r="Q214" s="873"/>
      <c r="R214" s="873"/>
      <c r="S214" s="873"/>
      <c r="T214" s="873"/>
      <c r="U214" s="873"/>
      <c r="V214" s="873"/>
      <c r="W214" s="873"/>
      <c r="X214" s="873"/>
      <c r="Y214" s="873"/>
      <c r="Z214" s="873"/>
      <c r="AA214" s="873"/>
      <c r="AB214" s="873"/>
      <c r="AC214" s="873"/>
      <c r="AD214" s="873"/>
      <c r="AE214" s="873"/>
      <c r="AF214" s="873"/>
    </row>
    <row r="215" spans="1:32" ht="12" customHeight="1">
      <c r="A215" s="479"/>
      <c r="B215" s="479"/>
      <c r="C215" s="479"/>
      <c r="D215" s="480"/>
      <c r="E215" s="479"/>
      <c r="F215" s="479"/>
      <c r="G215" s="479"/>
      <c r="H215" s="479"/>
      <c r="I215" s="479"/>
      <c r="J215" s="481"/>
      <c r="K215" s="479"/>
      <c r="L215" s="482"/>
      <c r="M215" s="873"/>
      <c r="N215" s="873"/>
      <c r="O215" s="873"/>
      <c r="P215" s="873"/>
      <c r="Q215" s="873"/>
      <c r="R215" s="873"/>
      <c r="S215" s="873"/>
      <c r="T215" s="873"/>
      <c r="U215" s="873"/>
      <c r="V215" s="873"/>
      <c r="W215" s="873"/>
      <c r="X215" s="873"/>
      <c r="Y215" s="873"/>
      <c r="Z215" s="873"/>
      <c r="AA215" s="873"/>
      <c r="AB215" s="873"/>
      <c r="AC215" s="873"/>
      <c r="AD215" s="873"/>
      <c r="AE215" s="873"/>
      <c r="AF215" s="873"/>
    </row>
    <row r="216" spans="1:32" ht="12" customHeight="1">
      <c r="A216" s="479"/>
      <c r="B216" s="479"/>
      <c r="C216" s="479"/>
      <c r="D216" s="480"/>
      <c r="E216" s="479"/>
      <c r="F216" s="479"/>
      <c r="G216" s="479"/>
      <c r="H216" s="479"/>
      <c r="I216" s="479"/>
      <c r="J216" s="481"/>
      <c r="K216" s="479"/>
      <c r="L216" s="482"/>
      <c r="M216" s="873"/>
      <c r="N216" s="873"/>
      <c r="O216" s="873"/>
      <c r="P216" s="873"/>
      <c r="Q216" s="873"/>
      <c r="R216" s="873"/>
      <c r="S216" s="873"/>
      <c r="T216" s="873"/>
      <c r="U216" s="873"/>
      <c r="V216" s="873"/>
      <c r="W216" s="873"/>
      <c r="X216" s="873"/>
      <c r="Y216" s="873"/>
      <c r="Z216" s="873"/>
      <c r="AA216" s="873"/>
      <c r="AB216" s="873"/>
      <c r="AC216" s="873"/>
      <c r="AD216" s="873"/>
      <c r="AE216" s="873"/>
      <c r="AF216" s="873"/>
    </row>
    <row r="217" spans="1:32" ht="12" customHeight="1">
      <c r="A217" s="479"/>
      <c r="B217" s="479"/>
      <c r="C217" s="479"/>
      <c r="D217" s="480"/>
      <c r="E217" s="479"/>
      <c r="F217" s="479"/>
      <c r="G217" s="479"/>
      <c r="H217" s="479"/>
      <c r="I217" s="479"/>
      <c r="J217" s="481"/>
      <c r="K217" s="479"/>
      <c r="L217" s="482"/>
      <c r="M217" s="873"/>
      <c r="N217" s="873"/>
      <c r="O217" s="873"/>
      <c r="P217" s="873"/>
      <c r="Q217" s="873"/>
      <c r="R217" s="873"/>
      <c r="S217" s="873"/>
      <c r="T217" s="873"/>
      <c r="U217" s="873"/>
      <c r="V217" s="873"/>
      <c r="W217" s="873"/>
      <c r="X217" s="873"/>
      <c r="Y217" s="873"/>
      <c r="Z217" s="873"/>
      <c r="AA217" s="873"/>
      <c r="AB217" s="873"/>
      <c r="AC217" s="873"/>
      <c r="AD217" s="873"/>
      <c r="AE217" s="873"/>
      <c r="AF217" s="873"/>
    </row>
    <row r="218" spans="1:32" ht="12" customHeight="1">
      <c r="A218" s="479"/>
      <c r="B218" s="479"/>
      <c r="C218" s="479"/>
      <c r="D218" s="480"/>
      <c r="E218" s="479"/>
      <c r="F218" s="479"/>
      <c r="G218" s="479"/>
      <c r="H218" s="479"/>
      <c r="I218" s="479"/>
      <c r="J218" s="481"/>
      <c r="K218" s="479"/>
      <c r="L218" s="482"/>
      <c r="M218" s="873"/>
      <c r="N218" s="873"/>
      <c r="O218" s="873"/>
      <c r="P218" s="873"/>
      <c r="Q218" s="873"/>
      <c r="R218" s="873"/>
      <c r="S218" s="873"/>
      <c r="T218" s="873"/>
      <c r="U218" s="873"/>
      <c r="V218" s="873"/>
      <c r="W218" s="873"/>
      <c r="X218" s="873"/>
      <c r="Y218" s="873"/>
      <c r="Z218" s="873"/>
      <c r="AA218" s="873"/>
      <c r="AB218" s="873"/>
      <c r="AC218" s="873"/>
      <c r="AD218" s="873"/>
      <c r="AE218" s="873"/>
      <c r="AF218" s="873"/>
    </row>
    <row r="219" spans="1:32" ht="12" customHeight="1">
      <c r="A219" s="479"/>
      <c r="B219" s="479"/>
      <c r="C219" s="479"/>
      <c r="D219" s="480"/>
      <c r="E219" s="479"/>
      <c r="F219" s="479"/>
      <c r="G219" s="479"/>
      <c r="H219" s="479"/>
      <c r="I219" s="479"/>
      <c r="J219" s="481"/>
      <c r="K219" s="479"/>
      <c r="L219" s="482"/>
      <c r="M219" s="873"/>
      <c r="N219" s="873"/>
      <c r="O219" s="873"/>
      <c r="P219" s="873"/>
      <c r="Q219" s="873"/>
      <c r="R219" s="873"/>
      <c r="S219" s="873"/>
      <c r="T219" s="873"/>
      <c r="U219" s="873"/>
      <c r="V219" s="873"/>
      <c r="W219" s="873"/>
      <c r="X219" s="873"/>
      <c r="Y219" s="873"/>
      <c r="Z219" s="873"/>
      <c r="AA219" s="873"/>
      <c r="AB219" s="873"/>
      <c r="AC219" s="873"/>
      <c r="AD219" s="873"/>
      <c r="AE219" s="873"/>
      <c r="AF219" s="873"/>
    </row>
    <row r="220" spans="1:32" ht="12" customHeight="1">
      <c r="A220" s="479"/>
      <c r="B220" s="479"/>
      <c r="C220" s="479"/>
      <c r="D220" s="480"/>
      <c r="E220" s="479"/>
      <c r="F220" s="479"/>
      <c r="G220" s="479"/>
      <c r="H220" s="479"/>
      <c r="I220" s="479"/>
      <c r="J220" s="481"/>
      <c r="K220" s="479"/>
      <c r="L220" s="482"/>
      <c r="M220" s="873"/>
      <c r="N220" s="873"/>
      <c r="O220" s="873"/>
      <c r="P220" s="873"/>
      <c r="Q220" s="873"/>
      <c r="R220" s="873"/>
      <c r="S220" s="873"/>
      <c r="T220" s="873"/>
      <c r="U220" s="873"/>
      <c r="V220" s="873"/>
      <c r="W220" s="873"/>
      <c r="X220" s="873"/>
      <c r="Y220" s="873"/>
      <c r="Z220" s="873"/>
      <c r="AA220" s="873"/>
      <c r="AB220" s="873"/>
      <c r="AC220" s="873"/>
      <c r="AD220" s="873"/>
      <c r="AE220" s="873"/>
      <c r="AF220" s="873"/>
    </row>
    <row r="221" spans="1:32" ht="12" customHeight="1">
      <c r="A221" s="479"/>
      <c r="B221" s="479"/>
      <c r="C221" s="479"/>
      <c r="D221" s="480"/>
      <c r="E221" s="479"/>
      <c r="F221" s="479"/>
      <c r="G221" s="479"/>
      <c r="H221" s="479"/>
      <c r="I221" s="479"/>
      <c r="J221" s="481"/>
      <c r="K221" s="479"/>
      <c r="L221" s="482"/>
      <c r="M221" s="873"/>
      <c r="N221" s="873"/>
      <c r="O221" s="873"/>
      <c r="P221" s="873"/>
      <c r="Q221" s="873"/>
      <c r="R221" s="873"/>
      <c r="S221" s="873"/>
      <c r="T221" s="873"/>
      <c r="U221" s="873"/>
      <c r="V221" s="873"/>
      <c r="W221" s="873"/>
      <c r="X221" s="873"/>
      <c r="Y221" s="873"/>
      <c r="Z221" s="873"/>
      <c r="AA221" s="873"/>
      <c r="AB221" s="873"/>
      <c r="AC221" s="873"/>
      <c r="AD221" s="873"/>
      <c r="AE221" s="873"/>
      <c r="AF221" s="873"/>
    </row>
    <row r="222" spans="1:32" ht="12" customHeight="1">
      <c r="A222" s="479"/>
      <c r="B222" s="479"/>
      <c r="C222" s="479"/>
      <c r="D222" s="480"/>
      <c r="E222" s="479"/>
      <c r="F222" s="479"/>
      <c r="G222" s="479"/>
      <c r="H222" s="479"/>
      <c r="I222" s="479"/>
      <c r="J222" s="481"/>
      <c r="K222" s="479"/>
      <c r="L222" s="482"/>
      <c r="M222" s="873"/>
      <c r="N222" s="873"/>
      <c r="O222" s="873"/>
      <c r="P222" s="873"/>
      <c r="Q222" s="873"/>
      <c r="R222" s="873"/>
      <c r="S222" s="873"/>
      <c r="T222" s="873"/>
      <c r="U222" s="873"/>
      <c r="V222" s="873"/>
      <c r="W222" s="873"/>
      <c r="X222" s="873"/>
      <c r="Y222" s="873"/>
      <c r="Z222" s="873"/>
      <c r="AA222" s="873"/>
      <c r="AB222" s="873"/>
      <c r="AC222" s="873"/>
      <c r="AD222" s="873"/>
      <c r="AE222" s="873"/>
      <c r="AF222" s="873"/>
    </row>
    <row r="223" spans="1:32" ht="12" customHeight="1">
      <c r="A223" s="479"/>
      <c r="B223" s="479"/>
      <c r="C223" s="479"/>
      <c r="D223" s="480"/>
      <c r="E223" s="479"/>
      <c r="F223" s="479"/>
      <c r="G223" s="479"/>
      <c r="H223" s="479"/>
      <c r="I223" s="479"/>
      <c r="J223" s="481"/>
      <c r="K223" s="479"/>
      <c r="L223" s="482"/>
      <c r="M223" s="873"/>
      <c r="N223" s="873"/>
      <c r="O223" s="873"/>
      <c r="P223" s="873"/>
      <c r="Q223" s="873"/>
      <c r="R223" s="873"/>
      <c r="S223" s="873"/>
      <c r="T223" s="873"/>
      <c r="U223" s="873"/>
      <c r="V223" s="873"/>
      <c r="W223" s="873"/>
      <c r="X223" s="873"/>
      <c r="Y223" s="873"/>
      <c r="Z223" s="873"/>
      <c r="AA223" s="873"/>
      <c r="AB223" s="873"/>
      <c r="AC223" s="873"/>
      <c r="AD223" s="873"/>
      <c r="AE223" s="873"/>
      <c r="AF223" s="873"/>
    </row>
    <row r="224" spans="1:32" ht="12" customHeight="1">
      <c r="A224" s="479"/>
      <c r="B224" s="479"/>
      <c r="C224" s="479"/>
      <c r="D224" s="480"/>
      <c r="E224" s="479"/>
      <c r="F224" s="479"/>
      <c r="G224" s="479"/>
      <c r="H224" s="479"/>
      <c r="I224" s="479"/>
      <c r="J224" s="481"/>
      <c r="K224" s="479"/>
      <c r="L224" s="482"/>
      <c r="M224" s="873"/>
      <c r="N224" s="873"/>
      <c r="O224" s="873"/>
      <c r="P224" s="873"/>
      <c r="Q224" s="873"/>
      <c r="R224" s="873"/>
      <c r="S224" s="873"/>
      <c r="T224" s="873"/>
      <c r="U224" s="873"/>
      <c r="V224" s="873"/>
      <c r="W224" s="873"/>
      <c r="X224" s="873"/>
      <c r="Y224" s="873"/>
      <c r="Z224" s="873"/>
      <c r="AA224" s="873"/>
      <c r="AB224" s="873"/>
      <c r="AC224" s="873"/>
      <c r="AD224" s="873"/>
      <c r="AE224" s="873"/>
      <c r="AF224" s="873"/>
    </row>
    <row r="225" spans="1:32" ht="12" customHeight="1">
      <c r="A225" s="479"/>
      <c r="B225" s="479"/>
      <c r="C225" s="479"/>
      <c r="D225" s="480"/>
      <c r="E225" s="479"/>
      <c r="F225" s="479"/>
      <c r="G225" s="479"/>
      <c r="H225" s="479"/>
      <c r="I225" s="479"/>
      <c r="J225" s="481"/>
      <c r="K225" s="479"/>
      <c r="L225" s="482"/>
      <c r="M225" s="873"/>
      <c r="N225" s="873"/>
      <c r="O225" s="873"/>
      <c r="P225" s="873"/>
      <c r="Q225" s="873"/>
      <c r="R225" s="873"/>
      <c r="S225" s="873"/>
      <c r="T225" s="873"/>
      <c r="U225" s="873"/>
      <c r="V225" s="873"/>
      <c r="W225" s="873"/>
      <c r="X225" s="873"/>
      <c r="Y225" s="873"/>
      <c r="Z225" s="873"/>
      <c r="AA225" s="873"/>
      <c r="AB225" s="873"/>
      <c r="AC225" s="873"/>
      <c r="AD225" s="873"/>
      <c r="AE225" s="873"/>
      <c r="AF225" s="873"/>
    </row>
    <row r="226" spans="1:32" ht="12" customHeight="1">
      <c r="A226" s="479"/>
      <c r="B226" s="479"/>
      <c r="C226" s="479"/>
      <c r="D226" s="480"/>
      <c r="E226" s="479"/>
      <c r="F226" s="479"/>
      <c r="G226" s="479"/>
      <c r="H226" s="479"/>
      <c r="I226" s="479"/>
      <c r="J226" s="481"/>
      <c r="K226" s="479"/>
      <c r="L226" s="482"/>
      <c r="M226" s="873"/>
      <c r="N226" s="873"/>
      <c r="O226" s="873"/>
      <c r="P226" s="873"/>
      <c r="Q226" s="873"/>
      <c r="R226" s="873"/>
      <c r="S226" s="873"/>
      <c r="T226" s="873"/>
      <c r="U226" s="873"/>
      <c r="V226" s="873"/>
      <c r="W226" s="873"/>
      <c r="X226" s="873"/>
      <c r="Y226" s="873"/>
      <c r="Z226" s="873"/>
      <c r="AA226" s="873"/>
      <c r="AB226" s="873"/>
      <c r="AC226" s="873"/>
      <c r="AD226" s="873"/>
      <c r="AE226" s="873"/>
      <c r="AF226" s="873"/>
    </row>
    <row r="227" spans="1:32" ht="12" customHeight="1">
      <c r="A227" s="479"/>
      <c r="B227" s="479"/>
      <c r="C227" s="479"/>
      <c r="D227" s="480"/>
      <c r="E227" s="479"/>
      <c r="F227" s="479"/>
      <c r="G227" s="479"/>
      <c r="H227" s="479"/>
      <c r="I227" s="479"/>
      <c r="J227" s="481"/>
      <c r="K227" s="479"/>
      <c r="L227" s="482"/>
      <c r="M227" s="873"/>
      <c r="N227" s="873"/>
      <c r="O227" s="873"/>
      <c r="P227" s="873"/>
      <c r="Q227" s="873"/>
      <c r="R227" s="873"/>
      <c r="S227" s="873"/>
      <c r="T227" s="873"/>
      <c r="U227" s="873"/>
      <c r="V227" s="873"/>
      <c r="W227" s="873"/>
      <c r="X227" s="873"/>
      <c r="Y227" s="873"/>
      <c r="Z227" s="873"/>
      <c r="AA227" s="873"/>
      <c r="AB227" s="873"/>
      <c r="AC227" s="873"/>
      <c r="AD227" s="873"/>
      <c r="AE227" s="873"/>
      <c r="AF227" s="873"/>
    </row>
    <row r="228" spans="1:32" ht="12" customHeight="1">
      <c r="A228" s="479"/>
      <c r="B228" s="479"/>
      <c r="C228" s="479"/>
      <c r="D228" s="480"/>
      <c r="E228" s="479"/>
      <c r="F228" s="479"/>
      <c r="G228" s="479"/>
      <c r="H228" s="479"/>
      <c r="I228" s="479"/>
      <c r="J228" s="481"/>
      <c r="K228" s="479"/>
      <c r="L228" s="482"/>
      <c r="M228" s="873"/>
      <c r="N228" s="873"/>
      <c r="O228" s="873"/>
      <c r="P228" s="873"/>
      <c r="Q228" s="873"/>
      <c r="R228" s="873"/>
      <c r="S228" s="873"/>
      <c r="T228" s="873"/>
      <c r="U228" s="873"/>
      <c r="V228" s="873"/>
      <c r="W228" s="873"/>
      <c r="X228" s="873"/>
      <c r="Y228" s="873"/>
      <c r="Z228" s="873"/>
      <c r="AA228" s="873"/>
      <c r="AB228" s="873"/>
      <c r="AC228" s="873"/>
      <c r="AD228" s="873"/>
      <c r="AE228" s="873"/>
      <c r="AF228" s="873"/>
    </row>
    <row r="229" spans="1:32" ht="12" customHeight="1">
      <c r="A229" s="479"/>
      <c r="B229" s="479"/>
      <c r="C229" s="479"/>
      <c r="D229" s="480"/>
      <c r="E229" s="479"/>
      <c r="F229" s="479"/>
      <c r="G229" s="479"/>
      <c r="H229" s="479"/>
      <c r="I229" s="479"/>
      <c r="J229" s="481"/>
      <c r="K229" s="479"/>
      <c r="L229" s="482"/>
      <c r="M229" s="873"/>
      <c r="N229" s="873"/>
      <c r="O229" s="873"/>
      <c r="P229" s="873"/>
      <c r="Q229" s="873"/>
      <c r="R229" s="873"/>
      <c r="S229" s="873"/>
      <c r="T229" s="873"/>
      <c r="U229" s="873"/>
      <c r="V229" s="873"/>
      <c r="W229" s="873"/>
      <c r="X229" s="873"/>
      <c r="Y229" s="873"/>
      <c r="Z229" s="873"/>
      <c r="AA229" s="873"/>
      <c r="AB229" s="873"/>
      <c r="AC229" s="873"/>
      <c r="AD229" s="873"/>
      <c r="AE229" s="873"/>
      <c r="AF229" s="873"/>
    </row>
    <row r="230" spans="1:32" ht="12" customHeight="1">
      <c r="A230" s="479"/>
      <c r="B230" s="479"/>
      <c r="C230" s="479"/>
      <c r="D230" s="480"/>
      <c r="E230" s="479"/>
      <c r="F230" s="479"/>
      <c r="G230" s="479"/>
      <c r="H230" s="479"/>
      <c r="I230" s="479"/>
      <c r="J230" s="481"/>
      <c r="K230" s="479"/>
      <c r="L230" s="482"/>
      <c r="M230" s="873"/>
      <c r="N230" s="873"/>
      <c r="O230" s="873"/>
      <c r="P230" s="873"/>
      <c r="Q230" s="873"/>
      <c r="R230" s="873"/>
      <c r="S230" s="873"/>
      <c r="T230" s="873"/>
      <c r="U230" s="873"/>
      <c r="V230" s="873"/>
      <c r="W230" s="873"/>
      <c r="X230" s="873"/>
      <c r="Y230" s="873"/>
      <c r="Z230" s="873"/>
      <c r="AA230" s="873"/>
      <c r="AB230" s="873"/>
      <c r="AC230" s="873"/>
      <c r="AD230" s="873"/>
      <c r="AE230" s="873"/>
      <c r="AF230" s="873"/>
    </row>
    <row r="231" spans="1:32" ht="12" customHeight="1">
      <c r="A231" s="479"/>
      <c r="B231" s="479"/>
      <c r="C231" s="479"/>
      <c r="D231" s="480"/>
      <c r="E231" s="479"/>
      <c r="F231" s="479"/>
      <c r="G231" s="479"/>
      <c r="H231" s="479"/>
      <c r="I231" s="479"/>
      <c r="J231" s="481"/>
      <c r="K231" s="479"/>
      <c r="L231" s="482"/>
      <c r="M231" s="873"/>
      <c r="N231" s="873"/>
      <c r="O231" s="873"/>
      <c r="P231" s="873"/>
      <c r="Q231" s="873"/>
      <c r="R231" s="873"/>
      <c r="S231" s="873"/>
      <c r="T231" s="873"/>
      <c r="U231" s="873"/>
      <c r="V231" s="873"/>
      <c r="W231" s="873"/>
      <c r="X231" s="873"/>
      <c r="Y231" s="873"/>
      <c r="Z231" s="873"/>
      <c r="AA231" s="873"/>
      <c r="AB231" s="873"/>
      <c r="AC231" s="873"/>
      <c r="AD231" s="873"/>
      <c r="AE231" s="873"/>
      <c r="AF231" s="873"/>
    </row>
    <row r="232" spans="1:32" ht="12" customHeight="1">
      <c r="A232" s="479"/>
      <c r="B232" s="479"/>
      <c r="C232" s="479"/>
      <c r="D232" s="480"/>
      <c r="E232" s="479"/>
      <c r="F232" s="479"/>
      <c r="G232" s="479"/>
      <c r="H232" s="479"/>
      <c r="I232" s="479"/>
      <c r="J232" s="481"/>
      <c r="K232" s="479"/>
      <c r="L232" s="482"/>
      <c r="M232" s="873"/>
      <c r="N232" s="873"/>
      <c r="O232" s="873"/>
      <c r="P232" s="873"/>
      <c r="Q232" s="873"/>
      <c r="R232" s="873"/>
      <c r="S232" s="873"/>
      <c r="T232" s="873"/>
      <c r="U232" s="873"/>
      <c r="V232" s="873"/>
      <c r="W232" s="873"/>
      <c r="X232" s="873"/>
      <c r="Y232" s="873"/>
      <c r="Z232" s="873"/>
      <c r="AA232" s="873"/>
      <c r="AB232" s="873"/>
      <c r="AC232" s="873"/>
      <c r="AD232" s="873"/>
      <c r="AE232" s="873"/>
      <c r="AF232" s="873"/>
    </row>
    <row r="233" spans="1:32" ht="12" customHeight="1">
      <c r="A233" s="479"/>
      <c r="B233" s="479"/>
      <c r="C233" s="479"/>
      <c r="D233" s="480"/>
      <c r="E233" s="479"/>
      <c r="F233" s="479"/>
      <c r="G233" s="479"/>
      <c r="H233" s="479"/>
      <c r="I233" s="479"/>
      <c r="J233" s="481"/>
      <c r="K233" s="479"/>
      <c r="L233" s="482"/>
      <c r="M233" s="873"/>
      <c r="N233" s="873"/>
      <c r="O233" s="873"/>
      <c r="P233" s="873"/>
      <c r="Q233" s="873"/>
      <c r="R233" s="873"/>
      <c r="S233" s="873"/>
      <c r="T233" s="873"/>
      <c r="U233" s="873"/>
      <c r="V233" s="873"/>
      <c r="W233" s="873"/>
      <c r="X233" s="873"/>
      <c r="Y233" s="873"/>
      <c r="Z233" s="873"/>
      <c r="AA233" s="873"/>
      <c r="AB233" s="873"/>
      <c r="AC233" s="873"/>
      <c r="AD233" s="873"/>
      <c r="AE233" s="873"/>
      <c r="AF233" s="873"/>
    </row>
    <row r="234" spans="1:32" ht="12" customHeight="1">
      <c r="A234" s="479"/>
      <c r="B234" s="479"/>
      <c r="C234" s="479"/>
      <c r="D234" s="480"/>
      <c r="E234" s="479"/>
      <c r="F234" s="479"/>
      <c r="G234" s="479"/>
      <c r="H234" s="479"/>
      <c r="I234" s="479"/>
      <c r="J234" s="481"/>
      <c r="K234" s="479"/>
      <c r="L234" s="482"/>
      <c r="M234" s="873"/>
      <c r="N234" s="873"/>
      <c r="O234" s="873"/>
      <c r="P234" s="873"/>
      <c r="Q234" s="873"/>
      <c r="R234" s="873"/>
      <c r="S234" s="873"/>
      <c r="T234" s="873"/>
      <c r="U234" s="873"/>
      <c r="V234" s="873"/>
      <c r="W234" s="873"/>
      <c r="X234" s="873"/>
      <c r="Y234" s="873"/>
      <c r="Z234" s="873"/>
      <c r="AA234" s="873"/>
      <c r="AB234" s="873"/>
      <c r="AC234" s="873"/>
      <c r="AD234" s="873"/>
      <c r="AE234" s="873"/>
      <c r="AF234" s="873"/>
    </row>
    <row r="235" spans="1:32" ht="12" customHeight="1">
      <c r="A235" s="479"/>
      <c r="B235" s="479"/>
      <c r="C235" s="479"/>
      <c r="D235" s="480"/>
      <c r="E235" s="479"/>
      <c r="F235" s="479"/>
      <c r="G235" s="479"/>
      <c r="H235" s="479"/>
      <c r="I235" s="479"/>
      <c r="J235" s="481"/>
      <c r="K235" s="479"/>
      <c r="L235" s="482"/>
      <c r="M235" s="873"/>
      <c r="N235" s="873"/>
      <c r="O235" s="873"/>
      <c r="P235" s="873"/>
      <c r="Q235" s="873"/>
      <c r="R235" s="873"/>
      <c r="S235" s="873"/>
      <c r="T235" s="873"/>
      <c r="U235" s="873"/>
      <c r="V235" s="873"/>
      <c r="W235" s="873"/>
      <c r="X235" s="873"/>
      <c r="Y235" s="873"/>
      <c r="Z235" s="873"/>
      <c r="AA235" s="873"/>
      <c r="AB235" s="873"/>
      <c r="AC235" s="873"/>
      <c r="AD235" s="873"/>
      <c r="AE235" s="873"/>
      <c r="AF235" s="873"/>
    </row>
    <row r="236" spans="1:32" ht="12" customHeight="1">
      <c r="A236" s="479"/>
      <c r="B236" s="479"/>
      <c r="C236" s="479"/>
      <c r="D236" s="480"/>
      <c r="E236" s="479"/>
      <c r="F236" s="479"/>
      <c r="G236" s="479"/>
      <c r="H236" s="479"/>
      <c r="I236" s="479"/>
      <c r="J236" s="481"/>
      <c r="K236" s="479"/>
      <c r="L236" s="482"/>
      <c r="M236" s="873"/>
      <c r="N236" s="873"/>
      <c r="O236" s="873"/>
      <c r="P236" s="873"/>
      <c r="Q236" s="873"/>
      <c r="R236" s="873"/>
      <c r="S236" s="873"/>
      <c r="T236" s="873"/>
      <c r="U236" s="873"/>
      <c r="V236" s="873"/>
      <c r="W236" s="873"/>
      <c r="X236" s="873"/>
      <c r="Y236" s="873"/>
      <c r="Z236" s="873"/>
      <c r="AA236" s="873"/>
      <c r="AB236" s="873"/>
      <c r="AC236" s="873"/>
      <c r="AD236" s="873"/>
      <c r="AE236" s="873"/>
      <c r="AF236" s="873"/>
    </row>
    <row r="237" spans="1:32" ht="12" customHeight="1">
      <c r="A237" s="479"/>
      <c r="B237" s="479"/>
      <c r="C237" s="479"/>
      <c r="D237" s="480"/>
      <c r="E237" s="479"/>
      <c r="F237" s="479"/>
      <c r="G237" s="479"/>
      <c r="H237" s="479"/>
      <c r="I237" s="479"/>
      <c r="J237" s="481"/>
      <c r="K237" s="479"/>
      <c r="L237" s="482"/>
      <c r="M237" s="873"/>
      <c r="N237" s="873"/>
      <c r="O237" s="873"/>
      <c r="P237" s="873"/>
      <c r="Q237" s="873"/>
      <c r="R237" s="873"/>
      <c r="S237" s="873"/>
      <c r="T237" s="873"/>
      <c r="U237" s="873"/>
      <c r="V237" s="873"/>
      <c r="W237" s="873"/>
      <c r="X237" s="873"/>
      <c r="Y237" s="873"/>
      <c r="Z237" s="873"/>
      <c r="AA237" s="873"/>
      <c r="AB237" s="873"/>
      <c r="AC237" s="873"/>
      <c r="AD237" s="873"/>
      <c r="AE237" s="873"/>
      <c r="AF237" s="873"/>
    </row>
    <row r="238" spans="1:32" ht="12" customHeight="1">
      <c r="A238" s="479"/>
      <c r="B238" s="479"/>
      <c r="C238" s="479"/>
      <c r="D238" s="480"/>
      <c r="E238" s="479"/>
      <c r="F238" s="479"/>
      <c r="G238" s="479"/>
      <c r="H238" s="479"/>
      <c r="I238" s="479"/>
      <c r="J238" s="481"/>
      <c r="K238" s="479"/>
      <c r="L238" s="482"/>
      <c r="M238" s="873"/>
      <c r="N238" s="873"/>
      <c r="O238" s="873"/>
      <c r="P238" s="873"/>
      <c r="Q238" s="873"/>
      <c r="R238" s="873"/>
      <c r="S238" s="873"/>
      <c r="T238" s="873"/>
      <c r="U238" s="873"/>
      <c r="V238" s="873"/>
      <c r="W238" s="873"/>
      <c r="X238" s="873"/>
      <c r="Y238" s="873"/>
      <c r="Z238" s="873"/>
      <c r="AA238" s="873"/>
      <c r="AB238" s="873"/>
      <c r="AC238" s="873"/>
      <c r="AD238" s="873"/>
      <c r="AE238" s="873"/>
      <c r="AF238" s="873"/>
    </row>
    <row r="239" spans="1:32" ht="12" customHeight="1">
      <c r="A239" s="479"/>
      <c r="B239" s="479"/>
      <c r="C239" s="479"/>
      <c r="D239" s="480"/>
      <c r="E239" s="479"/>
      <c r="F239" s="479"/>
      <c r="G239" s="479"/>
      <c r="H239" s="479"/>
      <c r="I239" s="479"/>
      <c r="J239" s="481"/>
      <c r="K239" s="479"/>
      <c r="L239" s="482"/>
      <c r="M239" s="873"/>
      <c r="N239" s="873"/>
      <c r="O239" s="873"/>
      <c r="P239" s="873"/>
      <c r="Q239" s="873"/>
      <c r="R239" s="873"/>
      <c r="S239" s="873"/>
      <c r="T239" s="873"/>
      <c r="U239" s="873"/>
      <c r="V239" s="873"/>
      <c r="W239" s="873"/>
      <c r="X239" s="873"/>
      <c r="Y239" s="873"/>
      <c r="Z239" s="873"/>
      <c r="AA239" s="873"/>
      <c r="AB239" s="873"/>
      <c r="AC239" s="873"/>
      <c r="AD239" s="873"/>
      <c r="AE239" s="873"/>
      <c r="AF239" s="873"/>
    </row>
    <row r="240" spans="1:32" ht="12" customHeight="1">
      <c r="A240" s="479"/>
      <c r="B240" s="479"/>
      <c r="C240" s="479"/>
      <c r="D240" s="480"/>
      <c r="E240" s="479"/>
      <c r="F240" s="479"/>
      <c r="G240" s="479"/>
      <c r="H240" s="479"/>
      <c r="I240" s="479"/>
      <c r="J240" s="481"/>
      <c r="K240" s="479"/>
      <c r="L240" s="482"/>
      <c r="M240" s="873"/>
      <c r="N240" s="873"/>
      <c r="O240" s="873"/>
      <c r="P240" s="873"/>
      <c r="Q240" s="873"/>
      <c r="R240" s="873"/>
      <c r="S240" s="873"/>
      <c r="T240" s="873"/>
      <c r="U240" s="873"/>
      <c r="V240" s="873"/>
      <c r="W240" s="873"/>
      <c r="X240" s="873"/>
      <c r="Y240" s="873"/>
      <c r="Z240" s="873"/>
      <c r="AA240" s="873"/>
      <c r="AB240" s="873"/>
      <c r="AC240" s="873"/>
      <c r="AD240" s="873"/>
      <c r="AE240" s="873"/>
      <c r="AF240" s="873"/>
    </row>
    <row r="241" spans="1:32" ht="12" customHeight="1">
      <c r="A241" s="479"/>
      <c r="B241" s="479"/>
      <c r="C241" s="479"/>
      <c r="D241" s="480"/>
      <c r="E241" s="479"/>
      <c r="F241" s="479"/>
      <c r="G241" s="479"/>
      <c r="H241" s="479"/>
      <c r="I241" s="479"/>
      <c r="J241" s="481"/>
      <c r="K241" s="479"/>
      <c r="L241" s="482"/>
      <c r="M241" s="873"/>
      <c r="N241" s="873"/>
      <c r="O241" s="873"/>
      <c r="P241" s="873"/>
      <c r="Q241" s="873"/>
      <c r="R241" s="873"/>
      <c r="S241" s="873"/>
      <c r="T241" s="873"/>
      <c r="U241" s="873"/>
      <c r="V241" s="873"/>
      <c r="W241" s="873"/>
      <c r="X241" s="873"/>
      <c r="Y241" s="873"/>
      <c r="Z241" s="873"/>
      <c r="AA241" s="873"/>
      <c r="AB241" s="873"/>
      <c r="AC241" s="873"/>
      <c r="AD241" s="873"/>
      <c r="AE241" s="873"/>
      <c r="AF241" s="873"/>
    </row>
    <row r="242" spans="1:32" ht="12" customHeight="1">
      <c r="A242" s="479"/>
      <c r="B242" s="479"/>
      <c r="C242" s="479"/>
      <c r="D242" s="480"/>
      <c r="E242" s="479"/>
      <c r="F242" s="479"/>
      <c r="G242" s="479"/>
      <c r="H242" s="479"/>
      <c r="I242" s="479"/>
      <c r="J242" s="481"/>
      <c r="K242" s="479"/>
      <c r="L242" s="482"/>
      <c r="M242" s="873"/>
      <c r="N242" s="873"/>
      <c r="O242" s="873"/>
      <c r="P242" s="873"/>
      <c r="Q242" s="873"/>
      <c r="R242" s="873"/>
      <c r="S242" s="873"/>
      <c r="T242" s="873"/>
      <c r="U242" s="873"/>
      <c r="V242" s="873"/>
      <c r="W242" s="873"/>
      <c r="X242" s="873"/>
      <c r="Y242" s="873"/>
      <c r="Z242" s="873"/>
      <c r="AA242" s="873"/>
      <c r="AB242" s="873"/>
      <c r="AC242" s="873"/>
      <c r="AD242" s="873"/>
      <c r="AE242" s="873"/>
      <c r="AF242" s="873"/>
    </row>
    <row r="243" spans="1:32" ht="12" customHeight="1">
      <c r="A243" s="479"/>
      <c r="B243" s="479"/>
      <c r="C243" s="479"/>
      <c r="D243" s="480"/>
      <c r="E243" s="479"/>
      <c r="F243" s="479"/>
      <c r="G243" s="479"/>
      <c r="H243" s="479"/>
      <c r="I243" s="479"/>
      <c r="J243" s="481"/>
      <c r="K243" s="479"/>
      <c r="L243" s="482"/>
      <c r="M243" s="873"/>
      <c r="N243" s="873"/>
      <c r="O243" s="873"/>
      <c r="P243" s="873"/>
      <c r="Q243" s="873"/>
      <c r="R243" s="873"/>
      <c r="S243" s="873"/>
      <c r="T243" s="873"/>
      <c r="U243" s="873"/>
      <c r="V243" s="873"/>
      <c r="W243" s="873"/>
      <c r="X243" s="873"/>
      <c r="Y243" s="873"/>
      <c r="Z243" s="873"/>
      <c r="AA243" s="873"/>
      <c r="AB243" s="873"/>
      <c r="AC243" s="873"/>
      <c r="AD243" s="873"/>
      <c r="AE243" s="873"/>
      <c r="AF243" s="873"/>
    </row>
    <row r="244" spans="1:32" ht="12" customHeight="1">
      <c r="A244" s="479"/>
      <c r="B244" s="479"/>
      <c r="C244" s="479"/>
      <c r="D244" s="480"/>
      <c r="E244" s="479"/>
      <c r="F244" s="479"/>
      <c r="G244" s="479"/>
      <c r="H244" s="479"/>
      <c r="I244" s="479"/>
      <c r="J244" s="481"/>
      <c r="K244" s="479"/>
      <c r="L244" s="482"/>
      <c r="M244" s="873"/>
      <c r="N244" s="873"/>
      <c r="O244" s="873"/>
      <c r="P244" s="873"/>
      <c r="Q244" s="873"/>
      <c r="R244" s="873"/>
      <c r="S244" s="873"/>
      <c r="T244" s="873"/>
      <c r="U244" s="873"/>
      <c r="V244" s="873"/>
      <c r="W244" s="873"/>
      <c r="X244" s="873"/>
      <c r="Y244" s="873"/>
      <c r="Z244" s="873"/>
      <c r="AA244" s="873"/>
      <c r="AB244" s="873"/>
      <c r="AC244" s="873"/>
      <c r="AD244" s="873"/>
      <c r="AE244" s="873"/>
      <c r="AF244" s="873"/>
    </row>
    <row r="245" spans="1:32" ht="12" customHeight="1">
      <c r="A245" s="479"/>
      <c r="B245" s="479"/>
      <c r="C245" s="479"/>
      <c r="D245" s="480"/>
      <c r="E245" s="479"/>
      <c r="F245" s="479"/>
      <c r="G245" s="479"/>
      <c r="H245" s="479"/>
      <c r="I245" s="479"/>
      <c r="J245" s="481"/>
      <c r="K245" s="479"/>
      <c r="L245" s="482"/>
      <c r="M245" s="873"/>
      <c r="N245" s="873"/>
      <c r="O245" s="873"/>
      <c r="P245" s="873"/>
      <c r="Q245" s="873"/>
      <c r="R245" s="873"/>
      <c r="S245" s="873"/>
      <c r="T245" s="873"/>
      <c r="U245" s="873"/>
      <c r="V245" s="873"/>
      <c r="W245" s="873"/>
      <c r="X245" s="873"/>
      <c r="Y245" s="873"/>
      <c r="Z245" s="873"/>
      <c r="AA245" s="873"/>
      <c r="AB245" s="873"/>
      <c r="AC245" s="873"/>
      <c r="AD245" s="873"/>
      <c r="AE245" s="873"/>
      <c r="AF245" s="873"/>
    </row>
    <row r="246" spans="1:32" ht="12" customHeight="1">
      <c r="A246" s="479"/>
      <c r="B246" s="479"/>
      <c r="C246" s="479"/>
      <c r="D246" s="480"/>
      <c r="E246" s="479"/>
      <c r="F246" s="479"/>
      <c r="G246" s="479"/>
      <c r="H246" s="479"/>
      <c r="I246" s="479"/>
      <c r="J246" s="481"/>
      <c r="K246" s="479"/>
      <c r="L246" s="482"/>
      <c r="M246" s="873"/>
      <c r="N246" s="873"/>
      <c r="O246" s="873"/>
      <c r="P246" s="873"/>
      <c r="Q246" s="873"/>
      <c r="R246" s="873"/>
      <c r="S246" s="873"/>
      <c r="T246" s="873"/>
      <c r="U246" s="873"/>
      <c r="V246" s="873"/>
      <c r="W246" s="873"/>
      <c r="X246" s="873"/>
      <c r="Y246" s="873"/>
      <c r="Z246" s="873"/>
      <c r="AA246" s="873"/>
      <c r="AB246" s="873"/>
      <c r="AC246" s="873"/>
      <c r="AD246" s="873"/>
      <c r="AE246" s="873"/>
      <c r="AF246" s="873"/>
    </row>
    <row r="247" spans="1:32" ht="12" customHeight="1">
      <c r="A247" s="479"/>
      <c r="B247" s="479"/>
      <c r="C247" s="479"/>
      <c r="D247" s="480"/>
      <c r="E247" s="479"/>
      <c r="F247" s="479"/>
      <c r="G247" s="479"/>
      <c r="H247" s="479"/>
      <c r="I247" s="479"/>
      <c r="J247" s="481"/>
      <c r="K247" s="479"/>
      <c r="L247" s="482"/>
      <c r="M247" s="873"/>
      <c r="N247" s="873"/>
      <c r="O247" s="873"/>
      <c r="P247" s="873"/>
      <c r="Q247" s="873"/>
      <c r="R247" s="873"/>
      <c r="S247" s="873"/>
      <c r="T247" s="873"/>
      <c r="U247" s="873"/>
      <c r="V247" s="873"/>
      <c r="W247" s="873"/>
      <c r="X247" s="873"/>
      <c r="Y247" s="873"/>
      <c r="Z247" s="873"/>
      <c r="AA247" s="873"/>
      <c r="AB247" s="873"/>
      <c r="AC247" s="873"/>
      <c r="AD247" s="873"/>
      <c r="AE247" s="873"/>
      <c r="AF247" s="873"/>
    </row>
    <row r="248" spans="1:32" ht="12" customHeight="1">
      <c r="A248" s="479"/>
      <c r="B248" s="479"/>
      <c r="C248" s="479"/>
      <c r="D248" s="480"/>
      <c r="E248" s="479"/>
      <c r="F248" s="479"/>
      <c r="G248" s="479"/>
      <c r="H248" s="479"/>
      <c r="I248" s="479"/>
      <c r="J248" s="481"/>
      <c r="K248" s="479"/>
      <c r="L248" s="482"/>
      <c r="M248" s="873"/>
      <c r="N248" s="873"/>
      <c r="O248" s="873"/>
      <c r="P248" s="873"/>
      <c r="Q248" s="873"/>
      <c r="R248" s="873"/>
      <c r="S248" s="873"/>
      <c r="T248" s="873"/>
      <c r="U248" s="873"/>
      <c r="V248" s="873"/>
      <c r="W248" s="873"/>
      <c r="X248" s="873"/>
      <c r="Y248" s="873"/>
      <c r="Z248" s="873"/>
      <c r="AA248" s="873"/>
      <c r="AB248" s="873"/>
      <c r="AC248" s="873"/>
      <c r="AD248" s="873"/>
      <c r="AE248" s="873"/>
      <c r="AF248" s="873"/>
    </row>
    <row r="249" spans="1:32" ht="12" customHeight="1">
      <c r="A249" s="479"/>
      <c r="B249" s="479"/>
      <c r="C249" s="479"/>
      <c r="D249" s="480"/>
      <c r="E249" s="479"/>
      <c r="F249" s="479"/>
      <c r="G249" s="479"/>
      <c r="H249" s="479"/>
      <c r="I249" s="479"/>
      <c r="J249" s="481"/>
      <c r="K249" s="479"/>
      <c r="L249" s="482"/>
      <c r="M249" s="873"/>
      <c r="N249" s="873"/>
      <c r="O249" s="873"/>
      <c r="P249" s="873"/>
      <c r="Q249" s="873"/>
      <c r="R249" s="873"/>
      <c r="S249" s="873"/>
      <c r="T249" s="873"/>
      <c r="U249" s="873"/>
      <c r="V249" s="873"/>
      <c r="W249" s="873"/>
      <c r="X249" s="873"/>
      <c r="Y249" s="873"/>
      <c r="Z249" s="873"/>
      <c r="AA249" s="873"/>
      <c r="AB249" s="873"/>
      <c r="AC249" s="873"/>
      <c r="AD249" s="873"/>
      <c r="AE249" s="873"/>
      <c r="AF249" s="873"/>
    </row>
    <row r="250" spans="1:32" ht="12" customHeight="1">
      <c r="A250" s="479"/>
      <c r="B250" s="479"/>
      <c r="C250" s="479"/>
      <c r="D250" s="480"/>
      <c r="E250" s="479"/>
      <c r="F250" s="479"/>
      <c r="G250" s="479"/>
      <c r="H250" s="479"/>
      <c r="I250" s="479"/>
      <c r="J250" s="481"/>
      <c r="K250" s="479"/>
      <c r="L250" s="482"/>
      <c r="M250" s="873"/>
      <c r="N250" s="873"/>
      <c r="O250" s="873"/>
      <c r="P250" s="873"/>
      <c r="Q250" s="873"/>
      <c r="R250" s="873"/>
      <c r="S250" s="873"/>
      <c r="T250" s="873"/>
      <c r="U250" s="873"/>
      <c r="V250" s="873"/>
      <c r="W250" s="873"/>
      <c r="X250" s="873"/>
      <c r="Y250" s="873"/>
      <c r="Z250" s="873"/>
      <c r="AA250" s="873"/>
      <c r="AB250" s="873"/>
      <c r="AC250" s="873"/>
      <c r="AD250" s="873"/>
      <c r="AE250" s="873"/>
      <c r="AF250" s="873"/>
    </row>
    <row r="251" spans="1:32" ht="12" customHeight="1">
      <c r="A251" s="479"/>
      <c r="B251" s="479"/>
      <c r="C251" s="479"/>
      <c r="D251" s="480"/>
      <c r="E251" s="479"/>
      <c r="F251" s="479"/>
      <c r="G251" s="479"/>
      <c r="H251" s="479"/>
      <c r="I251" s="479"/>
      <c r="J251" s="481"/>
      <c r="K251" s="479"/>
      <c r="L251" s="482"/>
      <c r="M251" s="873"/>
      <c r="N251" s="873"/>
      <c r="O251" s="873"/>
      <c r="P251" s="873"/>
      <c r="Q251" s="873"/>
      <c r="R251" s="873"/>
      <c r="S251" s="873"/>
      <c r="T251" s="873"/>
      <c r="U251" s="873"/>
      <c r="V251" s="873"/>
      <c r="W251" s="873"/>
      <c r="X251" s="873"/>
      <c r="Y251" s="873"/>
      <c r="Z251" s="873"/>
      <c r="AA251" s="873"/>
      <c r="AB251" s="873"/>
      <c r="AC251" s="873"/>
      <c r="AD251" s="873"/>
      <c r="AE251" s="873"/>
      <c r="AF251" s="873"/>
    </row>
    <row r="252" spans="1:32" ht="12" customHeight="1">
      <c r="A252" s="479"/>
      <c r="B252" s="479"/>
      <c r="C252" s="479"/>
      <c r="D252" s="480"/>
      <c r="E252" s="479"/>
      <c r="F252" s="479"/>
      <c r="G252" s="479"/>
      <c r="H252" s="479"/>
      <c r="I252" s="479"/>
      <c r="J252" s="481"/>
      <c r="K252" s="479"/>
      <c r="L252" s="482"/>
      <c r="M252" s="873"/>
      <c r="N252" s="873"/>
      <c r="O252" s="873"/>
      <c r="P252" s="873"/>
      <c r="Q252" s="873"/>
      <c r="R252" s="873"/>
      <c r="S252" s="873"/>
      <c r="T252" s="873"/>
      <c r="U252" s="873"/>
      <c r="V252" s="873"/>
      <c r="W252" s="873"/>
      <c r="X252" s="873"/>
      <c r="Y252" s="873"/>
      <c r="Z252" s="873"/>
      <c r="AA252" s="873"/>
      <c r="AB252" s="873"/>
      <c r="AC252" s="873"/>
      <c r="AD252" s="873"/>
      <c r="AE252" s="873"/>
      <c r="AF252" s="873"/>
    </row>
    <row r="253" spans="1:32" ht="12" customHeight="1">
      <c r="A253" s="479"/>
      <c r="B253" s="479"/>
      <c r="C253" s="479"/>
      <c r="D253" s="480"/>
      <c r="E253" s="479"/>
      <c r="F253" s="479"/>
      <c r="G253" s="479"/>
      <c r="H253" s="479"/>
      <c r="I253" s="479"/>
      <c r="J253" s="481"/>
      <c r="K253" s="479"/>
      <c r="L253" s="482"/>
      <c r="M253" s="873"/>
      <c r="N253" s="873"/>
      <c r="O253" s="873"/>
      <c r="P253" s="873"/>
      <c r="Q253" s="873"/>
      <c r="R253" s="873"/>
      <c r="S253" s="873"/>
      <c r="T253" s="873"/>
      <c r="U253" s="873"/>
      <c r="V253" s="873"/>
      <c r="W253" s="873"/>
      <c r="X253" s="873"/>
      <c r="Y253" s="873"/>
      <c r="Z253" s="873"/>
      <c r="AA253" s="873"/>
      <c r="AB253" s="873"/>
      <c r="AC253" s="873"/>
      <c r="AD253" s="873"/>
      <c r="AE253" s="873"/>
      <c r="AF253" s="873"/>
    </row>
    <row r="254" spans="1:32" ht="12" customHeight="1">
      <c r="A254" s="479"/>
      <c r="B254" s="479"/>
      <c r="C254" s="479"/>
      <c r="D254" s="480"/>
      <c r="E254" s="479"/>
      <c r="F254" s="479"/>
      <c r="G254" s="479"/>
      <c r="H254" s="479"/>
      <c r="I254" s="479"/>
      <c r="J254" s="481"/>
      <c r="K254" s="479"/>
      <c r="L254" s="482"/>
      <c r="M254" s="873"/>
      <c r="N254" s="873"/>
      <c r="O254" s="873"/>
      <c r="P254" s="873"/>
      <c r="Q254" s="873"/>
      <c r="R254" s="873"/>
      <c r="S254" s="873"/>
      <c r="T254" s="873"/>
      <c r="U254" s="873"/>
      <c r="V254" s="873"/>
      <c r="W254" s="873"/>
      <c r="X254" s="873"/>
      <c r="Y254" s="873"/>
      <c r="Z254" s="873"/>
      <c r="AA254" s="873"/>
      <c r="AB254" s="873"/>
      <c r="AC254" s="873"/>
      <c r="AD254" s="873"/>
      <c r="AE254" s="873"/>
      <c r="AF254" s="873"/>
    </row>
    <row r="255" spans="1:32" ht="12" customHeight="1">
      <c r="A255" s="479"/>
      <c r="B255" s="479"/>
      <c r="C255" s="479"/>
      <c r="D255" s="480"/>
      <c r="E255" s="479"/>
      <c r="F255" s="479"/>
      <c r="G255" s="479"/>
      <c r="H255" s="479"/>
      <c r="I255" s="479"/>
      <c r="J255" s="481"/>
      <c r="K255" s="479"/>
      <c r="L255" s="482"/>
      <c r="M255" s="873"/>
      <c r="N255" s="873"/>
      <c r="O255" s="873"/>
      <c r="P255" s="873"/>
      <c r="Q255" s="873"/>
      <c r="R255" s="873"/>
      <c r="S255" s="873"/>
      <c r="T255" s="873"/>
      <c r="U255" s="873"/>
      <c r="V255" s="873"/>
      <c r="W255" s="873"/>
      <c r="X255" s="873"/>
      <c r="Y255" s="873"/>
      <c r="Z255" s="873"/>
      <c r="AA255" s="873"/>
      <c r="AB255" s="873"/>
      <c r="AC255" s="873"/>
      <c r="AD255" s="873"/>
      <c r="AE255" s="873"/>
      <c r="AF255" s="873"/>
    </row>
    <row r="256" spans="1:32" ht="12" customHeight="1">
      <c r="A256" s="479"/>
      <c r="B256" s="479"/>
      <c r="C256" s="479"/>
      <c r="D256" s="480"/>
      <c r="E256" s="479"/>
      <c r="F256" s="479"/>
      <c r="G256" s="479"/>
      <c r="H256" s="479"/>
      <c r="I256" s="479"/>
      <c r="J256" s="481"/>
      <c r="K256" s="479"/>
      <c r="L256" s="482"/>
      <c r="M256" s="873"/>
      <c r="N256" s="873"/>
      <c r="O256" s="873"/>
      <c r="P256" s="873"/>
      <c r="Q256" s="873"/>
      <c r="R256" s="873"/>
      <c r="S256" s="873"/>
      <c r="T256" s="873"/>
      <c r="U256" s="873"/>
      <c r="V256" s="873"/>
      <c r="W256" s="873"/>
      <c r="X256" s="873"/>
      <c r="Y256" s="873"/>
      <c r="Z256" s="873"/>
      <c r="AA256" s="873"/>
      <c r="AB256" s="873"/>
      <c r="AC256" s="873"/>
      <c r="AD256" s="873"/>
      <c r="AE256" s="873"/>
      <c r="AF256" s="873"/>
    </row>
    <row r="257" spans="1:32" ht="12" customHeight="1">
      <c r="A257" s="479"/>
      <c r="B257" s="479"/>
      <c r="C257" s="479"/>
      <c r="D257" s="480"/>
      <c r="E257" s="479"/>
      <c r="F257" s="479"/>
      <c r="G257" s="479"/>
      <c r="H257" s="479"/>
      <c r="I257" s="479"/>
      <c r="J257" s="481"/>
      <c r="K257" s="479"/>
      <c r="L257" s="482"/>
      <c r="M257" s="873"/>
      <c r="N257" s="873"/>
      <c r="O257" s="873"/>
      <c r="P257" s="873"/>
      <c r="Q257" s="873"/>
      <c r="R257" s="873"/>
      <c r="S257" s="873"/>
      <c r="T257" s="873"/>
      <c r="U257" s="873"/>
      <c r="V257" s="873"/>
      <c r="W257" s="873"/>
      <c r="X257" s="873"/>
      <c r="Y257" s="873"/>
      <c r="Z257" s="873"/>
      <c r="AA257" s="873"/>
      <c r="AB257" s="873"/>
      <c r="AC257" s="873"/>
      <c r="AD257" s="873"/>
      <c r="AE257" s="873"/>
      <c r="AF257" s="873"/>
    </row>
    <row r="258" spans="1:32" ht="12" customHeight="1">
      <c r="A258" s="479"/>
      <c r="B258" s="479"/>
      <c r="C258" s="479"/>
      <c r="D258" s="480"/>
      <c r="E258" s="479"/>
      <c r="F258" s="479"/>
      <c r="G258" s="479"/>
      <c r="H258" s="479"/>
      <c r="I258" s="479"/>
      <c r="J258" s="481"/>
      <c r="K258" s="479"/>
      <c r="L258" s="482"/>
      <c r="M258" s="873"/>
      <c r="N258" s="873"/>
      <c r="O258" s="873"/>
      <c r="P258" s="873"/>
      <c r="Q258" s="873"/>
      <c r="R258" s="873"/>
      <c r="S258" s="873"/>
      <c r="T258" s="873"/>
      <c r="U258" s="873"/>
      <c r="V258" s="873"/>
      <c r="W258" s="873"/>
      <c r="X258" s="873"/>
      <c r="Y258" s="873"/>
      <c r="Z258" s="873"/>
      <c r="AA258" s="873"/>
      <c r="AB258" s="873"/>
      <c r="AC258" s="873"/>
      <c r="AD258" s="873"/>
      <c r="AE258" s="873"/>
      <c r="AF258" s="873"/>
    </row>
    <row r="259" spans="1:32" ht="12" customHeight="1">
      <c r="A259" s="479"/>
      <c r="B259" s="479"/>
      <c r="C259" s="479"/>
      <c r="D259" s="480"/>
      <c r="E259" s="479"/>
      <c r="F259" s="479"/>
      <c r="G259" s="479"/>
      <c r="H259" s="479"/>
      <c r="I259" s="479"/>
      <c r="J259" s="481"/>
      <c r="K259" s="479"/>
      <c r="L259" s="482"/>
      <c r="M259" s="873"/>
      <c r="N259" s="873"/>
      <c r="O259" s="873"/>
      <c r="P259" s="873"/>
      <c r="Q259" s="873"/>
      <c r="R259" s="873"/>
      <c r="S259" s="873"/>
      <c r="T259" s="873"/>
      <c r="U259" s="873"/>
      <c r="V259" s="873"/>
      <c r="W259" s="873"/>
      <c r="X259" s="873"/>
      <c r="Y259" s="873"/>
      <c r="Z259" s="873"/>
      <c r="AA259" s="873"/>
      <c r="AB259" s="873"/>
      <c r="AC259" s="873"/>
      <c r="AD259" s="873"/>
      <c r="AE259" s="873"/>
      <c r="AF259" s="873"/>
    </row>
    <row r="260" spans="1:32" ht="12" customHeight="1">
      <c r="A260" s="479"/>
      <c r="B260" s="479"/>
      <c r="C260" s="479"/>
      <c r="D260" s="480"/>
      <c r="E260" s="479"/>
      <c r="F260" s="479"/>
      <c r="G260" s="479"/>
      <c r="H260" s="479"/>
      <c r="I260" s="479"/>
      <c r="J260" s="481"/>
      <c r="K260" s="479"/>
      <c r="L260" s="482"/>
      <c r="M260" s="873"/>
      <c r="N260" s="873"/>
      <c r="O260" s="873"/>
      <c r="P260" s="873"/>
      <c r="Q260" s="873"/>
      <c r="R260" s="873"/>
      <c r="S260" s="873"/>
      <c r="T260" s="873"/>
      <c r="U260" s="873"/>
      <c r="V260" s="873"/>
      <c r="W260" s="873"/>
      <c r="X260" s="873"/>
      <c r="Y260" s="873"/>
      <c r="Z260" s="873"/>
      <c r="AA260" s="873"/>
      <c r="AB260" s="873"/>
      <c r="AC260" s="873"/>
      <c r="AD260" s="873"/>
      <c r="AE260" s="873"/>
      <c r="AF260" s="873"/>
    </row>
    <row r="261" spans="1:32" ht="12" customHeight="1">
      <c r="A261" s="479"/>
      <c r="B261" s="479"/>
      <c r="C261" s="479"/>
      <c r="D261" s="480"/>
      <c r="E261" s="479"/>
      <c r="F261" s="479"/>
      <c r="G261" s="479"/>
      <c r="H261" s="479"/>
      <c r="I261" s="479"/>
      <c r="J261" s="481"/>
      <c r="K261" s="479"/>
      <c r="L261" s="482"/>
      <c r="M261" s="873"/>
      <c r="N261" s="873"/>
      <c r="O261" s="873"/>
      <c r="P261" s="873"/>
      <c r="Q261" s="873"/>
      <c r="R261" s="873"/>
      <c r="S261" s="873"/>
      <c r="T261" s="873"/>
      <c r="U261" s="873"/>
      <c r="V261" s="873"/>
      <c r="W261" s="873"/>
      <c r="X261" s="873"/>
      <c r="Y261" s="873"/>
      <c r="Z261" s="873"/>
      <c r="AA261" s="873"/>
      <c r="AB261" s="873"/>
      <c r="AC261" s="873"/>
      <c r="AD261" s="873"/>
      <c r="AE261" s="873"/>
      <c r="AF261" s="873"/>
    </row>
    <row r="262" spans="1:32" ht="12" customHeight="1">
      <c r="A262" s="479"/>
      <c r="B262" s="479"/>
      <c r="C262" s="479"/>
      <c r="D262" s="480"/>
      <c r="E262" s="479"/>
      <c r="F262" s="479"/>
      <c r="G262" s="479"/>
      <c r="H262" s="479"/>
      <c r="I262" s="479"/>
      <c r="J262" s="481"/>
      <c r="K262" s="479"/>
      <c r="L262" s="482"/>
      <c r="M262" s="873"/>
      <c r="N262" s="873"/>
      <c r="O262" s="873"/>
      <c r="P262" s="873"/>
      <c r="Q262" s="873"/>
      <c r="R262" s="873"/>
      <c r="S262" s="873"/>
      <c r="T262" s="873"/>
      <c r="U262" s="873"/>
      <c r="V262" s="873"/>
      <c r="W262" s="873"/>
      <c r="X262" s="873"/>
      <c r="Y262" s="873"/>
      <c r="Z262" s="873"/>
      <c r="AA262" s="873"/>
      <c r="AB262" s="873"/>
      <c r="AC262" s="873"/>
      <c r="AD262" s="873"/>
      <c r="AE262" s="873"/>
      <c r="AF262" s="873"/>
    </row>
    <row r="263" spans="1:32" ht="12" customHeight="1">
      <c r="A263" s="479"/>
      <c r="B263" s="479"/>
      <c r="C263" s="479"/>
      <c r="D263" s="480"/>
      <c r="E263" s="479"/>
      <c r="F263" s="479"/>
      <c r="G263" s="479"/>
      <c r="H263" s="479"/>
      <c r="I263" s="479"/>
      <c r="J263" s="481"/>
      <c r="K263" s="479"/>
      <c r="L263" s="482"/>
      <c r="M263" s="873"/>
      <c r="N263" s="873"/>
      <c r="O263" s="873"/>
      <c r="P263" s="873"/>
      <c r="Q263" s="873"/>
      <c r="R263" s="873"/>
      <c r="S263" s="873"/>
      <c r="T263" s="873"/>
      <c r="U263" s="873"/>
      <c r="V263" s="873"/>
      <c r="W263" s="873"/>
      <c r="X263" s="873"/>
      <c r="Y263" s="873"/>
      <c r="Z263" s="873"/>
      <c r="AA263" s="873"/>
      <c r="AB263" s="873"/>
      <c r="AC263" s="873"/>
      <c r="AD263" s="873"/>
      <c r="AE263" s="873"/>
      <c r="AF263" s="873"/>
    </row>
    <row r="264" spans="1:32" ht="12" customHeight="1">
      <c r="A264" s="479"/>
      <c r="B264" s="479"/>
      <c r="C264" s="479"/>
      <c r="D264" s="480"/>
      <c r="E264" s="479"/>
      <c r="F264" s="479"/>
      <c r="G264" s="479"/>
      <c r="H264" s="479"/>
      <c r="I264" s="479"/>
      <c r="J264" s="481"/>
      <c r="K264" s="479"/>
      <c r="L264" s="482"/>
      <c r="M264" s="873"/>
      <c r="N264" s="873"/>
      <c r="O264" s="873"/>
      <c r="P264" s="873"/>
      <c r="Q264" s="873"/>
      <c r="R264" s="873"/>
      <c r="S264" s="873"/>
      <c r="T264" s="873"/>
      <c r="U264" s="873"/>
      <c r="V264" s="873"/>
      <c r="W264" s="873"/>
      <c r="X264" s="873"/>
      <c r="Y264" s="873"/>
      <c r="Z264" s="873"/>
      <c r="AA264" s="873"/>
      <c r="AB264" s="873"/>
      <c r="AC264" s="873"/>
      <c r="AD264" s="873"/>
      <c r="AE264" s="873"/>
      <c r="AF264" s="873"/>
    </row>
    <row r="265" spans="1:32" ht="12" customHeight="1">
      <c r="A265" s="479"/>
      <c r="B265" s="479"/>
      <c r="C265" s="479"/>
      <c r="D265" s="480"/>
      <c r="E265" s="479"/>
      <c r="F265" s="479"/>
      <c r="G265" s="479"/>
      <c r="H265" s="479"/>
      <c r="I265" s="479"/>
      <c r="J265" s="481"/>
      <c r="K265" s="479"/>
      <c r="L265" s="482"/>
      <c r="M265" s="873"/>
      <c r="N265" s="873"/>
      <c r="O265" s="873"/>
      <c r="P265" s="873"/>
      <c r="Q265" s="873"/>
      <c r="R265" s="873"/>
      <c r="S265" s="873"/>
      <c r="T265" s="873"/>
      <c r="U265" s="873"/>
      <c r="V265" s="873"/>
      <c r="W265" s="873"/>
      <c r="X265" s="873"/>
      <c r="Y265" s="873"/>
      <c r="Z265" s="873"/>
      <c r="AA265" s="873"/>
      <c r="AB265" s="873"/>
      <c r="AC265" s="873"/>
      <c r="AD265" s="873"/>
      <c r="AE265" s="873"/>
      <c r="AF265" s="873"/>
    </row>
    <row r="266" spans="1:32" ht="12" customHeight="1">
      <c r="A266" s="479"/>
      <c r="B266" s="479"/>
      <c r="C266" s="479"/>
      <c r="D266" s="480"/>
      <c r="E266" s="479"/>
      <c r="F266" s="479"/>
      <c r="G266" s="479"/>
      <c r="H266" s="479"/>
      <c r="I266" s="479"/>
      <c r="J266" s="481"/>
      <c r="K266" s="479"/>
      <c r="L266" s="482"/>
      <c r="M266" s="873"/>
      <c r="N266" s="873"/>
      <c r="O266" s="873"/>
      <c r="P266" s="873"/>
      <c r="Q266" s="873"/>
      <c r="R266" s="873"/>
      <c r="S266" s="873"/>
      <c r="T266" s="873"/>
      <c r="U266" s="873"/>
      <c r="V266" s="873"/>
      <c r="W266" s="873"/>
      <c r="X266" s="873"/>
      <c r="Y266" s="873"/>
      <c r="Z266" s="873"/>
      <c r="AA266" s="873"/>
      <c r="AB266" s="873"/>
      <c r="AC266" s="873"/>
      <c r="AD266" s="873"/>
      <c r="AE266" s="873"/>
      <c r="AF266" s="873"/>
    </row>
    <row r="267" spans="1:32" ht="12" customHeight="1">
      <c r="A267" s="479"/>
      <c r="B267" s="479"/>
      <c r="C267" s="479"/>
      <c r="D267" s="480"/>
      <c r="E267" s="479"/>
      <c r="F267" s="479"/>
      <c r="G267" s="479"/>
      <c r="H267" s="479"/>
      <c r="I267" s="479"/>
      <c r="J267" s="481"/>
      <c r="K267" s="479"/>
      <c r="L267" s="482"/>
      <c r="M267" s="873"/>
      <c r="N267" s="873"/>
      <c r="O267" s="873"/>
      <c r="P267" s="873"/>
      <c r="Q267" s="873"/>
      <c r="R267" s="873"/>
      <c r="S267" s="873"/>
      <c r="T267" s="873"/>
      <c r="U267" s="873"/>
      <c r="V267" s="873"/>
      <c r="W267" s="873"/>
      <c r="X267" s="873"/>
      <c r="Y267" s="873"/>
      <c r="Z267" s="873"/>
      <c r="AA267" s="873"/>
      <c r="AB267" s="873"/>
      <c r="AC267" s="873"/>
      <c r="AD267" s="873"/>
      <c r="AE267" s="873"/>
      <c r="AF267" s="873"/>
    </row>
    <row r="268" spans="1:32" ht="12" customHeight="1">
      <c r="A268" s="479"/>
      <c r="B268" s="479"/>
      <c r="C268" s="479"/>
      <c r="D268" s="480"/>
      <c r="E268" s="479"/>
      <c r="F268" s="479"/>
      <c r="G268" s="479"/>
      <c r="H268" s="479"/>
      <c r="I268" s="479"/>
      <c r="J268" s="481"/>
      <c r="K268" s="479"/>
      <c r="L268" s="482"/>
      <c r="M268" s="873"/>
      <c r="N268" s="873"/>
      <c r="O268" s="873"/>
      <c r="P268" s="873"/>
      <c r="Q268" s="873"/>
      <c r="R268" s="873"/>
      <c r="S268" s="873"/>
      <c r="T268" s="873"/>
      <c r="U268" s="873"/>
      <c r="V268" s="873"/>
      <c r="W268" s="873"/>
      <c r="X268" s="873"/>
      <c r="Y268" s="873"/>
      <c r="Z268" s="873"/>
      <c r="AA268" s="873"/>
      <c r="AB268" s="873"/>
      <c r="AC268" s="873"/>
      <c r="AD268" s="873"/>
      <c r="AE268" s="873"/>
      <c r="AF268" s="873"/>
    </row>
    <row r="269" spans="1:32" ht="12" customHeight="1">
      <c r="A269" s="479"/>
      <c r="B269" s="479"/>
      <c r="C269" s="479"/>
      <c r="D269" s="480"/>
      <c r="E269" s="479"/>
      <c r="F269" s="479"/>
      <c r="G269" s="479"/>
      <c r="H269" s="479"/>
      <c r="I269" s="479"/>
      <c r="J269" s="481"/>
      <c r="K269" s="479"/>
      <c r="L269" s="482"/>
      <c r="M269" s="873"/>
      <c r="N269" s="873"/>
      <c r="O269" s="873"/>
      <c r="P269" s="873"/>
      <c r="Q269" s="873"/>
      <c r="R269" s="873"/>
      <c r="S269" s="873"/>
      <c r="T269" s="873"/>
      <c r="U269" s="873"/>
      <c r="V269" s="873"/>
      <c r="W269" s="873"/>
      <c r="X269" s="873"/>
      <c r="Y269" s="873"/>
      <c r="Z269" s="873"/>
      <c r="AA269" s="873"/>
      <c r="AB269" s="873"/>
      <c r="AC269" s="873"/>
      <c r="AD269" s="873"/>
      <c r="AE269" s="873"/>
      <c r="AF269" s="873"/>
    </row>
    <row r="270" spans="1:32" ht="12" customHeight="1">
      <c r="A270" s="479"/>
      <c r="B270" s="479"/>
      <c r="C270" s="479"/>
      <c r="D270" s="480"/>
      <c r="E270" s="479"/>
      <c r="F270" s="479"/>
      <c r="G270" s="479"/>
      <c r="H270" s="479"/>
      <c r="I270" s="479"/>
      <c r="J270" s="481"/>
      <c r="K270" s="479"/>
      <c r="L270" s="482"/>
      <c r="M270" s="873"/>
      <c r="N270" s="873"/>
      <c r="O270" s="873"/>
      <c r="P270" s="873"/>
      <c r="Q270" s="873"/>
      <c r="R270" s="873"/>
      <c r="S270" s="873"/>
      <c r="T270" s="873"/>
      <c r="U270" s="873"/>
      <c r="V270" s="873"/>
      <c r="W270" s="873"/>
      <c r="X270" s="873"/>
      <c r="Y270" s="873"/>
      <c r="Z270" s="873"/>
      <c r="AA270" s="873"/>
      <c r="AB270" s="873"/>
      <c r="AC270" s="873"/>
      <c r="AD270" s="873"/>
      <c r="AE270" s="873"/>
      <c r="AF270" s="873"/>
    </row>
    <row r="271" spans="1:32" ht="12" customHeight="1">
      <c r="A271" s="479"/>
      <c r="B271" s="479"/>
      <c r="C271" s="479"/>
      <c r="D271" s="480"/>
      <c r="E271" s="479"/>
      <c r="F271" s="479"/>
      <c r="G271" s="479"/>
      <c r="H271" s="479"/>
      <c r="I271" s="479"/>
      <c r="J271" s="481"/>
      <c r="K271" s="479"/>
      <c r="L271" s="482"/>
      <c r="M271" s="873"/>
      <c r="N271" s="873"/>
      <c r="O271" s="873"/>
      <c r="P271" s="873"/>
      <c r="Q271" s="873"/>
      <c r="R271" s="873"/>
      <c r="S271" s="873"/>
      <c r="T271" s="873"/>
      <c r="U271" s="873"/>
      <c r="V271" s="873"/>
      <c r="W271" s="873"/>
      <c r="X271" s="873"/>
      <c r="Y271" s="873"/>
      <c r="Z271" s="873"/>
      <c r="AA271" s="873"/>
      <c r="AB271" s="873"/>
      <c r="AC271" s="873"/>
      <c r="AD271" s="873"/>
      <c r="AE271" s="873"/>
      <c r="AF271" s="873"/>
    </row>
    <row r="272" spans="1:32" ht="12" customHeight="1">
      <c r="A272" s="479"/>
      <c r="B272" s="479"/>
      <c r="C272" s="479"/>
      <c r="D272" s="480"/>
      <c r="E272" s="479"/>
      <c r="F272" s="479"/>
      <c r="G272" s="479"/>
      <c r="H272" s="479"/>
      <c r="I272" s="479"/>
      <c r="J272" s="481"/>
      <c r="K272" s="479"/>
      <c r="L272" s="482"/>
      <c r="M272" s="873"/>
      <c r="N272" s="873"/>
      <c r="O272" s="873"/>
      <c r="P272" s="873"/>
      <c r="Q272" s="873"/>
      <c r="R272" s="873"/>
      <c r="S272" s="873"/>
      <c r="T272" s="873"/>
      <c r="U272" s="873"/>
      <c r="V272" s="873"/>
      <c r="W272" s="873"/>
      <c r="X272" s="873"/>
      <c r="Y272" s="873"/>
      <c r="Z272" s="873"/>
      <c r="AA272" s="873"/>
      <c r="AB272" s="873"/>
      <c r="AC272" s="873"/>
      <c r="AD272" s="873"/>
      <c r="AE272" s="873"/>
      <c r="AF272" s="873"/>
    </row>
    <row r="273" spans="1:32" ht="12" customHeight="1">
      <c r="A273" s="479"/>
      <c r="B273" s="479"/>
      <c r="C273" s="479"/>
      <c r="D273" s="480"/>
      <c r="E273" s="479"/>
      <c r="F273" s="479"/>
      <c r="G273" s="479"/>
      <c r="H273" s="479"/>
      <c r="I273" s="479"/>
      <c r="J273" s="481"/>
      <c r="K273" s="479"/>
      <c r="L273" s="482"/>
      <c r="M273" s="873"/>
      <c r="N273" s="873"/>
      <c r="O273" s="873"/>
      <c r="P273" s="873"/>
      <c r="Q273" s="873"/>
      <c r="R273" s="873"/>
      <c r="S273" s="873"/>
      <c r="T273" s="873"/>
      <c r="U273" s="873"/>
      <c r="V273" s="873"/>
      <c r="W273" s="873"/>
      <c r="X273" s="873"/>
      <c r="Y273" s="873"/>
      <c r="Z273" s="873"/>
      <c r="AA273" s="873"/>
      <c r="AB273" s="873"/>
      <c r="AC273" s="873"/>
      <c r="AD273" s="873"/>
      <c r="AE273" s="873"/>
      <c r="AF273" s="873"/>
    </row>
    <row r="274" spans="1:32" ht="12" customHeight="1">
      <c r="A274" s="479"/>
      <c r="B274" s="479"/>
      <c r="C274" s="479"/>
      <c r="D274" s="480"/>
      <c r="E274" s="479"/>
      <c r="F274" s="479"/>
      <c r="G274" s="479"/>
      <c r="H274" s="479"/>
      <c r="I274" s="479"/>
      <c r="J274" s="481"/>
      <c r="K274" s="479"/>
      <c r="L274" s="482"/>
      <c r="M274" s="873"/>
      <c r="N274" s="873"/>
      <c r="O274" s="873"/>
      <c r="P274" s="873"/>
      <c r="Q274" s="873"/>
      <c r="R274" s="873"/>
      <c r="S274" s="873"/>
      <c r="T274" s="873"/>
      <c r="U274" s="873"/>
      <c r="V274" s="873"/>
      <c r="W274" s="873"/>
      <c r="X274" s="873"/>
      <c r="Y274" s="873"/>
      <c r="Z274" s="873"/>
      <c r="AA274" s="873"/>
      <c r="AB274" s="873"/>
      <c r="AC274" s="873"/>
      <c r="AD274" s="873"/>
      <c r="AE274" s="873"/>
      <c r="AF274" s="873"/>
    </row>
    <row r="275" spans="1:32" ht="12" customHeight="1">
      <c r="A275" s="479"/>
      <c r="B275" s="479"/>
      <c r="C275" s="479"/>
      <c r="D275" s="480"/>
      <c r="E275" s="479"/>
      <c r="F275" s="479"/>
      <c r="G275" s="479"/>
      <c r="H275" s="479"/>
      <c r="I275" s="479"/>
      <c r="J275" s="481"/>
      <c r="K275" s="479"/>
      <c r="L275" s="482"/>
      <c r="M275" s="873"/>
      <c r="N275" s="873"/>
      <c r="O275" s="873"/>
      <c r="P275" s="873"/>
      <c r="Q275" s="873"/>
      <c r="R275" s="873"/>
      <c r="S275" s="873"/>
      <c r="T275" s="873"/>
      <c r="U275" s="873"/>
      <c r="V275" s="873"/>
      <c r="W275" s="873"/>
      <c r="X275" s="873"/>
      <c r="Y275" s="873"/>
      <c r="Z275" s="873"/>
      <c r="AA275" s="873"/>
      <c r="AB275" s="873"/>
      <c r="AC275" s="873"/>
      <c r="AD275" s="873"/>
      <c r="AE275" s="873"/>
      <c r="AF275" s="873"/>
    </row>
    <row r="276" spans="1:32" ht="12" customHeight="1">
      <c r="A276" s="479"/>
      <c r="B276" s="479"/>
      <c r="C276" s="479"/>
      <c r="D276" s="480"/>
      <c r="E276" s="479"/>
      <c r="F276" s="479"/>
      <c r="G276" s="479"/>
      <c r="H276" s="479"/>
      <c r="I276" s="479"/>
      <c r="J276" s="481"/>
      <c r="K276" s="479"/>
      <c r="L276" s="482"/>
      <c r="M276" s="873"/>
      <c r="N276" s="873"/>
      <c r="O276" s="873"/>
      <c r="P276" s="873"/>
      <c r="Q276" s="873"/>
      <c r="R276" s="873"/>
      <c r="S276" s="873"/>
      <c r="T276" s="873"/>
      <c r="U276" s="873"/>
      <c r="V276" s="873"/>
      <c r="W276" s="873"/>
      <c r="X276" s="873"/>
      <c r="Y276" s="873"/>
      <c r="Z276" s="873"/>
      <c r="AA276" s="873"/>
      <c r="AB276" s="873"/>
      <c r="AC276" s="873"/>
      <c r="AD276" s="873"/>
      <c r="AE276" s="873"/>
      <c r="AF276" s="873"/>
    </row>
    <row r="277" spans="1:32" ht="12" customHeight="1">
      <c r="A277" s="479"/>
      <c r="B277" s="479"/>
      <c r="C277" s="479"/>
      <c r="D277" s="480"/>
      <c r="E277" s="479"/>
      <c r="F277" s="479"/>
      <c r="G277" s="479"/>
      <c r="H277" s="479"/>
      <c r="I277" s="479"/>
      <c r="J277" s="481"/>
      <c r="K277" s="479"/>
      <c r="L277" s="482"/>
      <c r="M277" s="873"/>
      <c r="N277" s="873"/>
      <c r="O277" s="873"/>
      <c r="P277" s="873"/>
      <c r="Q277" s="873"/>
      <c r="R277" s="873"/>
      <c r="S277" s="873"/>
      <c r="T277" s="873"/>
      <c r="U277" s="873"/>
      <c r="V277" s="873"/>
      <c r="W277" s="873"/>
      <c r="X277" s="873"/>
      <c r="Y277" s="873"/>
      <c r="Z277" s="873"/>
      <c r="AA277" s="873"/>
      <c r="AB277" s="873"/>
      <c r="AC277" s="873"/>
      <c r="AD277" s="873"/>
      <c r="AE277" s="873"/>
      <c r="AF277" s="873"/>
    </row>
    <row r="278" spans="1:32" ht="12" customHeight="1">
      <c r="A278" s="479"/>
      <c r="B278" s="479"/>
      <c r="C278" s="479"/>
      <c r="D278" s="480"/>
      <c r="E278" s="479"/>
      <c r="F278" s="479"/>
      <c r="G278" s="479"/>
      <c r="H278" s="479"/>
      <c r="I278" s="479"/>
      <c r="J278" s="481"/>
      <c r="K278" s="479"/>
      <c r="L278" s="482"/>
      <c r="M278" s="873"/>
      <c r="N278" s="873"/>
      <c r="O278" s="873"/>
      <c r="P278" s="873"/>
      <c r="Q278" s="873"/>
      <c r="R278" s="873"/>
      <c r="S278" s="873"/>
      <c r="T278" s="873"/>
      <c r="U278" s="873"/>
      <c r="V278" s="873"/>
      <c r="W278" s="873"/>
      <c r="X278" s="873"/>
      <c r="Y278" s="873"/>
      <c r="Z278" s="873"/>
      <c r="AA278" s="873"/>
      <c r="AB278" s="873"/>
      <c r="AC278" s="873"/>
      <c r="AD278" s="873"/>
      <c r="AE278" s="873"/>
      <c r="AF278" s="873"/>
    </row>
    <row r="279" spans="1:32" ht="12" customHeight="1">
      <c r="A279" s="479"/>
      <c r="B279" s="479"/>
      <c r="C279" s="479"/>
      <c r="D279" s="480"/>
      <c r="E279" s="479"/>
      <c r="F279" s="479"/>
      <c r="G279" s="479"/>
      <c r="H279" s="479"/>
      <c r="I279" s="479"/>
      <c r="J279" s="481"/>
      <c r="K279" s="479"/>
      <c r="L279" s="482"/>
      <c r="M279" s="873"/>
      <c r="N279" s="873"/>
      <c r="O279" s="873"/>
      <c r="P279" s="873"/>
      <c r="Q279" s="873"/>
      <c r="R279" s="873"/>
      <c r="S279" s="873"/>
      <c r="T279" s="873"/>
      <c r="U279" s="873"/>
      <c r="V279" s="873"/>
      <c r="W279" s="873"/>
      <c r="X279" s="873"/>
      <c r="Y279" s="873"/>
      <c r="Z279" s="873"/>
      <c r="AA279" s="873"/>
      <c r="AB279" s="873"/>
      <c r="AC279" s="873"/>
      <c r="AD279" s="873"/>
      <c r="AE279" s="873"/>
      <c r="AF279" s="873"/>
    </row>
    <row r="280" spans="1:32" ht="12" customHeight="1">
      <c r="A280" s="479"/>
      <c r="B280" s="479"/>
      <c r="C280" s="479"/>
      <c r="D280" s="480"/>
      <c r="E280" s="479"/>
      <c r="F280" s="479"/>
      <c r="G280" s="479"/>
      <c r="H280" s="479"/>
      <c r="I280" s="479"/>
      <c r="J280" s="481"/>
      <c r="K280" s="479"/>
      <c r="L280" s="482"/>
      <c r="M280" s="873"/>
      <c r="N280" s="873"/>
      <c r="O280" s="873"/>
      <c r="P280" s="873"/>
      <c r="Q280" s="873"/>
      <c r="R280" s="873"/>
      <c r="S280" s="873"/>
      <c r="T280" s="873"/>
      <c r="U280" s="873"/>
      <c r="V280" s="873"/>
      <c r="W280" s="873"/>
      <c r="X280" s="873"/>
      <c r="Y280" s="873"/>
      <c r="Z280" s="873"/>
      <c r="AA280" s="873"/>
      <c r="AB280" s="873"/>
      <c r="AC280" s="873"/>
      <c r="AD280" s="873"/>
      <c r="AE280" s="873"/>
      <c r="AF280" s="873"/>
    </row>
    <row r="281" spans="1:32" ht="12" customHeight="1">
      <c r="A281" s="479"/>
      <c r="B281" s="479"/>
      <c r="C281" s="479"/>
      <c r="D281" s="480"/>
      <c r="E281" s="479"/>
      <c r="F281" s="479"/>
      <c r="G281" s="479"/>
      <c r="H281" s="479"/>
      <c r="I281" s="479"/>
      <c r="J281" s="481"/>
      <c r="K281" s="479"/>
      <c r="L281" s="482"/>
      <c r="M281" s="873"/>
      <c r="N281" s="873"/>
      <c r="O281" s="873"/>
      <c r="P281" s="873"/>
      <c r="Q281" s="873"/>
      <c r="R281" s="873"/>
      <c r="S281" s="873"/>
      <c r="T281" s="873"/>
      <c r="U281" s="873"/>
      <c r="V281" s="873"/>
      <c r="W281" s="873"/>
      <c r="X281" s="873"/>
      <c r="Y281" s="873"/>
      <c r="Z281" s="873"/>
      <c r="AA281" s="873"/>
      <c r="AB281" s="873"/>
      <c r="AC281" s="873"/>
      <c r="AD281" s="873"/>
      <c r="AE281" s="873"/>
      <c r="AF281" s="873"/>
    </row>
    <row r="282" spans="1:32" ht="12" customHeight="1">
      <c r="A282" s="479"/>
      <c r="B282" s="479"/>
      <c r="C282" s="479"/>
      <c r="D282" s="480"/>
      <c r="E282" s="479"/>
      <c r="F282" s="479"/>
      <c r="G282" s="479"/>
      <c r="H282" s="479"/>
      <c r="I282" s="479"/>
      <c r="J282" s="481"/>
      <c r="K282" s="479"/>
      <c r="L282" s="482"/>
      <c r="M282" s="873"/>
      <c r="N282" s="873"/>
      <c r="O282" s="873"/>
      <c r="P282" s="873"/>
      <c r="Q282" s="873"/>
      <c r="R282" s="873"/>
      <c r="S282" s="873"/>
      <c r="T282" s="873"/>
      <c r="U282" s="873"/>
      <c r="V282" s="873"/>
      <c r="W282" s="873"/>
      <c r="X282" s="873"/>
      <c r="Y282" s="873"/>
      <c r="Z282" s="873"/>
      <c r="AA282" s="873"/>
      <c r="AB282" s="873"/>
      <c r="AC282" s="873"/>
      <c r="AD282" s="873"/>
      <c r="AE282" s="873"/>
      <c r="AF282" s="873"/>
    </row>
    <row r="283" spans="1:32" ht="12" customHeight="1">
      <c r="A283" s="479"/>
      <c r="B283" s="479"/>
      <c r="C283" s="479"/>
      <c r="D283" s="480"/>
      <c r="E283" s="479"/>
      <c r="F283" s="479"/>
      <c r="G283" s="479"/>
      <c r="H283" s="479"/>
      <c r="I283" s="479"/>
      <c r="J283" s="481"/>
      <c r="K283" s="479"/>
      <c r="L283" s="482"/>
      <c r="M283" s="873"/>
      <c r="N283" s="873"/>
      <c r="O283" s="873"/>
      <c r="P283" s="873"/>
      <c r="Q283" s="873"/>
      <c r="R283" s="873"/>
      <c r="S283" s="873"/>
      <c r="T283" s="873"/>
      <c r="U283" s="873"/>
      <c r="V283" s="873"/>
      <c r="W283" s="873"/>
      <c r="X283" s="873"/>
      <c r="Y283" s="873"/>
      <c r="Z283" s="873"/>
      <c r="AA283" s="873"/>
      <c r="AB283" s="873"/>
      <c r="AC283" s="873"/>
      <c r="AD283" s="873"/>
      <c r="AE283" s="873"/>
      <c r="AF283" s="873"/>
    </row>
    <row r="284" spans="1:32" ht="12" customHeight="1">
      <c r="A284" s="479"/>
      <c r="B284" s="479"/>
      <c r="C284" s="479"/>
      <c r="D284" s="480"/>
      <c r="E284" s="479"/>
      <c r="F284" s="479"/>
      <c r="G284" s="479"/>
      <c r="H284" s="479"/>
      <c r="I284" s="479"/>
      <c r="J284" s="481"/>
      <c r="K284" s="479"/>
      <c r="L284" s="482"/>
      <c r="M284" s="873"/>
      <c r="N284" s="873"/>
      <c r="O284" s="873"/>
      <c r="P284" s="873"/>
      <c r="Q284" s="873"/>
      <c r="R284" s="873"/>
      <c r="S284" s="873"/>
      <c r="T284" s="873"/>
      <c r="U284" s="873"/>
      <c r="V284" s="873"/>
      <c r="W284" s="873"/>
      <c r="X284" s="873"/>
      <c r="Y284" s="873"/>
      <c r="Z284" s="873"/>
      <c r="AA284" s="873"/>
      <c r="AB284" s="873"/>
      <c r="AC284" s="873"/>
      <c r="AD284" s="873"/>
      <c r="AE284" s="873"/>
      <c r="AF284" s="873"/>
    </row>
    <row r="285" spans="1:32" ht="12" customHeight="1">
      <c r="A285" s="479"/>
      <c r="B285" s="479"/>
      <c r="C285" s="479"/>
      <c r="D285" s="480"/>
      <c r="E285" s="479"/>
      <c r="F285" s="479"/>
      <c r="G285" s="479"/>
      <c r="H285" s="479"/>
      <c r="I285" s="479"/>
      <c r="J285" s="481"/>
      <c r="K285" s="479"/>
      <c r="L285" s="482"/>
      <c r="M285" s="873"/>
      <c r="N285" s="873"/>
      <c r="O285" s="873"/>
      <c r="P285" s="873"/>
      <c r="Q285" s="873"/>
      <c r="R285" s="873"/>
      <c r="S285" s="873"/>
      <c r="T285" s="873"/>
      <c r="U285" s="873"/>
      <c r="V285" s="873"/>
      <c r="W285" s="873"/>
      <c r="X285" s="873"/>
      <c r="Y285" s="873"/>
      <c r="Z285" s="873"/>
      <c r="AA285" s="873"/>
      <c r="AB285" s="873"/>
      <c r="AC285" s="873"/>
      <c r="AD285" s="873"/>
      <c r="AE285" s="873"/>
      <c r="AF285" s="873"/>
    </row>
    <row r="286" spans="1:32" ht="12" customHeight="1">
      <c r="A286" s="479"/>
      <c r="B286" s="479"/>
      <c r="C286" s="479"/>
      <c r="D286" s="480"/>
      <c r="E286" s="479"/>
      <c r="F286" s="479"/>
      <c r="G286" s="479"/>
      <c r="H286" s="479"/>
      <c r="I286" s="479"/>
      <c r="J286" s="481"/>
      <c r="K286" s="479"/>
      <c r="L286" s="482"/>
      <c r="M286" s="873"/>
      <c r="N286" s="873"/>
      <c r="O286" s="873"/>
      <c r="P286" s="873"/>
      <c r="Q286" s="873"/>
      <c r="R286" s="873"/>
      <c r="S286" s="873"/>
      <c r="T286" s="873"/>
      <c r="U286" s="873"/>
      <c r="V286" s="873"/>
      <c r="W286" s="873"/>
      <c r="X286" s="873"/>
      <c r="Y286" s="873"/>
      <c r="Z286" s="873"/>
      <c r="AA286" s="873"/>
      <c r="AB286" s="873"/>
      <c r="AC286" s="873"/>
      <c r="AD286" s="873"/>
      <c r="AE286" s="873"/>
      <c r="AF286" s="873"/>
    </row>
    <row r="287" spans="1:32" ht="12" customHeight="1">
      <c r="A287" s="479"/>
      <c r="B287" s="479"/>
      <c r="C287" s="479"/>
      <c r="D287" s="480"/>
      <c r="E287" s="479"/>
      <c r="F287" s="479"/>
      <c r="G287" s="479"/>
      <c r="H287" s="479"/>
      <c r="I287" s="479"/>
      <c r="J287" s="481"/>
      <c r="K287" s="479"/>
      <c r="L287" s="482"/>
      <c r="M287" s="873"/>
      <c r="N287" s="873"/>
      <c r="O287" s="873"/>
      <c r="P287" s="873"/>
      <c r="Q287" s="873"/>
      <c r="R287" s="873"/>
      <c r="S287" s="873"/>
      <c r="T287" s="873"/>
      <c r="U287" s="873"/>
      <c r="V287" s="873"/>
      <c r="W287" s="873"/>
      <c r="X287" s="873"/>
      <c r="Y287" s="873"/>
      <c r="Z287" s="873"/>
      <c r="AA287" s="873"/>
      <c r="AB287" s="873"/>
      <c r="AC287" s="873"/>
      <c r="AD287" s="873"/>
      <c r="AE287" s="873"/>
      <c r="AF287" s="873"/>
    </row>
    <row r="288" spans="1:32" ht="12" customHeight="1">
      <c r="A288" s="479"/>
      <c r="B288" s="479"/>
      <c r="C288" s="479"/>
      <c r="D288" s="480"/>
      <c r="E288" s="479"/>
      <c r="F288" s="479"/>
      <c r="G288" s="479"/>
      <c r="H288" s="479"/>
      <c r="I288" s="479"/>
      <c r="J288" s="481"/>
      <c r="K288" s="479"/>
      <c r="L288" s="482"/>
      <c r="M288" s="873"/>
      <c r="N288" s="873"/>
      <c r="O288" s="873"/>
      <c r="P288" s="873"/>
      <c r="Q288" s="873"/>
      <c r="R288" s="873"/>
      <c r="S288" s="873"/>
      <c r="T288" s="873"/>
      <c r="U288" s="873"/>
      <c r="V288" s="873"/>
      <c r="W288" s="873"/>
      <c r="X288" s="873"/>
      <c r="Y288" s="873"/>
      <c r="Z288" s="873"/>
      <c r="AA288" s="873"/>
      <c r="AB288" s="873"/>
      <c r="AC288" s="873"/>
      <c r="AD288" s="873"/>
      <c r="AE288" s="873"/>
      <c r="AF288" s="873"/>
    </row>
    <row r="289" spans="1:32" ht="12" customHeight="1">
      <c r="A289" s="479"/>
      <c r="B289" s="479"/>
      <c r="C289" s="479"/>
      <c r="D289" s="480"/>
      <c r="E289" s="479"/>
      <c r="F289" s="479"/>
      <c r="G289" s="479"/>
      <c r="H289" s="479"/>
      <c r="I289" s="479"/>
      <c r="J289" s="481"/>
      <c r="K289" s="479"/>
      <c r="L289" s="482"/>
      <c r="M289" s="873"/>
      <c r="N289" s="873"/>
      <c r="O289" s="873"/>
      <c r="P289" s="873"/>
      <c r="Q289" s="873"/>
      <c r="R289" s="873"/>
      <c r="S289" s="873"/>
      <c r="T289" s="873"/>
      <c r="U289" s="873"/>
      <c r="V289" s="873"/>
      <c r="W289" s="873"/>
      <c r="X289" s="873"/>
      <c r="Y289" s="873"/>
      <c r="Z289" s="873"/>
      <c r="AA289" s="873"/>
      <c r="AB289" s="873"/>
      <c r="AC289" s="873"/>
      <c r="AD289" s="873"/>
      <c r="AE289" s="873"/>
      <c r="AF289" s="873"/>
    </row>
    <row r="290" spans="1:32" ht="12" customHeight="1">
      <c r="A290" s="479"/>
      <c r="B290" s="479"/>
      <c r="C290" s="479"/>
      <c r="D290" s="480"/>
      <c r="E290" s="479"/>
      <c r="F290" s="479"/>
      <c r="G290" s="479"/>
      <c r="H290" s="479"/>
      <c r="I290" s="479"/>
      <c r="J290" s="481"/>
      <c r="K290" s="479"/>
      <c r="L290" s="482"/>
      <c r="M290" s="873"/>
      <c r="N290" s="873"/>
      <c r="O290" s="873"/>
      <c r="P290" s="873"/>
      <c r="Q290" s="873"/>
      <c r="R290" s="873"/>
      <c r="S290" s="873"/>
      <c r="T290" s="873"/>
      <c r="U290" s="873"/>
      <c r="V290" s="873"/>
      <c r="W290" s="873"/>
      <c r="X290" s="873"/>
      <c r="Y290" s="873"/>
      <c r="Z290" s="873"/>
      <c r="AA290" s="873"/>
      <c r="AB290" s="873"/>
      <c r="AC290" s="873"/>
      <c r="AD290" s="873"/>
      <c r="AE290" s="873"/>
      <c r="AF290" s="873"/>
    </row>
    <row r="291" spans="1:32" ht="12" customHeight="1">
      <c r="A291" s="479"/>
      <c r="B291" s="479"/>
      <c r="C291" s="479"/>
      <c r="D291" s="480"/>
      <c r="E291" s="479"/>
      <c r="F291" s="479"/>
      <c r="G291" s="479"/>
      <c r="H291" s="479"/>
      <c r="I291" s="479"/>
      <c r="J291" s="481"/>
      <c r="K291" s="479"/>
      <c r="L291" s="482"/>
      <c r="M291" s="873"/>
      <c r="N291" s="873"/>
      <c r="O291" s="873"/>
      <c r="P291" s="873"/>
      <c r="Q291" s="873"/>
      <c r="R291" s="873"/>
      <c r="S291" s="873"/>
      <c r="T291" s="873"/>
      <c r="U291" s="873"/>
      <c r="V291" s="873"/>
      <c r="W291" s="873"/>
      <c r="X291" s="873"/>
      <c r="Y291" s="873"/>
      <c r="Z291" s="873"/>
      <c r="AA291" s="873"/>
      <c r="AB291" s="873"/>
      <c r="AC291" s="873"/>
      <c r="AD291" s="873"/>
      <c r="AE291" s="873"/>
      <c r="AF291" s="873"/>
    </row>
    <row r="292" spans="1:32" ht="12" customHeight="1">
      <c r="A292" s="479"/>
      <c r="B292" s="479"/>
      <c r="C292" s="479"/>
      <c r="D292" s="480"/>
      <c r="E292" s="479"/>
      <c r="F292" s="479"/>
      <c r="G292" s="479"/>
      <c r="H292" s="479"/>
      <c r="I292" s="479"/>
      <c r="J292" s="481"/>
      <c r="K292" s="479"/>
      <c r="L292" s="482"/>
      <c r="M292" s="873"/>
      <c r="N292" s="873"/>
      <c r="O292" s="873"/>
      <c r="P292" s="873"/>
      <c r="Q292" s="873"/>
      <c r="R292" s="873"/>
      <c r="S292" s="873"/>
      <c r="T292" s="873"/>
      <c r="U292" s="873"/>
      <c r="V292" s="873"/>
      <c r="W292" s="873"/>
      <c r="X292" s="873"/>
      <c r="Y292" s="873"/>
      <c r="Z292" s="873"/>
      <c r="AA292" s="873"/>
      <c r="AB292" s="873"/>
      <c r="AC292" s="873"/>
      <c r="AD292" s="873"/>
      <c r="AE292" s="873"/>
      <c r="AF292" s="873"/>
    </row>
    <row r="293" spans="1:32" ht="12" customHeight="1">
      <c r="A293" s="479"/>
      <c r="B293" s="479"/>
      <c r="C293" s="479"/>
      <c r="D293" s="480"/>
      <c r="E293" s="479"/>
      <c r="F293" s="479"/>
      <c r="G293" s="479"/>
      <c r="H293" s="479"/>
      <c r="I293" s="479"/>
      <c r="J293" s="481"/>
      <c r="K293" s="479"/>
      <c r="L293" s="482"/>
      <c r="M293" s="873"/>
      <c r="N293" s="873"/>
      <c r="O293" s="873"/>
      <c r="P293" s="873"/>
      <c r="Q293" s="873"/>
      <c r="R293" s="873"/>
      <c r="S293" s="873"/>
      <c r="T293" s="873"/>
      <c r="U293" s="873"/>
      <c r="V293" s="873"/>
      <c r="W293" s="873"/>
      <c r="X293" s="873"/>
      <c r="Y293" s="873"/>
      <c r="Z293" s="873"/>
      <c r="AA293" s="873"/>
      <c r="AB293" s="873"/>
      <c r="AC293" s="873"/>
      <c r="AD293" s="873"/>
      <c r="AE293" s="873"/>
      <c r="AF293" s="873"/>
    </row>
    <row r="294" spans="1:32" ht="12" customHeight="1">
      <c r="A294" s="479"/>
      <c r="B294" s="479"/>
      <c r="C294" s="479"/>
      <c r="D294" s="480"/>
      <c r="E294" s="479"/>
      <c r="F294" s="479"/>
      <c r="G294" s="479"/>
      <c r="H294" s="479"/>
      <c r="I294" s="479"/>
      <c r="J294" s="481"/>
      <c r="K294" s="479"/>
      <c r="L294" s="482"/>
      <c r="M294" s="873"/>
      <c r="N294" s="873"/>
      <c r="O294" s="873"/>
      <c r="P294" s="873"/>
      <c r="Q294" s="873"/>
      <c r="R294" s="873"/>
      <c r="S294" s="873"/>
      <c r="T294" s="873"/>
      <c r="U294" s="873"/>
      <c r="V294" s="873"/>
      <c r="W294" s="873"/>
      <c r="X294" s="873"/>
      <c r="Y294" s="873"/>
      <c r="Z294" s="873"/>
      <c r="AA294" s="873"/>
      <c r="AB294" s="873"/>
      <c r="AC294" s="873"/>
      <c r="AD294" s="873"/>
      <c r="AE294" s="873"/>
      <c r="AF294" s="873"/>
    </row>
    <row r="295" spans="1:32" ht="12" customHeight="1">
      <c r="A295" s="479"/>
      <c r="B295" s="479"/>
      <c r="C295" s="479"/>
      <c r="D295" s="480"/>
      <c r="E295" s="479"/>
      <c r="F295" s="479"/>
      <c r="G295" s="479"/>
      <c r="H295" s="479"/>
      <c r="I295" s="479"/>
      <c r="J295" s="481"/>
      <c r="K295" s="479"/>
      <c r="L295" s="482"/>
      <c r="M295" s="873"/>
      <c r="N295" s="873"/>
      <c r="O295" s="873"/>
      <c r="P295" s="873"/>
      <c r="Q295" s="873"/>
      <c r="R295" s="873"/>
      <c r="S295" s="873"/>
      <c r="T295" s="873"/>
      <c r="U295" s="873"/>
      <c r="V295" s="873"/>
      <c r="W295" s="873"/>
      <c r="X295" s="873"/>
      <c r="Y295" s="873"/>
      <c r="Z295" s="873"/>
      <c r="AA295" s="873"/>
      <c r="AB295" s="873"/>
      <c r="AC295" s="873"/>
      <c r="AD295" s="873"/>
      <c r="AE295" s="873"/>
      <c r="AF295" s="873"/>
    </row>
    <row r="296" spans="1:32" ht="12" customHeight="1">
      <c r="A296" s="479"/>
      <c r="B296" s="479"/>
      <c r="C296" s="479"/>
      <c r="D296" s="480"/>
      <c r="E296" s="479"/>
      <c r="F296" s="479"/>
      <c r="G296" s="479"/>
      <c r="H296" s="479"/>
      <c r="I296" s="479"/>
      <c r="J296" s="481"/>
      <c r="K296" s="479"/>
      <c r="L296" s="482"/>
      <c r="M296" s="873"/>
      <c r="N296" s="873"/>
      <c r="O296" s="873"/>
      <c r="P296" s="873"/>
      <c r="Q296" s="873"/>
      <c r="R296" s="873"/>
      <c r="S296" s="873"/>
      <c r="T296" s="873"/>
      <c r="U296" s="873"/>
      <c r="V296" s="873"/>
      <c r="W296" s="873"/>
      <c r="X296" s="873"/>
      <c r="Y296" s="873"/>
      <c r="Z296" s="873"/>
      <c r="AA296" s="873"/>
      <c r="AB296" s="873"/>
      <c r="AC296" s="873"/>
      <c r="AD296" s="873"/>
      <c r="AE296" s="873"/>
      <c r="AF296" s="873"/>
    </row>
    <row r="297" spans="1:32" ht="12" customHeight="1">
      <c r="A297" s="479"/>
      <c r="B297" s="479"/>
      <c r="C297" s="479"/>
      <c r="D297" s="480"/>
      <c r="E297" s="479"/>
      <c r="F297" s="479"/>
      <c r="G297" s="479"/>
      <c r="H297" s="479"/>
      <c r="I297" s="479"/>
      <c r="J297" s="481"/>
      <c r="K297" s="479"/>
      <c r="L297" s="482"/>
      <c r="M297" s="873"/>
      <c r="N297" s="873"/>
      <c r="O297" s="873"/>
      <c r="P297" s="873"/>
      <c r="Q297" s="873"/>
      <c r="R297" s="873"/>
      <c r="S297" s="873"/>
      <c r="T297" s="873"/>
      <c r="U297" s="873"/>
      <c r="V297" s="873"/>
      <c r="W297" s="873"/>
      <c r="X297" s="873"/>
      <c r="Y297" s="873"/>
      <c r="Z297" s="873"/>
      <c r="AA297" s="873"/>
      <c r="AB297" s="873"/>
      <c r="AC297" s="873"/>
      <c r="AD297" s="873"/>
      <c r="AE297" s="873"/>
      <c r="AF297" s="873"/>
    </row>
    <row r="298" spans="1:32" ht="12" customHeight="1">
      <c r="A298" s="479"/>
      <c r="B298" s="479"/>
      <c r="C298" s="479"/>
      <c r="D298" s="480"/>
      <c r="E298" s="479"/>
      <c r="F298" s="479"/>
      <c r="G298" s="479"/>
      <c r="H298" s="479"/>
      <c r="I298" s="479"/>
      <c r="J298" s="481"/>
      <c r="K298" s="479"/>
      <c r="L298" s="482"/>
      <c r="M298" s="873"/>
      <c r="N298" s="873"/>
      <c r="O298" s="873"/>
      <c r="P298" s="873"/>
      <c r="Q298" s="873"/>
      <c r="R298" s="873"/>
      <c r="S298" s="873"/>
      <c r="T298" s="873"/>
      <c r="U298" s="873"/>
      <c r="V298" s="873"/>
      <c r="W298" s="873"/>
      <c r="X298" s="873"/>
      <c r="Y298" s="873"/>
      <c r="Z298" s="873"/>
      <c r="AA298" s="873"/>
      <c r="AB298" s="873"/>
      <c r="AC298" s="873"/>
      <c r="AD298" s="873"/>
      <c r="AE298" s="873"/>
      <c r="AF298" s="873"/>
    </row>
    <row r="299" spans="1:32" ht="12" customHeight="1">
      <c r="A299" s="479"/>
      <c r="B299" s="479"/>
      <c r="C299" s="479"/>
      <c r="D299" s="480"/>
      <c r="E299" s="479"/>
      <c r="F299" s="479"/>
      <c r="G299" s="479"/>
      <c r="H299" s="479"/>
      <c r="I299" s="479"/>
      <c r="J299" s="481"/>
      <c r="K299" s="479"/>
      <c r="L299" s="482"/>
      <c r="M299" s="873"/>
      <c r="N299" s="873"/>
      <c r="O299" s="873"/>
      <c r="P299" s="873"/>
      <c r="Q299" s="873"/>
      <c r="R299" s="873"/>
      <c r="S299" s="873"/>
      <c r="T299" s="873"/>
      <c r="U299" s="873"/>
      <c r="V299" s="873"/>
      <c r="W299" s="873"/>
      <c r="X299" s="873"/>
      <c r="Y299" s="873"/>
      <c r="Z299" s="873"/>
      <c r="AA299" s="873"/>
      <c r="AB299" s="873"/>
      <c r="AC299" s="873"/>
      <c r="AD299" s="873"/>
      <c r="AE299" s="873"/>
      <c r="AF299" s="873"/>
    </row>
    <row r="300" spans="1:32" ht="12" customHeight="1">
      <c r="A300" s="479"/>
      <c r="B300" s="479"/>
      <c r="C300" s="479"/>
      <c r="D300" s="480"/>
      <c r="E300" s="479"/>
      <c r="F300" s="479"/>
      <c r="G300" s="479"/>
      <c r="H300" s="479"/>
      <c r="I300" s="479"/>
      <c r="J300" s="481"/>
      <c r="K300" s="479"/>
      <c r="L300" s="482"/>
      <c r="M300" s="873"/>
      <c r="N300" s="873"/>
      <c r="O300" s="873"/>
      <c r="P300" s="873"/>
      <c r="Q300" s="873"/>
      <c r="R300" s="873"/>
      <c r="S300" s="873"/>
      <c r="T300" s="873"/>
      <c r="U300" s="873"/>
      <c r="V300" s="873"/>
      <c r="W300" s="873"/>
      <c r="X300" s="873"/>
      <c r="Y300" s="873"/>
      <c r="Z300" s="873"/>
      <c r="AA300" s="873"/>
      <c r="AB300" s="873"/>
      <c r="AC300" s="873"/>
      <c r="AD300" s="873"/>
      <c r="AE300" s="873"/>
      <c r="AF300" s="873"/>
    </row>
    <row r="301" spans="1:32" ht="12" customHeight="1">
      <c r="A301" s="479"/>
      <c r="B301" s="479"/>
      <c r="C301" s="479"/>
      <c r="D301" s="480"/>
      <c r="E301" s="479"/>
      <c r="F301" s="479"/>
      <c r="G301" s="479"/>
      <c r="H301" s="479"/>
      <c r="I301" s="479"/>
      <c r="J301" s="481"/>
      <c r="K301" s="479"/>
      <c r="L301" s="482"/>
      <c r="M301" s="873"/>
      <c r="N301" s="873"/>
      <c r="O301" s="873"/>
      <c r="P301" s="873"/>
      <c r="Q301" s="873"/>
      <c r="R301" s="873"/>
      <c r="S301" s="873"/>
      <c r="T301" s="873"/>
      <c r="U301" s="873"/>
      <c r="V301" s="873"/>
      <c r="W301" s="873"/>
      <c r="X301" s="873"/>
      <c r="Y301" s="873"/>
      <c r="Z301" s="873"/>
      <c r="AA301" s="873"/>
      <c r="AB301" s="873"/>
      <c r="AC301" s="873"/>
      <c r="AD301" s="873"/>
      <c r="AE301" s="873"/>
      <c r="AF301" s="873"/>
    </row>
    <row r="302" spans="1:32" ht="12" customHeight="1">
      <c r="A302" s="479"/>
      <c r="B302" s="479"/>
      <c r="C302" s="479"/>
      <c r="D302" s="480"/>
      <c r="E302" s="479"/>
      <c r="F302" s="479"/>
      <c r="G302" s="479"/>
      <c r="H302" s="479"/>
      <c r="I302" s="479"/>
      <c r="J302" s="481"/>
      <c r="K302" s="479"/>
      <c r="L302" s="482"/>
      <c r="M302" s="873"/>
      <c r="N302" s="873"/>
      <c r="O302" s="873"/>
      <c r="P302" s="873"/>
      <c r="Q302" s="873"/>
      <c r="R302" s="873"/>
      <c r="S302" s="873"/>
      <c r="T302" s="873"/>
      <c r="U302" s="873"/>
      <c r="V302" s="873"/>
      <c r="W302" s="873"/>
      <c r="X302" s="873"/>
      <c r="Y302" s="873"/>
      <c r="Z302" s="873"/>
      <c r="AA302" s="873"/>
      <c r="AB302" s="873"/>
      <c r="AC302" s="873"/>
      <c r="AD302" s="873"/>
      <c r="AE302" s="873"/>
      <c r="AF302" s="873"/>
    </row>
    <row r="303" spans="1:32" ht="12" customHeight="1">
      <c r="A303" s="479"/>
      <c r="B303" s="479"/>
      <c r="C303" s="479"/>
      <c r="D303" s="480"/>
      <c r="E303" s="479"/>
      <c r="F303" s="479"/>
      <c r="G303" s="479"/>
      <c r="H303" s="479"/>
      <c r="I303" s="479"/>
      <c r="J303" s="481"/>
      <c r="K303" s="479"/>
      <c r="L303" s="482"/>
      <c r="M303" s="873"/>
      <c r="N303" s="873"/>
      <c r="O303" s="873"/>
      <c r="P303" s="873"/>
      <c r="Q303" s="873"/>
      <c r="R303" s="873"/>
      <c r="S303" s="873"/>
      <c r="T303" s="873"/>
      <c r="U303" s="873"/>
      <c r="V303" s="873"/>
      <c r="W303" s="873"/>
      <c r="X303" s="873"/>
      <c r="Y303" s="873"/>
      <c r="Z303" s="873"/>
      <c r="AA303" s="873"/>
      <c r="AB303" s="873"/>
      <c r="AC303" s="873"/>
      <c r="AD303" s="873"/>
      <c r="AE303" s="873"/>
      <c r="AF303" s="873"/>
    </row>
    <row r="304" spans="1:32" ht="12" customHeight="1">
      <c r="A304" s="479"/>
      <c r="B304" s="479"/>
      <c r="C304" s="479"/>
      <c r="D304" s="480"/>
      <c r="E304" s="479"/>
      <c r="F304" s="479"/>
      <c r="G304" s="479"/>
      <c r="H304" s="479"/>
      <c r="I304" s="479"/>
      <c r="J304" s="481"/>
      <c r="K304" s="479"/>
      <c r="L304" s="482"/>
      <c r="M304" s="873"/>
      <c r="N304" s="873"/>
      <c r="O304" s="873"/>
      <c r="P304" s="873"/>
      <c r="Q304" s="873"/>
      <c r="R304" s="873"/>
      <c r="S304" s="873"/>
      <c r="T304" s="873"/>
      <c r="U304" s="873"/>
      <c r="V304" s="873"/>
      <c r="W304" s="873"/>
      <c r="X304" s="873"/>
      <c r="Y304" s="873"/>
      <c r="Z304" s="873"/>
      <c r="AA304" s="873"/>
      <c r="AB304" s="873"/>
      <c r="AC304" s="873"/>
      <c r="AD304" s="873"/>
      <c r="AE304" s="873"/>
      <c r="AF304" s="873"/>
    </row>
    <row r="305" spans="1:32" ht="12" customHeight="1">
      <c r="A305" s="479"/>
      <c r="B305" s="479"/>
      <c r="C305" s="479"/>
      <c r="D305" s="480"/>
      <c r="E305" s="479"/>
      <c r="F305" s="479"/>
      <c r="G305" s="479"/>
      <c r="H305" s="479"/>
      <c r="I305" s="479"/>
      <c r="J305" s="481"/>
      <c r="K305" s="479"/>
      <c r="L305" s="482"/>
      <c r="M305" s="873"/>
      <c r="N305" s="873"/>
      <c r="O305" s="873"/>
      <c r="P305" s="873"/>
      <c r="Q305" s="873"/>
      <c r="R305" s="873"/>
      <c r="S305" s="873"/>
      <c r="T305" s="873"/>
      <c r="U305" s="873"/>
      <c r="V305" s="873"/>
      <c r="W305" s="873"/>
      <c r="X305" s="873"/>
      <c r="Y305" s="873"/>
      <c r="Z305" s="873"/>
      <c r="AA305" s="873"/>
      <c r="AB305" s="873"/>
      <c r="AC305" s="873"/>
      <c r="AD305" s="873"/>
      <c r="AE305" s="873"/>
      <c r="AF305" s="873"/>
    </row>
    <row r="306" spans="1:32" ht="12" customHeight="1">
      <c r="A306" s="479"/>
      <c r="B306" s="479"/>
      <c r="C306" s="479"/>
      <c r="D306" s="480"/>
      <c r="E306" s="479"/>
      <c r="F306" s="479"/>
      <c r="G306" s="479"/>
      <c r="H306" s="479"/>
      <c r="I306" s="479"/>
      <c r="J306" s="481"/>
      <c r="K306" s="479"/>
      <c r="L306" s="482"/>
      <c r="M306" s="873"/>
      <c r="N306" s="873"/>
      <c r="O306" s="873"/>
      <c r="P306" s="873"/>
      <c r="Q306" s="873"/>
      <c r="R306" s="873"/>
      <c r="S306" s="873"/>
      <c r="T306" s="873"/>
      <c r="U306" s="873"/>
      <c r="V306" s="873"/>
      <c r="W306" s="873"/>
      <c r="X306" s="873"/>
      <c r="Y306" s="873"/>
      <c r="Z306" s="873"/>
      <c r="AA306" s="873"/>
      <c r="AB306" s="873"/>
      <c r="AC306" s="873"/>
      <c r="AD306" s="873"/>
      <c r="AE306" s="873"/>
      <c r="AF306" s="873"/>
    </row>
    <row r="307" spans="1:32" ht="12" customHeight="1">
      <c r="A307" s="479"/>
      <c r="B307" s="479"/>
      <c r="C307" s="479"/>
      <c r="D307" s="480"/>
      <c r="E307" s="479"/>
      <c r="F307" s="479"/>
      <c r="G307" s="479"/>
      <c r="H307" s="479"/>
      <c r="I307" s="479"/>
      <c r="J307" s="481"/>
      <c r="K307" s="479"/>
      <c r="L307" s="482"/>
      <c r="M307" s="873"/>
      <c r="N307" s="873"/>
      <c r="O307" s="873"/>
      <c r="P307" s="873"/>
      <c r="Q307" s="873"/>
      <c r="R307" s="873"/>
      <c r="S307" s="873"/>
      <c r="T307" s="873"/>
      <c r="U307" s="873"/>
      <c r="V307" s="873"/>
      <c r="W307" s="873"/>
      <c r="X307" s="873"/>
      <c r="Y307" s="873"/>
      <c r="Z307" s="873"/>
      <c r="AA307" s="873"/>
      <c r="AB307" s="873"/>
      <c r="AC307" s="873"/>
      <c r="AD307" s="873"/>
      <c r="AE307" s="873"/>
      <c r="AF307" s="873"/>
    </row>
    <row r="308" spans="1:32" ht="12" customHeight="1">
      <c r="A308" s="479"/>
      <c r="B308" s="479"/>
      <c r="C308" s="479"/>
      <c r="D308" s="480"/>
      <c r="E308" s="479"/>
      <c r="F308" s="479"/>
      <c r="G308" s="479"/>
      <c r="H308" s="479"/>
      <c r="I308" s="479"/>
      <c r="J308" s="481"/>
      <c r="K308" s="479"/>
      <c r="L308" s="482"/>
      <c r="M308" s="873"/>
      <c r="N308" s="873"/>
      <c r="O308" s="873"/>
      <c r="P308" s="873"/>
      <c r="Q308" s="873"/>
      <c r="R308" s="873"/>
      <c r="S308" s="873"/>
      <c r="T308" s="873"/>
      <c r="U308" s="873"/>
      <c r="V308" s="873"/>
      <c r="W308" s="873"/>
      <c r="X308" s="873"/>
      <c r="Y308" s="873"/>
      <c r="Z308" s="873"/>
      <c r="AA308" s="873"/>
      <c r="AB308" s="873"/>
      <c r="AC308" s="873"/>
      <c r="AD308" s="873"/>
      <c r="AE308" s="873"/>
      <c r="AF308" s="873"/>
    </row>
    <row r="309" spans="1:32" ht="12" customHeight="1">
      <c r="A309" s="479"/>
      <c r="B309" s="479"/>
      <c r="C309" s="479"/>
      <c r="D309" s="480"/>
      <c r="E309" s="479"/>
      <c r="F309" s="479"/>
      <c r="G309" s="479"/>
      <c r="H309" s="479"/>
      <c r="I309" s="479"/>
      <c r="J309" s="481"/>
      <c r="K309" s="479"/>
      <c r="L309" s="482"/>
      <c r="M309" s="873"/>
      <c r="N309" s="873"/>
      <c r="O309" s="873"/>
      <c r="P309" s="873"/>
      <c r="Q309" s="873"/>
      <c r="R309" s="873"/>
      <c r="S309" s="873"/>
      <c r="T309" s="873"/>
      <c r="U309" s="873"/>
      <c r="V309" s="873"/>
      <c r="W309" s="873"/>
      <c r="X309" s="873"/>
      <c r="Y309" s="873"/>
      <c r="Z309" s="873"/>
      <c r="AA309" s="873"/>
      <c r="AB309" s="873"/>
      <c r="AC309" s="873"/>
      <c r="AD309" s="873"/>
      <c r="AE309" s="873"/>
      <c r="AF309" s="873"/>
    </row>
    <row r="310" spans="1:32" ht="12" customHeight="1">
      <c r="A310" s="479"/>
      <c r="B310" s="479"/>
      <c r="C310" s="479"/>
      <c r="D310" s="480"/>
      <c r="E310" s="479"/>
      <c r="F310" s="479"/>
      <c r="G310" s="479"/>
      <c r="H310" s="479"/>
      <c r="I310" s="479"/>
      <c r="J310" s="481"/>
      <c r="K310" s="479"/>
      <c r="L310" s="482"/>
      <c r="M310" s="873"/>
      <c r="N310" s="873"/>
      <c r="O310" s="873"/>
      <c r="P310" s="873"/>
      <c r="Q310" s="873"/>
      <c r="R310" s="873"/>
      <c r="S310" s="873"/>
      <c r="T310" s="873"/>
      <c r="U310" s="873"/>
      <c r="V310" s="873"/>
      <c r="W310" s="873"/>
      <c r="X310" s="873"/>
      <c r="Y310" s="873"/>
      <c r="Z310" s="873"/>
      <c r="AA310" s="873"/>
      <c r="AB310" s="873"/>
      <c r="AC310" s="873"/>
      <c r="AD310" s="873"/>
      <c r="AE310" s="873"/>
      <c r="AF310" s="873"/>
    </row>
    <row r="311" spans="1:32" ht="12" customHeight="1">
      <c r="A311" s="479"/>
      <c r="B311" s="479"/>
      <c r="C311" s="479"/>
      <c r="D311" s="480"/>
      <c r="E311" s="479"/>
      <c r="F311" s="479"/>
      <c r="G311" s="479"/>
      <c r="H311" s="479"/>
      <c r="I311" s="479"/>
      <c r="J311" s="481"/>
      <c r="K311" s="479"/>
      <c r="L311" s="482"/>
      <c r="M311" s="873"/>
      <c r="N311" s="873"/>
      <c r="O311" s="873"/>
      <c r="P311" s="873"/>
      <c r="Q311" s="873"/>
      <c r="R311" s="873"/>
      <c r="S311" s="873"/>
      <c r="T311" s="873"/>
      <c r="U311" s="873"/>
      <c r="V311" s="873"/>
      <c r="W311" s="873"/>
      <c r="X311" s="873"/>
      <c r="Y311" s="873"/>
      <c r="Z311" s="873"/>
      <c r="AA311" s="873"/>
      <c r="AB311" s="873"/>
      <c r="AC311" s="873"/>
      <c r="AD311" s="873"/>
      <c r="AE311" s="873"/>
      <c r="AF311" s="873"/>
    </row>
    <row r="312" spans="1:32" ht="12" customHeight="1">
      <c r="A312" s="479"/>
      <c r="B312" s="479"/>
      <c r="C312" s="479"/>
      <c r="D312" s="480"/>
      <c r="E312" s="479"/>
      <c r="F312" s="479"/>
      <c r="G312" s="479"/>
      <c r="H312" s="479"/>
      <c r="I312" s="479"/>
      <c r="J312" s="481"/>
      <c r="K312" s="479"/>
      <c r="L312" s="482"/>
      <c r="M312" s="873"/>
      <c r="N312" s="873"/>
      <c r="O312" s="873"/>
      <c r="P312" s="873"/>
      <c r="Q312" s="873"/>
      <c r="R312" s="873"/>
      <c r="S312" s="873"/>
      <c r="T312" s="873"/>
      <c r="U312" s="873"/>
      <c r="V312" s="873"/>
      <c r="W312" s="873"/>
      <c r="X312" s="873"/>
      <c r="Y312" s="873"/>
      <c r="Z312" s="873"/>
      <c r="AA312" s="873"/>
      <c r="AB312" s="873"/>
      <c r="AC312" s="873"/>
      <c r="AD312" s="873"/>
      <c r="AE312" s="873"/>
      <c r="AF312" s="873"/>
    </row>
    <row r="313" spans="1:32" ht="12" customHeight="1">
      <c r="A313" s="479"/>
      <c r="B313" s="479"/>
      <c r="C313" s="479"/>
      <c r="D313" s="480"/>
      <c r="E313" s="479"/>
      <c r="F313" s="479"/>
      <c r="G313" s="479"/>
      <c r="H313" s="479"/>
      <c r="I313" s="479"/>
      <c r="J313" s="481"/>
      <c r="K313" s="479"/>
      <c r="L313" s="482"/>
      <c r="M313" s="873"/>
      <c r="N313" s="873"/>
      <c r="O313" s="873"/>
      <c r="P313" s="873"/>
      <c r="Q313" s="873"/>
      <c r="R313" s="873"/>
      <c r="S313" s="873"/>
      <c r="T313" s="873"/>
      <c r="U313" s="873"/>
      <c r="V313" s="873"/>
      <c r="W313" s="873"/>
      <c r="X313" s="873"/>
      <c r="Y313" s="873"/>
      <c r="Z313" s="873"/>
      <c r="AA313" s="873"/>
      <c r="AB313" s="873"/>
      <c r="AC313" s="873"/>
      <c r="AD313" s="873"/>
      <c r="AE313" s="873"/>
      <c r="AF313" s="873"/>
    </row>
    <row r="314" spans="1:32" ht="12" customHeight="1">
      <c r="A314" s="479"/>
      <c r="B314" s="479"/>
      <c r="C314" s="479"/>
      <c r="D314" s="480"/>
      <c r="E314" s="479"/>
      <c r="F314" s="479"/>
      <c r="G314" s="479"/>
      <c r="H314" s="479"/>
      <c r="I314" s="479"/>
      <c r="J314" s="481"/>
      <c r="K314" s="479"/>
      <c r="L314" s="482"/>
      <c r="M314" s="873"/>
      <c r="N314" s="873"/>
      <c r="O314" s="873"/>
      <c r="P314" s="873"/>
      <c r="Q314" s="873"/>
      <c r="R314" s="873"/>
      <c r="S314" s="873"/>
      <c r="T314" s="873"/>
      <c r="U314" s="873"/>
      <c r="V314" s="873"/>
      <c r="W314" s="873"/>
      <c r="X314" s="873"/>
      <c r="Y314" s="873"/>
      <c r="Z314" s="873"/>
      <c r="AA314" s="873"/>
      <c r="AB314" s="873"/>
      <c r="AC314" s="873"/>
      <c r="AD314" s="873"/>
      <c r="AE314" s="873"/>
      <c r="AF314" s="873"/>
    </row>
    <row r="315" spans="1:32" ht="12" customHeight="1">
      <c r="A315" s="479"/>
      <c r="B315" s="479"/>
      <c r="C315" s="479"/>
      <c r="D315" s="480"/>
      <c r="E315" s="479"/>
      <c r="F315" s="479"/>
      <c r="G315" s="479"/>
      <c r="H315" s="479"/>
      <c r="I315" s="479"/>
      <c r="J315" s="481"/>
      <c r="K315" s="479"/>
      <c r="L315" s="482"/>
      <c r="M315" s="873"/>
      <c r="N315" s="873"/>
      <c r="O315" s="873"/>
      <c r="P315" s="873"/>
      <c r="Q315" s="873"/>
      <c r="R315" s="873"/>
      <c r="S315" s="873"/>
      <c r="T315" s="873"/>
      <c r="U315" s="873"/>
      <c r="V315" s="873"/>
      <c r="W315" s="873"/>
      <c r="X315" s="873"/>
      <c r="Y315" s="873"/>
      <c r="Z315" s="873"/>
      <c r="AA315" s="873"/>
      <c r="AB315" s="873"/>
      <c r="AC315" s="873"/>
      <c r="AD315" s="873"/>
      <c r="AE315" s="873"/>
      <c r="AF315" s="873"/>
    </row>
    <row r="316" spans="1:32" ht="12" customHeight="1">
      <c r="A316" s="479"/>
      <c r="B316" s="479"/>
      <c r="C316" s="479"/>
      <c r="D316" s="480"/>
      <c r="E316" s="479"/>
      <c r="F316" s="479"/>
      <c r="G316" s="479"/>
      <c r="H316" s="479"/>
      <c r="I316" s="479"/>
      <c r="J316" s="481"/>
      <c r="K316" s="479"/>
      <c r="L316" s="482"/>
      <c r="M316" s="873"/>
      <c r="N316" s="873"/>
      <c r="O316" s="873"/>
      <c r="P316" s="873"/>
      <c r="Q316" s="873"/>
      <c r="R316" s="873"/>
      <c r="S316" s="873"/>
      <c r="T316" s="873"/>
      <c r="U316" s="873"/>
      <c r="V316" s="873"/>
      <c r="W316" s="873"/>
      <c r="X316" s="873"/>
      <c r="Y316" s="873"/>
      <c r="Z316" s="873"/>
      <c r="AA316" s="873"/>
      <c r="AB316" s="873"/>
      <c r="AC316" s="873"/>
      <c r="AD316" s="873"/>
      <c r="AE316" s="873"/>
      <c r="AF316" s="873"/>
    </row>
    <row r="317" spans="1:32" ht="12" customHeight="1">
      <c r="A317" s="479"/>
      <c r="B317" s="479"/>
      <c r="C317" s="479"/>
      <c r="D317" s="480"/>
      <c r="E317" s="479"/>
      <c r="F317" s="479"/>
      <c r="G317" s="479"/>
      <c r="H317" s="479"/>
      <c r="I317" s="479"/>
      <c r="J317" s="481"/>
      <c r="K317" s="479"/>
      <c r="L317" s="482"/>
      <c r="M317" s="873"/>
      <c r="N317" s="873"/>
      <c r="O317" s="873"/>
      <c r="P317" s="873"/>
      <c r="Q317" s="873"/>
      <c r="R317" s="873"/>
      <c r="S317" s="873"/>
      <c r="T317" s="873"/>
      <c r="U317" s="873"/>
      <c r="V317" s="873"/>
      <c r="W317" s="873"/>
      <c r="X317" s="873"/>
      <c r="Y317" s="873"/>
      <c r="Z317" s="873"/>
      <c r="AA317" s="873"/>
      <c r="AB317" s="873"/>
      <c r="AC317" s="873"/>
      <c r="AD317" s="873"/>
      <c r="AE317" s="873"/>
      <c r="AF317" s="873"/>
    </row>
    <row r="318" spans="1:32" ht="12" customHeight="1">
      <c r="A318" s="479"/>
      <c r="B318" s="479"/>
      <c r="C318" s="479"/>
      <c r="D318" s="480"/>
      <c r="E318" s="479"/>
      <c r="F318" s="479"/>
      <c r="G318" s="479"/>
      <c r="H318" s="479"/>
      <c r="I318" s="479"/>
      <c r="J318" s="481"/>
      <c r="K318" s="479"/>
      <c r="L318" s="482"/>
      <c r="M318" s="873"/>
      <c r="N318" s="873"/>
      <c r="O318" s="873"/>
      <c r="P318" s="873"/>
      <c r="Q318" s="873"/>
      <c r="R318" s="873"/>
      <c r="S318" s="873"/>
      <c r="T318" s="873"/>
      <c r="U318" s="873"/>
      <c r="V318" s="873"/>
      <c r="W318" s="873"/>
      <c r="X318" s="873"/>
      <c r="Y318" s="873"/>
      <c r="Z318" s="873"/>
      <c r="AA318" s="873"/>
      <c r="AB318" s="873"/>
      <c r="AC318" s="873"/>
      <c r="AD318" s="873"/>
      <c r="AE318" s="873"/>
      <c r="AF318" s="873"/>
    </row>
    <row r="319" spans="1:32" ht="12" customHeight="1">
      <c r="A319" s="479"/>
      <c r="B319" s="479"/>
      <c r="C319" s="479"/>
      <c r="D319" s="480"/>
      <c r="E319" s="479"/>
      <c r="F319" s="479"/>
      <c r="G319" s="479"/>
      <c r="H319" s="479"/>
      <c r="I319" s="479"/>
      <c r="J319" s="481"/>
      <c r="K319" s="479"/>
      <c r="L319" s="482"/>
      <c r="M319" s="873"/>
      <c r="N319" s="873"/>
      <c r="O319" s="873"/>
      <c r="P319" s="873"/>
      <c r="Q319" s="873"/>
      <c r="R319" s="873"/>
      <c r="S319" s="873"/>
      <c r="T319" s="873"/>
      <c r="U319" s="873"/>
      <c r="V319" s="873"/>
      <c r="W319" s="873"/>
      <c r="X319" s="873"/>
      <c r="Y319" s="873"/>
      <c r="Z319" s="873"/>
      <c r="AA319" s="873"/>
      <c r="AB319" s="873"/>
      <c r="AC319" s="873"/>
      <c r="AD319" s="873"/>
      <c r="AE319" s="873"/>
      <c r="AF319" s="873"/>
    </row>
    <row r="320" spans="1:32" ht="12" customHeight="1">
      <c r="A320" s="479"/>
      <c r="B320" s="479"/>
      <c r="C320" s="479"/>
      <c r="D320" s="480"/>
      <c r="E320" s="479"/>
      <c r="F320" s="479"/>
      <c r="G320" s="479"/>
      <c r="H320" s="479"/>
      <c r="I320" s="479"/>
      <c r="J320" s="481"/>
      <c r="K320" s="479"/>
      <c r="L320" s="482"/>
      <c r="M320" s="873"/>
      <c r="N320" s="873"/>
      <c r="O320" s="873"/>
      <c r="P320" s="873"/>
      <c r="Q320" s="873"/>
      <c r="R320" s="873"/>
      <c r="S320" s="873"/>
      <c r="T320" s="873"/>
      <c r="U320" s="873"/>
      <c r="V320" s="873"/>
      <c r="W320" s="873"/>
      <c r="X320" s="873"/>
      <c r="Y320" s="873"/>
      <c r="Z320" s="873"/>
      <c r="AA320" s="873"/>
      <c r="AB320" s="873"/>
      <c r="AC320" s="873"/>
      <c r="AD320" s="873"/>
      <c r="AE320" s="873"/>
      <c r="AF320" s="873"/>
    </row>
    <row r="321" spans="1:32" ht="12" customHeight="1">
      <c r="A321" s="479"/>
      <c r="B321" s="479"/>
      <c r="C321" s="479"/>
      <c r="D321" s="480"/>
      <c r="E321" s="479"/>
      <c r="F321" s="479"/>
      <c r="G321" s="479"/>
      <c r="H321" s="479"/>
      <c r="I321" s="479"/>
      <c r="J321" s="481"/>
      <c r="K321" s="479"/>
      <c r="L321" s="482"/>
      <c r="M321" s="873"/>
      <c r="N321" s="873"/>
      <c r="O321" s="873"/>
      <c r="P321" s="873"/>
      <c r="Q321" s="873"/>
      <c r="R321" s="873"/>
      <c r="S321" s="873"/>
      <c r="T321" s="873"/>
      <c r="U321" s="873"/>
      <c r="V321" s="873"/>
      <c r="W321" s="873"/>
      <c r="X321" s="873"/>
      <c r="Y321" s="873"/>
      <c r="Z321" s="873"/>
      <c r="AA321" s="873"/>
      <c r="AB321" s="873"/>
      <c r="AC321" s="873"/>
      <c r="AD321" s="873"/>
      <c r="AE321" s="873"/>
      <c r="AF321" s="873"/>
    </row>
    <row r="322" spans="1:32" ht="12" customHeight="1">
      <c r="A322" s="479"/>
      <c r="B322" s="479"/>
      <c r="C322" s="479"/>
      <c r="D322" s="480"/>
      <c r="E322" s="479"/>
      <c r="F322" s="479"/>
      <c r="G322" s="479"/>
      <c r="H322" s="479"/>
      <c r="I322" s="479"/>
      <c r="J322" s="481"/>
      <c r="K322" s="479"/>
      <c r="L322" s="482"/>
      <c r="M322" s="873"/>
      <c r="N322" s="873"/>
      <c r="O322" s="873"/>
      <c r="P322" s="873"/>
      <c r="Q322" s="873"/>
      <c r="R322" s="873"/>
      <c r="S322" s="873"/>
      <c r="T322" s="873"/>
      <c r="U322" s="873"/>
      <c r="V322" s="873"/>
      <c r="W322" s="873"/>
      <c r="X322" s="873"/>
      <c r="Y322" s="873"/>
      <c r="Z322" s="873"/>
      <c r="AA322" s="873"/>
      <c r="AB322" s="873"/>
      <c r="AC322" s="873"/>
      <c r="AD322" s="873"/>
      <c r="AE322" s="873"/>
      <c r="AF322" s="873"/>
    </row>
    <row r="323" spans="1:32" ht="12" customHeight="1">
      <c r="A323" s="479"/>
      <c r="B323" s="479"/>
      <c r="C323" s="479"/>
      <c r="D323" s="480"/>
      <c r="E323" s="479"/>
      <c r="F323" s="479"/>
      <c r="G323" s="479"/>
      <c r="H323" s="479"/>
      <c r="I323" s="479"/>
      <c r="J323" s="481"/>
      <c r="K323" s="479"/>
      <c r="L323" s="482"/>
      <c r="M323" s="873"/>
      <c r="N323" s="873"/>
      <c r="O323" s="873"/>
      <c r="P323" s="873"/>
      <c r="Q323" s="873"/>
      <c r="R323" s="873"/>
      <c r="S323" s="873"/>
      <c r="T323" s="873"/>
      <c r="U323" s="873"/>
      <c r="V323" s="873"/>
      <c r="W323" s="873"/>
      <c r="X323" s="873"/>
      <c r="Y323" s="873"/>
      <c r="Z323" s="873"/>
      <c r="AA323" s="873"/>
      <c r="AB323" s="873"/>
      <c r="AC323" s="873"/>
      <c r="AD323" s="873"/>
      <c r="AE323" s="873"/>
      <c r="AF323" s="873"/>
    </row>
    <row r="324" spans="1:32" ht="12" customHeight="1">
      <c r="A324" s="479"/>
      <c r="B324" s="479"/>
      <c r="C324" s="479"/>
      <c r="D324" s="480"/>
      <c r="E324" s="479"/>
      <c r="F324" s="479"/>
      <c r="G324" s="479"/>
      <c r="H324" s="479"/>
      <c r="I324" s="479"/>
      <c r="J324" s="481"/>
      <c r="K324" s="479"/>
      <c r="L324" s="482"/>
      <c r="M324" s="873"/>
      <c r="N324" s="873"/>
      <c r="O324" s="873"/>
      <c r="P324" s="873"/>
      <c r="Q324" s="873"/>
      <c r="R324" s="873"/>
      <c r="S324" s="873"/>
      <c r="T324" s="873"/>
      <c r="U324" s="873"/>
      <c r="V324" s="873"/>
      <c r="W324" s="873"/>
      <c r="X324" s="873"/>
      <c r="Y324" s="873"/>
      <c r="Z324" s="873"/>
      <c r="AA324" s="873"/>
      <c r="AB324" s="873"/>
      <c r="AC324" s="873"/>
      <c r="AD324" s="873"/>
      <c r="AE324" s="873"/>
      <c r="AF324" s="873"/>
    </row>
    <row r="325" spans="1:32" ht="12" customHeight="1">
      <c r="A325" s="479"/>
      <c r="B325" s="479"/>
      <c r="C325" s="479"/>
      <c r="D325" s="480"/>
      <c r="E325" s="479"/>
      <c r="F325" s="479"/>
      <c r="G325" s="479"/>
      <c r="H325" s="479"/>
      <c r="I325" s="479"/>
      <c r="J325" s="481"/>
      <c r="K325" s="479"/>
      <c r="L325" s="482"/>
      <c r="M325" s="873"/>
      <c r="N325" s="873"/>
      <c r="O325" s="873"/>
      <c r="P325" s="873"/>
      <c r="Q325" s="873"/>
      <c r="R325" s="873"/>
      <c r="S325" s="873"/>
      <c r="T325" s="873"/>
      <c r="U325" s="873"/>
      <c r="V325" s="873"/>
      <c r="W325" s="873"/>
      <c r="X325" s="873"/>
      <c r="Y325" s="873"/>
      <c r="Z325" s="873"/>
      <c r="AA325" s="873"/>
      <c r="AB325" s="873"/>
      <c r="AC325" s="873"/>
      <c r="AD325" s="873"/>
      <c r="AE325" s="873"/>
      <c r="AF325" s="873"/>
    </row>
    <row r="326" spans="1:32" ht="12" customHeight="1">
      <c r="A326" s="479"/>
      <c r="B326" s="479"/>
      <c r="C326" s="479"/>
      <c r="D326" s="480"/>
      <c r="E326" s="479"/>
      <c r="F326" s="479"/>
      <c r="G326" s="479"/>
      <c r="H326" s="479"/>
      <c r="I326" s="479"/>
      <c r="J326" s="481"/>
      <c r="K326" s="479"/>
      <c r="L326" s="482"/>
      <c r="M326" s="873"/>
      <c r="N326" s="873"/>
      <c r="O326" s="873"/>
      <c r="P326" s="873"/>
      <c r="Q326" s="873"/>
      <c r="R326" s="873"/>
      <c r="S326" s="873"/>
      <c r="T326" s="873"/>
      <c r="U326" s="873"/>
      <c r="V326" s="873"/>
      <c r="W326" s="873"/>
      <c r="X326" s="873"/>
      <c r="Y326" s="873"/>
      <c r="Z326" s="873"/>
      <c r="AA326" s="873"/>
      <c r="AB326" s="873"/>
      <c r="AC326" s="873"/>
      <c r="AD326" s="873"/>
      <c r="AE326" s="873"/>
      <c r="AF326" s="873"/>
    </row>
    <row r="327" spans="1:32" ht="12" customHeight="1">
      <c r="A327" s="479"/>
      <c r="B327" s="479"/>
      <c r="C327" s="479"/>
      <c r="D327" s="480"/>
      <c r="E327" s="479"/>
      <c r="F327" s="479"/>
      <c r="G327" s="479"/>
      <c r="H327" s="479"/>
      <c r="I327" s="479"/>
      <c r="J327" s="481"/>
      <c r="K327" s="479"/>
      <c r="L327" s="482"/>
      <c r="M327" s="873"/>
      <c r="N327" s="873"/>
      <c r="O327" s="873"/>
      <c r="P327" s="873"/>
      <c r="Q327" s="873"/>
      <c r="R327" s="873"/>
      <c r="S327" s="873"/>
      <c r="T327" s="873"/>
      <c r="U327" s="873"/>
      <c r="V327" s="873"/>
      <c r="W327" s="873"/>
      <c r="X327" s="873"/>
      <c r="Y327" s="873"/>
      <c r="Z327" s="873"/>
      <c r="AA327" s="873"/>
      <c r="AB327" s="873"/>
      <c r="AC327" s="873"/>
      <c r="AD327" s="873"/>
      <c r="AE327" s="873"/>
      <c r="AF327" s="873"/>
    </row>
    <row r="328" spans="1:32" ht="12" customHeight="1">
      <c r="A328" s="479"/>
      <c r="B328" s="479"/>
      <c r="C328" s="479"/>
      <c r="D328" s="480"/>
      <c r="E328" s="479"/>
      <c r="F328" s="479"/>
      <c r="G328" s="479"/>
      <c r="H328" s="479"/>
      <c r="I328" s="479"/>
      <c r="J328" s="481"/>
      <c r="K328" s="479"/>
      <c r="L328" s="482"/>
      <c r="M328" s="873"/>
      <c r="N328" s="873"/>
      <c r="O328" s="873"/>
      <c r="P328" s="873"/>
      <c r="Q328" s="873"/>
      <c r="R328" s="873"/>
      <c r="S328" s="873"/>
      <c r="T328" s="873"/>
      <c r="U328" s="873"/>
      <c r="V328" s="873"/>
      <c r="W328" s="873"/>
      <c r="X328" s="873"/>
      <c r="Y328" s="873"/>
      <c r="Z328" s="873"/>
      <c r="AA328" s="873"/>
      <c r="AB328" s="873"/>
      <c r="AC328" s="873"/>
      <c r="AD328" s="873"/>
      <c r="AE328" s="873"/>
      <c r="AF328" s="873"/>
    </row>
    <row r="329" spans="1:32" ht="12" customHeight="1">
      <c r="A329" s="479"/>
      <c r="B329" s="479"/>
      <c r="C329" s="479"/>
      <c r="D329" s="480"/>
      <c r="E329" s="479"/>
      <c r="F329" s="479"/>
      <c r="G329" s="479"/>
      <c r="H329" s="479"/>
      <c r="I329" s="479"/>
      <c r="J329" s="481"/>
      <c r="K329" s="479"/>
      <c r="L329" s="482"/>
      <c r="M329" s="873"/>
      <c r="N329" s="873"/>
      <c r="O329" s="873"/>
      <c r="P329" s="873"/>
      <c r="Q329" s="873"/>
      <c r="R329" s="873"/>
      <c r="S329" s="873"/>
      <c r="T329" s="873"/>
      <c r="U329" s="873"/>
      <c r="V329" s="873"/>
      <c r="W329" s="873"/>
      <c r="X329" s="873"/>
      <c r="Y329" s="873"/>
      <c r="Z329" s="873"/>
      <c r="AA329" s="873"/>
      <c r="AB329" s="873"/>
      <c r="AC329" s="873"/>
      <c r="AD329" s="873"/>
      <c r="AE329" s="873"/>
      <c r="AF329" s="873"/>
    </row>
    <row r="330" spans="1:32" ht="12" customHeight="1">
      <c r="A330" s="479"/>
      <c r="B330" s="479"/>
      <c r="C330" s="479"/>
      <c r="D330" s="480"/>
      <c r="E330" s="479"/>
      <c r="F330" s="479"/>
      <c r="G330" s="479"/>
      <c r="H330" s="479"/>
      <c r="I330" s="479"/>
      <c r="J330" s="481"/>
      <c r="K330" s="479"/>
      <c r="L330" s="482"/>
      <c r="M330" s="873"/>
      <c r="N330" s="873"/>
      <c r="O330" s="873"/>
      <c r="P330" s="873"/>
      <c r="Q330" s="873"/>
      <c r="R330" s="873"/>
      <c r="S330" s="873"/>
      <c r="T330" s="873"/>
      <c r="U330" s="873"/>
      <c r="V330" s="873"/>
      <c r="W330" s="873"/>
      <c r="X330" s="873"/>
      <c r="Y330" s="873"/>
      <c r="Z330" s="873"/>
      <c r="AA330" s="873"/>
      <c r="AB330" s="873"/>
      <c r="AC330" s="873"/>
      <c r="AD330" s="873"/>
      <c r="AE330" s="873"/>
      <c r="AF330" s="873"/>
    </row>
    <row r="331" spans="1:32" ht="12" customHeight="1">
      <c r="A331" s="479"/>
      <c r="B331" s="479"/>
      <c r="C331" s="479"/>
      <c r="D331" s="480"/>
      <c r="E331" s="479"/>
      <c r="F331" s="479"/>
      <c r="G331" s="479"/>
      <c r="H331" s="479"/>
      <c r="I331" s="479"/>
      <c r="J331" s="481"/>
      <c r="K331" s="479"/>
      <c r="L331" s="482"/>
      <c r="M331" s="873"/>
      <c r="N331" s="873"/>
      <c r="O331" s="873"/>
      <c r="P331" s="873"/>
      <c r="Q331" s="873"/>
      <c r="R331" s="873"/>
      <c r="S331" s="873"/>
      <c r="T331" s="873"/>
      <c r="U331" s="873"/>
      <c r="V331" s="873"/>
      <c r="W331" s="873"/>
      <c r="X331" s="873"/>
      <c r="Y331" s="873"/>
      <c r="Z331" s="873"/>
      <c r="AA331" s="873"/>
      <c r="AB331" s="873"/>
      <c r="AC331" s="873"/>
      <c r="AD331" s="873"/>
      <c r="AE331" s="873"/>
      <c r="AF331" s="873"/>
    </row>
    <row r="332" spans="1:32" ht="12" customHeight="1">
      <c r="A332" s="479"/>
      <c r="B332" s="479"/>
      <c r="C332" s="479"/>
      <c r="D332" s="480"/>
      <c r="E332" s="479"/>
      <c r="F332" s="479"/>
      <c r="G332" s="479"/>
      <c r="H332" s="479"/>
      <c r="I332" s="479"/>
      <c r="J332" s="481"/>
      <c r="K332" s="479"/>
      <c r="L332" s="482"/>
      <c r="M332" s="873"/>
      <c r="N332" s="873"/>
      <c r="O332" s="873"/>
      <c r="P332" s="873"/>
      <c r="Q332" s="873"/>
      <c r="R332" s="873"/>
      <c r="S332" s="873"/>
      <c r="T332" s="873"/>
      <c r="U332" s="873"/>
      <c r="V332" s="873"/>
      <c r="W332" s="873"/>
      <c r="X332" s="873"/>
      <c r="Y332" s="873"/>
      <c r="Z332" s="873"/>
      <c r="AA332" s="873"/>
      <c r="AB332" s="873"/>
      <c r="AC332" s="873"/>
      <c r="AD332" s="873"/>
      <c r="AE332" s="873"/>
      <c r="AF332" s="873"/>
    </row>
    <row r="333" spans="1:32" ht="12" customHeight="1">
      <c r="A333" s="479"/>
      <c r="B333" s="479"/>
      <c r="C333" s="479"/>
      <c r="D333" s="480"/>
      <c r="E333" s="479"/>
      <c r="F333" s="479"/>
      <c r="G333" s="479"/>
      <c r="H333" s="479"/>
      <c r="I333" s="479"/>
      <c r="J333" s="481"/>
      <c r="K333" s="479"/>
      <c r="L333" s="482"/>
      <c r="M333" s="873"/>
      <c r="N333" s="873"/>
      <c r="O333" s="873"/>
      <c r="P333" s="873"/>
      <c r="Q333" s="873"/>
      <c r="R333" s="873"/>
      <c r="S333" s="873"/>
      <c r="T333" s="873"/>
      <c r="U333" s="873"/>
      <c r="V333" s="873"/>
      <c r="W333" s="873"/>
      <c r="X333" s="873"/>
      <c r="Y333" s="873"/>
      <c r="Z333" s="873"/>
      <c r="AA333" s="873"/>
      <c r="AB333" s="873"/>
      <c r="AC333" s="873"/>
      <c r="AD333" s="873"/>
      <c r="AE333" s="873"/>
      <c r="AF333" s="873"/>
    </row>
    <row r="334" spans="1:32" ht="12" customHeight="1">
      <c r="A334" s="479"/>
      <c r="B334" s="479"/>
      <c r="C334" s="479"/>
      <c r="D334" s="480"/>
      <c r="E334" s="479"/>
      <c r="F334" s="479"/>
      <c r="G334" s="479"/>
      <c r="H334" s="479"/>
      <c r="I334" s="479"/>
      <c r="J334" s="481"/>
      <c r="K334" s="479"/>
      <c r="L334" s="482"/>
      <c r="M334" s="873"/>
      <c r="N334" s="873"/>
      <c r="O334" s="873"/>
      <c r="P334" s="873"/>
      <c r="Q334" s="873"/>
      <c r="R334" s="873"/>
      <c r="S334" s="873"/>
      <c r="T334" s="873"/>
      <c r="U334" s="873"/>
      <c r="V334" s="873"/>
      <c r="W334" s="873"/>
      <c r="X334" s="873"/>
      <c r="Y334" s="873"/>
      <c r="Z334" s="873"/>
      <c r="AA334" s="873"/>
      <c r="AB334" s="873"/>
      <c r="AC334" s="873"/>
      <c r="AD334" s="873"/>
      <c r="AE334" s="873"/>
      <c r="AF334" s="873"/>
    </row>
    <row r="335" spans="1:32" ht="12" customHeight="1">
      <c r="A335" s="479"/>
      <c r="B335" s="479"/>
      <c r="C335" s="479"/>
      <c r="D335" s="480"/>
      <c r="E335" s="479"/>
      <c r="F335" s="479"/>
      <c r="G335" s="479"/>
      <c r="H335" s="479"/>
      <c r="I335" s="479"/>
      <c r="J335" s="481"/>
      <c r="K335" s="479"/>
      <c r="L335" s="482"/>
      <c r="M335" s="873"/>
      <c r="N335" s="873"/>
      <c r="O335" s="873"/>
      <c r="P335" s="873"/>
      <c r="Q335" s="873"/>
      <c r="R335" s="873"/>
      <c r="S335" s="873"/>
      <c r="T335" s="873"/>
      <c r="U335" s="873"/>
      <c r="V335" s="873"/>
      <c r="W335" s="873"/>
      <c r="X335" s="873"/>
      <c r="Y335" s="873"/>
      <c r="Z335" s="873"/>
      <c r="AA335" s="873"/>
      <c r="AB335" s="873"/>
      <c r="AC335" s="873"/>
      <c r="AD335" s="873"/>
      <c r="AE335" s="873"/>
      <c r="AF335" s="873"/>
    </row>
    <row r="336" spans="1:32" ht="12" customHeight="1">
      <c r="A336" s="479"/>
      <c r="B336" s="479"/>
      <c r="C336" s="479"/>
      <c r="D336" s="480"/>
      <c r="E336" s="479"/>
      <c r="F336" s="479"/>
      <c r="G336" s="479"/>
      <c r="H336" s="479"/>
      <c r="I336" s="479"/>
      <c r="J336" s="481"/>
      <c r="K336" s="479"/>
      <c r="L336" s="482"/>
      <c r="M336" s="873"/>
      <c r="N336" s="873"/>
      <c r="O336" s="873"/>
      <c r="P336" s="873"/>
      <c r="Q336" s="873"/>
      <c r="R336" s="873"/>
      <c r="S336" s="873"/>
      <c r="T336" s="873"/>
      <c r="U336" s="873"/>
      <c r="V336" s="873"/>
      <c r="W336" s="873"/>
      <c r="X336" s="873"/>
      <c r="Y336" s="873"/>
      <c r="Z336" s="873"/>
      <c r="AA336" s="873"/>
      <c r="AB336" s="873"/>
      <c r="AC336" s="873"/>
      <c r="AD336" s="873"/>
      <c r="AE336" s="873"/>
      <c r="AF336" s="873"/>
    </row>
    <row r="337" spans="1:32" ht="12" customHeight="1">
      <c r="A337" s="479"/>
      <c r="B337" s="479"/>
      <c r="C337" s="479"/>
      <c r="D337" s="480"/>
      <c r="E337" s="479"/>
      <c r="F337" s="479"/>
      <c r="G337" s="479"/>
      <c r="H337" s="479"/>
      <c r="I337" s="479"/>
      <c r="J337" s="481"/>
      <c r="K337" s="479"/>
      <c r="L337" s="482"/>
      <c r="M337" s="873"/>
      <c r="N337" s="873"/>
      <c r="O337" s="873"/>
      <c r="P337" s="873"/>
      <c r="Q337" s="873"/>
      <c r="R337" s="873"/>
      <c r="S337" s="873"/>
      <c r="T337" s="873"/>
      <c r="U337" s="873"/>
      <c r="V337" s="873"/>
      <c r="W337" s="873"/>
      <c r="X337" s="873"/>
      <c r="Y337" s="873"/>
      <c r="Z337" s="873"/>
      <c r="AA337" s="873"/>
      <c r="AB337" s="873"/>
      <c r="AC337" s="873"/>
      <c r="AD337" s="873"/>
      <c r="AE337" s="873"/>
      <c r="AF337" s="873"/>
    </row>
    <row r="338" spans="1:32" ht="12" customHeight="1">
      <c r="A338" s="479"/>
      <c r="B338" s="479"/>
      <c r="C338" s="479"/>
      <c r="D338" s="480"/>
      <c r="E338" s="479"/>
      <c r="F338" s="479"/>
      <c r="G338" s="479"/>
      <c r="H338" s="479"/>
      <c r="I338" s="479"/>
      <c r="J338" s="481"/>
      <c r="K338" s="479"/>
      <c r="L338" s="482"/>
      <c r="M338" s="873"/>
      <c r="N338" s="873"/>
      <c r="O338" s="873"/>
      <c r="P338" s="873"/>
      <c r="Q338" s="873"/>
      <c r="R338" s="873"/>
      <c r="S338" s="873"/>
      <c r="T338" s="873"/>
      <c r="U338" s="873"/>
      <c r="V338" s="873"/>
      <c r="W338" s="873"/>
      <c r="X338" s="873"/>
      <c r="Y338" s="873"/>
      <c r="Z338" s="873"/>
      <c r="AA338" s="873"/>
      <c r="AB338" s="873"/>
      <c r="AC338" s="873"/>
      <c r="AD338" s="873"/>
      <c r="AE338" s="873"/>
      <c r="AF338" s="873"/>
    </row>
    <row r="339" spans="1:32" ht="12" customHeight="1">
      <c r="A339" s="479"/>
      <c r="B339" s="479"/>
      <c r="C339" s="479"/>
      <c r="D339" s="480"/>
      <c r="E339" s="479"/>
      <c r="F339" s="479"/>
      <c r="G339" s="479"/>
      <c r="H339" s="479"/>
      <c r="I339" s="479"/>
      <c r="J339" s="481"/>
      <c r="K339" s="479"/>
      <c r="L339" s="482"/>
      <c r="M339" s="873"/>
      <c r="N339" s="873"/>
      <c r="O339" s="873"/>
      <c r="P339" s="873"/>
      <c r="Q339" s="873"/>
      <c r="R339" s="873"/>
      <c r="S339" s="873"/>
      <c r="T339" s="873"/>
      <c r="U339" s="873"/>
      <c r="V339" s="873"/>
      <c r="W339" s="873"/>
      <c r="X339" s="873"/>
      <c r="Y339" s="873"/>
      <c r="Z339" s="873"/>
      <c r="AA339" s="873"/>
      <c r="AB339" s="873"/>
      <c r="AC339" s="873"/>
      <c r="AD339" s="873"/>
      <c r="AE339" s="873"/>
      <c r="AF339" s="873"/>
    </row>
    <row r="340" spans="1:32" ht="12" customHeight="1">
      <c r="A340" s="479"/>
      <c r="B340" s="479"/>
      <c r="C340" s="479"/>
      <c r="D340" s="480"/>
      <c r="E340" s="479"/>
      <c r="F340" s="479"/>
      <c r="G340" s="479"/>
      <c r="H340" s="479"/>
      <c r="I340" s="479"/>
      <c r="J340" s="481"/>
      <c r="K340" s="479"/>
      <c r="L340" s="482"/>
      <c r="M340" s="873"/>
      <c r="N340" s="873"/>
      <c r="O340" s="873"/>
      <c r="P340" s="873"/>
      <c r="Q340" s="873"/>
      <c r="R340" s="873"/>
      <c r="S340" s="873"/>
      <c r="T340" s="873"/>
      <c r="U340" s="873"/>
      <c r="V340" s="873"/>
      <c r="W340" s="873"/>
      <c r="X340" s="873"/>
      <c r="Y340" s="873"/>
      <c r="Z340" s="873"/>
      <c r="AA340" s="873"/>
      <c r="AB340" s="873"/>
      <c r="AC340" s="873"/>
      <c r="AD340" s="873"/>
      <c r="AE340" s="873"/>
      <c r="AF340" s="873"/>
    </row>
    <row r="341" spans="1:32" ht="12" customHeight="1">
      <c r="A341" s="479"/>
      <c r="B341" s="479"/>
      <c r="C341" s="479"/>
      <c r="D341" s="480"/>
      <c r="E341" s="479"/>
      <c r="F341" s="479"/>
      <c r="G341" s="479"/>
      <c r="H341" s="479"/>
      <c r="I341" s="479"/>
      <c r="J341" s="481"/>
      <c r="K341" s="479"/>
      <c r="L341" s="482"/>
      <c r="M341" s="873"/>
      <c r="N341" s="873"/>
      <c r="O341" s="873"/>
      <c r="P341" s="873"/>
      <c r="Q341" s="873"/>
      <c r="R341" s="873"/>
      <c r="S341" s="873"/>
      <c r="T341" s="873"/>
      <c r="U341" s="873"/>
      <c r="V341" s="873"/>
      <c r="W341" s="873"/>
      <c r="X341" s="873"/>
      <c r="Y341" s="873"/>
      <c r="Z341" s="873"/>
      <c r="AA341" s="873"/>
      <c r="AB341" s="873"/>
      <c r="AC341" s="873"/>
      <c r="AD341" s="873"/>
      <c r="AE341" s="873"/>
      <c r="AF341" s="873"/>
    </row>
    <row r="342" spans="1:32" ht="12" customHeight="1">
      <c r="A342" s="479"/>
      <c r="B342" s="479"/>
      <c r="C342" s="479"/>
      <c r="D342" s="480"/>
      <c r="E342" s="479"/>
      <c r="F342" s="479"/>
      <c r="G342" s="479"/>
      <c r="H342" s="479"/>
      <c r="I342" s="479"/>
      <c r="J342" s="481"/>
      <c r="K342" s="479"/>
      <c r="L342" s="482"/>
      <c r="M342" s="873"/>
      <c r="N342" s="873"/>
      <c r="O342" s="873"/>
      <c r="P342" s="873"/>
      <c r="Q342" s="873"/>
      <c r="R342" s="873"/>
      <c r="S342" s="873"/>
      <c r="T342" s="873"/>
      <c r="U342" s="873"/>
      <c r="V342" s="873"/>
      <c r="W342" s="873"/>
      <c r="X342" s="873"/>
      <c r="Y342" s="873"/>
      <c r="Z342" s="873"/>
      <c r="AA342" s="873"/>
      <c r="AB342" s="873"/>
      <c r="AC342" s="873"/>
      <c r="AD342" s="873"/>
      <c r="AE342" s="873"/>
      <c r="AF342" s="873"/>
    </row>
    <row r="343" spans="1:32" ht="12" customHeight="1">
      <c r="A343" s="479"/>
      <c r="B343" s="479"/>
      <c r="C343" s="479"/>
      <c r="D343" s="480"/>
      <c r="E343" s="479"/>
      <c r="F343" s="479"/>
      <c r="G343" s="479"/>
      <c r="H343" s="479"/>
      <c r="I343" s="479"/>
      <c r="J343" s="481"/>
      <c r="K343" s="479"/>
      <c r="L343" s="482"/>
      <c r="M343" s="873"/>
      <c r="N343" s="873"/>
      <c r="O343" s="873"/>
      <c r="P343" s="873"/>
      <c r="Q343" s="873"/>
      <c r="R343" s="873"/>
      <c r="S343" s="873"/>
      <c r="T343" s="873"/>
      <c r="U343" s="873"/>
      <c r="V343" s="873"/>
      <c r="W343" s="873"/>
      <c r="X343" s="873"/>
      <c r="Y343" s="873"/>
      <c r="Z343" s="873"/>
      <c r="AA343" s="873"/>
      <c r="AB343" s="873"/>
      <c r="AC343" s="873"/>
      <c r="AD343" s="873"/>
      <c r="AE343" s="873"/>
      <c r="AF343" s="873"/>
    </row>
    <row r="344" spans="1:32" ht="12" customHeight="1">
      <c r="A344" s="479"/>
      <c r="B344" s="479"/>
      <c r="C344" s="479"/>
      <c r="D344" s="480"/>
      <c r="E344" s="479"/>
      <c r="F344" s="479"/>
      <c r="G344" s="479"/>
      <c r="H344" s="479"/>
      <c r="I344" s="479"/>
      <c r="J344" s="481"/>
      <c r="K344" s="479"/>
      <c r="L344" s="482"/>
      <c r="M344" s="873"/>
      <c r="N344" s="873"/>
      <c r="O344" s="873"/>
      <c r="P344" s="873"/>
      <c r="Q344" s="873"/>
      <c r="R344" s="873"/>
      <c r="S344" s="873"/>
      <c r="T344" s="873"/>
      <c r="U344" s="873"/>
      <c r="V344" s="873"/>
      <c r="W344" s="873"/>
      <c r="X344" s="873"/>
      <c r="Y344" s="873"/>
      <c r="Z344" s="873"/>
      <c r="AA344" s="873"/>
      <c r="AB344" s="873"/>
      <c r="AC344" s="873"/>
      <c r="AD344" s="873"/>
      <c r="AE344" s="873"/>
      <c r="AF344" s="873"/>
    </row>
    <row r="345" spans="1:32" ht="12" customHeight="1">
      <c r="A345" s="479"/>
      <c r="B345" s="479"/>
      <c r="C345" s="479"/>
      <c r="D345" s="480"/>
      <c r="E345" s="479"/>
      <c r="F345" s="479"/>
      <c r="G345" s="479"/>
      <c r="H345" s="479"/>
      <c r="I345" s="479"/>
      <c r="J345" s="481"/>
      <c r="K345" s="479"/>
      <c r="L345" s="482"/>
      <c r="M345" s="873"/>
      <c r="N345" s="873"/>
      <c r="O345" s="873"/>
      <c r="P345" s="873"/>
      <c r="Q345" s="873"/>
      <c r="R345" s="873"/>
      <c r="S345" s="873"/>
      <c r="T345" s="873"/>
      <c r="U345" s="873"/>
      <c r="V345" s="873"/>
      <c r="W345" s="873"/>
      <c r="X345" s="873"/>
      <c r="Y345" s="873"/>
      <c r="Z345" s="873"/>
      <c r="AA345" s="873"/>
      <c r="AB345" s="873"/>
      <c r="AC345" s="873"/>
      <c r="AD345" s="873"/>
      <c r="AE345" s="873"/>
      <c r="AF345" s="873"/>
    </row>
    <row r="346" spans="1:32" ht="12" customHeight="1">
      <c r="A346" s="479"/>
      <c r="B346" s="479"/>
      <c r="C346" s="479"/>
      <c r="D346" s="480"/>
      <c r="E346" s="479"/>
      <c r="F346" s="479"/>
      <c r="G346" s="479"/>
      <c r="H346" s="479"/>
      <c r="I346" s="479"/>
      <c r="J346" s="481"/>
      <c r="K346" s="479"/>
      <c r="L346" s="482"/>
      <c r="M346" s="873"/>
      <c r="N346" s="873"/>
      <c r="O346" s="873"/>
      <c r="P346" s="873"/>
      <c r="Q346" s="873"/>
      <c r="R346" s="873"/>
      <c r="S346" s="873"/>
      <c r="T346" s="873"/>
      <c r="U346" s="873"/>
      <c r="V346" s="873"/>
      <c r="W346" s="873"/>
      <c r="X346" s="873"/>
      <c r="Y346" s="873"/>
      <c r="Z346" s="873"/>
      <c r="AA346" s="873"/>
      <c r="AB346" s="873"/>
      <c r="AC346" s="873"/>
      <c r="AD346" s="873"/>
      <c r="AE346" s="873"/>
      <c r="AF346" s="873"/>
    </row>
    <row r="347" spans="1:32" ht="12" customHeight="1">
      <c r="A347" s="479"/>
      <c r="B347" s="479"/>
      <c r="C347" s="479"/>
      <c r="D347" s="480"/>
      <c r="E347" s="479"/>
      <c r="F347" s="479"/>
      <c r="G347" s="479"/>
      <c r="H347" s="479"/>
      <c r="I347" s="479"/>
      <c r="J347" s="481"/>
      <c r="K347" s="479"/>
      <c r="L347" s="482"/>
      <c r="M347" s="873"/>
      <c r="N347" s="873"/>
      <c r="O347" s="873"/>
      <c r="P347" s="873"/>
      <c r="Q347" s="873"/>
      <c r="R347" s="873"/>
      <c r="S347" s="873"/>
      <c r="T347" s="873"/>
      <c r="U347" s="873"/>
      <c r="V347" s="873"/>
      <c r="W347" s="873"/>
      <c r="X347" s="873"/>
      <c r="Y347" s="873"/>
      <c r="Z347" s="873"/>
      <c r="AA347" s="873"/>
      <c r="AB347" s="873"/>
      <c r="AC347" s="873"/>
      <c r="AD347" s="873"/>
      <c r="AE347" s="873"/>
      <c r="AF347" s="873"/>
    </row>
    <row r="348" spans="1:32" ht="12" customHeight="1">
      <c r="A348" s="479"/>
      <c r="B348" s="479"/>
      <c r="C348" s="479"/>
      <c r="D348" s="480"/>
      <c r="E348" s="479"/>
      <c r="F348" s="479"/>
      <c r="G348" s="479"/>
      <c r="H348" s="479"/>
      <c r="I348" s="479"/>
      <c r="J348" s="481"/>
      <c r="K348" s="479"/>
      <c r="L348" s="482"/>
      <c r="M348" s="873"/>
      <c r="N348" s="873"/>
      <c r="O348" s="873"/>
      <c r="P348" s="873"/>
      <c r="Q348" s="873"/>
      <c r="R348" s="873"/>
      <c r="S348" s="873"/>
      <c r="T348" s="873"/>
      <c r="U348" s="873"/>
      <c r="V348" s="873"/>
      <c r="W348" s="873"/>
      <c r="X348" s="873"/>
      <c r="Y348" s="873"/>
      <c r="Z348" s="873"/>
      <c r="AA348" s="873"/>
      <c r="AB348" s="873"/>
      <c r="AC348" s="873"/>
      <c r="AD348" s="873"/>
      <c r="AE348" s="873"/>
      <c r="AF348" s="873"/>
    </row>
    <row r="349" spans="1:32" ht="12" customHeight="1">
      <c r="A349" s="479"/>
      <c r="B349" s="479"/>
      <c r="C349" s="479"/>
      <c r="D349" s="480"/>
      <c r="E349" s="479"/>
      <c r="F349" s="479"/>
      <c r="G349" s="479"/>
      <c r="H349" s="479"/>
      <c r="I349" s="479"/>
      <c r="J349" s="481"/>
      <c r="K349" s="479"/>
      <c r="L349" s="482"/>
      <c r="M349" s="873"/>
      <c r="N349" s="873"/>
      <c r="O349" s="873"/>
      <c r="P349" s="873"/>
      <c r="Q349" s="873"/>
      <c r="R349" s="873"/>
      <c r="S349" s="873"/>
      <c r="T349" s="873"/>
      <c r="U349" s="873"/>
      <c r="V349" s="873"/>
      <c r="W349" s="873"/>
      <c r="X349" s="873"/>
      <c r="Y349" s="873"/>
      <c r="Z349" s="873"/>
      <c r="AA349" s="873"/>
      <c r="AB349" s="873"/>
      <c r="AC349" s="873"/>
      <c r="AD349" s="873"/>
      <c r="AE349" s="873"/>
      <c r="AF349" s="873"/>
    </row>
    <row r="350" spans="1:32" ht="12" customHeight="1">
      <c r="A350" s="479"/>
      <c r="B350" s="479"/>
      <c r="C350" s="479"/>
      <c r="D350" s="480"/>
      <c r="E350" s="479"/>
      <c r="F350" s="479"/>
      <c r="G350" s="479"/>
      <c r="H350" s="479"/>
      <c r="I350" s="479"/>
      <c r="J350" s="481"/>
      <c r="K350" s="479"/>
      <c r="L350" s="482"/>
      <c r="M350" s="873"/>
      <c r="N350" s="873"/>
      <c r="O350" s="873"/>
      <c r="P350" s="873"/>
      <c r="Q350" s="873"/>
      <c r="R350" s="873"/>
      <c r="S350" s="873"/>
      <c r="T350" s="873"/>
      <c r="U350" s="873"/>
      <c r="V350" s="873"/>
      <c r="W350" s="873"/>
      <c r="X350" s="873"/>
      <c r="Y350" s="873"/>
      <c r="Z350" s="873"/>
      <c r="AA350" s="873"/>
      <c r="AB350" s="873"/>
      <c r="AC350" s="873"/>
      <c r="AD350" s="873"/>
      <c r="AE350" s="873"/>
      <c r="AF350" s="873"/>
    </row>
    <row r="351" spans="1:32" ht="12" customHeight="1">
      <c r="A351" s="479"/>
      <c r="B351" s="479"/>
      <c r="C351" s="479"/>
      <c r="D351" s="480"/>
      <c r="E351" s="479"/>
      <c r="F351" s="479"/>
      <c r="G351" s="479"/>
      <c r="H351" s="479"/>
      <c r="I351" s="479"/>
      <c r="J351" s="481"/>
      <c r="K351" s="479"/>
      <c r="L351" s="482"/>
      <c r="M351" s="873"/>
      <c r="N351" s="873"/>
      <c r="O351" s="873"/>
      <c r="P351" s="873"/>
      <c r="Q351" s="873"/>
      <c r="R351" s="873"/>
      <c r="S351" s="873"/>
      <c r="T351" s="873"/>
      <c r="U351" s="873"/>
      <c r="V351" s="873"/>
      <c r="W351" s="873"/>
      <c r="X351" s="873"/>
      <c r="Y351" s="873"/>
      <c r="Z351" s="873"/>
      <c r="AA351" s="873"/>
      <c r="AB351" s="873"/>
      <c r="AC351" s="873"/>
      <c r="AD351" s="873"/>
      <c r="AE351" s="873"/>
      <c r="AF351" s="873"/>
    </row>
    <row r="352" spans="1:32" ht="12" customHeight="1">
      <c r="A352" s="479"/>
      <c r="B352" s="479"/>
      <c r="C352" s="479"/>
      <c r="D352" s="480"/>
      <c r="E352" s="479"/>
      <c r="F352" s="479"/>
      <c r="G352" s="479"/>
      <c r="H352" s="479"/>
      <c r="I352" s="479"/>
      <c r="J352" s="481"/>
      <c r="K352" s="479"/>
      <c r="L352" s="482"/>
      <c r="M352" s="873"/>
      <c r="N352" s="873"/>
      <c r="O352" s="873"/>
      <c r="P352" s="873"/>
      <c r="Q352" s="873"/>
      <c r="R352" s="873"/>
      <c r="S352" s="873"/>
      <c r="T352" s="873"/>
      <c r="U352" s="873"/>
      <c r="V352" s="873"/>
      <c r="W352" s="873"/>
      <c r="X352" s="873"/>
      <c r="Y352" s="873"/>
      <c r="Z352" s="873"/>
      <c r="AA352" s="873"/>
      <c r="AB352" s="873"/>
      <c r="AC352" s="873"/>
      <c r="AD352" s="873"/>
      <c r="AE352" s="873"/>
      <c r="AF352" s="873"/>
    </row>
    <row r="353" spans="1:32" ht="12" customHeight="1">
      <c r="A353" s="479"/>
      <c r="B353" s="479"/>
      <c r="C353" s="479"/>
      <c r="D353" s="480"/>
      <c r="E353" s="479"/>
      <c r="F353" s="479"/>
      <c r="G353" s="479"/>
      <c r="H353" s="479"/>
      <c r="I353" s="479"/>
      <c r="J353" s="481"/>
      <c r="K353" s="479"/>
      <c r="L353" s="482"/>
      <c r="M353" s="873"/>
      <c r="N353" s="873"/>
      <c r="O353" s="873"/>
      <c r="P353" s="873"/>
      <c r="Q353" s="873"/>
      <c r="R353" s="873"/>
      <c r="S353" s="873"/>
      <c r="T353" s="873"/>
      <c r="U353" s="873"/>
      <c r="V353" s="873"/>
      <c r="W353" s="873"/>
      <c r="X353" s="873"/>
      <c r="Y353" s="873"/>
      <c r="Z353" s="873"/>
      <c r="AA353" s="873"/>
      <c r="AB353" s="873"/>
      <c r="AC353" s="873"/>
      <c r="AD353" s="873"/>
      <c r="AE353" s="873"/>
      <c r="AF353" s="873"/>
    </row>
    <row r="354" spans="1:32" ht="12" customHeight="1">
      <c r="A354" s="479"/>
      <c r="B354" s="479"/>
      <c r="C354" s="479"/>
      <c r="D354" s="480"/>
      <c r="E354" s="479"/>
      <c r="F354" s="479"/>
      <c r="G354" s="479"/>
      <c r="H354" s="479"/>
      <c r="I354" s="479"/>
      <c r="J354" s="481"/>
      <c r="K354" s="479"/>
      <c r="L354" s="482"/>
      <c r="M354" s="873"/>
      <c r="N354" s="873"/>
      <c r="O354" s="873"/>
      <c r="P354" s="873"/>
      <c r="Q354" s="873"/>
      <c r="R354" s="873"/>
      <c r="S354" s="873"/>
      <c r="T354" s="873"/>
      <c r="U354" s="873"/>
      <c r="V354" s="873"/>
      <c r="W354" s="873"/>
      <c r="X354" s="873"/>
      <c r="Y354" s="873"/>
      <c r="Z354" s="873"/>
      <c r="AA354" s="873"/>
      <c r="AB354" s="873"/>
      <c r="AC354" s="873"/>
      <c r="AD354" s="873"/>
      <c r="AE354" s="873"/>
      <c r="AF354" s="873"/>
    </row>
    <row r="355" spans="1:32" ht="12" customHeight="1">
      <c r="A355" s="479"/>
      <c r="B355" s="479"/>
      <c r="C355" s="479"/>
      <c r="D355" s="480"/>
      <c r="E355" s="479"/>
      <c r="F355" s="479"/>
      <c r="G355" s="479"/>
      <c r="H355" s="479"/>
      <c r="I355" s="479"/>
      <c r="J355" s="481"/>
      <c r="K355" s="479"/>
      <c r="L355" s="482"/>
      <c r="M355" s="873"/>
      <c r="N355" s="873"/>
      <c r="O355" s="873"/>
      <c r="P355" s="873"/>
      <c r="Q355" s="873"/>
      <c r="R355" s="873"/>
      <c r="S355" s="873"/>
      <c r="T355" s="873"/>
      <c r="U355" s="873"/>
      <c r="V355" s="873"/>
      <c r="W355" s="873"/>
      <c r="X355" s="873"/>
      <c r="Y355" s="873"/>
      <c r="Z355" s="873"/>
      <c r="AA355" s="873"/>
      <c r="AB355" s="873"/>
      <c r="AC355" s="873"/>
      <c r="AD355" s="873"/>
      <c r="AE355" s="873"/>
      <c r="AF355" s="873"/>
    </row>
    <row r="356" spans="1:32" ht="12" customHeight="1">
      <c r="A356" s="479"/>
      <c r="B356" s="479"/>
      <c r="C356" s="479"/>
      <c r="D356" s="480"/>
      <c r="E356" s="479"/>
      <c r="F356" s="479"/>
      <c r="G356" s="479"/>
      <c r="H356" s="479"/>
      <c r="I356" s="479"/>
      <c r="J356" s="481"/>
      <c r="K356" s="479"/>
      <c r="L356" s="482"/>
      <c r="M356" s="873"/>
      <c r="N356" s="873"/>
      <c r="O356" s="873"/>
      <c r="P356" s="873"/>
      <c r="Q356" s="873"/>
      <c r="R356" s="873"/>
      <c r="S356" s="873"/>
      <c r="T356" s="873"/>
      <c r="U356" s="873"/>
      <c r="V356" s="873"/>
      <c r="W356" s="873"/>
      <c r="X356" s="873"/>
      <c r="Y356" s="873"/>
      <c r="Z356" s="873"/>
      <c r="AA356" s="873"/>
      <c r="AB356" s="873"/>
      <c r="AC356" s="873"/>
      <c r="AD356" s="873"/>
      <c r="AE356" s="873"/>
      <c r="AF356" s="873"/>
    </row>
    <row r="357" spans="1:32" ht="12" customHeight="1">
      <c r="A357" s="479"/>
      <c r="B357" s="479"/>
      <c r="C357" s="479"/>
      <c r="D357" s="480"/>
      <c r="E357" s="479"/>
      <c r="F357" s="479"/>
      <c r="G357" s="479"/>
      <c r="H357" s="479"/>
      <c r="I357" s="479"/>
      <c r="J357" s="481"/>
      <c r="K357" s="479"/>
      <c r="L357" s="482"/>
      <c r="M357" s="873"/>
      <c r="N357" s="873"/>
      <c r="O357" s="873"/>
      <c r="P357" s="873"/>
      <c r="Q357" s="873"/>
      <c r="R357" s="873"/>
      <c r="S357" s="873"/>
      <c r="T357" s="873"/>
      <c r="U357" s="873"/>
      <c r="V357" s="873"/>
      <c r="W357" s="873"/>
      <c r="X357" s="873"/>
      <c r="Y357" s="873"/>
      <c r="Z357" s="873"/>
      <c r="AA357" s="873"/>
      <c r="AB357" s="873"/>
      <c r="AC357" s="873"/>
      <c r="AD357" s="873"/>
      <c r="AE357" s="873"/>
      <c r="AF357" s="873"/>
    </row>
    <row r="358" spans="1:32" ht="12" customHeight="1">
      <c r="A358" s="479"/>
      <c r="B358" s="479"/>
      <c r="C358" s="479"/>
      <c r="D358" s="480"/>
      <c r="E358" s="479"/>
      <c r="F358" s="479"/>
      <c r="G358" s="479"/>
      <c r="H358" s="479"/>
      <c r="I358" s="479"/>
      <c r="J358" s="481"/>
      <c r="K358" s="479"/>
      <c r="L358" s="482"/>
      <c r="M358" s="873"/>
      <c r="N358" s="873"/>
      <c r="O358" s="873"/>
      <c r="P358" s="873"/>
      <c r="Q358" s="873"/>
      <c r="R358" s="873"/>
      <c r="S358" s="873"/>
      <c r="T358" s="873"/>
      <c r="U358" s="873"/>
      <c r="V358" s="873"/>
      <c r="W358" s="873"/>
      <c r="X358" s="873"/>
      <c r="Y358" s="873"/>
      <c r="Z358" s="873"/>
      <c r="AA358" s="873"/>
      <c r="AB358" s="873"/>
      <c r="AC358" s="873"/>
      <c r="AD358" s="873"/>
      <c r="AE358" s="873"/>
      <c r="AF358" s="873"/>
    </row>
    <row r="359" spans="1:32" ht="12" customHeight="1">
      <c r="A359" s="479"/>
      <c r="B359" s="479"/>
      <c r="C359" s="479"/>
      <c r="D359" s="480"/>
      <c r="E359" s="479"/>
      <c r="F359" s="479"/>
      <c r="G359" s="479"/>
      <c r="H359" s="479"/>
      <c r="I359" s="479"/>
      <c r="J359" s="481"/>
      <c r="K359" s="479"/>
      <c r="L359" s="482"/>
      <c r="M359" s="873"/>
      <c r="N359" s="873"/>
      <c r="O359" s="873"/>
      <c r="P359" s="873"/>
      <c r="Q359" s="873"/>
      <c r="R359" s="873"/>
      <c r="S359" s="873"/>
      <c r="T359" s="873"/>
      <c r="U359" s="873"/>
      <c r="V359" s="873"/>
      <c r="W359" s="873"/>
      <c r="X359" s="873"/>
      <c r="Y359" s="873"/>
      <c r="Z359" s="873"/>
      <c r="AA359" s="873"/>
      <c r="AB359" s="873"/>
      <c r="AC359" s="873"/>
      <c r="AD359" s="873"/>
      <c r="AE359" s="873"/>
      <c r="AF359" s="873"/>
    </row>
    <row r="360" spans="1:32" ht="12" customHeight="1">
      <c r="A360" s="479"/>
      <c r="B360" s="479"/>
      <c r="C360" s="479"/>
      <c r="D360" s="480"/>
      <c r="E360" s="479"/>
      <c r="F360" s="479"/>
      <c r="G360" s="479"/>
      <c r="H360" s="479"/>
      <c r="I360" s="479"/>
      <c r="J360" s="481"/>
      <c r="K360" s="479"/>
      <c r="L360" s="482"/>
      <c r="M360" s="873"/>
      <c r="N360" s="873"/>
      <c r="O360" s="873"/>
      <c r="P360" s="873"/>
      <c r="Q360" s="873"/>
      <c r="R360" s="873"/>
      <c r="S360" s="873"/>
      <c r="T360" s="873"/>
      <c r="U360" s="873"/>
      <c r="V360" s="873"/>
      <c r="W360" s="873"/>
      <c r="X360" s="873"/>
      <c r="Y360" s="873"/>
      <c r="Z360" s="873"/>
      <c r="AA360" s="873"/>
      <c r="AB360" s="873"/>
      <c r="AC360" s="873"/>
      <c r="AD360" s="873"/>
      <c r="AE360" s="873"/>
      <c r="AF360" s="873"/>
    </row>
    <row r="361" spans="1:32" ht="12" customHeight="1">
      <c r="A361" s="479"/>
      <c r="B361" s="479"/>
      <c r="C361" s="479"/>
      <c r="D361" s="480"/>
      <c r="E361" s="479"/>
      <c r="F361" s="479"/>
      <c r="G361" s="479"/>
      <c r="H361" s="479"/>
      <c r="I361" s="479"/>
      <c r="J361" s="481"/>
      <c r="K361" s="479"/>
      <c r="L361" s="482"/>
      <c r="M361" s="873"/>
      <c r="N361" s="873"/>
      <c r="O361" s="873"/>
      <c r="P361" s="873"/>
      <c r="Q361" s="873"/>
      <c r="R361" s="873"/>
      <c r="S361" s="873"/>
      <c r="T361" s="873"/>
      <c r="U361" s="873"/>
      <c r="V361" s="873"/>
      <c r="W361" s="873"/>
      <c r="X361" s="873"/>
      <c r="Y361" s="873"/>
      <c r="Z361" s="873"/>
      <c r="AA361" s="873"/>
      <c r="AB361" s="873"/>
      <c r="AC361" s="873"/>
      <c r="AD361" s="873"/>
      <c r="AE361" s="873"/>
      <c r="AF361" s="873"/>
    </row>
    <row r="362" spans="1:32" ht="12" customHeight="1">
      <c r="A362" s="479"/>
      <c r="B362" s="479"/>
      <c r="C362" s="479"/>
      <c r="D362" s="480"/>
      <c r="E362" s="479"/>
      <c r="F362" s="479"/>
      <c r="G362" s="479"/>
      <c r="H362" s="479"/>
      <c r="I362" s="479"/>
      <c r="J362" s="481"/>
      <c r="K362" s="479"/>
      <c r="L362" s="482"/>
      <c r="M362" s="873"/>
      <c r="N362" s="873"/>
      <c r="O362" s="873"/>
      <c r="P362" s="873"/>
      <c r="Q362" s="873"/>
      <c r="R362" s="873"/>
      <c r="S362" s="873"/>
      <c r="T362" s="873"/>
      <c r="U362" s="873"/>
      <c r="V362" s="873"/>
      <c r="W362" s="873"/>
      <c r="X362" s="873"/>
      <c r="Y362" s="873"/>
      <c r="Z362" s="873"/>
      <c r="AA362" s="873"/>
      <c r="AB362" s="873"/>
      <c r="AC362" s="873"/>
      <c r="AD362" s="873"/>
      <c r="AE362" s="873"/>
      <c r="AF362" s="873"/>
    </row>
    <row r="363" spans="1:32" ht="12" customHeight="1">
      <c r="A363" s="479"/>
      <c r="B363" s="479"/>
      <c r="C363" s="479"/>
      <c r="D363" s="480"/>
      <c r="E363" s="479"/>
      <c r="F363" s="479"/>
      <c r="G363" s="479"/>
      <c r="H363" s="479"/>
      <c r="I363" s="479"/>
      <c r="J363" s="481"/>
      <c r="K363" s="479"/>
      <c r="L363" s="482"/>
      <c r="M363" s="873"/>
      <c r="N363" s="873"/>
      <c r="O363" s="873"/>
      <c r="P363" s="873"/>
      <c r="Q363" s="873"/>
      <c r="R363" s="873"/>
      <c r="S363" s="873"/>
      <c r="T363" s="873"/>
      <c r="U363" s="873"/>
      <c r="V363" s="873"/>
      <c r="W363" s="873"/>
      <c r="X363" s="873"/>
      <c r="Y363" s="873"/>
      <c r="Z363" s="873"/>
      <c r="AA363" s="873"/>
      <c r="AB363" s="873"/>
      <c r="AC363" s="873"/>
      <c r="AD363" s="873"/>
      <c r="AE363" s="873"/>
      <c r="AF363" s="873"/>
    </row>
    <row r="364" spans="1:32" ht="12" customHeight="1">
      <c r="A364" s="479"/>
      <c r="B364" s="479"/>
      <c r="C364" s="479"/>
      <c r="D364" s="480"/>
      <c r="E364" s="479"/>
      <c r="F364" s="479"/>
      <c r="G364" s="479"/>
      <c r="H364" s="479"/>
      <c r="I364" s="479"/>
      <c r="J364" s="481"/>
      <c r="K364" s="479"/>
      <c r="L364" s="482"/>
      <c r="M364" s="873"/>
      <c r="N364" s="873"/>
      <c r="O364" s="873"/>
      <c r="P364" s="873"/>
      <c r="Q364" s="873"/>
      <c r="R364" s="873"/>
      <c r="S364" s="873"/>
      <c r="T364" s="873"/>
      <c r="U364" s="873"/>
      <c r="V364" s="873"/>
      <c r="W364" s="873"/>
      <c r="X364" s="873"/>
      <c r="Y364" s="873"/>
      <c r="Z364" s="873"/>
      <c r="AA364" s="873"/>
      <c r="AB364" s="873"/>
      <c r="AC364" s="873"/>
      <c r="AD364" s="873"/>
      <c r="AE364" s="873"/>
      <c r="AF364" s="873"/>
    </row>
    <row r="365" spans="1:32" ht="12" customHeight="1">
      <c r="A365" s="479"/>
      <c r="B365" s="479"/>
      <c r="C365" s="479"/>
      <c r="D365" s="480"/>
      <c r="E365" s="479"/>
      <c r="F365" s="479"/>
      <c r="G365" s="479"/>
      <c r="H365" s="479"/>
      <c r="I365" s="479"/>
      <c r="J365" s="481"/>
      <c r="K365" s="479"/>
      <c r="L365" s="482"/>
      <c r="M365" s="873"/>
      <c r="N365" s="873"/>
      <c r="O365" s="873"/>
      <c r="P365" s="873"/>
      <c r="Q365" s="873"/>
      <c r="R365" s="873"/>
      <c r="S365" s="873"/>
      <c r="T365" s="873"/>
      <c r="U365" s="873"/>
      <c r="V365" s="873"/>
      <c r="W365" s="873"/>
      <c r="X365" s="873"/>
      <c r="Y365" s="873"/>
      <c r="Z365" s="873"/>
      <c r="AA365" s="873"/>
      <c r="AB365" s="873"/>
      <c r="AC365" s="873"/>
      <c r="AD365" s="873"/>
      <c r="AE365" s="873"/>
      <c r="AF365" s="873"/>
    </row>
    <row r="366" spans="1:32" ht="12" customHeight="1">
      <c r="A366" s="479"/>
      <c r="B366" s="479"/>
      <c r="C366" s="479"/>
      <c r="D366" s="480"/>
      <c r="E366" s="479"/>
      <c r="F366" s="479"/>
      <c r="G366" s="479"/>
      <c r="H366" s="479"/>
      <c r="I366" s="479"/>
      <c r="J366" s="481"/>
      <c r="K366" s="479"/>
      <c r="L366" s="482"/>
      <c r="M366" s="873"/>
      <c r="N366" s="873"/>
      <c r="O366" s="873"/>
      <c r="P366" s="873"/>
      <c r="Q366" s="873"/>
      <c r="R366" s="873"/>
      <c r="S366" s="873"/>
      <c r="T366" s="873"/>
      <c r="U366" s="873"/>
      <c r="V366" s="873"/>
      <c r="W366" s="873"/>
      <c r="X366" s="873"/>
      <c r="Y366" s="873"/>
      <c r="Z366" s="873"/>
      <c r="AA366" s="873"/>
      <c r="AB366" s="873"/>
      <c r="AC366" s="873"/>
      <c r="AD366" s="873"/>
      <c r="AE366" s="873"/>
      <c r="AF366" s="873"/>
    </row>
    <row r="367" spans="1:32" ht="12" customHeight="1">
      <c r="A367" s="479"/>
      <c r="B367" s="479"/>
      <c r="C367" s="479"/>
      <c r="D367" s="480"/>
      <c r="E367" s="479"/>
      <c r="F367" s="479"/>
      <c r="G367" s="479"/>
      <c r="H367" s="479"/>
      <c r="I367" s="479"/>
      <c r="J367" s="481"/>
      <c r="K367" s="479"/>
      <c r="L367" s="482"/>
      <c r="M367" s="873"/>
      <c r="N367" s="873"/>
      <c r="O367" s="873"/>
      <c r="P367" s="873"/>
      <c r="Q367" s="873"/>
      <c r="R367" s="873"/>
      <c r="S367" s="873"/>
      <c r="T367" s="873"/>
      <c r="U367" s="873"/>
      <c r="V367" s="873"/>
      <c r="W367" s="873"/>
      <c r="X367" s="873"/>
      <c r="Y367" s="873"/>
      <c r="Z367" s="873"/>
      <c r="AA367" s="873"/>
      <c r="AB367" s="873"/>
      <c r="AC367" s="873"/>
      <c r="AD367" s="873"/>
      <c r="AE367" s="873"/>
      <c r="AF367" s="873"/>
    </row>
    <row r="368" spans="1:32" ht="12" customHeight="1">
      <c r="A368" s="479"/>
      <c r="B368" s="479"/>
      <c r="C368" s="479"/>
      <c r="D368" s="480"/>
      <c r="E368" s="479"/>
      <c r="F368" s="479"/>
      <c r="G368" s="479"/>
      <c r="H368" s="479"/>
      <c r="I368" s="479"/>
      <c r="J368" s="481"/>
      <c r="K368" s="479"/>
      <c r="L368" s="482"/>
      <c r="M368" s="873"/>
      <c r="N368" s="873"/>
      <c r="O368" s="873"/>
      <c r="P368" s="873"/>
      <c r="Q368" s="873"/>
      <c r="R368" s="873"/>
      <c r="S368" s="873"/>
      <c r="T368" s="873"/>
      <c r="U368" s="873"/>
      <c r="V368" s="873"/>
      <c r="W368" s="873"/>
      <c r="X368" s="873"/>
      <c r="Y368" s="873"/>
      <c r="Z368" s="873"/>
      <c r="AA368" s="873"/>
      <c r="AB368" s="873"/>
      <c r="AC368" s="873"/>
      <c r="AD368" s="873"/>
      <c r="AE368" s="873"/>
      <c r="AF368" s="873"/>
    </row>
    <row r="369" spans="1:32" ht="12" customHeight="1">
      <c r="A369" s="479"/>
      <c r="B369" s="479"/>
      <c r="C369" s="479"/>
      <c r="D369" s="480"/>
      <c r="E369" s="479"/>
      <c r="F369" s="479"/>
      <c r="G369" s="479"/>
      <c r="H369" s="479"/>
      <c r="I369" s="479"/>
      <c r="J369" s="481"/>
      <c r="K369" s="479"/>
      <c r="L369" s="482"/>
      <c r="M369" s="873"/>
      <c r="N369" s="873"/>
      <c r="O369" s="873"/>
      <c r="P369" s="873"/>
      <c r="Q369" s="873"/>
      <c r="R369" s="873"/>
      <c r="S369" s="873"/>
      <c r="T369" s="873"/>
      <c r="U369" s="873"/>
      <c r="V369" s="873"/>
      <c r="W369" s="873"/>
      <c r="X369" s="873"/>
      <c r="Y369" s="873"/>
      <c r="Z369" s="873"/>
      <c r="AA369" s="873"/>
      <c r="AB369" s="873"/>
      <c r="AC369" s="873"/>
      <c r="AD369" s="873"/>
      <c r="AE369" s="873"/>
      <c r="AF369" s="873"/>
    </row>
    <row r="370" spans="1:32" ht="12" customHeight="1">
      <c r="A370" s="479"/>
      <c r="B370" s="479"/>
      <c r="C370" s="479"/>
      <c r="D370" s="480"/>
      <c r="E370" s="479"/>
      <c r="F370" s="479"/>
      <c r="G370" s="479"/>
      <c r="H370" s="479"/>
      <c r="I370" s="479"/>
      <c r="J370" s="481"/>
      <c r="K370" s="479"/>
      <c r="L370" s="482"/>
      <c r="M370" s="873"/>
      <c r="N370" s="873"/>
      <c r="O370" s="873"/>
      <c r="P370" s="873"/>
      <c r="Q370" s="873"/>
      <c r="R370" s="873"/>
      <c r="S370" s="873"/>
      <c r="T370" s="873"/>
      <c r="U370" s="873"/>
      <c r="V370" s="873"/>
      <c r="W370" s="873"/>
      <c r="X370" s="873"/>
      <c r="Y370" s="873"/>
      <c r="Z370" s="873"/>
      <c r="AA370" s="873"/>
      <c r="AB370" s="873"/>
      <c r="AC370" s="873"/>
      <c r="AD370" s="873"/>
      <c r="AE370" s="873"/>
      <c r="AF370" s="873"/>
    </row>
    <row r="371" spans="1:32" ht="12" customHeight="1">
      <c r="A371" s="479"/>
      <c r="B371" s="479"/>
      <c r="C371" s="479"/>
      <c r="D371" s="480"/>
      <c r="E371" s="479"/>
      <c r="F371" s="479"/>
      <c r="G371" s="479"/>
      <c r="H371" s="479"/>
      <c r="I371" s="479"/>
      <c r="J371" s="481"/>
      <c r="K371" s="479"/>
      <c r="L371" s="482"/>
      <c r="M371" s="873"/>
      <c r="N371" s="873"/>
      <c r="O371" s="873"/>
      <c r="P371" s="873"/>
      <c r="Q371" s="873"/>
      <c r="R371" s="873"/>
      <c r="S371" s="873"/>
      <c r="T371" s="873"/>
      <c r="U371" s="873"/>
      <c r="V371" s="873"/>
      <c r="W371" s="873"/>
      <c r="X371" s="873"/>
      <c r="Y371" s="873"/>
      <c r="Z371" s="873"/>
      <c r="AA371" s="873"/>
      <c r="AB371" s="873"/>
      <c r="AC371" s="873"/>
      <c r="AD371" s="873"/>
      <c r="AE371" s="873"/>
      <c r="AF371" s="873"/>
    </row>
    <row r="372" spans="1:32" ht="12" customHeight="1">
      <c r="A372" s="479"/>
      <c r="B372" s="479"/>
      <c r="C372" s="479"/>
      <c r="D372" s="480"/>
      <c r="E372" s="479"/>
      <c r="F372" s="479"/>
      <c r="G372" s="479"/>
      <c r="H372" s="479"/>
      <c r="I372" s="479"/>
      <c r="J372" s="481"/>
      <c r="K372" s="479"/>
      <c r="L372" s="482"/>
      <c r="M372" s="873"/>
      <c r="N372" s="873"/>
      <c r="O372" s="873"/>
      <c r="P372" s="873"/>
      <c r="Q372" s="873"/>
      <c r="R372" s="873"/>
      <c r="S372" s="873"/>
      <c r="T372" s="873"/>
      <c r="U372" s="873"/>
      <c r="V372" s="873"/>
      <c r="W372" s="873"/>
      <c r="X372" s="873"/>
      <c r="Y372" s="873"/>
      <c r="Z372" s="873"/>
      <c r="AA372" s="873"/>
      <c r="AB372" s="873"/>
      <c r="AC372" s="873"/>
      <c r="AD372" s="873"/>
      <c r="AE372" s="873"/>
      <c r="AF372" s="873"/>
    </row>
    <row r="373" spans="1:32" ht="12" customHeight="1">
      <c r="A373" s="479"/>
      <c r="B373" s="479"/>
      <c r="C373" s="479"/>
      <c r="D373" s="480"/>
      <c r="E373" s="479"/>
      <c r="F373" s="479"/>
      <c r="G373" s="479"/>
      <c r="H373" s="479"/>
      <c r="I373" s="479"/>
      <c r="J373" s="481"/>
      <c r="K373" s="479"/>
      <c r="L373" s="482"/>
      <c r="M373" s="873"/>
      <c r="N373" s="873"/>
      <c r="O373" s="873"/>
      <c r="P373" s="873"/>
      <c r="Q373" s="873"/>
      <c r="R373" s="873"/>
      <c r="S373" s="873"/>
      <c r="T373" s="873"/>
      <c r="U373" s="873"/>
      <c r="V373" s="873"/>
      <c r="W373" s="873"/>
      <c r="X373" s="873"/>
      <c r="Y373" s="873"/>
      <c r="Z373" s="873"/>
      <c r="AA373" s="873"/>
      <c r="AB373" s="873"/>
      <c r="AC373" s="873"/>
      <c r="AD373" s="873"/>
      <c r="AE373" s="873"/>
      <c r="AF373" s="873"/>
    </row>
    <row r="374" spans="1:32" ht="12" customHeight="1">
      <c r="A374" s="479"/>
      <c r="B374" s="479"/>
      <c r="C374" s="479"/>
      <c r="D374" s="480"/>
      <c r="E374" s="479"/>
      <c r="F374" s="479"/>
      <c r="G374" s="479"/>
      <c r="H374" s="479"/>
      <c r="I374" s="479"/>
      <c r="J374" s="481"/>
      <c r="K374" s="479"/>
      <c r="L374" s="482"/>
      <c r="M374" s="873"/>
      <c r="N374" s="873"/>
      <c r="O374" s="873"/>
      <c r="P374" s="873"/>
      <c r="Q374" s="873"/>
      <c r="R374" s="873"/>
      <c r="S374" s="873"/>
      <c r="T374" s="873"/>
      <c r="U374" s="873"/>
      <c r="V374" s="873"/>
      <c r="W374" s="873"/>
      <c r="X374" s="873"/>
      <c r="Y374" s="873"/>
      <c r="Z374" s="873"/>
      <c r="AA374" s="873"/>
      <c r="AB374" s="873"/>
      <c r="AC374" s="873"/>
      <c r="AD374" s="873"/>
      <c r="AE374" s="873"/>
      <c r="AF374" s="873"/>
    </row>
    <row r="375" spans="1:32" ht="12" customHeight="1">
      <c r="A375" s="479"/>
      <c r="B375" s="479"/>
      <c r="C375" s="479"/>
      <c r="D375" s="480"/>
      <c r="E375" s="479"/>
      <c r="F375" s="479"/>
      <c r="G375" s="479"/>
      <c r="H375" s="479"/>
      <c r="I375" s="479"/>
      <c r="J375" s="481"/>
      <c r="K375" s="479"/>
      <c r="L375" s="482"/>
      <c r="M375" s="873"/>
      <c r="N375" s="873"/>
      <c r="O375" s="873"/>
      <c r="P375" s="873"/>
      <c r="Q375" s="873"/>
      <c r="R375" s="873"/>
      <c r="S375" s="873"/>
      <c r="T375" s="873"/>
      <c r="U375" s="873"/>
      <c r="V375" s="873"/>
      <c r="W375" s="873"/>
      <c r="X375" s="873"/>
      <c r="Y375" s="873"/>
      <c r="Z375" s="873"/>
      <c r="AA375" s="873"/>
      <c r="AB375" s="873"/>
      <c r="AC375" s="873"/>
      <c r="AD375" s="873"/>
      <c r="AE375" s="873"/>
      <c r="AF375" s="873"/>
    </row>
    <row r="376" spans="1:32" ht="12" customHeight="1">
      <c r="A376" s="479"/>
      <c r="B376" s="479"/>
      <c r="C376" s="479"/>
      <c r="D376" s="480"/>
      <c r="E376" s="479"/>
      <c r="F376" s="479"/>
      <c r="G376" s="479"/>
      <c r="H376" s="479"/>
      <c r="I376" s="479"/>
      <c r="J376" s="481"/>
      <c r="K376" s="479"/>
      <c r="L376" s="482"/>
      <c r="M376" s="873"/>
      <c r="N376" s="873"/>
      <c r="O376" s="873"/>
      <c r="P376" s="873"/>
      <c r="Q376" s="873"/>
      <c r="R376" s="873"/>
      <c r="S376" s="873"/>
      <c r="T376" s="873"/>
      <c r="U376" s="873"/>
      <c r="V376" s="873"/>
      <c r="W376" s="873"/>
      <c r="X376" s="873"/>
      <c r="Y376" s="873"/>
      <c r="Z376" s="873"/>
      <c r="AA376" s="873"/>
      <c r="AB376" s="873"/>
      <c r="AC376" s="873"/>
      <c r="AD376" s="873"/>
      <c r="AE376" s="873"/>
      <c r="AF376" s="873"/>
    </row>
    <row r="377" spans="1:32" ht="12" customHeight="1">
      <c r="A377" s="479"/>
      <c r="B377" s="479"/>
      <c r="C377" s="479"/>
      <c r="D377" s="480"/>
      <c r="E377" s="479"/>
      <c r="F377" s="479"/>
      <c r="G377" s="479"/>
      <c r="H377" s="479"/>
      <c r="I377" s="479"/>
      <c r="J377" s="481"/>
      <c r="K377" s="479"/>
      <c r="L377" s="482"/>
      <c r="M377" s="873"/>
      <c r="N377" s="873"/>
      <c r="O377" s="873"/>
      <c r="P377" s="873"/>
      <c r="Q377" s="873"/>
      <c r="R377" s="873"/>
      <c r="S377" s="873"/>
      <c r="T377" s="873"/>
      <c r="U377" s="873"/>
      <c r="V377" s="873"/>
      <c r="W377" s="873"/>
      <c r="X377" s="873"/>
      <c r="Y377" s="873"/>
      <c r="Z377" s="873"/>
      <c r="AA377" s="873"/>
      <c r="AB377" s="873"/>
      <c r="AC377" s="873"/>
      <c r="AD377" s="873"/>
      <c r="AE377" s="873"/>
      <c r="AF377" s="873"/>
    </row>
    <row r="378" spans="1:32" ht="12" customHeight="1">
      <c r="A378" s="479"/>
      <c r="B378" s="479"/>
      <c r="C378" s="479"/>
      <c r="D378" s="480"/>
      <c r="E378" s="479"/>
      <c r="F378" s="479"/>
      <c r="G378" s="479"/>
      <c r="H378" s="479"/>
      <c r="I378" s="479"/>
      <c r="J378" s="481"/>
      <c r="K378" s="479"/>
      <c r="L378" s="482"/>
      <c r="M378" s="873"/>
      <c r="N378" s="873"/>
      <c r="O378" s="873"/>
      <c r="P378" s="873"/>
      <c r="Q378" s="873"/>
      <c r="R378" s="873"/>
      <c r="S378" s="873"/>
      <c r="T378" s="873"/>
      <c r="U378" s="873"/>
      <c r="V378" s="873"/>
      <c r="W378" s="873"/>
      <c r="X378" s="873"/>
      <c r="Y378" s="873"/>
      <c r="Z378" s="873"/>
      <c r="AA378" s="873"/>
      <c r="AB378" s="873"/>
      <c r="AC378" s="873"/>
      <c r="AD378" s="873"/>
      <c r="AE378" s="873"/>
      <c r="AF378" s="873"/>
    </row>
    <row r="379" spans="1:32" ht="12" customHeight="1">
      <c r="A379" s="479"/>
      <c r="B379" s="479"/>
      <c r="C379" s="479"/>
      <c r="D379" s="480"/>
      <c r="E379" s="479"/>
      <c r="F379" s="479"/>
      <c r="G379" s="479"/>
      <c r="H379" s="479"/>
      <c r="I379" s="479"/>
      <c r="J379" s="481"/>
      <c r="K379" s="479"/>
      <c r="L379" s="482"/>
      <c r="M379" s="873"/>
      <c r="N379" s="873"/>
      <c r="O379" s="873"/>
      <c r="P379" s="873"/>
      <c r="Q379" s="873"/>
      <c r="R379" s="873"/>
      <c r="S379" s="873"/>
      <c r="T379" s="873"/>
      <c r="U379" s="873"/>
      <c r="V379" s="873"/>
      <c r="W379" s="873"/>
      <c r="X379" s="873"/>
      <c r="Y379" s="873"/>
      <c r="Z379" s="873"/>
      <c r="AA379" s="873"/>
      <c r="AB379" s="873"/>
      <c r="AC379" s="873"/>
      <c r="AD379" s="873"/>
      <c r="AE379" s="873"/>
      <c r="AF379" s="873"/>
    </row>
    <row r="380" spans="1:32" ht="12" customHeight="1">
      <c r="A380" s="479"/>
      <c r="B380" s="479"/>
      <c r="C380" s="479"/>
      <c r="D380" s="480"/>
      <c r="E380" s="479"/>
      <c r="F380" s="479"/>
      <c r="G380" s="479"/>
      <c r="H380" s="479"/>
      <c r="I380" s="479"/>
      <c r="J380" s="481"/>
      <c r="K380" s="479"/>
      <c r="L380" s="482"/>
      <c r="M380" s="873"/>
      <c r="N380" s="873"/>
      <c r="O380" s="873"/>
      <c r="P380" s="873"/>
      <c r="Q380" s="873"/>
      <c r="R380" s="873"/>
      <c r="S380" s="873"/>
      <c r="T380" s="873"/>
      <c r="U380" s="873"/>
      <c r="V380" s="873"/>
      <c r="W380" s="873"/>
      <c r="X380" s="873"/>
      <c r="Y380" s="873"/>
      <c r="Z380" s="873"/>
      <c r="AA380" s="873"/>
      <c r="AB380" s="873"/>
      <c r="AC380" s="873"/>
      <c r="AD380" s="873"/>
      <c r="AE380" s="873"/>
      <c r="AF380" s="873"/>
    </row>
    <row r="381" spans="1:32" ht="12" customHeight="1">
      <c r="A381" s="479"/>
      <c r="B381" s="479"/>
      <c r="C381" s="479"/>
      <c r="D381" s="480"/>
      <c r="E381" s="479"/>
      <c r="F381" s="479"/>
      <c r="G381" s="479"/>
      <c r="H381" s="479"/>
      <c r="I381" s="479"/>
      <c r="J381" s="481"/>
      <c r="K381" s="479"/>
      <c r="L381" s="482"/>
      <c r="M381" s="873"/>
      <c r="N381" s="873"/>
      <c r="O381" s="873"/>
      <c r="P381" s="873"/>
      <c r="Q381" s="873"/>
      <c r="R381" s="873"/>
      <c r="S381" s="873"/>
      <c r="T381" s="873"/>
      <c r="U381" s="873"/>
      <c r="V381" s="873"/>
      <c r="W381" s="873"/>
      <c r="X381" s="873"/>
      <c r="Y381" s="873"/>
      <c r="Z381" s="873"/>
      <c r="AA381" s="873"/>
      <c r="AB381" s="873"/>
      <c r="AC381" s="873"/>
      <c r="AD381" s="873"/>
      <c r="AE381" s="873"/>
      <c r="AF381" s="873"/>
    </row>
    <row r="382" spans="1:32" ht="12" customHeight="1">
      <c r="A382" s="479"/>
      <c r="B382" s="479"/>
      <c r="C382" s="479"/>
      <c r="D382" s="480"/>
      <c r="E382" s="479"/>
      <c r="F382" s="479"/>
      <c r="G382" s="479"/>
      <c r="H382" s="479"/>
      <c r="I382" s="479"/>
      <c r="J382" s="481"/>
      <c r="K382" s="479"/>
      <c r="L382" s="482"/>
      <c r="M382" s="873"/>
      <c r="N382" s="873"/>
      <c r="O382" s="873"/>
      <c r="P382" s="873"/>
      <c r="Q382" s="873"/>
      <c r="R382" s="873"/>
      <c r="S382" s="873"/>
      <c r="T382" s="873"/>
      <c r="U382" s="873"/>
      <c r="V382" s="873"/>
      <c r="W382" s="873"/>
      <c r="X382" s="873"/>
      <c r="Y382" s="873"/>
      <c r="Z382" s="873"/>
      <c r="AA382" s="873"/>
      <c r="AB382" s="873"/>
      <c r="AC382" s="873"/>
      <c r="AD382" s="873"/>
      <c r="AE382" s="873"/>
      <c r="AF382" s="873"/>
    </row>
    <row r="383" spans="1:32" ht="12" customHeight="1">
      <c r="A383" s="479"/>
      <c r="B383" s="479"/>
      <c r="C383" s="479"/>
      <c r="D383" s="480"/>
      <c r="E383" s="479"/>
      <c r="F383" s="479"/>
      <c r="G383" s="479"/>
      <c r="H383" s="479"/>
      <c r="I383" s="479"/>
      <c r="J383" s="481"/>
      <c r="K383" s="479"/>
      <c r="L383" s="482"/>
      <c r="M383" s="873"/>
      <c r="N383" s="873"/>
      <c r="O383" s="873"/>
      <c r="P383" s="873"/>
      <c r="Q383" s="873"/>
      <c r="R383" s="873"/>
      <c r="S383" s="873"/>
      <c r="T383" s="873"/>
      <c r="U383" s="873"/>
      <c r="V383" s="873"/>
      <c r="W383" s="873"/>
      <c r="X383" s="873"/>
      <c r="Y383" s="873"/>
      <c r="Z383" s="873"/>
      <c r="AA383" s="873"/>
      <c r="AB383" s="873"/>
      <c r="AC383" s="873"/>
      <c r="AD383" s="873"/>
      <c r="AE383" s="873"/>
      <c r="AF383" s="873"/>
    </row>
    <row r="384" spans="1:32" ht="12" customHeight="1">
      <c r="A384" s="479"/>
      <c r="B384" s="479"/>
      <c r="C384" s="479"/>
      <c r="D384" s="480"/>
      <c r="E384" s="479"/>
      <c r="F384" s="479"/>
      <c r="G384" s="479"/>
      <c r="H384" s="479"/>
      <c r="I384" s="479"/>
      <c r="J384" s="481"/>
      <c r="K384" s="479"/>
      <c r="L384" s="482"/>
      <c r="M384" s="873"/>
      <c r="N384" s="873"/>
      <c r="O384" s="873"/>
      <c r="P384" s="873"/>
      <c r="Q384" s="873"/>
      <c r="R384" s="873"/>
      <c r="S384" s="873"/>
      <c r="T384" s="873"/>
      <c r="U384" s="873"/>
      <c r="V384" s="873"/>
      <c r="W384" s="873"/>
      <c r="X384" s="873"/>
      <c r="Y384" s="873"/>
      <c r="Z384" s="873"/>
      <c r="AA384" s="873"/>
      <c r="AB384" s="873"/>
      <c r="AC384" s="873"/>
      <c r="AD384" s="873"/>
      <c r="AE384" s="873"/>
      <c r="AF384" s="873"/>
    </row>
    <row r="385" spans="1:32" ht="12" customHeight="1">
      <c r="A385" s="479"/>
      <c r="B385" s="479"/>
      <c r="C385" s="479"/>
      <c r="D385" s="480"/>
      <c r="E385" s="479"/>
      <c r="F385" s="479"/>
      <c r="G385" s="479"/>
      <c r="H385" s="479"/>
      <c r="I385" s="479"/>
      <c r="J385" s="481"/>
      <c r="K385" s="479"/>
      <c r="L385" s="482"/>
      <c r="M385" s="873"/>
      <c r="N385" s="873"/>
      <c r="O385" s="873"/>
      <c r="P385" s="873"/>
      <c r="Q385" s="873"/>
      <c r="R385" s="873"/>
      <c r="S385" s="873"/>
      <c r="T385" s="873"/>
      <c r="U385" s="873"/>
      <c r="V385" s="873"/>
      <c r="W385" s="873"/>
      <c r="X385" s="873"/>
      <c r="Y385" s="873"/>
      <c r="Z385" s="873"/>
      <c r="AA385" s="873"/>
      <c r="AB385" s="873"/>
      <c r="AC385" s="873"/>
      <c r="AD385" s="873"/>
      <c r="AE385" s="873"/>
      <c r="AF385" s="873"/>
    </row>
    <row r="386" spans="1:32" ht="12" customHeight="1">
      <c r="A386" s="479"/>
      <c r="B386" s="479"/>
      <c r="C386" s="479"/>
      <c r="D386" s="480"/>
      <c r="E386" s="479"/>
      <c r="F386" s="479"/>
      <c r="G386" s="479"/>
      <c r="H386" s="479"/>
      <c r="I386" s="479"/>
      <c r="J386" s="481"/>
      <c r="K386" s="479"/>
      <c r="L386" s="482"/>
      <c r="M386" s="873"/>
      <c r="N386" s="873"/>
      <c r="O386" s="873"/>
      <c r="P386" s="873"/>
      <c r="Q386" s="873"/>
      <c r="R386" s="873"/>
      <c r="S386" s="873"/>
      <c r="T386" s="873"/>
      <c r="U386" s="873"/>
      <c r="V386" s="873"/>
      <c r="W386" s="873"/>
      <c r="X386" s="873"/>
      <c r="Y386" s="873"/>
      <c r="Z386" s="873"/>
      <c r="AA386" s="873"/>
      <c r="AB386" s="873"/>
      <c r="AC386" s="873"/>
      <c r="AD386" s="873"/>
      <c r="AE386" s="873"/>
      <c r="AF386" s="873"/>
    </row>
    <row r="387" spans="1:32" ht="12" customHeight="1">
      <c r="A387" s="479"/>
      <c r="B387" s="479"/>
      <c r="C387" s="479"/>
      <c r="D387" s="480"/>
      <c r="E387" s="479"/>
      <c r="F387" s="479"/>
      <c r="G387" s="479"/>
      <c r="H387" s="479"/>
      <c r="I387" s="479"/>
      <c r="J387" s="481"/>
      <c r="K387" s="479"/>
      <c r="L387" s="482"/>
      <c r="M387" s="873"/>
      <c r="N387" s="873"/>
      <c r="O387" s="873"/>
      <c r="P387" s="873"/>
      <c r="Q387" s="873"/>
      <c r="R387" s="873"/>
      <c r="S387" s="873"/>
      <c r="T387" s="873"/>
      <c r="U387" s="873"/>
      <c r="V387" s="873"/>
      <c r="W387" s="873"/>
      <c r="X387" s="873"/>
      <c r="Y387" s="873"/>
      <c r="Z387" s="873"/>
      <c r="AA387" s="873"/>
      <c r="AB387" s="873"/>
      <c r="AC387" s="873"/>
      <c r="AD387" s="873"/>
      <c r="AE387" s="873"/>
      <c r="AF387" s="873"/>
    </row>
    <row r="388" spans="1:32" ht="12" customHeight="1">
      <c r="A388" s="479"/>
      <c r="B388" s="479"/>
      <c r="C388" s="479"/>
      <c r="D388" s="480"/>
      <c r="E388" s="479"/>
      <c r="F388" s="479"/>
      <c r="G388" s="479"/>
      <c r="H388" s="479"/>
      <c r="I388" s="479"/>
      <c r="J388" s="481"/>
      <c r="K388" s="479"/>
      <c r="L388" s="482"/>
      <c r="M388" s="873"/>
      <c r="N388" s="873"/>
      <c r="O388" s="873"/>
      <c r="P388" s="873"/>
      <c r="Q388" s="873"/>
      <c r="R388" s="873"/>
      <c r="S388" s="873"/>
      <c r="T388" s="873"/>
      <c r="U388" s="873"/>
      <c r="V388" s="873"/>
      <c r="W388" s="873"/>
      <c r="X388" s="873"/>
      <c r="Y388" s="873"/>
      <c r="Z388" s="873"/>
      <c r="AA388" s="873"/>
      <c r="AB388" s="873"/>
      <c r="AC388" s="873"/>
      <c r="AD388" s="873"/>
      <c r="AE388" s="873"/>
      <c r="AF388" s="873"/>
    </row>
    <row r="389" spans="1:32" ht="12" customHeight="1">
      <c r="A389" s="479"/>
      <c r="B389" s="479"/>
      <c r="C389" s="479"/>
      <c r="D389" s="480"/>
      <c r="E389" s="479"/>
      <c r="F389" s="479"/>
      <c r="G389" s="479"/>
      <c r="H389" s="479"/>
      <c r="I389" s="479"/>
      <c r="J389" s="481"/>
      <c r="K389" s="479"/>
      <c r="L389" s="482"/>
      <c r="M389" s="873"/>
      <c r="N389" s="873"/>
      <c r="O389" s="873"/>
      <c r="P389" s="873"/>
      <c r="Q389" s="873"/>
      <c r="R389" s="873"/>
      <c r="S389" s="873"/>
      <c r="T389" s="873"/>
      <c r="U389" s="873"/>
      <c r="V389" s="873"/>
      <c r="W389" s="873"/>
      <c r="X389" s="873"/>
      <c r="Y389" s="873"/>
      <c r="Z389" s="873"/>
      <c r="AA389" s="873"/>
      <c r="AB389" s="873"/>
      <c r="AC389" s="873"/>
      <c r="AD389" s="873"/>
      <c r="AE389" s="873"/>
      <c r="AF389" s="873"/>
    </row>
    <row r="390" spans="1:32" ht="12" customHeight="1">
      <c r="A390" s="479"/>
      <c r="B390" s="479"/>
      <c r="C390" s="479"/>
      <c r="D390" s="480"/>
      <c r="E390" s="479"/>
      <c r="F390" s="479"/>
      <c r="G390" s="479"/>
      <c r="H390" s="479"/>
      <c r="I390" s="479"/>
      <c r="J390" s="481"/>
      <c r="K390" s="479"/>
      <c r="L390" s="482"/>
      <c r="M390" s="873"/>
      <c r="N390" s="873"/>
      <c r="O390" s="873"/>
      <c r="P390" s="873"/>
      <c r="Q390" s="873"/>
      <c r="R390" s="873"/>
      <c r="S390" s="873"/>
      <c r="T390" s="873"/>
      <c r="U390" s="873"/>
      <c r="V390" s="873"/>
      <c r="W390" s="873"/>
      <c r="X390" s="873"/>
      <c r="Y390" s="873"/>
      <c r="Z390" s="873"/>
      <c r="AA390" s="873"/>
      <c r="AB390" s="873"/>
      <c r="AC390" s="873"/>
      <c r="AD390" s="873"/>
      <c r="AE390" s="873"/>
      <c r="AF390" s="873"/>
    </row>
    <row r="391" spans="1:32" ht="12" customHeight="1">
      <c r="A391" s="479"/>
      <c r="B391" s="479"/>
      <c r="C391" s="479"/>
      <c r="D391" s="480"/>
      <c r="E391" s="479"/>
      <c r="F391" s="479"/>
      <c r="G391" s="479"/>
      <c r="H391" s="479"/>
      <c r="I391" s="479"/>
      <c r="J391" s="481"/>
      <c r="K391" s="479"/>
      <c r="L391" s="482"/>
      <c r="M391" s="873"/>
      <c r="N391" s="873"/>
      <c r="O391" s="873"/>
      <c r="P391" s="873"/>
      <c r="Q391" s="873"/>
      <c r="R391" s="873"/>
      <c r="S391" s="873"/>
      <c r="T391" s="873"/>
      <c r="U391" s="873"/>
      <c r="V391" s="873"/>
      <c r="W391" s="873"/>
      <c r="X391" s="873"/>
      <c r="Y391" s="873"/>
      <c r="Z391" s="873"/>
      <c r="AA391" s="873"/>
      <c r="AB391" s="873"/>
      <c r="AC391" s="873"/>
      <c r="AD391" s="873"/>
      <c r="AE391" s="873"/>
      <c r="AF391" s="873"/>
    </row>
    <row r="392" spans="1:32" ht="12" customHeight="1">
      <c r="A392" s="479"/>
      <c r="B392" s="479"/>
      <c r="C392" s="479"/>
      <c r="D392" s="480"/>
      <c r="E392" s="479"/>
      <c r="F392" s="479"/>
      <c r="G392" s="479"/>
      <c r="H392" s="479"/>
      <c r="I392" s="479"/>
      <c r="J392" s="481"/>
      <c r="K392" s="479"/>
      <c r="L392" s="482"/>
      <c r="M392" s="873"/>
      <c r="N392" s="873"/>
      <c r="O392" s="873"/>
      <c r="P392" s="873"/>
      <c r="Q392" s="873"/>
      <c r="R392" s="873"/>
      <c r="S392" s="873"/>
      <c r="T392" s="873"/>
      <c r="U392" s="873"/>
      <c r="V392" s="873"/>
      <c r="W392" s="873"/>
      <c r="X392" s="873"/>
      <c r="Y392" s="873"/>
      <c r="Z392" s="873"/>
      <c r="AA392" s="873"/>
      <c r="AB392" s="873"/>
      <c r="AC392" s="873"/>
      <c r="AD392" s="873"/>
      <c r="AE392" s="873"/>
      <c r="AF392" s="873"/>
    </row>
    <row r="393" spans="1:32" ht="12" customHeight="1">
      <c r="A393" s="479"/>
      <c r="B393" s="479"/>
      <c r="C393" s="479"/>
      <c r="D393" s="480"/>
      <c r="E393" s="479"/>
      <c r="F393" s="479"/>
      <c r="G393" s="479"/>
      <c r="H393" s="479"/>
      <c r="I393" s="479"/>
      <c r="J393" s="481"/>
      <c r="K393" s="479"/>
      <c r="L393" s="482"/>
      <c r="M393" s="873"/>
      <c r="N393" s="873"/>
      <c r="O393" s="873"/>
      <c r="P393" s="873"/>
      <c r="Q393" s="873"/>
      <c r="R393" s="873"/>
      <c r="S393" s="873"/>
      <c r="T393" s="873"/>
      <c r="U393" s="873"/>
      <c r="V393" s="873"/>
      <c r="W393" s="873"/>
      <c r="X393" s="873"/>
      <c r="Y393" s="873"/>
      <c r="Z393" s="873"/>
      <c r="AA393" s="873"/>
      <c r="AB393" s="873"/>
      <c r="AC393" s="873"/>
      <c r="AD393" s="873"/>
      <c r="AE393" s="873"/>
      <c r="AF393" s="873"/>
    </row>
    <row r="394" spans="1:32" ht="12" customHeight="1">
      <c r="A394" s="479"/>
      <c r="B394" s="479"/>
      <c r="C394" s="479"/>
      <c r="D394" s="480"/>
      <c r="E394" s="479"/>
      <c r="F394" s="479"/>
      <c r="G394" s="479"/>
      <c r="H394" s="479"/>
      <c r="I394" s="479"/>
      <c r="J394" s="481"/>
      <c r="K394" s="479"/>
      <c r="L394" s="482"/>
      <c r="M394" s="873"/>
      <c r="N394" s="873"/>
      <c r="O394" s="873"/>
      <c r="P394" s="873"/>
      <c r="Q394" s="873"/>
      <c r="R394" s="873"/>
      <c r="S394" s="873"/>
      <c r="T394" s="873"/>
      <c r="U394" s="873"/>
      <c r="V394" s="873"/>
      <c r="W394" s="873"/>
      <c r="X394" s="873"/>
      <c r="Y394" s="873"/>
      <c r="Z394" s="873"/>
      <c r="AA394" s="873"/>
      <c r="AB394" s="873"/>
      <c r="AC394" s="873"/>
      <c r="AD394" s="873"/>
      <c r="AE394" s="873"/>
      <c r="AF394" s="873"/>
    </row>
    <row r="395" spans="1:32" ht="12" customHeight="1">
      <c r="A395" s="479"/>
      <c r="B395" s="479"/>
      <c r="C395" s="479"/>
      <c r="D395" s="480"/>
      <c r="E395" s="479"/>
      <c r="F395" s="479"/>
      <c r="G395" s="479"/>
      <c r="H395" s="479"/>
      <c r="I395" s="479"/>
      <c r="J395" s="481"/>
      <c r="K395" s="479"/>
      <c r="L395" s="482"/>
      <c r="M395" s="873"/>
      <c r="N395" s="873"/>
      <c r="O395" s="873"/>
      <c r="P395" s="873"/>
      <c r="Q395" s="873"/>
      <c r="R395" s="873"/>
      <c r="S395" s="873"/>
      <c r="T395" s="873"/>
      <c r="U395" s="873"/>
      <c r="V395" s="873"/>
      <c r="W395" s="873"/>
      <c r="X395" s="873"/>
      <c r="Y395" s="873"/>
      <c r="Z395" s="873"/>
      <c r="AA395" s="873"/>
      <c r="AB395" s="873"/>
      <c r="AC395" s="873"/>
      <c r="AD395" s="873"/>
      <c r="AE395" s="873"/>
      <c r="AF395" s="873"/>
    </row>
    <row r="396" spans="1:32" ht="12" customHeight="1">
      <c r="A396" s="479"/>
      <c r="B396" s="479"/>
      <c r="C396" s="479"/>
      <c r="D396" s="480"/>
      <c r="E396" s="479"/>
      <c r="F396" s="479"/>
      <c r="G396" s="479"/>
      <c r="H396" s="479"/>
      <c r="I396" s="479"/>
      <c r="J396" s="481"/>
      <c r="K396" s="479"/>
      <c r="L396" s="482"/>
      <c r="M396" s="873"/>
      <c r="N396" s="873"/>
      <c r="O396" s="873"/>
      <c r="P396" s="873"/>
      <c r="Q396" s="873"/>
      <c r="R396" s="873"/>
      <c r="S396" s="873"/>
      <c r="T396" s="873"/>
      <c r="U396" s="873"/>
      <c r="V396" s="873"/>
      <c r="W396" s="873"/>
      <c r="X396" s="873"/>
      <c r="Y396" s="873"/>
      <c r="Z396" s="873"/>
      <c r="AA396" s="873"/>
      <c r="AB396" s="873"/>
      <c r="AC396" s="873"/>
      <c r="AD396" s="873"/>
      <c r="AE396" s="873"/>
      <c r="AF396" s="873"/>
    </row>
    <row r="397" spans="1:32" ht="15.75" customHeight="1"/>
    <row r="398" spans="1:32" ht="15.75" customHeight="1"/>
    <row r="399" spans="1:32" ht="15.75" customHeight="1"/>
    <row r="400" spans="1:32"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9">
    <mergeCell ref="K167:K168"/>
    <mergeCell ref="L167:L168"/>
    <mergeCell ref="G188:G189"/>
    <mergeCell ref="H188:H189"/>
    <mergeCell ref="I188:I189"/>
    <mergeCell ref="A167:A168"/>
    <mergeCell ref="B167:B168"/>
    <mergeCell ref="C167:C168"/>
    <mergeCell ref="D167:D168"/>
    <mergeCell ref="A188:A189"/>
    <mergeCell ref="B188:B189"/>
    <mergeCell ref="C188:C189"/>
    <mergeCell ref="D188:D189"/>
    <mergeCell ref="E188:F188"/>
    <mergeCell ref="E167:E168"/>
    <mergeCell ref="F167:H167"/>
    <mergeCell ref="I167:J167"/>
    <mergeCell ref="A19:K19"/>
    <mergeCell ref="I28:J28"/>
    <mergeCell ref="K28:K29"/>
    <mergeCell ref="I110:J110"/>
    <mergeCell ref="K110:K111"/>
    <mergeCell ref="C28:C29"/>
    <mergeCell ref="D28:D29"/>
    <mergeCell ref="I54:J54"/>
    <mergeCell ref="K54:K55"/>
    <mergeCell ref="F20:H20"/>
    <mergeCell ref="I20:J20"/>
    <mergeCell ref="K20:K21"/>
    <mergeCell ref="D5:F5"/>
    <mergeCell ref="A7:K7"/>
    <mergeCell ref="B8:B9"/>
    <mergeCell ref="C8:C9"/>
    <mergeCell ref="D8:D9"/>
    <mergeCell ref="E8:E9"/>
    <mergeCell ref="F8:H8"/>
    <mergeCell ref="I8:J8"/>
    <mergeCell ref="K8:K9"/>
    <mergeCell ref="L8:L9"/>
    <mergeCell ref="A8:A9"/>
    <mergeCell ref="E110:E111"/>
    <mergeCell ref="F110:H110"/>
    <mergeCell ref="D54:D55"/>
    <mergeCell ref="E54:E55"/>
    <mergeCell ref="A109:L109"/>
    <mergeCell ref="A110:A111"/>
    <mergeCell ref="B110:B111"/>
    <mergeCell ref="C110:C111"/>
    <mergeCell ref="D110:D111"/>
    <mergeCell ref="L110:L111"/>
    <mergeCell ref="A28:A29"/>
    <mergeCell ref="B28:B29"/>
    <mergeCell ref="L28:L29"/>
    <mergeCell ref="F54:H54"/>
    <mergeCell ref="L54:L55"/>
    <mergeCell ref="E28:E29"/>
    <mergeCell ref="F28:H28"/>
    <mergeCell ref="A53:I53"/>
    <mergeCell ref="J53:L53"/>
    <mergeCell ref="A54:A55"/>
    <mergeCell ref="B54:B55"/>
    <mergeCell ref="C54:C55"/>
    <mergeCell ref="L20:L21"/>
    <mergeCell ref="A27:K27"/>
    <mergeCell ref="A20:A21"/>
    <mergeCell ref="B20:B21"/>
    <mergeCell ref="C20:C21"/>
    <mergeCell ref="D20:D21"/>
    <mergeCell ref="E20:E21"/>
  </mergeCells>
  <dataValidations count="1">
    <dataValidation type="list" allowBlank="1" showErrorMessage="1" sqref="D11:D13 D22:D24 D30:D34 D36 D38:D50 D56:D58 D65 D67:D68 D72:D76 D80:D81 D83:D85 D92 D97 D101:D105 D113:D122 D126:D136 D138:D141 D143:D144 D146:D147 D150:D151 D153 D155 D159:D162" xr:uid="{00000000-0002-0000-1100-000000000000}">
      <formula1>#REF!</formula1>
    </dataValidation>
  </dataValidations>
  <pageMargins left="0.75" right="0.75" top="1" bottom="1" header="0" footer="0"/>
  <pageSetup orientation="landscape"/>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D1000"/>
  <sheetViews>
    <sheetView workbookViewId="0"/>
  </sheetViews>
  <sheetFormatPr defaultColWidth="12.625" defaultRowHeight="15" customHeight="1"/>
  <cols>
    <col min="1" max="1" width="28" customWidth="1"/>
    <col min="2" max="2" width="29" customWidth="1"/>
    <col min="3" max="3" width="23.5" customWidth="1"/>
    <col min="4" max="4" width="12.375" customWidth="1"/>
    <col min="5" max="5" width="17.5" customWidth="1"/>
    <col min="6" max="6" width="12.375" customWidth="1"/>
    <col min="7" max="7" width="12" customWidth="1"/>
    <col min="8" max="8" width="15.875" customWidth="1"/>
    <col min="9" max="11" width="14" customWidth="1"/>
    <col min="12" max="12" width="13" customWidth="1"/>
    <col min="13" max="13" width="14.625" customWidth="1"/>
    <col min="14" max="14" width="19.375" customWidth="1"/>
    <col min="15" max="15" width="15.5" customWidth="1"/>
    <col min="16" max="16" width="4.5" customWidth="1"/>
    <col min="17" max="17" width="32.5" customWidth="1"/>
    <col min="18" max="20" width="10.5" customWidth="1"/>
    <col min="21" max="21" width="11.5" customWidth="1"/>
    <col min="22" max="30" width="9.625" customWidth="1"/>
  </cols>
  <sheetData>
    <row r="1" spans="1:30" ht="12.75" customHeight="1">
      <c r="A1" s="797" t="s">
        <v>1122</v>
      </c>
      <c r="B1" s="948"/>
      <c r="C1" s="948"/>
      <c r="D1" s="948"/>
      <c r="E1" s="948"/>
      <c r="F1" s="948"/>
      <c r="G1" s="948"/>
      <c r="H1" s="948"/>
      <c r="I1" s="948"/>
      <c r="J1" s="948"/>
      <c r="K1" s="948"/>
      <c r="L1" s="948"/>
      <c r="M1" s="948"/>
      <c r="N1" s="948"/>
      <c r="O1" s="948"/>
      <c r="P1" s="93"/>
      <c r="Q1" s="798" t="s">
        <v>1122</v>
      </c>
      <c r="R1" s="948"/>
      <c r="S1" s="948"/>
      <c r="T1" s="948"/>
      <c r="U1" s="948"/>
      <c r="V1" s="948"/>
      <c r="W1" s="948"/>
      <c r="X1" s="948"/>
      <c r="Y1" s="948"/>
      <c r="Z1" s="948"/>
      <c r="AA1" s="948"/>
      <c r="AB1" s="948"/>
      <c r="AC1" s="948"/>
      <c r="AD1" s="948"/>
    </row>
    <row r="2" spans="1:30" ht="17.25" customHeight="1">
      <c r="A2" s="94"/>
      <c r="B2" s="95"/>
      <c r="C2" s="95"/>
      <c r="D2" s="95"/>
      <c r="E2" s="95"/>
      <c r="F2" s="96"/>
      <c r="G2" s="96"/>
      <c r="H2" s="97"/>
      <c r="I2" s="98"/>
      <c r="J2" s="98"/>
      <c r="K2" s="98"/>
      <c r="L2" s="98"/>
      <c r="M2" s="953"/>
      <c r="N2" s="95"/>
      <c r="O2" s="95"/>
      <c r="P2" s="93"/>
      <c r="Q2" s="99" t="s">
        <v>1123</v>
      </c>
      <c r="R2" s="100"/>
      <c r="S2" s="100"/>
      <c r="T2" s="100"/>
      <c r="U2" s="100"/>
      <c r="V2" s="100"/>
      <c r="W2" s="100"/>
      <c r="X2" s="100"/>
      <c r="Y2" s="100"/>
      <c r="Z2" s="100"/>
      <c r="AA2" s="100"/>
      <c r="AB2" s="100"/>
      <c r="AC2" s="100"/>
      <c r="AD2" s="100"/>
    </row>
    <row r="3" spans="1:30" ht="17.25" customHeight="1">
      <c r="A3" s="101" t="s">
        <v>1124</v>
      </c>
      <c r="B3" s="95"/>
      <c r="C3" s="95"/>
      <c r="D3" s="95"/>
      <c r="E3" s="95"/>
      <c r="F3" s="96"/>
      <c r="G3" s="96"/>
      <c r="H3" s="97"/>
      <c r="I3" s="98"/>
      <c r="J3" s="98"/>
      <c r="K3" s="98"/>
      <c r="L3" s="98"/>
      <c r="M3" s="953"/>
      <c r="N3" s="95"/>
      <c r="O3" s="95"/>
      <c r="P3" s="93"/>
      <c r="Q3" s="99"/>
      <c r="R3" s="100"/>
      <c r="S3" s="100"/>
      <c r="T3" s="100"/>
      <c r="U3" s="100"/>
      <c r="V3" s="100"/>
      <c r="W3" s="100"/>
      <c r="X3" s="100"/>
      <c r="Y3" s="100"/>
      <c r="Z3" s="100"/>
      <c r="AA3" s="100"/>
      <c r="AB3" s="100"/>
      <c r="AC3" s="100"/>
      <c r="AD3" s="100"/>
    </row>
    <row r="4" spans="1:30" ht="17.25" customHeight="1">
      <c r="A4" s="101" t="s">
        <v>1125</v>
      </c>
      <c r="B4" s="95"/>
      <c r="C4" s="95"/>
      <c r="D4" s="95"/>
      <c r="E4" s="95"/>
      <c r="F4" s="96"/>
      <c r="G4" s="96"/>
      <c r="H4" s="97"/>
      <c r="I4" s="98"/>
      <c r="J4" s="98"/>
      <c r="K4" s="98"/>
      <c r="L4" s="98"/>
      <c r="M4" s="953"/>
      <c r="N4" s="95"/>
      <c r="O4" s="95"/>
      <c r="P4" s="93"/>
      <c r="Q4" s="99"/>
      <c r="R4" s="100"/>
      <c r="S4" s="100"/>
      <c r="T4" s="100"/>
      <c r="U4" s="100"/>
      <c r="V4" s="100"/>
      <c r="W4" s="100"/>
      <c r="X4" s="100"/>
      <c r="Y4" s="100"/>
      <c r="Z4" s="100"/>
      <c r="AA4" s="100"/>
      <c r="AB4" s="100"/>
      <c r="AC4" s="100"/>
      <c r="AD4" s="100"/>
    </row>
    <row r="5" spans="1:30" ht="17.25" customHeight="1">
      <c r="A5" s="101" t="s">
        <v>1126</v>
      </c>
      <c r="B5" s="95"/>
      <c r="C5" s="95"/>
      <c r="D5" s="95"/>
      <c r="E5" s="95"/>
      <c r="F5" s="96"/>
      <c r="G5" s="96"/>
      <c r="H5" s="97"/>
      <c r="I5" s="98"/>
      <c r="J5" s="98"/>
      <c r="K5" s="98"/>
      <c r="L5" s="98"/>
      <c r="M5" s="953"/>
      <c r="N5" s="95"/>
      <c r="O5" s="95"/>
      <c r="P5" s="93"/>
      <c r="Q5" s="99"/>
      <c r="R5" s="100"/>
      <c r="S5" s="100"/>
      <c r="T5" s="100"/>
      <c r="U5" s="100"/>
      <c r="V5" s="100"/>
      <c r="W5" s="100"/>
      <c r="X5" s="100"/>
      <c r="Y5" s="100"/>
      <c r="Z5" s="100"/>
      <c r="AA5" s="100"/>
      <c r="AB5" s="100"/>
      <c r="AC5" s="100"/>
      <c r="AD5" s="100"/>
    </row>
    <row r="6" spans="1:30" ht="17.25" customHeight="1">
      <c r="A6" s="94"/>
      <c r="B6" s="95"/>
      <c r="C6" s="95"/>
      <c r="D6" s="95"/>
      <c r="E6" s="95"/>
      <c r="F6" s="96"/>
      <c r="G6" s="96"/>
      <c r="H6" s="97"/>
      <c r="I6" s="98"/>
      <c r="J6" s="98"/>
      <c r="K6" s="98"/>
      <c r="L6" s="98"/>
      <c r="M6" s="953"/>
      <c r="N6" s="95"/>
      <c r="O6" s="95"/>
      <c r="P6" s="93"/>
      <c r="Q6" s="99"/>
      <c r="R6" s="100"/>
      <c r="S6" s="100"/>
      <c r="T6" s="100"/>
      <c r="U6" s="100"/>
      <c r="V6" s="100"/>
      <c r="W6" s="100"/>
      <c r="X6" s="100"/>
      <c r="Y6" s="100"/>
      <c r="Z6" s="100"/>
      <c r="AA6" s="100"/>
      <c r="AB6" s="100"/>
      <c r="AC6" s="100"/>
      <c r="AD6" s="100"/>
    </row>
    <row r="7" spans="1:30" ht="29.25" customHeight="1">
      <c r="A7" s="799" t="s">
        <v>1127</v>
      </c>
      <c r="B7" s="795" t="s">
        <v>1128</v>
      </c>
      <c r="C7" s="795" t="s">
        <v>1129</v>
      </c>
      <c r="D7" s="795" t="s">
        <v>1130</v>
      </c>
      <c r="E7" s="795" t="s">
        <v>1131</v>
      </c>
      <c r="F7" s="800" t="s">
        <v>1132</v>
      </c>
      <c r="G7" s="954"/>
      <c r="H7" s="801" t="s">
        <v>1133</v>
      </c>
      <c r="I7" s="954"/>
      <c r="J7" s="102"/>
      <c r="K7" s="102"/>
      <c r="L7" s="795" t="s">
        <v>1134</v>
      </c>
      <c r="M7" s="796" t="s">
        <v>1135</v>
      </c>
      <c r="N7" s="795" t="s">
        <v>1136</v>
      </c>
      <c r="O7" s="795" t="s">
        <v>1137</v>
      </c>
      <c r="P7" s="103"/>
      <c r="Q7" s="104" t="s">
        <v>1138</v>
      </c>
      <c r="R7" s="104">
        <v>2</v>
      </c>
      <c r="S7" s="104">
        <v>3</v>
      </c>
      <c r="T7" s="104">
        <v>4</v>
      </c>
      <c r="U7" s="104">
        <v>5</v>
      </c>
      <c r="V7" s="104">
        <v>6</v>
      </c>
      <c r="W7" s="104">
        <v>7</v>
      </c>
      <c r="X7" s="104">
        <v>8</v>
      </c>
      <c r="Y7" s="955">
        <v>9</v>
      </c>
      <c r="Z7" s="955">
        <v>10</v>
      </c>
      <c r="AA7" s="104">
        <v>11</v>
      </c>
      <c r="AB7" s="955">
        <v>12</v>
      </c>
      <c r="AC7" s="104">
        <v>13</v>
      </c>
      <c r="AD7" s="104">
        <v>14</v>
      </c>
    </row>
    <row r="8" spans="1:30" ht="63" customHeight="1">
      <c r="A8" s="956"/>
      <c r="B8" s="956"/>
      <c r="C8" s="956"/>
      <c r="D8" s="956"/>
      <c r="E8" s="956"/>
      <c r="F8" s="105" t="s">
        <v>1139</v>
      </c>
      <c r="G8" s="105" t="s">
        <v>1140</v>
      </c>
      <c r="H8" s="106" t="s">
        <v>1141</v>
      </c>
      <c r="I8" s="107" t="s">
        <v>1142</v>
      </c>
      <c r="J8" s="107" t="s">
        <v>1143</v>
      </c>
      <c r="K8" s="107" t="s">
        <v>1144</v>
      </c>
      <c r="L8" s="956"/>
      <c r="M8" s="956"/>
      <c r="N8" s="956"/>
      <c r="O8" s="956"/>
      <c r="P8" s="103"/>
      <c r="Q8" s="108" t="s">
        <v>1145</v>
      </c>
      <c r="R8" s="109"/>
      <c r="S8" s="109"/>
      <c r="T8" s="109"/>
      <c r="U8" s="109"/>
      <c r="V8" s="109"/>
      <c r="W8" s="109"/>
      <c r="X8" s="109"/>
      <c r="Y8" s="109"/>
      <c r="Z8" s="109"/>
      <c r="AA8" s="109"/>
      <c r="AB8" s="109"/>
      <c r="AC8" s="109"/>
      <c r="AD8" s="109"/>
    </row>
    <row r="9" spans="1:30" ht="12.75" customHeight="1">
      <c r="A9" s="110" t="s">
        <v>1146</v>
      </c>
      <c r="B9" s="111"/>
      <c r="C9" s="111"/>
      <c r="D9" s="111"/>
      <c r="E9" s="111"/>
      <c r="F9" s="112"/>
      <c r="G9" s="112"/>
      <c r="H9" s="111">
        <f t="shared" ref="H9:I9" si="0">SUM(H10:H22)</f>
        <v>0</v>
      </c>
      <c r="I9" s="111">
        <f t="shared" si="0"/>
        <v>0</v>
      </c>
      <c r="J9" s="111"/>
      <c r="K9" s="111"/>
      <c r="L9" s="111">
        <f>SUM(L10:L21)</f>
        <v>0</v>
      </c>
      <c r="M9" s="111">
        <f t="shared" ref="M9:M39" si="1">I9-L9</f>
        <v>0</v>
      </c>
      <c r="N9" s="111"/>
      <c r="O9" s="111"/>
      <c r="P9" s="113"/>
      <c r="Q9" s="114"/>
      <c r="R9" s="114"/>
      <c r="S9" s="114"/>
      <c r="T9" s="114"/>
      <c r="U9" s="114"/>
      <c r="V9" s="115"/>
      <c r="W9" s="115"/>
      <c r="X9" s="115"/>
      <c r="Y9" s="115"/>
      <c r="Z9" s="115"/>
      <c r="AA9" s="115"/>
      <c r="AB9" s="115"/>
      <c r="AC9" s="115"/>
      <c r="AD9" s="115"/>
    </row>
    <row r="10" spans="1:30" ht="34.5" customHeight="1">
      <c r="A10" s="116"/>
      <c r="B10" s="117"/>
      <c r="C10" s="118"/>
      <c r="D10" s="118"/>
      <c r="E10" s="119"/>
      <c r="F10" s="116"/>
      <c r="G10" s="116"/>
      <c r="H10" s="120"/>
      <c r="I10" s="121"/>
      <c r="J10" s="121"/>
      <c r="K10" s="121"/>
      <c r="L10" s="121">
        <f t="shared" ref="L10:L22" si="2">SUM(Q10:AD10)</f>
        <v>0</v>
      </c>
      <c r="M10" s="121">
        <f t="shared" si="1"/>
        <v>0</v>
      </c>
      <c r="N10" s="122"/>
      <c r="O10" s="122"/>
      <c r="P10" s="123"/>
      <c r="Q10" s="124"/>
      <c r="R10" s="124"/>
      <c r="S10" s="124"/>
      <c r="T10" s="124"/>
      <c r="U10" s="124"/>
      <c r="V10" s="125"/>
      <c r="W10" s="125"/>
      <c r="X10" s="125"/>
      <c r="Y10" s="126"/>
      <c r="Z10" s="125"/>
      <c r="AA10" s="125"/>
      <c r="AB10" s="125"/>
      <c r="AC10" s="125"/>
      <c r="AD10" s="125"/>
    </row>
    <row r="11" spans="1:30" ht="12.75" customHeight="1">
      <c r="A11" s="116"/>
      <c r="B11" s="957"/>
      <c r="C11" s="958"/>
      <c r="D11" s="127"/>
      <c r="E11" s="128"/>
      <c r="F11" s="116"/>
      <c r="G11" s="116"/>
      <c r="H11" s="120"/>
      <c r="I11" s="118"/>
      <c r="J11" s="118"/>
      <c r="K11" s="118"/>
      <c r="L11" s="121">
        <f t="shared" si="2"/>
        <v>0</v>
      </c>
      <c r="M11" s="121">
        <f t="shared" si="1"/>
        <v>0</v>
      </c>
      <c r="N11" s="122"/>
      <c r="O11" s="122"/>
      <c r="P11" s="123"/>
      <c r="Q11" s="124"/>
      <c r="R11" s="124"/>
      <c r="S11" s="124"/>
      <c r="T11" s="124"/>
      <c r="U11" s="124"/>
      <c r="V11" s="125"/>
      <c r="W11" s="125"/>
      <c r="X11" s="125"/>
      <c r="Y11" s="126"/>
      <c r="Z11" s="125"/>
      <c r="AA11" s="125"/>
      <c r="AB11" s="125"/>
      <c r="AC11" s="125"/>
      <c r="AD11" s="125"/>
    </row>
    <row r="12" spans="1:30" ht="12.75" customHeight="1">
      <c r="A12" s="116"/>
      <c r="B12" s="129"/>
      <c r="C12" s="117"/>
      <c r="D12" s="119"/>
      <c r="E12" s="128"/>
      <c r="F12" s="116"/>
      <c r="G12" s="116"/>
      <c r="H12" s="120"/>
      <c r="I12" s="118"/>
      <c r="J12" s="118"/>
      <c r="K12" s="118"/>
      <c r="L12" s="121">
        <f t="shared" si="2"/>
        <v>0</v>
      </c>
      <c r="M12" s="121">
        <f t="shared" si="1"/>
        <v>0</v>
      </c>
      <c r="N12" s="122"/>
      <c r="O12" s="122"/>
      <c r="P12" s="123"/>
      <c r="Q12" s="124"/>
      <c r="R12" s="124"/>
      <c r="S12" s="124"/>
      <c r="T12" s="124"/>
      <c r="U12" s="124"/>
      <c r="V12" s="125"/>
      <c r="W12" s="125"/>
      <c r="X12" s="125"/>
      <c r="Y12" s="126"/>
      <c r="Z12" s="125"/>
      <c r="AA12" s="125"/>
      <c r="AB12" s="125"/>
      <c r="AC12" s="125"/>
      <c r="AD12" s="125"/>
    </row>
    <row r="13" spans="1:30" ht="12.75" customHeight="1">
      <c r="A13" s="793"/>
      <c r="B13" s="794"/>
      <c r="C13" s="117"/>
      <c r="D13" s="119"/>
      <c r="E13" s="128"/>
      <c r="F13" s="116"/>
      <c r="G13" s="116"/>
      <c r="H13" s="120"/>
      <c r="I13" s="118"/>
      <c r="J13" s="118"/>
      <c r="K13" s="118"/>
      <c r="L13" s="121">
        <f t="shared" si="2"/>
        <v>0</v>
      </c>
      <c r="M13" s="121">
        <f t="shared" si="1"/>
        <v>0</v>
      </c>
      <c r="N13" s="122"/>
      <c r="O13" s="122"/>
      <c r="P13" s="123"/>
      <c r="Q13" s="124"/>
      <c r="R13" s="124"/>
      <c r="S13" s="124"/>
      <c r="T13" s="124"/>
      <c r="U13" s="124"/>
      <c r="V13" s="125"/>
      <c r="W13" s="125"/>
      <c r="X13" s="125"/>
      <c r="Y13" s="126"/>
      <c r="Z13" s="125"/>
      <c r="AA13" s="125"/>
      <c r="AB13" s="125"/>
      <c r="AC13" s="125"/>
      <c r="AD13" s="125"/>
    </row>
    <row r="14" spans="1:30" ht="12.75" customHeight="1">
      <c r="A14" s="894"/>
      <c r="B14" s="894"/>
      <c r="C14" s="117"/>
      <c r="D14" s="119"/>
      <c r="E14" s="119"/>
      <c r="F14" s="119"/>
      <c r="G14" s="119"/>
      <c r="H14" s="120"/>
      <c r="I14" s="118"/>
      <c r="J14" s="118"/>
      <c r="K14" s="118"/>
      <c r="L14" s="121">
        <f t="shared" si="2"/>
        <v>0</v>
      </c>
      <c r="M14" s="121">
        <f t="shared" si="1"/>
        <v>0</v>
      </c>
      <c r="N14" s="122"/>
      <c r="O14" s="122"/>
      <c r="P14" s="123"/>
      <c r="Q14" s="124"/>
      <c r="R14" s="124"/>
      <c r="S14" s="124"/>
      <c r="T14" s="124"/>
      <c r="U14" s="124"/>
      <c r="V14" s="125"/>
      <c r="W14" s="125"/>
      <c r="X14" s="125"/>
      <c r="Y14" s="126"/>
      <c r="Z14" s="125"/>
      <c r="AA14" s="125"/>
      <c r="AB14" s="125"/>
      <c r="AC14" s="125"/>
      <c r="AD14" s="125"/>
    </row>
    <row r="15" spans="1:30" ht="12.75" customHeight="1">
      <c r="A15" s="894"/>
      <c r="B15" s="894"/>
      <c r="C15" s="117"/>
      <c r="D15" s="119"/>
      <c r="E15" s="119"/>
      <c r="F15" s="119"/>
      <c r="G15" s="119"/>
      <c r="H15" s="120"/>
      <c r="I15" s="118"/>
      <c r="J15" s="118"/>
      <c r="K15" s="118"/>
      <c r="L15" s="121">
        <f t="shared" si="2"/>
        <v>0</v>
      </c>
      <c r="M15" s="121">
        <f t="shared" si="1"/>
        <v>0</v>
      </c>
      <c r="N15" s="122"/>
      <c r="O15" s="122"/>
      <c r="P15" s="123"/>
      <c r="Q15" s="124"/>
      <c r="R15" s="124"/>
      <c r="S15" s="124"/>
      <c r="T15" s="124"/>
      <c r="U15" s="124"/>
      <c r="V15" s="125"/>
      <c r="W15" s="125"/>
      <c r="X15" s="125"/>
      <c r="Y15" s="126"/>
      <c r="Z15" s="125"/>
      <c r="AA15" s="125"/>
      <c r="AB15" s="125"/>
      <c r="AC15" s="125"/>
      <c r="AD15" s="125"/>
    </row>
    <row r="16" spans="1:30" ht="12.75" customHeight="1">
      <c r="A16" s="894"/>
      <c r="B16" s="894"/>
      <c r="C16" s="117"/>
      <c r="D16" s="119"/>
      <c r="E16" s="119"/>
      <c r="F16" s="119"/>
      <c r="G16" s="119"/>
      <c r="H16" s="120"/>
      <c r="I16" s="118"/>
      <c r="J16" s="118"/>
      <c r="K16" s="118"/>
      <c r="L16" s="121">
        <f t="shared" si="2"/>
        <v>0</v>
      </c>
      <c r="M16" s="121">
        <f t="shared" si="1"/>
        <v>0</v>
      </c>
      <c r="N16" s="122"/>
      <c r="O16" s="122"/>
      <c r="P16" s="123"/>
      <c r="Q16" s="124"/>
      <c r="R16" s="124"/>
      <c r="S16" s="124"/>
      <c r="T16" s="124"/>
      <c r="U16" s="124"/>
      <c r="V16" s="125"/>
      <c r="W16" s="125"/>
      <c r="X16" s="125"/>
      <c r="Y16" s="126"/>
      <c r="Z16" s="125"/>
      <c r="AA16" s="125"/>
      <c r="AB16" s="125"/>
      <c r="AC16" s="125"/>
      <c r="AD16" s="125"/>
    </row>
    <row r="17" spans="1:30" ht="12.75" customHeight="1">
      <c r="A17" s="956"/>
      <c r="B17" s="956"/>
      <c r="C17" s="117"/>
      <c r="D17" s="119"/>
      <c r="E17" s="119"/>
      <c r="F17" s="119"/>
      <c r="G17" s="119"/>
      <c r="H17" s="120"/>
      <c r="I17" s="118"/>
      <c r="J17" s="118"/>
      <c r="K17" s="118"/>
      <c r="L17" s="121">
        <f t="shared" si="2"/>
        <v>0</v>
      </c>
      <c r="M17" s="121">
        <f t="shared" si="1"/>
        <v>0</v>
      </c>
      <c r="N17" s="122"/>
      <c r="O17" s="122"/>
      <c r="P17" s="123"/>
      <c r="Q17" s="124"/>
      <c r="R17" s="124"/>
      <c r="S17" s="131"/>
      <c r="U17" s="124"/>
      <c r="V17" s="125"/>
      <c r="W17" s="125"/>
      <c r="X17" s="125"/>
      <c r="Y17" s="126"/>
      <c r="Z17" s="125"/>
      <c r="AA17" s="125"/>
      <c r="AB17" s="125"/>
      <c r="AC17" s="125"/>
      <c r="AD17" s="125"/>
    </row>
    <row r="18" spans="1:30" ht="12.75" customHeight="1">
      <c r="A18" s="132"/>
      <c r="B18" s="132"/>
      <c r="C18" s="135"/>
      <c r="D18" s="136"/>
      <c r="E18" s="137"/>
      <c r="F18" s="130"/>
      <c r="G18" s="130"/>
      <c r="H18" s="133"/>
      <c r="I18" s="121"/>
      <c r="J18" s="121"/>
      <c r="K18" s="121"/>
      <c r="L18" s="121">
        <f t="shared" si="2"/>
        <v>0</v>
      </c>
      <c r="M18" s="121">
        <f t="shared" si="1"/>
        <v>0</v>
      </c>
      <c r="N18" s="122"/>
      <c r="O18" s="134"/>
      <c r="P18" s="123"/>
      <c r="Q18" s="124"/>
      <c r="R18" s="124"/>
      <c r="S18" s="124"/>
      <c r="T18" s="124"/>
      <c r="U18" s="124"/>
      <c r="V18" s="125"/>
      <c r="W18" s="125"/>
      <c r="X18" s="125"/>
      <c r="Y18" s="126"/>
      <c r="Z18" s="125"/>
      <c r="AA18" s="125"/>
      <c r="AB18" s="125"/>
      <c r="AC18" s="125"/>
      <c r="AD18" s="125"/>
    </row>
    <row r="19" spans="1:30" ht="12.75" customHeight="1">
      <c r="A19" s="132"/>
      <c r="B19" s="132"/>
      <c r="C19" s="135"/>
      <c r="D19" s="136"/>
      <c r="E19" s="137"/>
      <c r="F19" s="130"/>
      <c r="G19" s="130"/>
      <c r="H19" s="133"/>
      <c r="I19" s="121"/>
      <c r="J19" s="121"/>
      <c r="K19" s="121"/>
      <c r="L19" s="121">
        <f t="shared" si="2"/>
        <v>0</v>
      </c>
      <c r="M19" s="121">
        <f t="shared" si="1"/>
        <v>0</v>
      </c>
      <c r="N19" s="122"/>
      <c r="O19" s="134"/>
      <c r="P19" s="123"/>
      <c r="Q19" s="124"/>
      <c r="R19" s="124"/>
      <c r="S19" s="124"/>
      <c r="T19" s="124"/>
      <c r="U19" s="124"/>
      <c r="V19" s="125"/>
      <c r="W19" s="125"/>
      <c r="X19" s="125"/>
      <c r="Y19" s="126"/>
      <c r="Z19" s="125"/>
      <c r="AA19" s="125"/>
      <c r="AB19" s="125"/>
      <c r="AC19" s="125"/>
      <c r="AD19" s="125"/>
    </row>
    <row r="20" spans="1:30" ht="12.75" customHeight="1">
      <c r="A20" s="138"/>
      <c r="B20" s="129"/>
      <c r="C20" s="117"/>
      <c r="D20" s="119"/>
      <c r="E20" s="128"/>
      <c r="F20" s="116"/>
      <c r="G20" s="116"/>
      <c r="H20" s="120"/>
      <c r="I20" s="118"/>
      <c r="J20" s="118"/>
      <c r="K20" s="118"/>
      <c r="L20" s="121">
        <f t="shared" si="2"/>
        <v>0</v>
      </c>
      <c r="M20" s="121">
        <f t="shared" si="1"/>
        <v>0</v>
      </c>
      <c r="N20" s="122"/>
      <c r="O20" s="134"/>
      <c r="P20" s="123"/>
      <c r="Q20" s="124"/>
      <c r="R20" s="124"/>
      <c r="S20" s="124"/>
      <c r="T20" s="124"/>
      <c r="U20" s="124"/>
      <c r="V20" s="125"/>
      <c r="W20" s="125"/>
      <c r="X20" s="125"/>
      <c r="Y20" s="126"/>
      <c r="Z20" s="125"/>
      <c r="AA20" s="125"/>
      <c r="AB20" s="125"/>
      <c r="AC20" s="125"/>
      <c r="AD20" s="125"/>
    </row>
    <row r="21" spans="1:30" ht="12.75" customHeight="1">
      <c r="A21" s="138"/>
      <c r="B21" s="129"/>
      <c r="C21" s="117"/>
      <c r="D21" s="119"/>
      <c r="E21" s="128"/>
      <c r="F21" s="116"/>
      <c r="G21" s="116"/>
      <c r="H21" s="120"/>
      <c r="I21" s="118"/>
      <c r="J21" s="118"/>
      <c r="K21" s="118"/>
      <c r="L21" s="121">
        <f t="shared" si="2"/>
        <v>0</v>
      </c>
      <c r="M21" s="121">
        <f t="shared" si="1"/>
        <v>0</v>
      </c>
      <c r="N21" s="122"/>
      <c r="O21" s="134"/>
      <c r="P21" s="123"/>
      <c r="Q21" s="124"/>
      <c r="R21" s="124"/>
      <c r="S21" s="124"/>
      <c r="T21" s="124"/>
      <c r="U21" s="124"/>
      <c r="V21" s="125"/>
      <c r="W21" s="125"/>
      <c r="X21" s="125"/>
      <c r="Y21" s="126"/>
      <c r="Z21" s="125"/>
      <c r="AA21" s="125"/>
      <c r="AB21" s="125"/>
      <c r="AC21" s="125"/>
      <c r="AD21" s="125"/>
    </row>
    <row r="22" spans="1:30" ht="12.75" customHeight="1">
      <c r="A22" s="139"/>
      <c r="B22" s="117"/>
      <c r="C22" s="118"/>
      <c r="D22" s="118"/>
      <c r="E22" s="119"/>
      <c r="F22" s="116"/>
      <c r="G22" s="116"/>
      <c r="H22" s="120"/>
      <c r="I22" s="118"/>
      <c r="J22" s="118"/>
      <c r="K22" s="118"/>
      <c r="L22" s="121">
        <f t="shared" si="2"/>
        <v>0</v>
      </c>
      <c r="M22" s="121">
        <f t="shared" si="1"/>
        <v>0</v>
      </c>
      <c r="N22" s="122"/>
      <c r="O22" s="134"/>
      <c r="P22" s="123"/>
      <c r="Q22" s="124"/>
      <c r="R22" s="124"/>
      <c r="S22" s="124"/>
      <c r="T22" s="124"/>
      <c r="U22" s="124"/>
      <c r="V22" s="125"/>
      <c r="W22" s="125"/>
      <c r="X22" s="125"/>
      <c r="Y22" s="126"/>
      <c r="Z22" s="125"/>
      <c r="AA22" s="125"/>
      <c r="AB22" s="125"/>
      <c r="AC22" s="125"/>
      <c r="AD22" s="125"/>
    </row>
    <row r="23" spans="1:30" ht="12.75" customHeight="1">
      <c r="A23" s="110" t="s">
        <v>1147</v>
      </c>
      <c r="B23" s="111"/>
      <c r="C23" s="111"/>
      <c r="D23" s="111"/>
      <c r="E23" s="140"/>
      <c r="F23" s="112"/>
      <c r="G23" s="112"/>
      <c r="H23" s="111">
        <f t="shared" ref="H23:I23" si="3">SUM(H24:H39)</f>
        <v>0</v>
      </c>
      <c r="I23" s="111">
        <f t="shared" si="3"/>
        <v>0</v>
      </c>
      <c r="J23" s="111"/>
      <c r="K23" s="111"/>
      <c r="L23" s="111">
        <f>SUM(L24:L39)</f>
        <v>0</v>
      </c>
      <c r="M23" s="111">
        <f t="shared" si="1"/>
        <v>0</v>
      </c>
      <c r="N23" s="111"/>
      <c r="O23" s="111"/>
      <c r="P23" s="113"/>
      <c r="Q23" s="114"/>
      <c r="R23" s="114"/>
      <c r="S23" s="114"/>
      <c r="T23" s="114"/>
      <c r="U23" s="114"/>
      <c r="V23" s="115"/>
      <c r="W23" s="115"/>
      <c r="X23" s="115"/>
      <c r="Y23" s="115"/>
      <c r="Z23" s="115"/>
      <c r="AA23" s="115"/>
      <c r="AB23" s="115"/>
      <c r="AC23" s="115"/>
      <c r="AD23" s="115"/>
    </row>
    <row r="24" spans="1:30" ht="12.75" customHeight="1">
      <c r="A24" s="130"/>
      <c r="B24" s="121"/>
      <c r="C24" s="121"/>
      <c r="D24" s="136"/>
      <c r="E24" s="136"/>
      <c r="F24" s="130"/>
      <c r="G24" s="130"/>
      <c r="H24" s="133"/>
      <c r="I24" s="121"/>
      <c r="J24" s="121"/>
      <c r="K24" s="121"/>
      <c r="L24" s="121">
        <f t="shared" ref="L24:L39" si="4">SUM(Q24:AD24)</f>
        <v>0</v>
      </c>
      <c r="M24" s="121">
        <f t="shared" si="1"/>
        <v>0</v>
      </c>
      <c r="N24" s="122"/>
      <c r="O24" s="122"/>
      <c r="P24" s="113"/>
      <c r="Q24" s="141"/>
      <c r="R24" s="124"/>
      <c r="S24" s="124"/>
      <c r="T24" s="141"/>
      <c r="U24" s="124"/>
      <c r="V24" s="126"/>
      <c r="W24" s="126"/>
      <c r="X24" s="126"/>
      <c r="Y24" s="126"/>
      <c r="Z24" s="126"/>
      <c r="AA24" s="126"/>
      <c r="AB24" s="126"/>
      <c r="AC24" s="126"/>
      <c r="AD24" s="126"/>
    </row>
    <row r="25" spans="1:30" ht="12.75" customHeight="1">
      <c r="A25" s="142"/>
      <c r="B25" s="143"/>
      <c r="C25" s="121"/>
      <c r="D25" s="136"/>
      <c r="E25" s="136"/>
      <c r="F25" s="136"/>
      <c r="G25" s="136"/>
      <c r="H25" s="133"/>
      <c r="I25" s="121"/>
      <c r="J25" s="121"/>
      <c r="K25" s="121"/>
      <c r="L25" s="121">
        <f t="shared" si="4"/>
        <v>0</v>
      </c>
      <c r="M25" s="121">
        <f t="shared" si="1"/>
        <v>0</v>
      </c>
      <c r="N25" s="122"/>
      <c r="O25" s="122"/>
      <c r="P25" s="113"/>
      <c r="Q25" s="141"/>
      <c r="R25" s="144"/>
      <c r="S25" s="124"/>
      <c r="T25" s="141"/>
      <c r="U25" s="124"/>
      <c r="V25" s="126"/>
      <c r="W25" s="126"/>
      <c r="X25" s="126"/>
      <c r="Y25" s="126"/>
      <c r="Z25" s="126"/>
      <c r="AA25" s="126"/>
      <c r="AB25" s="126"/>
      <c r="AC25" s="126"/>
      <c r="AD25" s="126"/>
    </row>
    <row r="26" spans="1:30" ht="12.75" customHeight="1">
      <c r="A26" s="142"/>
      <c r="B26" s="143"/>
      <c r="C26" s="121"/>
      <c r="D26" s="136"/>
      <c r="E26" s="136"/>
      <c r="F26" s="136"/>
      <c r="G26" s="136"/>
      <c r="H26" s="133"/>
      <c r="I26" s="121"/>
      <c r="J26" s="121"/>
      <c r="K26" s="121"/>
      <c r="L26" s="121">
        <f t="shared" si="4"/>
        <v>0</v>
      </c>
      <c r="M26" s="121">
        <f t="shared" si="1"/>
        <v>0</v>
      </c>
      <c r="N26" s="122"/>
      <c r="O26" s="122"/>
      <c r="P26" s="113"/>
      <c r="Q26" s="141"/>
      <c r="R26" s="124"/>
      <c r="S26" s="124"/>
      <c r="T26" s="141"/>
      <c r="U26" s="124"/>
      <c r="V26" s="126"/>
      <c r="W26" s="126"/>
      <c r="X26" s="126"/>
      <c r="Y26" s="126"/>
      <c r="Z26" s="126"/>
      <c r="AA26" s="126"/>
      <c r="AB26" s="126"/>
      <c r="AC26" s="126"/>
      <c r="AD26" s="126"/>
    </row>
    <row r="27" spans="1:30" ht="12.75" customHeight="1">
      <c r="A27" s="142"/>
      <c r="B27" s="145"/>
      <c r="C27" s="146"/>
      <c r="D27" s="136"/>
      <c r="E27" s="136"/>
      <c r="F27" s="147"/>
      <c r="G27" s="147"/>
      <c r="H27" s="133"/>
      <c r="I27" s="121"/>
      <c r="J27" s="121"/>
      <c r="K27" s="121"/>
      <c r="L27" s="121">
        <f t="shared" si="4"/>
        <v>0</v>
      </c>
      <c r="M27" s="121">
        <f t="shared" si="1"/>
        <v>0</v>
      </c>
      <c r="N27" s="122"/>
      <c r="O27" s="122"/>
      <c r="P27" s="113"/>
      <c r="Q27" s="141"/>
      <c r="R27" s="124"/>
      <c r="T27" s="141"/>
      <c r="U27" s="124"/>
      <c r="V27" s="126"/>
      <c r="W27" s="126"/>
      <c r="X27" s="126"/>
      <c r="Y27" s="126"/>
      <c r="Z27" s="126"/>
      <c r="AA27" s="126"/>
      <c r="AB27" s="126"/>
      <c r="AC27" s="126"/>
      <c r="AD27" s="126"/>
    </row>
    <row r="28" spans="1:30" ht="12.75" customHeight="1">
      <c r="A28" s="142"/>
      <c r="B28" s="148"/>
      <c r="C28" s="149"/>
      <c r="D28" s="136"/>
      <c r="E28" s="136"/>
      <c r="F28" s="136"/>
      <c r="G28" s="136"/>
      <c r="H28" s="133"/>
      <c r="I28" s="121"/>
      <c r="J28" s="121"/>
      <c r="K28" s="121"/>
      <c r="L28" s="121">
        <f t="shared" si="4"/>
        <v>0</v>
      </c>
      <c r="M28" s="121">
        <f t="shared" si="1"/>
        <v>0</v>
      </c>
      <c r="N28" s="122"/>
      <c r="O28" s="122"/>
      <c r="P28" s="113"/>
      <c r="Q28" s="141"/>
      <c r="R28" s="124"/>
      <c r="S28" s="124"/>
      <c r="T28" s="141"/>
      <c r="U28" s="124"/>
      <c r="V28" s="126"/>
      <c r="W28" s="126"/>
      <c r="X28" s="126"/>
      <c r="Y28" s="126"/>
      <c r="Z28" s="126"/>
      <c r="AA28" s="126"/>
      <c r="AB28" s="126"/>
      <c r="AC28" s="126"/>
      <c r="AD28" s="126"/>
    </row>
    <row r="29" spans="1:30" ht="12.75" customHeight="1">
      <c r="A29" s="142"/>
      <c r="B29" s="148"/>
      <c r="C29" s="150"/>
      <c r="D29" s="136"/>
      <c r="E29" s="136"/>
      <c r="F29" s="136"/>
      <c r="G29" s="136"/>
      <c r="H29" s="133"/>
      <c r="I29" s="121"/>
      <c r="J29" s="121"/>
      <c r="K29" s="121"/>
      <c r="L29" s="121">
        <f t="shared" si="4"/>
        <v>0</v>
      </c>
      <c r="M29" s="121">
        <f t="shared" si="1"/>
        <v>0</v>
      </c>
      <c r="N29" s="122"/>
      <c r="O29" s="122"/>
      <c r="P29" s="113"/>
      <c r="Q29" s="141"/>
      <c r="R29" s="124"/>
      <c r="S29" s="124"/>
      <c r="T29" s="141"/>
      <c r="U29" s="124"/>
      <c r="V29" s="126"/>
      <c r="W29" s="126"/>
      <c r="X29" s="126"/>
      <c r="Y29" s="126"/>
      <c r="Z29" s="126"/>
      <c r="AA29" s="126"/>
      <c r="AB29" s="126"/>
      <c r="AC29" s="126"/>
      <c r="AD29" s="126"/>
    </row>
    <row r="30" spans="1:30" ht="12.75" customHeight="1">
      <c r="A30" s="142"/>
      <c r="B30" s="959"/>
      <c r="C30" s="151"/>
      <c r="D30" s="136"/>
      <c r="E30" s="128"/>
      <c r="F30" s="116"/>
      <c r="G30" s="116"/>
      <c r="H30" s="133"/>
      <c r="I30" s="121"/>
      <c r="J30" s="121"/>
      <c r="K30" s="121"/>
      <c r="L30" s="121">
        <f t="shared" si="4"/>
        <v>0</v>
      </c>
      <c r="M30" s="121">
        <f t="shared" si="1"/>
        <v>0</v>
      </c>
      <c r="N30" s="122"/>
      <c r="O30" s="122"/>
      <c r="P30" s="113"/>
      <c r="Q30" s="141"/>
      <c r="R30" s="124"/>
      <c r="S30" s="124"/>
      <c r="T30" s="141"/>
      <c r="U30" s="124"/>
      <c r="V30" s="126"/>
      <c r="W30" s="126"/>
      <c r="X30" s="126"/>
      <c r="Y30" s="126"/>
      <c r="Z30" s="126"/>
      <c r="AA30" s="126"/>
      <c r="AB30" s="126"/>
      <c r="AC30" s="126"/>
      <c r="AD30" s="126"/>
    </row>
    <row r="31" spans="1:30" ht="12.75" customHeight="1">
      <c r="A31" s="130"/>
      <c r="B31" s="135"/>
      <c r="C31" s="135"/>
      <c r="D31" s="136"/>
      <c r="E31" s="136"/>
      <c r="F31" s="130"/>
      <c r="G31" s="130"/>
      <c r="H31" s="133"/>
      <c r="I31" s="121"/>
      <c r="J31" s="121"/>
      <c r="K31" s="121"/>
      <c r="L31" s="121">
        <f t="shared" si="4"/>
        <v>0</v>
      </c>
      <c r="M31" s="121">
        <f t="shared" si="1"/>
        <v>0</v>
      </c>
      <c r="N31" s="122"/>
      <c r="O31" s="134"/>
      <c r="P31" s="123"/>
      <c r="Q31" s="124"/>
      <c r="R31" s="124"/>
      <c r="S31" s="124"/>
      <c r="T31" s="124"/>
      <c r="U31" s="124"/>
      <c r="V31" s="125"/>
      <c r="W31" s="125"/>
      <c r="X31" s="125"/>
      <c r="Y31" s="126"/>
      <c r="Z31" s="125"/>
      <c r="AA31" s="125"/>
      <c r="AB31" s="125"/>
      <c r="AC31" s="125"/>
      <c r="AD31" s="125"/>
    </row>
    <row r="32" spans="1:30" ht="12.75" customHeight="1">
      <c r="A32" s="130"/>
      <c r="B32" s="135"/>
      <c r="C32" s="121"/>
      <c r="D32" s="136"/>
      <c r="E32" s="137"/>
      <c r="F32" s="130"/>
      <c r="G32" s="130"/>
      <c r="H32" s="133"/>
      <c r="I32" s="121"/>
      <c r="J32" s="121"/>
      <c r="K32" s="121"/>
      <c r="L32" s="121">
        <f t="shared" si="4"/>
        <v>0</v>
      </c>
      <c r="M32" s="121">
        <f t="shared" si="1"/>
        <v>0</v>
      </c>
      <c r="N32" s="122"/>
      <c r="O32" s="134"/>
      <c r="P32" s="123"/>
      <c r="Q32" s="124"/>
      <c r="R32" s="124"/>
      <c r="S32" s="124"/>
      <c r="T32" s="124"/>
      <c r="U32" s="124"/>
      <c r="V32" s="125"/>
      <c r="W32" s="125"/>
      <c r="X32" s="125"/>
      <c r="Y32" s="126"/>
      <c r="Z32" s="125"/>
      <c r="AA32" s="125"/>
      <c r="AB32" s="125"/>
      <c r="AC32" s="125"/>
      <c r="AD32" s="125"/>
    </row>
    <row r="33" spans="1:30" ht="12.75" customHeight="1">
      <c r="A33" s="130"/>
      <c r="B33" s="121"/>
      <c r="C33" s="121"/>
      <c r="D33" s="136"/>
      <c r="E33" s="136"/>
      <c r="F33" s="130"/>
      <c r="G33" s="130"/>
      <c r="H33" s="133"/>
      <c r="I33" s="121"/>
      <c r="J33" s="121"/>
      <c r="K33" s="121"/>
      <c r="L33" s="121">
        <f t="shared" si="4"/>
        <v>0</v>
      </c>
      <c r="M33" s="121">
        <f t="shared" si="1"/>
        <v>0</v>
      </c>
      <c r="N33" s="122"/>
      <c r="O33" s="134"/>
      <c r="P33" s="123"/>
      <c r="Q33" s="124"/>
      <c r="R33" s="124"/>
      <c r="S33" s="124"/>
      <c r="T33" s="124"/>
      <c r="U33" s="124"/>
      <c r="V33" s="125"/>
      <c r="W33" s="125"/>
      <c r="X33" s="125"/>
      <c r="Y33" s="126"/>
      <c r="Z33" s="125"/>
      <c r="AA33" s="125"/>
      <c r="AB33" s="125"/>
      <c r="AC33" s="125"/>
      <c r="AD33" s="125"/>
    </row>
    <row r="34" spans="1:30" ht="12.75" customHeight="1">
      <c r="A34" s="152"/>
      <c r="B34" s="135"/>
      <c r="C34" s="121"/>
      <c r="D34" s="136"/>
      <c r="E34" s="137"/>
      <c r="F34" s="130"/>
      <c r="G34" s="130"/>
      <c r="H34" s="133"/>
      <c r="I34" s="121"/>
      <c r="J34" s="121"/>
      <c r="K34" s="121"/>
      <c r="L34" s="121">
        <f t="shared" si="4"/>
        <v>0</v>
      </c>
      <c r="M34" s="121">
        <f t="shared" si="1"/>
        <v>0</v>
      </c>
      <c r="N34" s="122"/>
      <c r="O34" s="134"/>
      <c r="P34" s="123"/>
      <c r="Q34" s="124"/>
      <c r="R34" s="124"/>
      <c r="S34" s="124"/>
      <c r="T34" s="124"/>
      <c r="U34" s="124"/>
      <c r="V34" s="125"/>
      <c r="W34" s="125"/>
      <c r="X34" s="125"/>
      <c r="Y34" s="126"/>
      <c r="Z34" s="125"/>
      <c r="AA34" s="125"/>
      <c r="AB34" s="125"/>
      <c r="AC34" s="125"/>
      <c r="AD34" s="125"/>
    </row>
    <row r="35" spans="1:30" ht="12.75" customHeight="1">
      <c r="A35" s="130"/>
      <c r="B35" s="153"/>
      <c r="C35" s="154"/>
      <c r="D35" s="136"/>
      <c r="E35" s="136"/>
      <c r="F35" s="136"/>
      <c r="G35" s="136"/>
      <c r="H35" s="133"/>
      <c r="I35" s="121"/>
      <c r="J35" s="121"/>
      <c r="K35" s="121"/>
      <c r="L35" s="121">
        <f t="shared" si="4"/>
        <v>0</v>
      </c>
      <c r="M35" s="121">
        <f t="shared" si="1"/>
        <v>0</v>
      </c>
      <c r="N35" s="122"/>
      <c r="O35" s="134"/>
      <c r="P35" s="123"/>
      <c r="Q35" s="124"/>
      <c r="R35" s="124"/>
      <c r="S35" s="124"/>
      <c r="T35" s="124"/>
      <c r="U35" s="124"/>
      <c r="V35" s="125"/>
      <c r="W35" s="125"/>
      <c r="X35" s="125"/>
      <c r="Y35" s="126"/>
      <c r="Z35" s="125"/>
      <c r="AA35" s="125"/>
      <c r="AB35" s="125"/>
      <c r="AC35" s="125"/>
      <c r="AD35" s="125"/>
    </row>
    <row r="36" spans="1:30" ht="12.75" customHeight="1">
      <c r="A36" s="130"/>
      <c r="B36" s="153"/>
      <c r="C36" s="151"/>
      <c r="D36" s="136"/>
      <c r="E36" s="136"/>
      <c r="F36" s="147"/>
      <c r="G36" s="147"/>
      <c r="H36" s="133"/>
      <c r="I36" s="121"/>
      <c r="J36" s="121"/>
      <c r="K36" s="121"/>
      <c r="L36" s="121">
        <f t="shared" si="4"/>
        <v>0</v>
      </c>
      <c r="M36" s="121">
        <f t="shared" si="1"/>
        <v>0</v>
      </c>
      <c r="N36" s="122"/>
      <c r="O36" s="134"/>
      <c r="P36" s="123"/>
      <c r="Q36" s="124"/>
      <c r="R36" s="124"/>
      <c r="S36" s="124"/>
      <c r="T36" s="124"/>
      <c r="U36" s="124"/>
      <c r="V36" s="125"/>
      <c r="W36" s="125"/>
      <c r="X36" s="125"/>
      <c r="Y36" s="126"/>
      <c r="Z36" s="125"/>
      <c r="AA36" s="125"/>
      <c r="AB36" s="125"/>
      <c r="AC36" s="125"/>
      <c r="AD36" s="125"/>
    </row>
    <row r="37" spans="1:30" ht="12.75" customHeight="1">
      <c r="A37" s="130"/>
      <c r="B37" s="960"/>
      <c r="C37" s="151"/>
      <c r="D37" s="136"/>
      <c r="E37" s="136"/>
      <c r="F37" s="136"/>
      <c r="G37" s="136"/>
      <c r="H37" s="133"/>
      <c r="I37" s="121"/>
      <c r="J37" s="121"/>
      <c r="K37" s="121"/>
      <c r="L37" s="121">
        <f t="shared" si="4"/>
        <v>0</v>
      </c>
      <c r="M37" s="121">
        <f t="shared" si="1"/>
        <v>0</v>
      </c>
      <c r="N37" s="122"/>
      <c r="O37" s="134"/>
      <c r="P37" s="123"/>
      <c r="Q37" s="124"/>
      <c r="R37" s="124"/>
      <c r="S37" s="124"/>
      <c r="T37" s="124"/>
      <c r="U37" s="124"/>
      <c r="V37" s="125"/>
      <c r="W37" s="125"/>
      <c r="X37" s="125"/>
      <c r="Y37" s="126"/>
      <c r="Z37" s="125"/>
      <c r="AA37" s="125"/>
      <c r="AB37" s="125"/>
      <c r="AC37" s="125"/>
      <c r="AD37" s="125"/>
    </row>
    <row r="38" spans="1:30" ht="12.75" customHeight="1">
      <c r="A38" s="116"/>
      <c r="B38" s="960"/>
      <c r="C38" s="154"/>
      <c r="D38" s="136"/>
      <c r="E38" s="136"/>
      <c r="F38" s="147"/>
      <c r="G38" s="147"/>
      <c r="H38" s="133"/>
      <c r="I38" s="118"/>
      <c r="J38" s="118"/>
      <c r="K38" s="118"/>
      <c r="L38" s="121">
        <f t="shared" si="4"/>
        <v>0</v>
      </c>
      <c r="M38" s="121">
        <f t="shared" si="1"/>
        <v>0</v>
      </c>
      <c r="N38" s="134"/>
      <c r="O38" s="134"/>
      <c r="P38" s="155"/>
      <c r="Q38" s="141"/>
      <c r="R38" s="141"/>
      <c r="S38" s="141"/>
      <c r="T38" s="141"/>
      <c r="U38" s="141"/>
      <c r="V38" s="126"/>
      <c r="W38" s="126"/>
      <c r="X38" s="126"/>
      <c r="Y38" s="126"/>
      <c r="Z38" s="126"/>
      <c r="AA38" s="126"/>
      <c r="AB38" s="126"/>
      <c r="AC38" s="126"/>
      <c r="AD38" s="126"/>
    </row>
    <row r="39" spans="1:30" ht="12.75" customHeight="1">
      <c r="A39" s="156"/>
      <c r="B39" s="959"/>
      <c r="C39" s="151"/>
      <c r="D39" s="157"/>
      <c r="E39" s="158"/>
      <c r="F39" s="159"/>
      <c r="G39" s="159"/>
      <c r="H39" s="160"/>
      <c r="I39" s="161"/>
      <c r="J39" s="161"/>
      <c r="K39" s="161"/>
      <c r="L39" s="121">
        <f t="shared" si="4"/>
        <v>0</v>
      </c>
      <c r="M39" s="121">
        <f t="shared" si="1"/>
        <v>0</v>
      </c>
      <c r="N39" s="134"/>
      <c r="O39" s="134"/>
      <c r="P39" s="155"/>
      <c r="Q39" s="141"/>
      <c r="R39" s="141"/>
      <c r="S39" s="141"/>
      <c r="T39" s="141"/>
      <c r="U39" s="141"/>
      <c r="V39" s="126"/>
      <c r="W39" s="126"/>
      <c r="X39" s="126"/>
      <c r="Y39" s="126"/>
      <c r="Z39" s="126"/>
      <c r="AA39" s="126"/>
      <c r="AB39" s="126"/>
      <c r="AC39" s="126"/>
      <c r="AD39" s="126"/>
    </row>
    <row r="40" spans="1:30" ht="12.75" customHeight="1">
      <c r="A40" s="110" t="s">
        <v>1148</v>
      </c>
      <c r="B40" s="111"/>
      <c r="C40" s="111"/>
      <c r="D40" s="111"/>
      <c r="E40" s="140"/>
      <c r="F40" s="112"/>
      <c r="G40" s="112"/>
      <c r="H40" s="111">
        <f t="shared" ref="H40:I40" si="5">SUM(H41:H48)</f>
        <v>0</v>
      </c>
      <c r="I40" s="111">
        <f t="shared" si="5"/>
        <v>0</v>
      </c>
      <c r="J40" s="111"/>
      <c r="K40" s="111"/>
      <c r="L40" s="111">
        <f t="shared" ref="L40:M40" si="6">SUM(L41:L48)</f>
        <v>0</v>
      </c>
      <c r="M40" s="111">
        <f t="shared" si="6"/>
        <v>0</v>
      </c>
      <c r="N40" s="111"/>
      <c r="O40" s="111"/>
      <c r="P40" s="113"/>
      <c r="Q40" s="114"/>
      <c r="R40" s="162">
        <f>SUM(R41:R59)</f>
        <v>0</v>
      </c>
      <c r="S40" s="162">
        <f t="shared" ref="S40:U40" si="7">SUM(S41:S48)</f>
        <v>0</v>
      </c>
      <c r="T40" s="162">
        <f t="shared" si="7"/>
        <v>0</v>
      </c>
      <c r="U40" s="162">
        <f t="shared" si="7"/>
        <v>0</v>
      </c>
      <c r="V40" s="163">
        <f t="shared" ref="V40:AD40" si="8">SUM(V41:V59)</f>
        <v>0</v>
      </c>
      <c r="W40" s="163">
        <f t="shared" si="8"/>
        <v>0</v>
      </c>
      <c r="X40" s="163">
        <f t="shared" si="8"/>
        <v>0</v>
      </c>
      <c r="Y40" s="163">
        <f t="shared" si="8"/>
        <v>0</v>
      </c>
      <c r="Z40" s="163">
        <f t="shared" si="8"/>
        <v>0</v>
      </c>
      <c r="AA40" s="163">
        <f t="shared" si="8"/>
        <v>0</v>
      </c>
      <c r="AB40" s="163">
        <f t="shared" si="8"/>
        <v>0</v>
      </c>
      <c r="AC40" s="163">
        <f t="shared" si="8"/>
        <v>0</v>
      </c>
      <c r="AD40" s="163">
        <f t="shared" si="8"/>
        <v>0</v>
      </c>
    </row>
    <row r="41" spans="1:30" ht="12.75" customHeight="1">
      <c r="A41" s="161"/>
      <c r="B41" s="138"/>
      <c r="C41" s="128"/>
      <c r="D41" s="118"/>
      <c r="E41" s="119"/>
      <c r="F41" s="116"/>
      <c r="G41" s="116"/>
      <c r="H41" s="164"/>
      <c r="I41" s="118"/>
      <c r="J41" s="118"/>
      <c r="K41" s="118"/>
      <c r="L41" s="121">
        <f t="shared" ref="L41:L48" si="9">SUM(Q41:AD41)</f>
        <v>0</v>
      </c>
      <c r="M41" s="121">
        <f t="shared" ref="M41:M48" si="10">I41-L41</f>
        <v>0</v>
      </c>
      <c r="N41" s="134"/>
      <c r="O41" s="134"/>
      <c r="P41" s="113"/>
      <c r="Q41" s="141"/>
      <c r="R41" s="141"/>
      <c r="S41" s="141"/>
      <c r="T41" s="141"/>
      <c r="U41" s="141"/>
      <c r="V41" s="126"/>
      <c r="W41" s="126"/>
      <c r="X41" s="126"/>
      <c r="Y41" s="126"/>
      <c r="Z41" s="126"/>
      <c r="AA41" s="126"/>
      <c r="AB41" s="126"/>
      <c r="AC41" s="126"/>
      <c r="AD41" s="126"/>
    </row>
    <row r="42" spans="1:30" ht="12.75" customHeight="1">
      <c r="A42" s="138"/>
      <c r="B42" s="138"/>
      <c r="C42" s="128"/>
      <c r="D42" s="118"/>
      <c r="E42" s="165"/>
      <c r="F42" s="116"/>
      <c r="G42" s="116"/>
      <c r="H42" s="120"/>
      <c r="I42" s="118"/>
      <c r="J42" s="118"/>
      <c r="K42" s="118"/>
      <c r="L42" s="121">
        <f t="shared" si="9"/>
        <v>0</v>
      </c>
      <c r="M42" s="121">
        <f t="shared" si="10"/>
        <v>0</v>
      </c>
      <c r="N42" s="122"/>
      <c r="O42" s="134"/>
      <c r="P42" s="113"/>
      <c r="Q42" s="141"/>
      <c r="R42" s="141"/>
      <c r="S42" s="141"/>
      <c r="T42" s="141"/>
      <c r="U42" s="141"/>
      <c r="V42" s="126"/>
      <c r="W42" s="126"/>
      <c r="X42" s="126"/>
      <c r="Y42" s="126"/>
      <c r="Z42" s="126"/>
      <c r="AA42" s="126"/>
      <c r="AB42" s="126"/>
      <c r="AC42" s="126"/>
      <c r="AD42" s="126"/>
    </row>
    <row r="43" spans="1:30" ht="12.75" customHeight="1">
      <c r="A43" s="138"/>
      <c r="B43" s="116"/>
      <c r="C43" s="128"/>
      <c r="D43" s="118"/>
      <c r="E43" s="165"/>
      <c r="F43" s="116"/>
      <c r="G43" s="116"/>
      <c r="H43" s="120"/>
      <c r="I43" s="118"/>
      <c r="J43" s="118"/>
      <c r="K43" s="118"/>
      <c r="L43" s="121">
        <f t="shared" si="9"/>
        <v>0</v>
      </c>
      <c r="M43" s="121">
        <f t="shared" si="10"/>
        <v>0</v>
      </c>
      <c r="N43" s="122"/>
      <c r="O43" s="134"/>
      <c r="P43" s="113"/>
      <c r="Q43" s="141"/>
      <c r="R43" s="141"/>
      <c r="S43" s="141"/>
      <c r="T43" s="141"/>
      <c r="U43" s="141"/>
      <c r="V43" s="126"/>
      <c r="W43" s="126"/>
      <c r="X43" s="126"/>
      <c r="Y43" s="126"/>
      <c r="Z43" s="126"/>
      <c r="AA43" s="126"/>
      <c r="AB43" s="126"/>
      <c r="AC43" s="126"/>
      <c r="AD43" s="126"/>
    </row>
    <row r="44" spans="1:30" ht="12.75" customHeight="1">
      <c r="A44" s="166"/>
      <c r="B44" s="118"/>
      <c r="C44" s="118"/>
      <c r="D44" s="118"/>
      <c r="E44" s="165"/>
      <c r="F44" s="116"/>
      <c r="G44" s="116"/>
      <c r="H44" s="120"/>
      <c r="I44" s="118"/>
      <c r="J44" s="118"/>
      <c r="K44" s="118"/>
      <c r="L44" s="121">
        <f t="shared" si="9"/>
        <v>0</v>
      </c>
      <c r="M44" s="121">
        <f t="shared" si="10"/>
        <v>0</v>
      </c>
      <c r="N44" s="122"/>
      <c r="O44" s="134"/>
      <c r="P44" s="123"/>
      <c r="Q44" s="141"/>
      <c r="R44" s="141"/>
      <c r="S44" s="141"/>
      <c r="T44" s="141"/>
      <c r="U44" s="141"/>
      <c r="V44" s="126"/>
      <c r="W44" s="126"/>
      <c r="X44" s="126"/>
      <c r="Y44" s="126"/>
      <c r="Z44" s="126"/>
      <c r="AA44" s="126"/>
      <c r="AB44" s="126"/>
      <c r="AC44" s="126"/>
      <c r="AD44" s="126"/>
    </row>
    <row r="45" spans="1:30" ht="12.75" customHeight="1">
      <c r="A45" s="167"/>
      <c r="B45" s="168"/>
      <c r="C45" s="169"/>
      <c r="D45" s="169"/>
      <c r="E45" s="170"/>
      <c r="F45" s="171"/>
      <c r="G45" s="171"/>
      <c r="H45" s="172"/>
      <c r="I45" s="169"/>
      <c r="J45" s="169"/>
      <c r="K45" s="169"/>
      <c r="L45" s="121">
        <f t="shared" si="9"/>
        <v>0</v>
      </c>
      <c r="M45" s="121">
        <f t="shared" si="10"/>
        <v>0</v>
      </c>
      <c r="N45" s="173"/>
      <c r="O45" s="173"/>
      <c r="P45" s="174"/>
      <c r="Q45" s="175"/>
      <c r="R45" s="175"/>
      <c r="S45" s="175"/>
      <c r="T45" s="175"/>
      <c r="U45" s="175"/>
      <c r="V45" s="176"/>
      <c r="W45" s="176"/>
      <c r="X45" s="126"/>
      <c r="Y45" s="126"/>
      <c r="Z45" s="176"/>
      <c r="AA45" s="176"/>
      <c r="AB45" s="176"/>
      <c r="AC45" s="176"/>
      <c r="AD45" s="176"/>
    </row>
    <row r="46" spans="1:30" ht="12.75" customHeight="1">
      <c r="A46" s="167"/>
      <c r="B46" s="168"/>
      <c r="C46" s="169"/>
      <c r="D46" s="169"/>
      <c r="E46" s="170"/>
      <c r="F46" s="171"/>
      <c r="G46" s="171"/>
      <c r="H46" s="172"/>
      <c r="I46" s="169"/>
      <c r="J46" s="169"/>
      <c r="K46" s="169"/>
      <c r="L46" s="121">
        <f t="shared" si="9"/>
        <v>0</v>
      </c>
      <c r="M46" s="121">
        <f t="shared" si="10"/>
        <v>0</v>
      </c>
      <c r="N46" s="173"/>
      <c r="O46" s="173"/>
      <c r="P46" s="177"/>
      <c r="Q46" s="175"/>
      <c r="R46" s="175"/>
      <c r="S46" s="175"/>
      <c r="T46" s="175"/>
      <c r="U46" s="175"/>
      <c r="V46" s="176"/>
      <c r="W46" s="176"/>
      <c r="X46" s="176"/>
      <c r="Y46" s="126"/>
      <c r="Z46" s="176"/>
      <c r="AA46" s="176"/>
      <c r="AB46" s="176"/>
      <c r="AC46" s="176"/>
      <c r="AD46" s="176"/>
    </row>
    <row r="47" spans="1:30" ht="12.75" customHeight="1">
      <c r="A47" s="167"/>
      <c r="B47" s="168"/>
      <c r="C47" s="169"/>
      <c r="D47" s="169"/>
      <c r="E47" s="170"/>
      <c r="F47" s="171"/>
      <c r="G47" s="171"/>
      <c r="H47" s="172"/>
      <c r="I47" s="169"/>
      <c r="J47" s="169"/>
      <c r="K47" s="169"/>
      <c r="L47" s="121">
        <f t="shared" si="9"/>
        <v>0</v>
      </c>
      <c r="M47" s="121">
        <f t="shared" si="10"/>
        <v>0</v>
      </c>
      <c r="N47" s="173"/>
      <c r="O47" s="173"/>
      <c r="P47" s="178"/>
      <c r="Q47" s="175"/>
      <c r="R47" s="175"/>
      <c r="S47" s="175"/>
      <c r="T47" s="175"/>
      <c r="U47" s="175"/>
      <c r="V47" s="176"/>
      <c r="W47" s="176"/>
      <c r="X47" s="176"/>
      <c r="Y47" s="126"/>
      <c r="Z47" s="176"/>
      <c r="AA47" s="176"/>
      <c r="AB47" s="176"/>
      <c r="AC47" s="176"/>
      <c r="AD47" s="176"/>
    </row>
    <row r="48" spans="1:30" ht="12.75" customHeight="1">
      <c r="A48" s="139"/>
      <c r="B48" s="118"/>
      <c r="C48" s="117"/>
      <c r="D48" s="118"/>
      <c r="E48" s="165"/>
      <c r="F48" s="116"/>
      <c r="G48" s="116"/>
      <c r="H48" s="120"/>
      <c r="I48" s="118"/>
      <c r="J48" s="118"/>
      <c r="K48" s="118"/>
      <c r="L48" s="121">
        <f t="shared" si="9"/>
        <v>0</v>
      </c>
      <c r="M48" s="121">
        <f t="shared" si="10"/>
        <v>0</v>
      </c>
      <c r="N48" s="122"/>
      <c r="O48" s="134"/>
      <c r="P48" s="123"/>
      <c r="Q48" s="124"/>
      <c r="R48" s="124"/>
      <c r="S48" s="124"/>
      <c r="T48" s="124"/>
      <c r="U48" s="124"/>
      <c r="V48" s="125"/>
      <c r="W48" s="125"/>
      <c r="X48" s="125"/>
      <c r="Y48" s="126"/>
      <c r="Z48" s="125"/>
      <c r="AA48" s="125"/>
      <c r="AB48" s="125"/>
      <c r="AC48" s="125"/>
      <c r="AD48" s="125"/>
    </row>
    <row r="49" spans="1:30" ht="12.75" customHeight="1">
      <c r="A49" s="179" t="s">
        <v>1149</v>
      </c>
      <c r="B49" s="180"/>
      <c r="C49" s="180"/>
      <c r="D49" s="180"/>
      <c r="E49" s="181"/>
      <c r="F49" s="182"/>
      <c r="G49" s="182"/>
      <c r="H49" s="180">
        <f t="shared" ref="H49:I49" si="11">SUM(H50:H58)</f>
        <v>0</v>
      </c>
      <c r="I49" s="180">
        <f t="shared" si="11"/>
        <v>0</v>
      </c>
      <c r="J49" s="180"/>
      <c r="K49" s="180"/>
      <c r="L49" s="180">
        <f>SUM(L50:L57)</f>
        <v>0</v>
      </c>
      <c r="M49" s="180">
        <f>SUM(M50:M58)</f>
        <v>0</v>
      </c>
      <c r="N49" s="180"/>
      <c r="O49" s="180"/>
      <c r="P49" s="113"/>
      <c r="Q49" s="183"/>
      <c r="R49" s="184">
        <f t="shared" ref="R49:U49" si="12">SUM(R50:R57)</f>
        <v>0</v>
      </c>
      <c r="S49" s="184">
        <f t="shared" si="12"/>
        <v>0</v>
      </c>
      <c r="T49" s="184">
        <f t="shared" si="12"/>
        <v>0</v>
      </c>
      <c r="U49" s="184">
        <f t="shared" si="12"/>
        <v>0</v>
      </c>
      <c r="V49" s="185">
        <f t="shared" ref="V49:AD49" si="13">SUM(V50:V67)</f>
        <v>0</v>
      </c>
      <c r="W49" s="185">
        <f t="shared" si="13"/>
        <v>0</v>
      </c>
      <c r="X49" s="185">
        <f t="shared" si="13"/>
        <v>0</v>
      </c>
      <c r="Y49" s="185">
        <f t="shared" si="13"/>
        <v>0</v>
      </c>
      <c r="Z49" s="185">
        <f t="shared" si="13"/>
        <v>0</v>
      </c>
      <c r="AA49" s="185">
        <f t="shared" si="13"/>
        <v>0</v>
      </c>
      <c r="AB49" s="185">
        <f t="shared" si="13"/>
        <v>0</v>
      </c>
      <c r="AC49" s="185">
        <f t="shared" si="13"/>
        <v>0</v>
      </c>
      <c r="AD49" s="185">
        <f t="shared" si="13"/>
        <v>0</v>
      </c>
    </row>
    <row r="50" spans="1:30" ht="12.75" customHeight="1">
      <c r="A50" s="139"/>
      <c r="B50" s="186"/>
      <c r="C50" s="187"/>
      <c r="D50" s="146"/>
      <c r="E50" s="188"/>
      <c r="F50" s="116"/>
      <c r="G50" s="116"/>
      <c r="H50" s="120"/>
      <c r="I50" s="118"/>
      <c r="J50" s="118"/>
      <c r="K50" s="118"/>
      <c r="L50" s="189">
        <f t="shared" ref="L50:L58" si="14">SUM(Q50:AD50)</f>
        <v>0</v>
      </c>
      <c r="M50" s="121">
        <f t="shared" ref="M50:M58" si="15">I50-L50</f>
        <v>0</v>
      </c>
      <c r="N50" s="122"/>
      <c r="O50" s="134"/>
      <c r="P50" s="123"/>
      <c r="Q50" s="804"/>
      <c r="R50" s="804"/>
      <c r="S50" s="804"/>
      <c r="T50" s="804"/>
      <c r="U50" s="804"/>
      <c r="V50" s="803"/>
      <c r="W50" s="803"/>
      <c r="X50" s="803"/>
      <c r="Y50" s="803"/>
      <c r="Z50" s="803"/>
      <c r="AA50" s="802"/>
      <c r="AB50" s="802"/>
      <c r="AC50" s="802"/>
      <c r="AD50" s="802"/>
    </row>
    <row r="51" spans="1:30" ht="12.75" customHeight="1">
      <c r="A51" s="139"/>
      <c r="B51" s="186"/>
      <c r="C51" s="187"/>
      <c r="D51" s="146"/>
      <c r="E51" s="188"/>
      <c r="F51" s="116"/>
      <c r="G51" s="116"/>
      <c r="H51" s="120"/>
      <c r="I51" s="118"/>
      <c r="J51" s="118"/>
      <c r="K51" s="118"/>
      <c r="L51" s="189">
        <f t="shared" si="14"/>
        <v>0</v>
      </c>
      <c r="M51" s="121">
        <f t="shared" si="15"/>
        <v>0</v>
      </c>
      <c r="N51" s="122"/>
      <c r="O51" s="134"/>
      <c r="P51" s="123"/>
      <c r="Q51" s="893"/>
      <c r="R51" s="893"/>
      <c r="S51" s="893"/>
      <c r="T51" s="893"/>
      <c r="U51" s="893"/>
      <c r="V51" s="893"/>
      <c r="W51" s="893"/>
      <c r="X51" s="893"/>
      <c r="Y51" s="893"/>
      <c r="Z51" s="893"/>
      <c r="AA51" s="893"/>
      <c r="AB51" s="893"/>
      <c r="AC51" s="893"/>
      <c r="AD51" s="893"/>
    </row>
    <row r="52" spans="1:30" ht="12.75" customHeight="1">
      <c r="A52" s="139"/>
      <c r="B52" s="190"/>
      <c r="C52" s="187"/>
      <c r="D52" s="146"/>
      <c r="E52" s="188"/>
      <c r="F52" s="118"/>
      <c r="G52" s="116"/>
      <c r="H52" s="120"/>
      <c r="I52" s="118"/>
      <c r="J52" s="118"/>
      <c r="K52" s="118"/>
      <c r="L52" s="189">
        <f t="shared" si="14"/>
        <v>0</v>
      </c>
      <c r="M52" s="121">
        <f t="shared" si="15"/>
        <v>0</v>
      </c>
      <c r="N52" s="122"/>
      <c r="O52" s="134"/>
      <c r="P52" s="123"/>
      <c r="Q52" s="124"/>
      <c r="R52" s="124"/>
      <c r="S52" s="124"/>
      <c r="T52" s="124"/>
      <c r="U52" s="124"/>
      <c r="V52" s="125"/>
      <c r="W52" s="125"/>
      <c r="X52" s="125"/>
      <c r="Y52" s="125"/>
      <c r="Z52" s="125"/>
      <c r="AA52" s="125"/>
      <c r="AB52" s="125"/>
      <c r="AC52" s="125"/>
      <c r="AD52" s="125"/>
    </row>
    <row r="53" spans="1:30" ht="12.75" customHeight="1">
      <c r="A53" s="139"/>
      <c r="B53" s="186"/>
      <c r="C53" s="187"/>
      <c r="D53" s="146"/>
      <c r="E53" s="188"/>
      <c r="F53" s="116"/>
      <c r="G53" s="116"/>
      <c r="H53" s="120"/>
      <c r="I53" s="118"/>
      <c r="J53" s="118"/>
      <c r="K53" s="118"/>
      <c r="L53" s="189">
        <f t="shared" si="14"/>
        <v>0</v>
      </c>
      <c r="M53" s="121">
        <f t="shared" si="15"/>
        <v>0</v>
      </c>
      <c r="N53" s="122"/>
      <c r="O53" s="134"/>
      <c r="P53" s="123"/>
      <c r="Q53" s="806"/>
      <c r="R53" s="806"/>
      <c r="S53" s="806"/>
      <c r="T53" s="806"/>
      <c r="U53" s="806"/>
      <c r="V53" s="802"/>
      <c r="W53" s="802"/>
      <c r="X53" s="802"/>
      <c r="Y53" s="802"/>
      <c r="Z53" s="802"/>
      <c r="AA53" s="802"/>
      <c r="AB53" s="802"/>
      <c r="AC53" s="802"/>
      <c r="AD53" s="802"/>
    </row>
    <row r="54" spans="1:30" ht="12.75" customHeight="1">
      <c r="A54" s="139"/>
      <c r="B54" s="186"/>
      <c r="C54" s="187"/>
      <c r="D54" s="146"/>
      <c r="E54" s="188"/>
      <c r="F54" s="116"/>
      <c r="G54" s="116"/>
      <c r="H54" s="120"/>
      <c r="I54" s="118"/>
      <c r="J54" s="118"/>
      <c r="K54" s="118"/>
      <c r="L54" s="189">
        <f t="shared" si="14"/>
        <v>0</v>
      </c>
      <c r="M54" s="121">
        <f t="shared" si="15"/>
        <v>0</v>
      </c>
      <c r="N54" s="122"/>
      <c r="O54" s="134"/>
      <c r="P54" s="123"/>
      <c r="Q54" s="893"/>
      <c r="R54" s="893"/>
      <c r="S54" s="893"/>
      <c r="T54" s="893"/>
      <c r="U54" s="893"/>
      <c r="V54" s="893"/>
      <c r="W54" s="893"/>
      <c r="X54" s="893"/>
      <c r="Y54" s="893"/>
      <c r="Z54" s="893"/>
      <c r="AA54" s="893"/>
      <c r="AB54" s="893"/>
      <c r="AC54" s="893"/>
      <c r="AD54" s="893"/>
    </row>
    <row r="55" spans="1:30" ht="12.75" customHeight="1">
      <c r="A55" s="191"/>
      <c r="B55" s="192"/>
      <c r="C55" s="192"/>
      <c r="D55" s="118"/>
      <c r="E55" s="119"/>
      <c r="F55" s="116"/>
      <c r="G55" s="116"/>
      <c r="H55" s="120"/>
      <c r="I55" s="118"/>
      <c r="J55" s="118"/>
      <c r="K55" s="118"/>
      <c r="L55" s="189">
        <f t="shared" si="14"/>
        <v>0</v>
      </c>
      <c r="M55" s="121">
        <f t="shared" si="15"/>
        <v>0</v>
      </c>
      <c r="N55" s="134"/>
      <c r="O55" s="134"/>
      <c r="P55" s="113"/>
      <c r="Q55" s="141"/>
      <c r="R55" s="141"/>
      <c r="S55" s="141"/>
      <c r="T55" s="141"/>
      <c r="U55" s="141"/>
      <c r="V55" s="126"/>
      <c r="W55" s="126"/>
      <c r="X55" s="126"/>
      <c r="Y55" s="126"/>
      <c r="Z55" s="126"/>
      <c r="AA55" s="126"/>
      <c r="AB55" s="126"/>
      <c r="AC55" s="126"/>
      <c r="AD55" s="126"/>
    </row>
    <row r="56" spans="1:30" ht="12.75" customHeight="1">
      <c r="A56" s="139"/>
      <c r="B56" s="117"/>
      <c r="C56" s="117"/>
      <c r="D56" s="118"/>
      <c r="E56" s="119"/>
      <c r="F56" s="116"/>
      <c r="G56" s="116"/>
      <c r="H56" s="120"/>
      <c r="I56" s="118"/>
      <c r="J56" s="118"/>
      <c r="K56" s="118"/>
      <c r="L56" s="189">
        <f t="shared" si="14"/>
        <v>0</v>
      </c>
      <c r="M56" s="121">
        <f t="shared" si="15"/>
        <v>0</v>
      </c>
      <c r="N56" s="122"/>
      <c r="O56" s="134"/>
      <c r="P56" s="123"/>
      <c r="Q56" s="124"/>
      <c r="R56" s="124"/>
      <c r="S56" s="124"/>
      <c r="T56" s="124"/>
      <c r="U56" s="124"/>
      <c r="V56" s="125"/>
      <c r="W56" s="125"/>
      <c r="X56" s="125"/>
      <c r="Y56" s="126"/>
      <c r="Z56" s="125"/>
      <c r="AA56" s="125"/>
      <c r="AB56" s="125"/>
      <c r="AC56" s="125"/>
      <c r="AD56" s="125"/>
    </row>
    <row r="57" spans="1:30" ht="12.75" customHeight="1">
      <c r="A57" s="139"/>
      <c r="B57" s="117"/>
      <c r="C57" s="117"/>
      <c r="D57" s="118"/>
      <c r="E57" s="119"/>
      <c r="F57" s="116"/>
      <c r="G57" s="116"/>
      <c r="H57" s="120"/>
      <c r="I57" s="118"/>
      <c r="J57" s="118"/>
      <c r="K57" s="118"/>
      <c r="L57" s="189">
        <f t="shared" si="14"/>
        <v>0</v>
      </c>
      <c r="M57" s="121">
        <f t="shared" si="15"/>
        <v>0</v>
      </c>
      <c r="N57" s="122"/>
      <c r="O57" s="134"/>
      <c r="P57" s="123"/>
      <c r="Q57" s="124"/>
      <c r="R57" s="124"/>
      <c r="S57" s="124"/>
      <c r="T57" s="124"/>
      <c r="U57" s="124"/>
      <c r="V57" s="125"/>
      <c r="W57" s="125"/>
      <c r="X57" s="125"/>
      <c r="Y57" s="126"/>
      <c r="Z57" s="125"/>
      <c r="AA57" s="125"/>
      <c r="AB57" s="125"/>
      <c r="AC57" s="125"/>
      <c r="AD57" s="125"/>
    </row>
    <row r="58" spans="1:30" ht="12.75" customHeight="1">
      <c r="A58" s="139"/>
      <c r="B58" s="117"/>
      <c r="C58" s="117"/>
      <c r="D58" s="118"/>
      <c r="E58" s="119"/>
      <c r="F58" s="116"/>
      <c r="G58" s="116"/>
      <c r="H58" s="120"/>
      <c r="I58" s="118"/>
      <c r="J58" s="118"/>
      <c r="K58" s="118"/>
      <c r="L58" s="189">
        <f t="shared" si="14"/>
        <v>0</v>
      </c>
      <c r="M58" s="121">
        <f t="shared" si="15"/>
        <v>0</v>
      </c>
      <c r="N58" s="122"/>
      <c r="O58" s="134"/>
      <c r="P58" s="123"/>
      <c r="Q58" s="124"/>
      <c r="R58" s="124"/>
      <c r="S58" s="124"/>
      <c r="T58" s="124"/>
      <c r="U58" s="124"/>
      <c r="V58" s="125"/>
      <c r="W58" s="125"/>
      <c r="X58" s="125"/>
      <c r="Y58" s="126"/>
      <c r="Z58" s="125"/>
      <c r="AA58" s="125"/>
      <c r="AB58" s="125"/>
      <c r="AC58" s="125"/>
      <c r="AD58" s="125"/>
    </row>
    <row r="59" spans="1:30" ht="12.75" customHeight="1">
      <c r="A59" s="805" t="s">
        <v>1150</v>
      </c>
      <c r="B59" s="961"/>
      <c r="C59" s="193"/>
      <c r="D59" s="194"/>
      <c r="E59" s="195"/>
      <c r="F59" s="196"/>
      <c r="G59" s="196"/>
      <c r="H59" s="194"/>
      <c r="I59" s="194"/>
      <c r="J59" s="194"/>
      <c r="K59" s="194"/>
      <c r="L59" s="194"/>
      <c r="M59" s="194">
        <v>0</v>
      </c>
      <c r="N59" s="194"/>
      <c r="O59" s="180"/>
      <c r="P59" s="962"/>
      <c r="Q59" s="183"/>
      <c r="R59" s="184">
        <v>0</v>
      </c>
      <c r="S59" s="184">
        <v>0</v>
      </c>
      <c r="T59" s="184">
        <v>0</v>
      </c>
      <c r="U59" s="184">
        <v>0</v>
      </c>
      <c r="V59" s="185"/>
      <c r="W59" s="185"/>
      <c r="X59" s="185"/>
      <c r="Y59" s="197"/>
      <c r="Z59" s="185"/>
      <c r="AA59" s="185"/>
      <c r="AB59" s="185"/>
      <c r="AC59" s="185"/>
      <c r="AD59" s="185"/>
    </row>
    <row r="60" spans="1:30" ht="12.75" customHeight="1">
      <c r="A60" s="139"/>
      <c r="B60" s="118"/>
      <c r="C60" s="198"/>
      <c r="D60" s="199"/>
      <c r="E60" s="200"/>
      <c r="F60" s="201"/>
      <c r="G60" s="201"/>
      <c r="H60" s="202"/>
      <c r="I60" s="199"/>
      <c r="J60" s="199"/>
      <c r="K60" s="199"/>
      <c r="L60" s="203"/>
      <c r="M60" s="203"/>
      <c r="N60" s="204"/>
      <c r="O60" s="205"/>
      <c r="P60" s="123"/>
      <c r="Q60" s="124"/>
      <c r="R60" s="124"/>
      <c r="S60" s="124"/>
      <c r="T60" s="124"/>
      <c r="U60" s="124"/>
      <c r="V60" s="125"/>
      <c r="W60" s="125"/>
      <c r="X60" s="125"/>
      <c r="Y60" s="126"/>
      <c r="Z60" s="125"/>
      <c r="AA60" s="125"/>
      <c r="AB60" s="125"/>
      <c r="AC60" s="125"/>
      <c r="AD60" s="125"/>
    </row>
    <row r="61" spans="1:30" ht="12.75" customHeight="1">
      <c r="A61" s="206"/>
      <c r="B61" s="207" t="s">
        <v>1151</v>
      </c>
      <c r="C61" s="963"/>
      <c r="D61" s="964"/>
      <c r="E61" s="963"/>
      <c r="F61" s="964"/>
      <c r="G61" s="964"/>
      <c r="H61" s="964">
        <f t="shared" ref="H61:I61" si="16">SUM(H59+H49+H40+H23+H9)</f>
        <v>0</v>
      </c>
      <c r="I61" s="964">
        <f t="shared" si="16"/>
        <v>0</v>
      </c>
      <c r="J61" s="964"/>
      <c r="K61" s="964"/>
      <c r="L61" s="964">
        <f t="shared" ref="L61:M61" si="17">SUM(L59+L49+L40+L23+L9)</f>
        <v>0</v>
      </c>
      <c r="M61" s="964">
        <f t="shared" si="17"/>
        <v>0</v>
      </c>
      <c r="N61" s="964"/>
      <c r="O61" s="964"/>
      <c r="P61" s="123"/>
      <c r="Q61" s="124"/>
      <c r="R61" s="124">
        <f t="shared" ref="R61:T61" si="18">SUM(R9+R23+R40+R49+R59)</f>
        <v>0</v>
      </c>
      <c r="S61" s="124">
        <f t="shared" si="18"/>
        <v>0</v>
      </c>
      <c r="T61" s="124">
        <f t="shared" si="18"/>
        <v>0</v>
      </c>
      <c r="U61" s="124">
        <f>SUM(U9+U23+U40)</f>
        <v>0</v>
      </c>
      <c r="V61" s="125"/>
      <c r="W61" s="125"/>
      <c r="X61" s="125"/>
      <c r="Y61" s="125"/>
      <c r="Z61" s="125"/>
      <c r="AA61" s="125"/>
      <c r="AB61" s="125"/>
      <c r="AC61" s="125"/>
      <c r="AD61" s="125"/>
    </row>
    <row r="62" spans="1:30" ht="12.75" customHeight="1">
      <c r="A62" s="208"/>
      <c r="B62" s="208"/>
      <c r="C62" s="208"/>
      <c r="D62" s="208"/>
      <c r="E62" s="208"/>
      <c r="F62" s="208"/>
      <c r="G62" s="208"/>
      <c r="H62" s="208"/>
      <c r="I62" s="208"/>
      <c r="J62" s="208"/>
      <c r="K62" s="208"/>
      <c r="L62" s="208"/>
      <c r="M62" s="208"/>
      <c r="N62" s="208"/>
      <c r="O62" s="208"/>
      <c r="P62" s="208"/>
      <c r="Q62" s="208"/>
      <c r="R62" s="208"/>
      <c r="S62" s="208"/>
      <c r="T62" s="208"/>
      <c r="U62" s="208"/>
      <c r="V62" s="208"/>
      <c r="W62" s="208"/>
      <c r="X62" s="208"/>
      <c r="Y62" s="208"/>
      <c r="Z62" s="208"/>
      <c r="AA62" s="208"/>
      <c r="AB62" s="208"/>
      <c r="AC62" s="208"/>
      <c r="AD62" s="208"/>
    </row>
    <row r="63" spans="1:30" ht="12.75" customHeight="1">
      <c r="A63" s="208"/>
      <c r="B63" s="208"/>
      <c r="C63" s="208"/>
      <c r="D63" s="208"/>
      <c r="E63" s="208"/>
      <c r="F63" s="208"/>
      <c r="G63" s="208"/>
      <c r="H63" s="208"/>
      <c r="I63" s="208"/>
      <c r="J63" s="208"/>
      <c r="K63" s="208"/>
      <c r="L63" s="208"/>
      <c r="M63" s="208"/>
      <c r="N63" s="208"/>
      <c r="O63" s="208"/>
      <c r="P63" s="208"/>
      <c r="Q63" s="208"/>
      <c r="R63" s="208"/>
      <c r="S63" s="208"/>
      <c r="T63" s="208"/>
      <c r="U63" s="208"/>
      <c r="V63" s="208"/>
      <c r="W63" s="208"/>
      <c r="X63" s="208"/>
      <c r="Y63" s="208"/>
      <c r="Z63" s="208"/>
      <c r="AA63" s="208"/>
      <c r="AB63" s="208"/>
      <c r="AC63" s="208"/>
      <c r="AD63" s="208"/>
    </row>
    <row r="64" spans="1:30" ht="12.75" customHeight="1">
      <c r="A64" s="208"/>
      <c r="B64" s="208"/>
      <c r="C64" s="208"/>
      <c r="D64" s="208"/>
      <c r="E64" s="208"/>
      <c r="F64" s="208"/>
      <c r="G64" s="208"/>
      <c r="H64" s="208"/>
      <c r="I64" s="208"/>
      <c r="J64" s="208"/>
      <c r="K64" s="208"/>
      <c r="L64" s="208"/>
      <c r="M64" s="208"/>
      <c r="N64" s="208"/>
      <c r="O64" s="208"/>
      <c r="P64" s="208"/>
      <c r="Q64" s="208"/>
      <c r="R64" s="208"/>
      <c r="S64" s="209">
        <f>SUM(S61+S63)</f>
        <v>0</v>
      </c>
      <c r="T64" s="208"/>
      <c r="U64" s="208"/>
      <c r="V64" s="208"/>
      <c r="W64" s="208"/>
      <c r="X64" s="208"/>
      <c r="Y64" s="208"/>
      <c r="Z64" s="208"/>
      <c r="AA64" s="208"/>
      <c r="AB64" s="208"/>
      <c r="AC64" s="208"/>
      <c r="AD64" s="208"/>
    </row>
    <row r="65" spans="1:30" ht="12.75" customHeight="1">
      <c r="A65" s="208"/>
      <c r="B65" s="208"/>
      <c r="C65" s="208"/>
      <c r="D65" s="208"/>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208"/>
    </row>
    <row r="66" spans="1:30" ht="12.75" customHeight="1">
      <c r="A66" s="208"/>
      <c r="B66" s="208"/>
      <c r="C66" s="208"/>
      <c r="D66" s="208"/>
      <c r="E66" s="208"/>
      <c r="F66" s="208"/>
      <c r="G66" s="208"/>
      <c r="H66" s="208"/>
      <c r="I66" s="208"/>
      <c r="J66" s="208"/>
      <c r="K66" s="208"/>
      <c r="L66" s="208"/>
      <c r="M66" s="208"/>
      <c r="N66" s="208"/>
      <c r="O66" s="208"/>
      <c r="P66" s="208"/>
      <c r="Q66" s="208"/>
      <c r="R66" s="208"/>
      <c r="S66" s="208"/>
      <c r="T66" s="208"/>
      <c r="U66" s="208"/>
      <c r="V66" s="208"/>
      <c r="W66" s="208"/>
      <c r="X66" s="208"/>
      <c r="Y66" s="208"/>
      <c r="Z66" s="208"/>
      <c r="AA66" s="208"/>
      <c r="AB66" s="208"/>
      <c r="AC66" s="208"/>
      <c r="AD66" s="208"/>
    </row>
    <row r="67" spans="1:30" ht="12.75" customHeight="1">
      <c r="A67" s="208"/>
      <c r="B67" s="208"/>
      <c r="C67" s="208"/>
      <c r="D67" s="208"/>
      <c r="E67" s="208"/>
      <c r="F67" s="208"/>
      <c r="G67" s="208"/>
      <c r="H67" s="208"/>
      <c r="I67" s="208"/>
      <c r="J67" s="208"/>
      <c r="K67" s="208"/>
      <c r="L67" s="208"/>
      <c r="M67" s="208"/>
      <c r="N67" s="208"/>
      <c r="O67" s="208"/>
      <c r="P67" s="208"/>
      <c r="Q67" s="208"/>
      <c r="R67" s="208"/>
      <c r="S67" s="208"/>
      <c r="T67" s="208"/>
      <c r="U67" s="208"/>
      <c r="V67" s="208"/>
      <c r="W67" s="208"/>
      <c r="X67" s="208"/>
      <c r="Y67" s="208"/>
      <c r="Z67" s="208"/>
      <c r="AA67" s="208"/>
      <c r="AB67" s="208"/>
      <c r="AC67" s="208"/>
      <c r="AD67" s="208"/>
    </row>
    <row r="68" spans="1:30" ht="12.75" customHeight="1">
      <c r="A68" s="208"/>
      <c r="B68" s="208"/>
      <c r="C68" s="208"/>
      <c r="D68" s="208"/>
      <c r="E68" s="208"/>
      <c r="F68" s="208"/>
      <c r="G68" s="208"/>
      <c r="H68" s="208"/>
      <c r="I68" s="208"/>
      <c r="J68" s="208"/>
      <c r="K68" s="208"/>
      <c r="L68" s="208"/>
      <c r="M68" s="208"/>
      <c r="N68" s="208"/>
      <c r="O68" s="208"/>
      <c r="P68" s="208"/>
      <c r="Q68" s="208"/>
      <c r="R68" s="208"/>
      <c r="S68" s="208"/>
      <c r="T68" s="208"/>
      <c r="U68" s="208"/>
      <c r="V68" s="208"/>
      <c r="W68" s="208"/>
      <c r="X68" s="208"/>
      <c r="Y68" s="208"/>
      <c r="Z68" s="208"/>
      <c r="AA68" s="208"/>
      <c r="AB68" s="208"/>
      <c r="AC68" s="208"/>
      <c r="AD68" s="208"/>
    </row>
    <row r="69" spans="1:30" ht="12.75" customHeight="1">
      <c r="A69" s="208"/>
      <c r="B69" s="208"/>
      <c r="C69" s="208"/>
      <c r="D69" s="208"/>
      <c r="E69" s="208"/>
      <c r="F69" s="208"/>
      <c r="G69" s="208"/>
      <c r="H69" s="208"/>
      <c r="I69" s="208"/>
      <c r="J69" s="208"/>
      <c r="K69" s="208"/>
      <c r="L69" s="208"/>
      <c r="M69" s="208"/>
      <c r="N69" s="208"/>
      <c r="O69" s="208"/>
      <c r="P69" s="208"/>
      <c r="Q69" s="208"/>
      <c r="R69" s="208"/>
      <c r="S69" s="208"/>
      <c r="T69" s="208"/>
      <c r="U69" s="208"/>
      <c r="V69" s="208"/>
      <c r="W69" s="208"/>
      <c r="X69" s="208"/>
      <c r="Y69" s="208"/>
      <c r="Z69" s="208"/>
      <c r="AA69" s="208"/>
      <c r="AB69" s="208"/>
      <c r="AC69" s="208"/>
      <c r="AD69" s="208"/>
    </row>
    <row r="70" spans="1:30" ht="12.75" customHeight="1">
      <c r="A70" s="208"/>
      <c r="B70" s="208"/>
      <c r="C70" s="208"/>
      <c r="D70" s="208"/>
      <c r="E70" s="208"/>
      <c r="F70" s="208"/>
      <c r="G70" s="208"/>
      <c r="H70" s="208"/>
      <c r="I70" s="208"/>
      <c r="J70" s="208"/>
      <c r="K70" s="208"/>
      <c r="L70" s="208"/>
      <c r="M70" s="208"/>
      <c r="N70" s="208"/>
      <c r="O70" s="208"/>
      <c r="P70" s="208"/>
      <c r="Q70" s="208"/>
      <c r="R70" s="208"/>
      <c r="S70" s="208"/>
      <c r="T70" s="208"/>
      <c r="U70" s="208"/>
      <c r="V70" s="208"/>
      <c r="W70" s="208"/>
      <c r="X70" s="208"/>
      <c r="Y70" s="208"/>
      <c r="Z70" s="208"/>
      <c r="AA70" s="208"/>
      <c r="AB70" s="208"/>
      <c r="AC70" s="208"/>
      <c r="AD70" s="208"/>
    </row>
    <row r="71" spans="1:30" ht="12.75" customHeight="1">
      <c r="A71" s="208"/>
      <c r="B71" s="208"/>
      <c r="C71" s="208"/>
      <c r="D71" s="208"/>
      <c r="E71" s="208"/>
      <c r="F71" s="208"/>
      <c r="G71" s="208"/>
      <c r="H71" s="208"/>
      <c r="I71" s="208"/>
      <c r="J71" s="208"/>
      <c r="K71" s="208"/>
      <c r="L71" s="208"/>
      <c r="M71" s="208"/>
      <c r="N71" s="208"/>
      <c r="O71" s="208"/>
      <c r="P71" s="208"/>
      <c r="Q71" s="208"/>
      <c r="R71" s="208"/>
      <c r="S71" s="208"/>
      <c r="T71" s="208"/>
      <c r="U71" s="208"/>
      <c r="V71" s="208"/>
      <c r="W71" s="208"/>
      <c r="X71" s="208"/>
      <c r="Y71" s="208"/>
      <c r="Z71" s="208"/>
      <c r="AA71" s="208"/>
      <c r="AB71" s="208"/>
      <c r="AC71" s="208"/>
      <c r="AD71" s="208"/>
    </row>
    <row r="72" spans="1:30" ht="12.75" customHeight="1">
      <c r="A72" s="208"/>
      <c r="B72" s="208"/>
      <c r="C72" s="208"/>
      <c r="D72" s="208"/>
      <c r="E72" s="208"/>
      <c r="F72" s="208"/>
      <c r="G72" s="208"/>
      <c r="H72" s="208"/>
      <c r="I72" s="208"/>
      <c r="J72" s="208"/>
      <c r="K72" s="208"/>
      <c r="L72" s="208"/>
      <c r="M72" s="208"/>
      <c r="N72" s="208"/>
      <c r="O72" s="208"/>
      <c r="P72" s="208"/>
      <c r="Q72" s="208"/>
      <c r="R72" s="208"/>
      <c r="S72" s="208"/>
      <c r="T72" s="208"/>
      <c r="U72" s="208"/>
      <c r="V72" s="208"/>
      <c r="W72" s="208"/>
      <c r="X72" s="208"/>
      <c r="Y72" s="208"/>
      <c r="Z72" s="208"/>
      <c r="AA72" s="208"/>
      <c r="AB72" s="208"/>
      <c r="AC72" s="208"/>
      <c r="AD72" s="208"/>
    </row>
    <row r="73" spans="1:30" ht="12.75" customHeight="1">
      <c r="A73" s="208"/>
      <c r="B73" s="208"/>
      <c r="C73" s="208"/>
      <c r="D73" s="208"/>
      <c r="E73" s="208"/>
      <c r="F73" s="208"/>
      <c r="G73" s="208"/>
      <c r="H73" s="208"/>
      <c r="I73" s="208"/>
      <c r="J73" s="208"/>
      <c r="K73" s="208"/>
      <c r="L73" s="208"/>
      <c r="M73" s="208"/>
      <c r="N73" s="208"/>
      <c r="O73" s="208"/>
      <c r="P73" s="208"/>
      <c r="Q73" s="208"/>
      <c r="R73" s="208"/>
      <c r="S73" s="208"/>
      <c r="T73" s="208"/>
      <c r="U73" s="208"/>
      <c r="V73" s="208"/>
      <c r="W73" s="208"/>
      <c r="X73" s="208"/>
      <c r="Y73" s="208"/>
      <c r="Z73" s="208"/>
      <c r="AA73" s="208"/>
      <c r="AB73" s="208"/>
      <c r="AC73" s="208"/>
      <c r="AD73" s="208"/>
    </row>
    <row r="74" spans="1:30" ht="12.75" customHeight="1">
      <c r="A74" s="208"/>
      <c r="B74" s="208"/>
      <c r="C74" s="208"/>
      <c r="D74" s="208"/>
      <c r="E74" s="208"/>
      <c r="F74" s="208"/>
      <c r="G74" s="208"/>
      <c r="H74" s="208"/>
      <c r="I74" s="208"/>
      <c r="J74" s="208"/>
      <c r="K74" s="208"/>
      <c r="L74" s="208"/>
      <c r="M74" s="208"/>
      <c r="N74" s="208"/>
      <c r="O74" s="208"/>
      <c r="P74" s="208"/>
      <c r="Q74" s="208"/>
      <c r="R74" s="208"/>
      <c r="S74" s="208"/>
      <c r="T74" s="208"/>
      <c r="U74" s="208"/>
      <c r="V74" s="208"/>
      <c r="W74" s="208"/>
      <c r="X74" s="208"/>
      <c r="Y74" s="208"/>
      <c r="Z74" s="208"/>
      <c r="AA74" s="208"/>
      <c r="AB74" s="208"/>
      <c r="AC74" s="208"/>
      <c r="AD74" s="208"/>
    </row>
    <row r="75" spans="1:30" ht="12.75" customHeight="1">
      <c r="A75" s="208"/>
      <c r="B75" s="208"/>
      <c r="C75" s="208"/>
      <c r="D75" s="208"/>
      <c r="E75" s="208"/>
      <c r="F75" s="208"/>
      <c r="G75" s="208"/>
      <c r="H75" s="208"/>
      <c r="I75" s="208"/>
      <c r="J75" s="208"/>
      <c r="K75" s="208"/>
      <c r="L75" s="208"/>
      <c r="M75" s="208"/>
      <c r="N75" s="208"/>
      <c r="O75" s="208"/>
      <c r="P75" s="208"/>
      <c r="Q75" s="208"/>
      <c r="R75" s="208"/>
      <c r="S75" s="208"/>
      <c r="T75" s="208"/>
      <c r="U75" s="208"/>
      <c r="V75" s="208"/>
      <c r="W75" s="208"/>
      <c r="X75" s="208"/>
      <c r="Y75" s="208"/>
      <c r="Z75" s="208"/>
      <c r="AA75" s="208"/>
      <c r="AB75" s="208"/>
      <c r="AC75" s="208"/>
      <c r="AD75" s="208"/>
    </row>
    <row r="76" spans="1:30" ht="12.75" customHeight="1">
      <c r="A76" s="208"/>
      <c r="B76" s="208"/>
      <c r="C76" s="208"/>
      <c r="D76" s="208"/>
      <c r="E76" s="208"/>
      <c r="F76" s="208"/>
      <c r="G76" s="208"/>
      <c r="H76" s="208"/>
      <c r="I76" s="208"/>
      <c r="J76" s="208"/>
      <c r="K76" s="208"/>
      <c r="L76" s="208"/>
      <c r="M76" s="208"/>
      <c r="N76" s="208"/>
      <c r="O76" s="208"/>
      <c r="P76" s="208"/>
      <c r="Q76" s="208"/>
      <c r="R76" s="208"/>
      <c r="S76" s="208"/>
      <c r="T76" s="208"/>
      <c r="U76" s="208"/>
      <c r="V76" s="208"/>
      <c r="W76" s="208"/>
      <c r="X76" s="208"/>
      <c r="Y76" s="208"/>
      <c r="Z76" s="208"/>
      <c r="AA76" s="208"/>
      <c r="AB76" s="208"/>
      <c r="AC76" s="208"/>
      <c r="AD76" s="208"/>
    </row>
    <row r="77" spans="1:30" ht="12.75" customHeight="1">
      <c r="A77" s="208"/>
      <c r="B77" s="208"/>
      <c r="C77" s="208"/>
      <c r="D77" s="208"/>
      <c r="E77" s="208"/>
      <c r="F77" s="208"/>
      <c r="G77" s="208"/>
      <c r="H77" s="208"/>
      <c r="I77" s="208"/>
      <c r="J77" s="208"/>
      <c r="K77" s="208"/>
      <c r="L77" s="208"/>
      <c r="M77" s="208"/>
      <c r="N77" s="208"/>
      <c r="O77" s="208"/>
      <c r="P77" s="208"/>
      <c r="Q77" s="208"/>
      <c r="R77" s="208"/>
      <c r="S77" s="208"/>
      <c r="T77" s="208"/>
      <c r="U77" s="208"/>
      <c r="V77" s="208"/>
      <c r="W77" s="208"/>
      <c r="X77" s="208"/>
      <c r="Y77" s="208"/>
      <c r="Z77" s="208"/>
      <c r="AA77" s="208"/>
      <c r="AB77" s="208"/>
      <c r="AC77" s="208"/>
      <c r="AD77" s="208"/>
    </row>
    <row r="78" spans="1:30" ht="12.75" customHeight="1">
      <c r="A78" s="208"/>
      <c r="B78" s="208"/>
      <c r="C78" s="208"/>
      <c r="D78" s="208"/>
      <c r="E78" s="208"/>
      <c r="F78" s="208"/>
      <c r="G78" s="208"/>
      <c r="H78" s="208"/>
      <c r="I78" s="208"/>
      <c r="J78" s="208"/>
      <c r="K78" s="208"/>
      <c r="L78" s="208"/>
      <c r="M78" s="208"/>
      <c r="N78" s="208"/>
      <c r="O78" s="208"/>
      <c r="P78" s="208"/>
      <c r="Q78" s="208"/>
      <c r="R78" s="208"/>
      <c r="S78" s="208"/>
      <c r="T78" s="208"/>
      <c r="U78" s="208"/>
      <c r="V78" s="208"/>
      <c r="W78" s="208"/>
      <c r="X78" s="208"/>
      <c r="Y78" s="208"/>
      <c r="Z78" s="208"/>
      <c r="AA78" s="208"/>
      <c r="AB78" s="208"/>
      <c r="AC78" s="208"/>
      <c r="AD78" s="208"/>
    </row>
    <row r="79" spans="1:30" ht="12.75" customHeight="1">
      <c r="A79" s="208"/>
      <c r="B79" s="208"/>
      <c r="C79" s="208"/>
      <c r="D79" s="208"/>
      <c r="E79" s="208"/>
      <c r="F79" s="208"/>
      <c r="G79" s="208"/>
      <c r="H79" s="208"/>
      <c r="I79" s="208"/>
      <c r="J79" s="208"/>
      <c r="K79" s="208"/>
      <c r="L79" s="208"/>
      <c r="M79" s="208"/>
      <c r="N79" s="208"/>
      <c r="O79" s="208"/>
      <c r="P79" s="208"/>
      <c r="Q79" s="208"/>
      <c r="R79" s="208"/>
      <c r="S79" s="208"/>
      <c r="T79" s="208"/>
      <c r="U79" s="208"/>
      <c r="V79" s="208"/>
      <c r="W79" s="208"/>
      <c r="X79" s="208"/>
      <c r="Y79" s="208"/>
      <c r="Z79" s="208"/>
      <c r="AA79" s="208"/>
      <c r="AB79" s="208"/>
      <c r="AC79" s="208"/>
      <c r="AD79" s="208"/>
    </row>
    <row r="80" spans="1:30" ht="12.75" customHeight="1">
      <c r="A80" s="208"/>
      <c r="B80" s="208"/>
      <c r="C80" s="208"/>
      <c r="D80" s="208"/>
      <c r="E80" s="208"/>
      <c r="F80" s="208"/>
      <c r="G80" s="208"/>
      <c r="H80" s="208"/>
      <c r="I80" s="208"/>
      <c r="J80" s="208"/>
      <c r="K80" s="208"/>
      <c r="L80" s="208"/>
      <c r="M80" s="208"/>
      <c r="N80" s="208"/>
      <c r="O80" s="208"/>
      <c r="P80" s="208"/>
      <c r="Q80" s="208"/>
      <c r="R80" s="208"/>
      <c r="S80" s="208"/>
      <c r="T80" s="208"/>
      <c r="U80" s="208"/>
      <c r="V80" s="208"/>
      <c r="W80" s="208"/>
      <c r="X80" s="208"/>
      <c r="Y80" s="208"/>
      <c r="Z80" s="208"/>
      <c r="AA80" s="208"/>
      <c r="AB80" s="208"/>
      <c r="AC80" s="208"/>
      <c r="AD80" s="208"/>
    </row>
    <row r="81" spans="1:30" ht="12.75" customHeight="1">
      <c r="A81" s="208"/>
      <c r="B81" s="208"/>
      <c r="C81" s="208"/>
      <c r="D81" s="208"/>
      <c r="E81" s="208"/>
      <c r="F81" s="208"/>
      <c r="G81" s="208"/>
      <c r="H81" s="208"/>
      <c r="I81" s="208"/>
      <c r="J81" s="208"/>
      <c r="K81" s="208"/>
      <c r="L81" s="208"/>
      <c r="M81" s="208"/>
      <c r="N81" s="208"/>
      <c r="O81" s="208"/>
      <c r="P81" s="208"/>
      <c r="Q81" s="208"/>
      <c r="R81" s="208"/>
      <c r="S81" s="208"/>
      <c r="T81" s="208"/>
      <c r="U81" s="208"/>
      <c r="V81" s="208"/>
      <c r="W81" s="208"/>
      <c r="X81" s="208"/>
      <c r="Y81" s="208"/>
      <c r="Z81" s="208"/>
      <c r="AA81" s="208"/>
      <c r="AB81" s="208"/>
      <c r="AC81" s="208"/>
      <c r="AD81" s="208"/>
    </row>
    <row r="82" spans="1:30" ht="12.75" customHeight="1">
      <c r="A82" s="208"/>
      <c r="B82" s="208"/>
      <c r="C82" s="208"/>
      <c r="D82" s="208"/>
      <c r="E82" s="208"/>
      <c r="F82" s="208"/>
      <c r="G82" s="208"/>
      <c r="H82" s="208"/>
      <c r="I82" s="208"/>
      <c r="J82" s="208"/>
      <c r="K82" s="208"/>
      <c r="L82" s="208"/>
      <c r="M82" s="208"/>
      <c r="N82" s="208"/>
      <c r="O82" s="208"/>
      <c r="P82" s="208"/>
      <c r="Q82" s="208"/>
      <c r="R82" s="208"/>
      <c r="S82" s="208"/>
      <c r="T82" s="208"/>
      <c r="U82" s="208"/>
      <c r="V82" s="208"/>
      <c r="W82" s="208"/>
      <c r="X82" s="208"/>
      <c r="Y82" s="208"/>
      <c r="Z82" s="208"/>
      <c r="AA82" s="208"/>
      <c r="AB82" s="208"/>
      <c r="AC82" s="208"/>
      <c r="AD82" s="208"/>
    </row>
    <row r="83" spans="1:30" ht="12.75" customHeight="1">
      <c r="A83" s="208"/>
      <c r="B83" s="208"/>
      <c r="C83" s="208"/>
      <c r="D83" s="208"/>
      <c r="E83" s="208"/>
      <c r="F83" s="208"/>
      <c r="G83" s="208"/>
      <c r="H83" s="208"/>
      <c r="I83" s="208"/>
      <c r="J83" s="208"/>
      <c r="K83" s="208"/>
      <c r="L83" s="208"/>
      <c r="M83" s="208"/>
      <c r="N83" s="208"/>
      <c r="O83" s="208"/>
      <c r="P83" s="208"/>
      <c r="Q83" s="208"/>
      <c r="R83" s="208"/>
      <c r="S83" s="208"/>
      <c r="T83" s="208"/>
      <c r="U83" s="208"/>
      <c r="V83" s="208"/>
      <c r="W83" s="208"/>
      <c r="X83" s="208"/>
      <c r="Y83" s="208"/>
      <c r="Z83" s="208"/>
      <c r="AA83" s="208"/>
      <c r="AB83" s="208"/>
      <c r="AC83" s="208"/>
      <c r="AD83" s="208"/>
    </row>
    <row r="84" spans="1:30" ht="12.75" customHeight="1">
      <c r="A84" s="208"/>
      <c r="B84" s="208"/>
      <c r="C84" s="208"/>
      <c r="D84" s="208"/>
      <c r="E84" s="208"/>
      <c r="F84" s="208"/>
      <c r="G84" s="208"/>
      <c r="H84" s="208"/>
      <c r="I84" s="208"/>
      <c r="J84" s="208"/>
      <c r="K84" s="208"/>
      <c r="L84" s="208"/>
      <c r="M84" s="208"/>
      <c r="N84" s="208"/>
      <c r="O84" s="208"/>
      <c r="P84" s="208"/>
      <c r="Q84" s="208"/>
      <c r="R84" s="208"/>
      <c r="S84" s="208"/>
      <c r="T84" s="208"/>
      <c r="U84" s="208"/>
      <c r="V84" s="208"/>
      <c r="W84" s="208"/>
      <c r="X84" s="208"/>
      <c r="Y84" s="208"/>
      <c r="Z84" s="208"/>
      <c r="AA84" s="208"/>
      <c r="AB84" s="208"/>
      <c r="AC84" s="208"/>
      <c r="AD84" s="208"/>
    </row>
    <row r="85" spans="1:30" ht="12.75" customHeight="1">
      <c r="A85" s="208"/>
      <c r="B85" s="208"/>
      <c r="C85" s="208"/>
      <c r="D85" s="208"/>
      <c r="E85" s="208"/>
      <c r="F85" s="208"/>
      <c r="G85" s="208"/>
      <c r="H85" s="208"/>
      <c r="I85" s="208"/>
      <c r="J85" s="208"/>
      <c r="K85" s="208"/>
      <c r="L85" s="208"/>
      <c r="M85" s="208"/>
      <c r="N85" s="208"/>
      <c r="O85" s="208"/>
      <c r="P85" s="208"/>
      <c r="Q85" s="208"/>
      <c r="R85" s="208"/>
      <c r="S85" s="208"/>
      <c r="T85" s="208"/>
      <c r="U85" s="208"/>
      <c r="V85" s="208"/>
      <c r="W85" s="208"/>
      <c r="X85" s="208"/>
      <c r="Y85" s="208"/>
      <c r="Z85" s="208"/>
      <c r="AA85" s="208"/>
      <c r="AB85" s="208"/>
      <c r="AC85" s="208"/>
      <c r="AD85" s="208"/>
    </row>
    <row r="86" spans="1:30" ht="12.75" customHeight="1">
      <c r="A86" s="208"/>
      <c r="B86" s="208"/>
      <c r="C86" s="208"/>
      <c r="D86" s="208"/>
      <c r="E86" s="208"/>
      <c r="F86" s="208"/>
      <c r="G86" s="208"/>
      <c r="H86" s="208"/>
      <c r="I86" s="208"/>
      <c r="J86" s="208"/>
      <c r="K86" s="208"/>
      <c r="L86" s="208"/>
      <c r="M86" s="208"/>
      <c r="N86" s="208"/>
      <c r="O86" s="208"/>
      <c r="P86" s="208"/>
      <c r="Q86" s="208"/>
      <c r="R86" s="208"/>
      <c r="S86" s="208"/>
      <c r="T86" s="208"/>
      <c r="U86" s="208"/>
      <c r="V86" s="208"/>
      <c r="W86" s="208"/>
      <c r="X86" s="208"/>
      <c r="Y86" s="208"/>
      <c r="Z86" s="208"/>
      <c r="AA86" s="208"/>
      <c r="AB86" s="208"/>
      <c r="AC86" s="208"/>
      <c r="AD86" s="208"/>
    </row>
    <row r="87" spans="1:30" ht="12.75" customHeight="1">
      <c r="A87" s="208"/>
      <c r="B87" s="208"/>
      <c r="C87" s="208"/>
      <c r="D87" s="208"/>
      <c r="E87" s="208"/>
      <c r="F87" s="208"/>
      <c r="G87" s="208"/>
      <c r="H87" s="208"/>
      <c r="I87" s="208"/>
      <c r="J87" s="208"/>
      <c r="K87" s="208"/>
      <c r="L87" s="208"/>
      <c r="M87" s="208"/>
      <c r="N87" s="208"/>
      <c r="O87" s="208"/>
      <c r="P87" s="208"/>
      <c r="Q87" s="208"/>
      <c r="R87" s="208"/>
      <c r="S87" s="208"/>
      <c r="T87" s="208"/>
      <c r="U87" s="208"/>
      <c r="V87" s="208"/>
      <c r="W87" s="208"/>
      <c r="X87" s="208"/>
      <c r="Y87" s="208"/>
      <c r="Z87" s="208"/>
      <c r="AA87" s="208"/>
      <c r="AB87" s="208"/>
      <c r="AC87" s="208"/>
      <c r="AD87" s="208"/>
    </row>
    <row r="88" spans="1:30" ht="12.75" customHeight="1">
      <c r="A88" s="208"/>
      <c r="B88" s="208"/>
      <c r="C88" s="208"/>
      <c r="D88" s="208"/>
      <c r="E88" s="208"/>
      <c r="F88" s="208"/>
      <c r="G88" s="208"/>
      <c r="H88" s="208"/>
      <c r="I88" s="208"/>
      <c r="J88" s="208"/>
      <c r="K88" s="208"/>
      <c r="L88" s="208"/>
      <c r="M88" s="208"/>
      <c r="N88" s="208"/>
      <c r="O88" s="208"/>
      <c r="P88" s="208"/>
      <c r="Q88" s="208"/>
      <c r="R88" s="208"/>
      <c r="S88" s="208"/>
      <c r="T88" s="208"/>
      <c r="U88" s="208"/>
      <c r="V88" s="208"/>
      <c r="W88" s="208"/>
      <c r="X88" s="208"/>
      <c r="Y88" s="208"/>
      <c r="Z88" s="208"/>
      <c r="AA88" s="208"/>
      <c r="AB88" s="208"/>
      <c r="AC88" s="208"/>
      <c r="AD88" s="208"/>
    </row>
    <row r="89" spans="1:30" ht="12.75" customHeight="1">
      <c r="A89" s="208"/>
      <c r="B89" s="208"/>
      <c r="C89" s="208"/>
      <c r="D89" s="208"/>
      <c r="E89" s="208"/>
      <c r="F89" s="208"/>
      <c r="G89" s="208"/>
      <c r="H89" s="208"/>
      <c r="I89" s="208"/>
      <c r="J89" s="208"/>
      <c r="K89" s="208"/>
      <c r="L89" s="208"/>
      <c r="M89" s="208"/>
      <c r="N89" s="208"/>
      <c r="O89" s="208"/>
      <c r="P89" s="208"/>
      <c r="Q89" s="208"/>
      <c r="R89" s="208"/>
      <c r="S89" s="208"/>
      <c r="T89" s="208"/>
      <c r="U89" s="208"/>
      <c r="V89" s="208"/>
      <c r="W89" s="208"/>
      <c r="X89" s="208"/>
      <c r="Y89" s="208"/>
      <c r="Z89" s="208"/>
      <c r="AA89" s="208"/>
      <c r="AB89" s="208"/>
      <c r="AC89" s="208"/>
      <c r="AD89" s="208"/>
    </row>
    <row r="90" spans="1:30" ht="12.75" customHeight="1">
      <c r="A90" s="208"/>
      <c r="B90" s="208"/>
      <c r="C90" s="208"/>
      <c r="D90" s="208"/>
      <c r="E90" s="208"/>
      <c r="F90" s="208"/>
      <c r="G90" s="208"/>
      <c r="H90" s="208"/>
      <c r="I90" s="208"/>
      <c r="J90" s="208"/>
      <c r="K90" s="208"/>
      <c r="L90" s="208"/>
      <c r="M90" s="208"/>
      <c r="N90" s="208"/>
      <c r="O90" s="208"/>
      <c r="P90" s="208"/>
      <c r="Q90" s="208"/>
      <c r="R90" s="208"/>
      <c r="S90" s="208"/>
      <c r="T90" s="208"/>
      <c r="U90" s="208"/>
      <c r="V90" s="208"/>
      <c r="W90" s="208"/>
      <c r="X90" s="208"/>
      <c r="Y90" s="208"/>
      <c r="Z90" s="208"/>
      <c r="AA90" s="208"/>
      <c r="AB90" s="208"/>
      <c r="AC90" s="208"/>
      <c r="AD90" s="208"/>
    </row>
    <row r="91" spans="1:30" ht="12.75" customHeight="1">
      <c r="A91" s="208"/>
      <c r="B91" s="208"/>
      <c r="C91" s="208"/>
      <c r="D91" s="208"/>
      <c r="E91" s="208"/>
      <c r="F91" s="208"/>
      <c r="G91" s="208"/>
      <c r="H91" s="208"/>
      <c r="I91" s="208"/>
      <c r="J91" s="208"/>
      <c r="K91" s="208"/>
      <c r="L91" s="208"/>
      <c r="M91" s="208"/>
      <c r="N91" s="208"/>
      <c r="O91" s="208"/>
      <c r="P91" s="208"/>
      <c r="Q91" s="208"/>
      <c r="R91" s="208"/>
      <c r="S91" s="208"/>
      <c r="T91" s="208"/>
      <c r="U91" s="208"/>
      <c r="V91" s="208"/>
      <c r="W91" s="208"/>
      <c r="X91" s="208"/>
      <c r="Y91" s="208"/>
      <c r="Z91" s="208"/>
      <c r="AA91" s="208"/>
      <c r="AB91" s="208"/>
      <c r="AC91" s="208"/>
      <c r="AD91" s="208"/>
    </row>
    <row r="92" spans="1:30" ht="12.75" customHeight="1">
      <c r="A92" s="208"/>
      <c r="B92" s="208"/>
      <c r="C92" s="208"/>
      <c r="D92" s="208"/>
      <c r="E92" s="208"/>
      <c r="F92" s="208"/>
      <c r="G92" s="208"/>
      <c r="H92" s="208"/>
      <c r="I92" s="208"/>
      <c r="J92" s="208"/>
      <c r="K92" s="208"/>
      <c r="L92" s="208"/>
      <c r="M92" s="208"/>
      <c r="N92" s="208"/>
      <c r="O92" s="208"/>
      <c r="P92" s="208"/>
      <c r="Q92" s="208"/>
      <c r="R92" s="208"/>
      <c r="S92" s="208"/>
      <c r="T92" s="208"/>
      <c r="U92" s="208"/>
      <c r="V92" s="208"/>
      <c r="W92" s="208"/>
      <c r="X92" s="208"/>
      <c r="Y92" s="208"/>
      <c r="Z92" s="208"/>
      <c r="AA92" s="208"/>
      <c r="AB92" s="208"/>
      <c r="AC92" s="208"/>
      <c r="AD92" s="208"/>
    </row>
    <row r="93" spans="1:30" ht="12.75" customHeight="1">
      <c r="A93" s="208"/>
      <c r="B93" s="208"/>
      <c r="C93" s="208"/>
      <c r="D93" s="208"/>
      <c r="E93" s="208"/>
      <c r="F93" s="208"/>
      <c r="G93" s="208"/>
      <c r="H93" s="208"/>
      <c r="I93" s="208"/>
      <c r="J93" s="208"/>
      <c r="K93" s="208"/>
      <c r="L93" s="208"/>
      <c r="M93" s="208"/>
      <c r="N93" s="208"/>
      <c r="O93" s="208"/>
      <c r="P93" s="208"/>
      <c r="Q93" s="208"/>
      <c r="R93" s="208"/>
      <c r="S93" s="208"/>
      <c r="T93" s="208"/>
      <c r="U93" s="208"/>
      <c r="V93" s="208"/>
      <c r="W93" s="208"/>
      <c r="X93" s="208"/>
      <c r="Y93" s="208"/>
      <c r="Z93" s="208"/>
      <c r="AA93" s="208"/>
      <c r="AB93" s="208"/>
      <c r="AC93" s="208"/>
      <c r="AD93" s="208"/>
    </row>
    <row r="94" spans="1:30" ht="12.75" customHeight="1">
      <c r="A94" s="208"/>
      <c r="B94" s="208"/>
      <c r="C94" s="208"/>
      <c r="D94" s="208"/>
      <c r="E94" s="208"/>
      <c r="F94" s="208"/>
      <c r="G94" s="208"/>
      <c r="H94" s="208"/>
      <c r="I94" s="208"/>
      <c r="J94" s="208"/>
      <c r="K94" s="208"/>
      <c r="L94" s="208"/>
      <c r="M94" s="208"/>
      <c r="N94" s="208"/>
      <c r="O94" s="208"/>
      <c r="P94" s="208"/>
      <c r="Q94" s="208"/>
      <c r="R94" s="208"/>
      <c r="S94" s="208"/>
      <c r="T94" s="208"/>
      <c r="U94" s="208"/>
      <c r="V94" s="208"/>
      <c r="W94" s="208"/>
      <c r="X94" s="208"/>
      <c r="Y94" s="208"/>
      <c r="Z94" s="208"/>
      <c r="AA94" s="208"/>
      <c r="AB94" s="208"/>
      <c r="AC94" s="208"/>
      <c r="AD94" s="208"/>
    </row>
    <row r="95" spans="1:30" ht="12.75" customHeight="1">
      <c r="A95" s="208"/>
      <c r="B95" s="208"/>
      <c r="C95" s="208"/>
      <c r="D95" s="208"/>
      <c r="E95" s="208"/>
      <c r="F95" s="208"/>
      <c r="G95" s="208"/>
      <c r="H95" s="208"/>
      <c r="I95" s="208"/>
      <c r="J95" s="208"/>
      <c r="K95" s="208"/>
      <c r="L95" s="208"/>
      <c r="M95" s="208"/>
      <c r="N95" s="208"/>
      <c r="O95" s="208"/>
      <c r="P95" s="208"/>
      <c r="Q95" s="208"/>
      <c r="R95" s="208"/>
      <c r="S95" s="208"/>
      <c r="T95" s="208"/>
      <c r="U95" s="208"/>
      <c r="V95" s="208"/>
      <c r="W95" s="208"/>
      <c r="X95" s="208"/>
      <c r="Y95" s="208"/>
      <c r="Z95" s="208"/>
      <c r="AA95" s="208"/>
      <c r="AB95" s="208"/>
      <c r="AC95" s="208"/>
      <c r="AD95" s="208"/>
    </row>
    <row r="96" spans="1:30" ht="12.75" customHeight="1">
      <c r="A96" s="208"/>
      <c r="B96" s="208"/>
      <c r="C96" s="208"/>
      <c r="D96" s="208"/>
      <c r="E96" s="208"/>
      <c r="F96" s="208"/>
      <c r="G96" s="208"/>
      <c r="H96" s="208"/>
      <c r="I96" s="208"/>
      <c r="J96" s="208"/>
      <c r="K96" s="208"/>
      <c r="L96" s="208"/>
      <c r="M96" s="208"/>
      <c r="N96" s="208"/>
      <c r="O96" s="208"/>
      <c r="P96" s="208"/>
      <c r="Q96" s="208"/>
      <c r="R96" s="208"/>
      <c r="S96" s="208"/>
      <c r="T96" s="208"/>
      <c r="U96" s="208"/>
      <c r="V96" s="208"/>
      <c r="W96" s="208"/>
      <c r="X96" s="208"/>
      <c r="Y96" s="208"/>
      <c r="Z96" s="208"/>
      <c r="AA96" s="208"/>
      <c r="AB96" s="208"/>
      <c r="AC96" s="208"/>
      <c r="AD96" s="208"/>
    </row>
    <row r="97" spans="1:30" ht="12.75" customHeight="1">
      <c r="A97" s="208"/>
      <c r="B97" s="208"/>
      <c r="C97" s="208"/>
      <c r="D97" s="208"/>
      <c r="E97" s="208"/>
      <c r="F97" s="208"/>
      <c r="G97" s="208"/>
      <c r="H97" s="208"/>
      <c r="I97" s="208"/>
      <c r="J97" s="208"/>
      <c r="K97" s="208"/>
      <c r="L97" s="208"/>
      <c r="M97" s="208"/>
      <c r="N97" s="208"/>
      <c r="O97" s="208"/>
      <c r="P97" s="208"/>
      <c r="Q97" s="208"/>
      <c r="R97" s="208"/>
      <c r="S97" s="208"/>
      <c r="T97" s="208"/>
      <c r="U97" s="208"/>
      <c r="V97" s="208"/>
      <c r="W97" s="208"/>
      <c r="X97" s="208"/>
      <c r="Y97" s="208"/>
      <c r="Z97" s="208"/>
      <c r="AA97" s="208"/>
      <c r="AB97" s="208"/>
      <c r="AC97" s="208"/>
      <c r="AD97" s="208"/>
    </row>
    <row r="98" spans="1:30" ht="12.75" customHeight="1">
      <c r="A98" s="208"/>
      <c r="B98" s="208"/>
      <c r="C98" s="208"/>
      <c r="D98" s="208"/>
      <c r="E98" s="208"/>
      <c r="F98" s="208"/>
      <c r="G98" s="208"/>
      <c r="H98" s="208"/>
      <c r="I98" s="208"/>
      <c r="J98" s="208"/>
      <c r="K98" s="208"/>
      <c r="L98" s="208"/>
      <c r="M98" s="208"/>
      <c r="N98" s="208"/>
      <c r="O98" s="208"/>
      <c r="P98" s="208"/>
      <c r="Q98" s="208"/>
      <c r="R98" s="208"/>
      <c r="S98" s="208"/>
      <c r="T98" s="208"/>
      <c r="U98" s="208"/>
      <c r="V98" s="208"/>
      <c r="W98" s="208"/>
      <c r="X98" s="208"/>
      <c r="Y98" s="208"/>
      <c r="Z98" s="208"/>
      <c r="AA98" s="208"/>
      <c r="AB98" s="208"/>
      <c r="AC98" s="208"/>
      <c r="AD98" s="208"/>
    </row>
    <row r="99" spans="1:30" ht="12.75" customHeight="1">
      <c r="A99" s="208"/>
      <c r="B99" s="208"/>
      <c r="C99" s="208"/>
      <c r="D99" s="208"/>
      <c r="E99" s="208"/>
      <c r="F99" s="208"/>
      <c r="G99" s="208"/>
      <c r="H99" s="208"/>
      <c r="I99" s="208"/>
      <c r="J99" s="208"/>
      <c r="K99" s="208"/>
      <c r="L99" s="208"/>
      <c r="M99" s="208"/>
      <c r="N99" s="208"/>
      <c r="O99" s="208"/>
      <c r="P99" s="208"/>
      <c r="Q99" s="208"/>
      <c r="R99" s="208"/>
      <c r="S99" s="208"/>
      <c r="T99" s="208"/>
      <c r="U99" s="208"/>
      <c r="V99" s="208"/>
      <c r="W99" s="208"/>
      <c r="X99" s="208"/>
      <c r="Y99" s="208"/>
      <c r="Z99" s="208"/>
      <c r="AA99" s="208"/>
      <c r="AB99" s="208"/>
      <c r="AC99" s="208"/>
      <c r="AD99" s="208"/>
    </row>
    <row r="100" spans="1:30" ht="12.75" customHeight="1">
      <c r="A100" s="208"/>
      <c r="B100" s="208"/>
      <c r="C100" s="208"/>
      <c r="D100" s="208"/>
      <c r="E100" s="208"/>
      <c r="F100" s="208"/>
      <c r="G100" s="208"/>
      <c r="H100" s="208"/>
      <c r="I100" s="208"/>
      <c r="J100" s="208"/>
      <c r="K100" s="208"/>
      <c r="L100" s="208"/>
      <c r="M100" s="208"/>
      <c r="N100" s="208"/>
      <c r="O100" s="208"/>
      <c r="P100" s="208"/>
      <c r="Q100" s="208"/>
      <c r="R100" s="208"/>
      <c r="S100" s="208"/>
      <c r="T100" s="208"/>
      <c r="U100" s="208"/>
      <c r="V100" s="208"/>
      <c r="W100" s="208"/>
      <c r="X100" s="208"/>
      <c r="Y100" s="208"/>
      <c r="Z100" s="208"/>
      <c r="AA100" s="208"/>
      <c r="AB100" s="208"/>
      <c r="AC100" s="208"/>
      <c r="AD100" s="208"/>
    </row>
    <row r="101" spans="1:30" ht="12.75" customHeight="1">
      <c r="A101" s="208"/>
      <c r="B101" s="208"/>
      <c r="C101" s="208"/>
      <c r="D101" s="208"/>
      <c r="E101" s="208"/>
      <c r="F101" s="208"/>
      <c r="G101" s="208"/>
      <c r="H101" s="208"/>
      <c r="I101" s="208"/>
      <c r="J101" s="208"/>
      <c r="K101" s="208"/>
      <c r="L101" s="208"/>
      <c r="M101" s="208"/>
      <c r="N101" s="208"/>
      <c r="O101" s="208"/>
      <c r="P101" s="208"/>
      <c r="Q101" s="208"/>
      <c r="R101" s="208"/>
      <c r="S101" s="208"/>
      <c r="T101" s="208"/>
      <c r="U101" s="208"/>
      <c r="V101" s="208"/>
      <c r="W101" s="208"/>
      <c r="X101" s="208"/>
      <c r="Y101" s="208"/>
      <c r="Z101" s="208"/>
      <c r="AA101" s="208"/>
      <c r="AB101" s="208"/>
      <c r="AC101" s="208"/>
      <c r="AD101" s="208"/>
    </row>
    <row r="102" spans="1:30" ht="12.75" customHeight="1">
      <c r="A102" s="208"/>
      <c r="B102" s="208"/>
      <c r="C102" s="208"/>
      <c r="D102" s="208"/>
      <c r="E102" s="208"/>
      <c r="F102" s="208"/>
      <c r="G102" s="208"/>
      <c r="H102" s="208"/>
      <c r="I102" s="208"/>
      <c r="J102" s="208"/>
      <c r="K102" s="208"/>
      <c r="L102" s="208"/>
      <c r="M102" s="208"/>
      <c r="N102" s="208"/>
      <c r="O102" s="208"/>
      <c r="P102" s="208"/>
      <c r="Q102" s="208"/>
      <c r="R102" s="208"/>
      <c r="S102" s="208"/>
      <c r="T102" s="208"/>
      <c r="U102" s="208"/>
      <c r="V102" s="208"/>
      <c r="W102" s="208"/>
      <c r="X102" s="208"/>
      <c r="Y102" s="208"/>
      <c r="Z102" s="208"/>
      <c r="AA102" s="208"/>
      <c r="AB102" s="208"/>
      <c r="AC102" s="208"/>
      <c r="AD102" s="208"/>
    </row>
    <row r="103" spans="1:30" ht="12.75" customHeight="1">
      <c r="A103" s="208"/>
      <c r="B103" s="208"/>
      <c r="C103" s="208"/>
      <c r="D103" s="208"/>
      <c r="E103" s="208"/>
      <c r="F103" s="208"/>
      <c r="G103" s="208"/>
      <c r="H103" s="208"/>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row>
    <row r="104" spans="1:30" ht="12.75" customHeight="1">
      <c r="A104" s="208"/>
      <c r="B104" s="208"/>
      <c r="C104" s="208"/>
      <c r="D104" s="208"/>
      <c r="E104" s="208"/>
      <c r="F104" s="208"/>
      <c r="G104" s="208"/>
      <c r="H104" s="208"/>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row>
    <row r="105" spans="1:30" ht="12.75" customHeight="1">
      <c r="A105" s="208"/>
      <c r="B105" s="208"/>
      <c r="C105" s="208"/>
      <c r="D105" s="208"/>
      <c r="E105" s="208"/>
      <c r="F105" s="208"/>
      <c r="G105" s="208"/>
      <c r="H105" s="208"/>
      <c r="I105" s="208"/>
      <c r="J105" s="208"/>
      <c r="K105" s="208"/>
      <c r="L105" s="208"/>
      <c r="M105" s="208"/>
      <c r="N105" s="208"/>
      <c r="O105" s="208"/>
      <c r="P105" s="208"/>
      <c r="Q105" s="208"/>
      <c r="R105" s="208"/>
      <c r="S105" s="208"/>
      <c r="T105" s="208"/>
      <c r="U105" s="208"/>
      <c r="V105" s="208"/>
      <c r="W105" s="208"/>
      <c r="X105" s="208"/>
      <c r="Y105" s="208"/>
      <c r="Z105" s="208"/>
      <c r="AA105" s="208"/>
      <c r="AB105" s="208"/>
      <c r="AC105" s="208"/>
      <c r="AD105" s="208"/>
    </row>
    <row r="106" spans="1:30" ht="12.75" customHeight="1">
      <c r="A106" s="208"/>
      <c r="B106" s="208"/>
      <c r="C106" s="208"/>
      <c r="D106" s="208"/>
      <c r="E106" s="208"/>
      <c r="F106" s="208"/>
      <c r="G106" s="208"/>
      <c r="H106" s="208"/>
      <c r="I106" s="208"/>
      <c r="J106" s="208"/>
      <c r="K106" s="208"/>
      <c r="L106" s="208"/>
      <c r="M106" s="208"/>
      <c r="N106" s="208"/>
      <c r="O106" s="208"/>
      <c r="P106" s="208"/>
      <c r="Q106" s="208"/>
      <c r="R106" s="208"/>
      <c r="S106" s="208"/>
      <c r="T106" s="208"/>
      <c r="U106" s="208"/>
      <c r="V106" s="208"/>
      <c r="W106" s="208"/>
      <c r="X106" s="208"/>
      <c r="Y106" s="208"/>
      <c r="Z106" s="208"/>
      <c r="AA106" s="208"/>
      <c r="AB106" s="208"/>
      <c r="AC106" s="208"/>
      <c r="AD106" s="208"/>
    </row>
    <row r="107" spans="1:30" ht="12.75" customHeight="1">
      <c r="A107" s="208"/>
      <c r="B107" s="208"/>
      <c r="C107" s="208"/>
      <c r="D107" s="208"/>
      <c r="E107" s="208"/>
      <c r="F107" s="208"/>
      <c r="G107" s="208"/>
      <c r="H107" s="208"/>
      <c r="I107" s="208"/>
      <c r="J107" s="208"/>
      <c r="K107" s="208"/>
      <c r="L107" s="208"/>
      <c r="M107" s="208"/>
      <c r="N107" s="208"/>
      <c r="O107" s="208"/>
      <c r="P107" s="208"/>
      <c r="Q107" s="208"/>
      <c r="R107" s="208"/>
      <c r="S107" s="208"/>
      <c r="T107" s="208"/>
      <c r="U107" s="208"/>
      <c r="V107" s="208"/>
      <c r="W107" s="208"/>
      <c r="X107" s="208"/>
      <c r="Y107" s="208"/>
      <c r="Z107" s="208"/>
      <c r="AA107" s="208"/>
      <c r="AB107" s="208"/>
      <c r="AC107" s="208"/>
      <c r="AD107" s="208"/>
    </row>
    <row r="108" spans="1:30" ht="12.75" customHeight="1">
      <c r="A108" s="208"/>
      <c r="B108" s="208"/>
      <c r="C108" s="208"/>
      <c r="D108" s="208"/>
      <c r="E108" s="208"/>
      <c r="F108" s="208"/>
      <c r="G108" s="208"/>
      <c r="H108" s="208"/>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row>
    <row r="109" spans="1:30" ht="12.75" customHeight="1">
      <c r="A109" s="208"/>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row>
    <row r="110" spans="1:30" ht="12.75" customHeight="1">
      <c r="A110" s="208"/>
      <c r="B110" s="208"/>
      <c r="C110" s="208"/>
      <c r="D110" s="208"/>
      <c r="E110" s="208"/>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row>
    <row r="111" spans="1:30" ht="12.75" customHeight="1">
      <c r="A111" s="208"/>
      <c r="B111" s="208"/>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row>
    <row r="112" spans="1:30" ht="12.75" customHeight="1">
      <c r="A112" s="208"/>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row>
    <row r="113" spans="1:30" ht="12.75" customHeight="1">
      <c r="A113" s="208"/>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row>
    <row r="114" spans="1:30" ht="12.75" customHeight="1">
      <c r="A114" s="208"/>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row>
    <row r="115" spans="1:30" ht="12.75" customHeight="1">
      <c r="A115" s="208"/>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row>
    <row r="116" spans="1:30" ht="12.75" customHeight="1">
      <c r="A116" s="208"/>
      <c r="B116" s="208"/>
      <c r="C116" s="208"/>
      <c r="D116" s="208"/>
      <c r="E116" s="208"/>
      <c r="F116" s="208"/>
      <c r="G116" s="208"/>
      <c r="H116" s="208"/>
      <c r="I116" s="208"/>
      <c r="J116" s="208"/>
      <c r="K116" s="208"/>
      <c r="L116" s="208"/>
      <c r="M116" s="208"/>
      <c r="N116" s="208"/>
      <c r="O116" s="208"/>
      <c r="P116" s="208"/>
      <c r="Q116" s="208"/>
      <c r="R116" s="208"/>
      <c r="S116" s="208"/>
      <c r="T116" s="208"/>
      <c r="U116" s="208"/>
      <c r="V116" s="208"/>
      <c r="W116" s="208"/>
      <c r="X116" s="208"/>
      <c r="Y116" s="208"/>
      <c r="Z116" s="208"/>
      <c r="AA116" s="208"/>
      <c r="AB116" s="208"/>
      <c r="AC116" s="208"/>
      <c r="AD116" s="208"/>
    </row>
    <row r="117" spans="1:30" ht="12.75" customHeight="1">
      <c r="A117" s="208"/>
      <c r="B117" s="208"/>
      <c r="C117" s="208"/>
      <c r="D117" s="208"/>
      <c r="E117" s="208"/>
      <c r="F117" s="208"/>
      <c r="G117" s="208"/>
      <c r="H117" s="208"/>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row>
    <row r="118" spans="1:30" ht="12.75" customHeight="1">
      <c r="A118" s="208"/>
      <c r="B118" s="208"/>
      <c r="C118" s="208"/>
      <c r="D118" s="208"/>
      <c r="E118" s="208"/>
      <c r="F118" s="208"/>
      <c r="G118" s="208"/>
      <c r="H118" s="208"/>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row>
    <row r="119" spans="1:30" ht="12.75" customHeight="1">
      <c r="A119" s="208"/>
      <c r="B119" s="208"/>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row>
    <row r="120" spans="1:30" ht="12.75" customHeight="1">
      <c r="A120" s="208"/>
      <c r="B120" s="208"/>
      <c r="C120" s="208"/>
      <c r="D120" s="208"/>
      <c r="E120" s="208"/>
      <c r="F120" s="208"/>
      <c r="G120" s="208"/>
      <c r="H120" s="208"/>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row>
    <row r="121" spans="1:30" ht="12.75" customHeight="1">
      <c r="A121" s="208"/>
      <c r="B121" s="208"/>
      <c r="C121" s="208"/>
      <c r="D121" s="208"/>
      <c r="E121" s="208"/>
      <c r="F121" s="208"/>
      <c r="G121" s="208"/>
      <c r="H121" s="208"/>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row>
    <row r="122" spans="1:30" ht="12.75" customHeight="1">
      <c r="A122" s="208"/>
      <c r="B122" s="208"/>
      <c r="C122" s="208"/>
      <c r="D122" s="208"/>
      <c r="E122" s="208"/>
      <c r="F122" s="208"/>
      <c r="G122" s="208"/>
      <c r="H122" s="208"/>
      <c r="I122" s="208"/>
      <c r="J122" s="208"/>
      <c r="K122" s="208"/>
      <c r="L122" s="208"/>
      <c r="M122" s="208"/>
      <c r="N122" s="208"/>
      <c r="O122" s="208"/>
      <c r="P122" s="208"/>
      <c r="Q122" s="208"/>
      <c r="R122" s="208"/>
      <c r="S122" s="208"/>
      <c r="T122" s="208"/>
      <c r="U122" s="208"/>
      <c r="V122" s="208"/>
      <c r="W122" s="208"/>
      <c r="X122" s="208"/>
      <c r="Y122" s="208"/>
      <c r="Z122" s="208"/>
      <c r="AA122" s="208"/>
      <c r="AB122" s="208"/>
      <c r="AC122" s="208"/>
      <c r="AD122" s="208"/>
    </row>
    <row r="123" spans="1:30" ht="12.75" customHeight="1">
      <c r="A123" s="208"/>
      <c r="B123" s="208"/>
      <c r="C123" s="208"/>
      <c r="D123" s="208"/>
      <c r="E123" s="208"/>
      <c r="F123" s="208"/>
      <c r="G123" s="208"/>
      <c r="H123" s="208"/>
      <c r="I123" s="208"/>
      <c r="J123" s="208"/>
      <c r="K123" s="208"/>
      <c r="L123" s="208"/>
      <c r="M123" s="208"/>
      <c r="N123" s="208"/>
      <c r="O123" s="208"/>
      <c r="P123" s="208"/>
      <c r="Q123" s="208"/>
      <c r="R123" s="208"/>
      <c r="S123" s="208"/>
      <c r="T123" s="208"/>
      <c r="U123" s="208"/>
      <c r="V123" s="208"/>
      <c r="W123" s="208"/>
      <c r="X123" s="208"/>
      <c r="Y123" s="208"/>
      <c r="Z123" s="208"/>
      <c r="AA123" s="208"/>
      <c r="AB123" s="208"/>
      <c r="AC123" s="208"/>
      <c r="AD123" s="208"/>
    </row>
    <row r="124" spans="1:30" ht="12.75" customHeight="1">
      <c r="A124" s="208"/>
      <c r="B124" s="208"/>
      <c r="C124" s="208"/>
      <c r="D124" s="208"/>
      <c r="E124" s="208"/>
      <c r="F124" s="208"/>
      <c r="G124" s="208"/>
      <c r="H124" s="208"/>
      <c r="I124" s="208"/>
      <c r="J124" s="208"/>
      <c r="K124" s="208"/>
      <c r="L124" s="208"/>
      <c r="M124" s="208"/>
      <c r="N124" s="208"/>
      <c r="O124" s="208"/>
      <c r="P124" s="208"/>
      <c r="Q124" s="208"/>
      <c r="R124" s="208"/>
      <c r="S124" s="208"/>
      <c r="T124" s="208"/>
      <c r="U124" s="208"/>
      <c r="V124" s="208"/>
      <c r="W124" s="208"/>
      <c r="X124" s="208"/>
      <c r="Y124" s="208"/>
      <c r="Z124" s="208"/>
      <c r="AA124" s="208"/>
      <c r="AB124" s="208"/>
      <c r="AC124" s="208"/>
      <c r="AD124" s="208"/>
    </row>
    <row r="125" spans="1:30" ht="12.75" customHeight="1">
      <c r="A125" s="208"/>
      <c r="B125" s="208"/>
      <c r="C125" s="208"/>
      <c r="D125" s="208"/>
      <c r="E125" s="208"/>
      <c r="F125" s="208"/>
      <c r="G125" s="208"/>
      <c r="H125" s="208"/>
      <c r="I125" s="208"/>
      <c r="J125" s="208"/>
      <c r="K125" s="208"/>
      <c r="L125" s="208"/>
      <c r="M125" s="208"/>
      <c r="N125" s="208"/>
      <c r="O125" s="208"/>
      <c r="P125" s="208"/>
      <c r="Q125" s="208"/>
      <c r="R125" s="208"/>
      <c r="S125" s="208"/>
      <c r="T125" s="208"/>
      <c r="U125" s="208"/>
      <c r="V125" s="208"/>
      <c r="W125" s="208"/>
      <c r="X125" s="208"/>
      <c r="Y125" s="208"/>
      <c r="Z125" s="208"/>
      <c r="AA125" s="208"/>
      <c r="AB125" s="208"/>
      <c r="AC125" s="208"/>
      <c r="AD125" s="208"/>
    </row>
    <row r="126" spans="1:30" ht="12.75" customHeight="1">
      <c r="A126" s="208"/>
      <c r="B126" s="208"/>
      <c r="C126" s="208"/>
      <c r="D126" s="208"/>
      <c r="E126" s="208"/>
      <c r="F126" s="208"/>
      <c r="G126" s="208"/>
      <c r="H126" s="208"/>
      <c r="I126" s="208"/>
      <c r="J126" s="208"/>
      <c r="K126" s="208"/>
      <c r="L126" s="208"/>
      <c r="M126" s="208"/>
      <c r="N126" s="208"/>
      <c r="O126" s="208"/>
      <c r="P126" s="208"/>
      <c r="Q126" s="208"/>
      <c r="R126" s="208"/>
      <c r="S126" s="208"/>
      <c r="T126" s="208"/>
      <c r="U126" s="208"/>
      <c r="V126" s="208"/>
      <c r="W126" s="208"/>
      <c r="X126" s="208"/>
      <c r="Y126" s="208"/>
      <c r="Z126" s="208"/>
      <c r="AA126" s="208"/>
      <c r="AB126" s="208"/>
      <c r="AC126" s="208"/>
      <c r="AD126" s="208"/>
    </row>
    <row r="127" spans="1:30" ht="12.75" customHeight="1">
      <c r="A127" s="208"/>
      <c r="B127" s="208"/>
      <c r="C127" s="208"/>
      <c r="D127" s="208"/>
      <c r="E127" s="208"/>
      <c r="F127" s="208"/>
      <c r="G127" s="208"/>
      <c r="H127" s="208"/>
      <c r="I127" s="208"/>
      <c r="J127" s="208"/>
      <c r="K127" s="208"/>
      <c r="L127" s="208"/>
      <c r="M127" s="208"/>
      <c r="N127" s="208"/>
      <c r="O127" s="208"/>
      <c r="P127" s="208"/>
      <c r="Q127" s="208"/>
      <c r="R127" s="208"/>
      <c r="S127" s="208"/>
      <c r="T127" s="208"/>
      <c r="U127" s="208"/>
      <c r="V127" s="208"/>
      <c r="W127" s="208"/>
      <c r="X127" s="208"/>
      <c r="Y127" s="208"/>
      <c r="Z127" s="208"/>
      <c r="AA127" s="208"/>
      <c r="AB127" s="208"/>
      <c r="AC127" s="208"/>
      <c r="AD127" s="208"/>
    </row>
    <row r="128" spans="1:30" ht="12.75" customHeight="1">
      <c r="A128" s="208"/>
      <c r="B128" s="208"/>
      <c r="C128" s="208"/>
      <c r="D128" s="208"/>
      <c r="E128" s="208"/>
      <c r="F128" s="208"/>
      <c r="G128" s="208"/>
      <c r="H128" s="208"/>
      <c r="I128" s="208"/>
      <c r="J128" s="208"/>
      <c r="K128" s="208"/>
      <c r="L128" s="208"/>
      <c r="M128" s="208"/>
      <c r="N128" s="208"/>
      <c r="O128" s="208"/>
      <c r="P128" s="208"/>
      <c r="Q128" s="208"/>
      <c r="R128" s="208"/>
      <c r="S128" s="208"/>
      <c r="T128" s="208"/>
      <c r="U128" s="208"/>
      <c r="V128" s="208"/>
      <c r="W128" s="208"/>
      <c r="X128" s="208"/>
      <c r="Y128" s="208"/>
      <c r="Z128" s="208"/>
      <c r="AA128" s="208"/>
      <c r="AB128" s="208"/>
      <c r="AC128" s="208"/>
      <c r="AD128" s="208"/>
    </row>
    <row r="129" spans="1:30" ht="12.75" customHeight="1">
      <c r="A129" s="208"/>
      <c r="B129" s="208"/>
      <c r="C129" s="208"/>
      <c r="D129" s="208"/>
      <c r="E129" s="208"/>
      <c r="F129" s="208"/>
      <c r="G129" s="208"/>
      <c r="H129" s="208"/>
      <c r="I129" s="208"/>
      <c r="J129" s="208"/>
      <c r="K129" s="208"/>
      <c r="L129" s="208"/>
      <c r="M129" s="208"/>
      <c r="N129" s="208"/>
      <c r="O129" s="208"/>
      <c r="P129" s="208"/>
      <c r="Q129" s="208"/>
      <c r="R129" s="208"/>
      <c r="S129" s="208"/>
      <c r="T129" s="208"/>
      <c r="U129" s="208"/>
      <c r="V129" s="208"/>
      <c r="W129" s="208"/>
      <c r="X129" s="208"/>
      <c r="Y129" s="208"/>
      <c r="Z129" s="208"/>
      <c r="AA129" s="208"/>
      <c r="AB129" s="208"/>
      <c r="AC129" s="208"/>
      <c r="AD129" s="208"/>
    </row>
    <row r="130" spans="1:30" ht="12.75" customHeight="1">
      <c r="A130" s="208"/>
      <c r="B130" s="208"/>
      <c r="C130" s="208"/>
      <c r="D130" s="208"/>
      <c r="E130" s="208"/>
      <c r="F130" s="208"/>
      <c r="G130" s="208"/>
      <c r="H130" s="208"/>
      <c r="I130" s="208"/>
      <c r="J130" s="208"/>
      <c r="K130" s="208"/>
      <c r="L130" s="208"/>
      <c r="M130" s="208"/>
      <c r="N130" s="208"/>
      <c r="O130" s="208"/>
      <c r="P130" s="208"/>
      <c r="Q130" s="208"/>
      <c r="R130" s="208"/>
      <c r="S130" s="208"/>
      <c r="T130" s="208"/>
      <c r="U130" s="208"/>
      <c r="V130" s="208"/>
      <c r="W130" s="208"/>
      <c r="X130" s="208"/>
      <c r="Y130" s="208"/>
      <c r="Z130" s="208"/>
      <c r="AA130" s="208"/>
      <c r="AB130" s="208"/>
      <c r="AC130" s="208"/>
      <c r="AD130" s="208"/>
    </row>
    <row r="131" spans="1:30" ht="12.75" customHeight="1">
      <c r="A131" s="208"/>
      <c r="B131" s="208"/>
      <c r="C131" s="208"/>
      <c r="D131" s="208"/>
      <c r="E131" s="208"/>
      <c r="F131" s="208"/>
      <c r="G131" s="208"/>
      <c r="H131" s="208"/>
      <c r="I131" s="208"/>
      <c r="J131" s="208"/>
      <c r="K131" s="208"/>
      <c r="L131" s="208"/>
      <c r="M131" s="208"/>
      <c r="N131" s="208"/>
      <c r="O131" s="208"/>
      <c r="P131" s="208"/>
      <c r="Q131" s="208"/>
      <c r="R131" s="208"/>
      <c r="S131" s="208"/>
      <c r="T131" s="208"/>
      <c r="U131" s="208"/>
      <c r="V131" s="208"/>
      <c r="W131" s="208"/>
      <c r="X131" s="208"/>
      <c r="Y131" s="208"/>
      <c r="Z131" s="208"/>
      <c r="AA131" s="208"/>
      <c r="AB131" s="208"/>
      <c r="AC131" s="208"/>
      <c r="AD131" s="208"/>
    </row>
    <row r="132" spans="1:30" ht="12.75" customHeight="1">
      <c r="A132" s="208"/>
      <c r="B132" s="208"/>
      <c r="C132" s="208"/>
      <c r="D132" s="208"/>
      <c r="E132" s="208"/>
      <c r="F132" s="208"/>
      <c r="G132" s="208"/>
      <c r="H132" s="208"/>
      <c r="I132" s="208"/>
      <c r="J132" s="208"/>
      <c r="K132" s="208"/>
      <c r="L132" s="208"/>
      <c r="M132" s="208"/>
      <c r="N132" s="208"/>
      <c r="O132" s="208"/>
      <c r="P132" s="208"/>
      <c r="Q132" s="208"/>
      <c r="R132" s="208"/>
      <c r="S132" s="208"/>
      <c r="T132" s="208"/>
      <c r="U132" s="208"/>
      <c r="V132" s="208"/>
      <c r="W132" s="208"/>
      <c r="X132" s="208"/>
      <c r="Y132" s="208"/>
      <c r="Z132" s="208"/>
      <c r="AA132" s="208"/>
      <c r="AB132" s="208"/>
      <c r="AC132" s="208"/>
      <c r="AD132" s="208"/>
    </row>
    <row r="133" spans="1:30" ht="12.75" customHeight="1">
      <c r="A133" s="208"/>
      <c r="B133" s="208"/>
      <c r="C133" s="208"/>
      <c r="D133" s="208"/>
      <c r="E133" s="208"/>
      <c r="F133" s="208"/>
      <c r="G133" s="208"/>
      <c r="H133" s="208"/>
      <c r="I133" s="208"/>
      <c r="J133" s="208"/>
      <c r="K133" s="208"/>
      <c r="L133" s="208"/>
      <c r="M133" s="208"/>
      <c r="N133" s="208"/>
      <c r="O133" s="208"/>
      <c r="P133" s="208"/>
      <c r="Q133" s="208"/>
      <c r="R133" s="208"/>
      <c r="S133" s="208"/>
      <c r="T133" s="208"/>
      <c r="U133" s="208"/>
      <c r="V133" s="208"/>
      <c r="W133" s="208"/>
      <c r="X133" s="208"/>
      <c r="Y133" s="208"/>
      <c r="Z133" s="208"/>
      <c r="AA133" s="208"/>
      <c r="AB133" s="208"/>
      <c r="AC133" s="208"/>
      <c r="AD133" s="208"/>
    </row>
    <row r="134" spans="1:30" ht="12.75" customHeight="1">
      <c r="A134" s="208"/>
      <c r="B134" s="208"/>
      <c r="C134" s="208"/>
      <c r="D134" s="208"/>
      <c r="E134" s="208"/>
      <c r="F134" s="208"/>
      <c r="G134" s="208"/>
      <c r="H134" s="208"/>
      <c r="I134" s="208"/>
      <c r="J134" s="208"/>
      <c r="K134" s="208"/>
      <c r="L134" s="208"/>
      <c r="M134" s="208"/>
      <c r="N134" s="208"/>
      <c r="O134" s="208"/>
      <c r="P134" s="208"/>
      <c r="Q134" s="208"/>
      <c r="R134" s="208"/>
      <c r="S134" s="208"/>
      <c r="T134" s="208"/>
      <c r="U134" s="208"/>
      <c r="V134" s="208"/>
      <c r="W134" s="208"/>
      <c r="X134" s="208"/>
      <c r="Y134" s="208"/>
      <c r="Z134" s="208"/>
      <c r="AA134" s="208"/>
      <c r="AB134" s="208"/>
      <c r="AC134" s="208"/>
      <c r="AD134" s="208"/>
    </row>
    <row r="135" spans="1:30" ht="12.75" customHeight="1">
      <c r="A135" s="208"/>
      <c r="B135" s="208"/>
      <c r="C135" s="208"/>
      <c r="D135" s="208"/>
      <c r="E135" s="208"/>
      <c r="F135" s="208"/>
      <c r="G135" s="208"/>
      <c r="H135" s="208"/>
      <c r="I135" s="208"/>
      <c r="J135" s="208"/>
      <c r="K135" s="208"/>
      <c r="L135" s="208"/>
      <c r="M135" s="208"/>
      <c r="N135" s="208"/>
      <c r="O135" s="208"/>
      <c r="P135" s="208"/>
      <c r="Q135" s="208"/>
      <c r="R135" s="208"/>
      <c r="S135" s="208"/>
      <c r="T135" s="208"/>
      <c r="U135" s="208"/>
      <c r="V135" s="208"/>
      <c r="W135" s="208"/>
      <c r="X135" s="208"/>
      <c r="Y135" s="208"/>
      <c r="Z135" s="208"/>
      <c r="AA135" s="208"/>
      <c r="AB135" s="208"/>
      <c r="AC135" s="208"/>
      <c r="AD135" s="208"/>
    </row>
    <row r="136" spans="1:30" ht="12.75" customHeight="1">
      <c r="A136" s="208"/>
      <c r="B136" s="208"/>
      <c r="C136" s="208"/>
      <c r="D136" s="208"/>
      <c r="E136" s="208"/>
      <c r="F136" s="208"/>
      <c r="G136" s="208"/>
      <c r="H136" s="208"/>
      <c r="I136" s="208"/>
      <c r="J136" s="208"/>
      <c r="K136" s="208"/>
      <c r="L136" s="208"/>
      <c r="M136" s="208"/>
      <c r="N136" s="208"/>
      <c r="O136" s="208"/>
      <c r="P136" s="208"/>
      <c r="Q136" s="208"/>
      <c r="R136" s="208"/>
      <c r="S136" s="208"/>
      <c r="T136" s="208"/>
      <c r="U136" s="208"/>
      <c r="V136" s="208"/>
      <c r="W136" s="208"/>
      <c r="X136" s="208"/>
      <c r="Y136" s="208"/>
      <c r="Z136" s="208"/>
      <c r="AA136" s="208"/>
      <c r="AB136" s="208"/>
      <c r="AC136" s="208"/>
      <c r="AD136" s="208"/>
    </row>
    <row r="137" spans="1:30" ht="12.75" customHeight="1">
      <c r="A137" s="208"/>
      <c r="B137" s="208"/>
      <c r="C137" s="208"/>
      <c r="D137" s="208"/>
      <c r="E137" s="208"/>
      <c r="F137" s="208"/>
      <c r="G137" s="208"/>
      <c r="H137" s="208"/>
      <c r="I137" s="208"/>
      <c r="J137" s="208"/>
      <c r="K137" s="208"/>
      <c r="L137" s="208"/>
      <c r="M137" s="208"/>
      <c r="N137" s="208"/>
      <c r="O137" s="208"/>
      <c r="P137" s="208"/>
      <c r="Q137" s="208"/>
      <c r="R137" s="208"/>
      <c r="S137" s="208"/>
      <c r="T137" s="208"/>
      <c r="U137" s="208"/>
      <c r="V137" s="208"/>
      <c r="W137" s="208"/>
      <c r="X137" s="208"/>
      <c r="Y137" s="208"/>
      <c r="Z137" s="208"/>
      <c r="AA137" s="208"/>
      <c r="AB137" s="208"/>
      <c r="AC137" s="208"/>
      <c r="AD137" s="208"/>
    </row>
    <row r="138" spans="1:30" ht="12.75" customHeight="1">
      <c r="A138" s="208"/>
      <c r="B138" s="208"/>
      <c r="C138" s="208"/>
      <c r="D138" s="208"/>
      <c r="E138" s="208"/>
      <c r="F138" s="208"/>
      <c r="G138" s="208"/>
      <c r="H138" s="208"/>
      <c r="I138" s="208"/>
      <c r="J138" s="208"/>
      <c r="K138" s="208"/>
      <c r="L138" s="208"/>
      <c r="M138" s="208"/>
      <c r="N138" s="208"/>
      <c r="O138" s="208"/>
      <c r="P138" s="208"/>
      <c r="Q138" s="208"/>
      <c r="R138" s="208"/>
      <c r="S138" s="208"/>
      <c r="T138" s="208"/>
      <c r="U138" s="208"/>
      <c r="V138" s="208"/>
      <c r="W138" s="208"/>
      <c r="X138" s="208"/>
      <c r="Y138" s="208"/>
      <c r="Z138" s="208"/>
      <c r="AA138" s="208"/>
      <c r="AB138" s="208"/>
      <c r="AC138" s="208"/>
      <c r="AD138" s="208"/>
    </row>
    <row r="139" spans="1:30" ht="12.75" customHeight="1">
      <c r="A139" s="208"/>
      <c r="B139" s="208"/>
      <c r="C139" s="208"/>
      <c r="D139" s="208"/>
      <c r="E139" s="208"/>
      <c r="F139" s="208"/>
      <c r="G139" s="208"/>
      <c r="H139" s="208"/>
      <c r="I139" s="208"/>
      <c r="J139" s="208"/>
      <c r="K139" s="208"/>
      <c r="L139" s="208"/>
      <c r="M139" s="208"/>
      <c r="N139" s="208"/>
      <c r="O139" s="208"/>
      <c r="P139" s="208"/>
      <c r="Q139" s="208"/>
      <c r="R139" s="208"/>
      <c r="S139" s="208"/>
      <c r="T139" s="208"/>
      <c r="U139" s="208"/>
      <c r="V139" s="208"/>
      <c r="W139" s="208"/>
      <c r="X139" s="208"/>
      <c r="Y139" s="208"/>
      <c r="Z139" s="208"/>
      <c r="AA139" s="208"/>
      <c r="AB139" s="208"/>
      <c r="AC139" s="208"/>
      <c r="AD139" s="208"/>
    </row>
    <row r="140" spans="1:30" ht="12.75" customHeight="1">
      <c r="A140" s="208"/>
      <c r="B140" s="208"/>
      <c r="C140" s="208"/>
      <c r="D140" s="208"/>
      <c r="E140" s="208"/>
      <c r="F140" s="208"/>
      <c r="G140" s="208"/>
      <c r="H140" s="208"/>
      <c r="I140" s="208"/>
      <c r="J140" s="208"/>
      <c r="K140" s="208"/>
      <c r="L140" s="208"/>
      <c r="M140" s="208"/>
      <c r="N140" s="208"/>
      <c r="O140" s="208"/>
      <c r="P140" s="208"/>
      <c r="Q140" s="208"/>
      <c r="R140" s="208"/>
      <c r="S140" s="208"/>
      <c r="T140" s="208"/>
      <c r="U140" s="208"/>
      <c r="V140" s="208"/>
      <c r="W140" s="208"/>
      <c r="X140" s="208"/>
      <c r="Y140" s="208"/>
      <c r="Z140" s="208"/>
      <c r="AA140" s="208"/>
      <c r="AB140" s="208"/>
      <c r="AC140" s="208"/>
      <c r="AD140" s="208"/>
    </row>
    <row r="141" spans="1:30" ht="12.75" customHeight="1">
      <c r="A141" s="208"/>
      <c r="B141" s="208"/>
      <c r="C141" s="208"/>
      <c r="D141" s="208"/>
      <c r="E141" s="208"/>
      <c r="F141" s="208"/>
      <c r="G141" s="208"/>
      <c r="H141" s="208"/>
      <c r="I141" s="208"/>
      <c r="J141" s="208"/>
      <c r="K141" s="208"/>
      <c r="L141" s="208"/>
      <c r="M141" s="208"/>
      <c r="N141" s="208"/>
      <c r="O141" s="208"/>
      <c r="P141" s="208"/>
      <c r="Q141" s="208"/>
      <c r="R141" s="208"/>
      <c r="S141" s="208"/>
      <c r="T141" s="208"/>
      <c r="U141" s="208"/>
      <c r="V141" s="208"/>
      <c r="W141" s="208"/>
      <c r="X141" s="208"/>
      <c r="Y141" s="208"/>
      <c r="Z141" s="208"/>
      <c r="AA141" s="208"/>
      <c r="AB141" s="208"/>
      <c r="AC141" s="208"/>
      <c r="AD141" s="208"/>
    </row>
    <row r="142" spans="1:30" ht="12.75" customHeight="1">
      <c r="A142" s="208"/>
      <c r="B142" s="208"/>
      <c r="C142" s="208"/>
      <c r="D142" s="208"/>
      <c r="E142" s="208"/>
      <c r="F142" s="208"/>
      <c r="G142" s="208"/>
      <c r="H142" s="208"/>
      <c r="I142" s="208"/>
      <c r="J142" s="208"/>
      <c r="K142" s="208"/>
      <c r="L142" s="208"/>
      <c r="M142" s="208"/>
      <c r="N142" s="208"/>
      <c r="O142" s="208"/>
      <c r="P142" s="208"/>
      <c r="Q142" s="208"/>
      <c r="R142" s="208"/>
      <c r="S142" s="208"/>
      <c r="T142" s="208"/>
      <c r="U142" s="208"/>
      <c r="V142" s="208"/>
      <c r="W142" s="208"/>
      <c r="X142" s="208"/>
      <c r="Y142" s="208"/>
      <c r="Z142" s="208"/>
      <c r="AA142" s="208"/>
      <c r="AB142" s="208"/>
      <c r="AC142" s="208"/>
      <c r="AD142" s="208"/>
    </row>
    <row r="143" spans="1:30" ht="12.75" customHeight="1">
      <c r="A143" s="208"/>
      <c r="B143" s="208"/>
      <c r="C143" s="208"/>
      <c r="D143" s="208"/>
      <c r="E143" s="208"/>
      <c r="F143" s="208"/>
      <c r="G143" s="208"/>
      <c r="H143" s="208"/>
      <c r="I143" s="208"/>
      <c r="J143" s="208"/>
      <c r="K143" s="208"/>
      <c r="L143" s="208"/>
      <c r="M143" s="208"/>
      <c r="N143" s="208"/>
      <c r="O143" s="208"/>
      <c r="P143" s="208"/>
      <c r="Q143" s="208"/>
      <c r="R143" s="208"/>
      <c r="S143" s="208"/>
      <c r="T143" s="208"/>
      <c r="U143" s="208"/>
      <c r="V143" s="208"/>
      <c r="W143" s="208"/>
      <c r="X143" s="208"/>
      <c r="Y143" s="208"/>
      <c r="Z143" s="208"/>
      <c r="AA143" s="208"/>
      <c r="AB143" s="208"/>
      <c r="AC143" s="208"/>
      <c r="AD143" s="208"/>
    </row>
    <row r="144" spans="1:30" ht="12.75" customHeight="1">
      <c r="A144" s="208"/>
      <c r="B144" s="208"/>
      <c r="C144" s="208"/>
      <c r="D144" s="208"/>
      <c r="E144" s="208"/>
      <c r="F144" s="208"/>
      <c r="G144" s="208"/>
      <c r="H144" s="208"/>
      <c r="I144" s="208"/>
      <c r="J144" s="208"/>
      <c r="K144" s="208"/>
      <c r="L144" s="208"/>
      <c r="M144" s="208"/>
      <c r="N144" s="208"/>
      <c r="O144" s="208"/>
      <c r="P144" s="208"/>
      <c r="Q144" s="208"/>
      <c r="R144" s="208"/>
      <c r="S144" s="208"/>
      <c r="T144" s="208"/>
      <c r="U144" s="208"/>
      <c r="V144" s="208"/>
      <c r="W144" s="208"/>
      <c r="X144" s="208"/>
      <c r="Y144" s="208"/>
      <c r="Z144" s="208"/>
      <c r="AA144" s="208"/>
      <c r="AB144" s="208"/>
      <c r="AC144" s="208"/>
      <c r="AD144" s="208"/>
    </row>
    <row r="145" spans="1:30" ht="12.75" customHeight="1">
      <c r="A145" s="208"/>
      <c r="B145" s="208"/>
      <c r="C145" s="208"/>
      <c r="D145" s="208"/>
      <c r="E145" s="208"/>
      <c r="F145" s="208"/>
      <c r="G145" s="208"/>
      <c r="H145" s="208"/>
      <c r="I145" s="208"/>
      <c r="J145" s="208"/>
      <c r="K145" s="208"/>
      <c r="L145" s="208"/>
      <c r="M145" s="208"/>
      <c r="N145" s="208"/>
      <c r="O145" s="208"/>
      <c r="P145" s="208"/>
      <c r="Q145" s="208"/>
      <c r="R145" s="208"/>
      <c r="S145" s="208"/>
      <c r="T145" s="208"/>
      <c r="U145" s="208"/>
      <c r="V145" s="208"/>
      <c r="W145" s="208"/>
      <c r="X145" s="208"/>
      <c r="Y145" s="208"/>
      <c r="Z145" s="208"/>
      <c r="AA145" s="208"/>
      <c r="AB145" s="208"/>
      <c r="AC145" s="208"/>
      <c r="AD145" s="208"/>
    </row>
    <row r="146" spans="1:30" ht="12.75" customHeight="1">
      <c r="A146" s="208"/>
      <c r="B146" s="208"/>
      <c r="C146" s="208"/>
      <c r="D146" s="208"/>
      <c r="E146" s="208"/>
      <c r="F146" s="208"/>
      <c r="G146" s="208"/>
      <c r="H146" s="208"/>
      <c r="I146" s="208"/>
      <c r="J146" s="208"/>
      <c r="K146" s="208"/>
      <c r="L146" s="208"/>
      <c r="M146" s="208"/>
      <c r="N146" s="208"/>
      <c r="O146" s="208"/>
      <c r="P146" s="208"/>
      <c r="Q146" s="208"/>
      <c r="R146" s="208"/>
      <c r="S146" s="208"/>
      <c r="T146" s="208"/>
      <c r="U146" s="208"/>
      <c r="V146" s="208"/>
      <c r="W146" s="208"/>
      <c r="X146" s="208"/>
      <c r="Y146" s="208"/>
      <c r="Z146" s="208"/>
      <c r="AA146" s="208"/>
      <c r="AB146" s="208"/>
      <c r="AC146" s="208"/>
      <c r="AD146" s="208"/>
    </row>
    <row r="147" spans="1:30" ht="12.75" customHeight="1">
      <c r="A147" s="208"/>
      <c r="B147" s="208"/>
      <c r="C147" s="208"/>
      <c r="D147" s="208"/>
      <c r="E147" s="208"/>
      <c r="F147" s="208"/>
      <c r="G147" s="208"/>
      <c r="H147" s="208"/>
      <c r="I147" s="208"/>
      <c r="J147" s="208"/>
      <c r="K147" s="208"/>
      <c r="L147" s="208"/>
      <c r="M147" s="208"/>
      <c r="N147" s="208"/>
      <c r="O147" s="208"/>
      <c r="P147" s="208"/>
      <c r="Q147" s="208"/>
      <c r="R147" s="208"/>
      <c r="S147" s="208"/>
      <c r="T147" s="208"/>
      <c r="U147" s="208"/>
      <c r="V147" s="208"/>
      <c r="W147" s="208"/>
      <c r="X147" s="208"/>
      <c r="Y147" s="208"/>
      <c r="Z147" s="208"/>
      <c r="AA147" s="208"/>
      <c r="AB147" s="208"/>
      <c r="AC147" s="208"/>
      <c r="AD147" s="208"/>
    </row>
    <row r="148" spans="1:30" ht="12.75" customHeight="1">
      <c r="A148" s="208"/>
      <c r="B148" s="208"/>
      <c r="C148" s="208"/>
      <c r="D148" s="208"/>
      <c r="E148" s="208"/>
      <c r="F148" s="208"/>
      <c r="G148" s="208"/>
      <c r="H148" s="208"/>
      <c r="I148" s="208"/>
      <c r="J148" s="208"/>
      <c r="K148" s="208"/>
      <c r="L148" s="208"/>
      <c r="M148" s="208"/>
      <c r="N148" s="208"/>
      <c r="O148" s="208"/>
      <c r="P148" s="208"/>
      <c r="Q148" s="208"/>
      <c r="R148" s="208"/>
      <c r="S148" s="208"/>
      <c r="T148" s="208"/>
      <c r="U148" s="208"/>
      <c r="V148" s="208"/>
      <c r="W148" s="208"/>
      <c r="X148" s="208"/>
      <c r="Y148" s="208"/>
      <c r="Z148" s="208"/>
      <c r="AA148" s="208"/>
      <c r="AB148" s="208"/>
      <c r="AC148" s="208"/>
      <c r="AD148" s="208"/>
    </row>
    <row r="149" spans="1:30" ht="12.75" customHeight="1">
      <c r="A149" s="208"/>
      <c r="B149" s="208"/>
      <c r="C149" s="208"/>
      <c r="D149" s="208"/>
      <c r="E149" s="208"/>
      <c r="F149" s="208"/>
      <c r="G149" s="208"/>
      <c r="H149" s="208"/>
      <c r="I149" s="208"/>
      <c r="J149" s="208"/>
      <c r="K149" s="208"/>
      <c r="L149" s="208"/>
      <c r="M149" s="208"/>
      <c r="N149" s="208"/>
      <c r="O149" s="208"/>
      <c r="P149" s="208"/>
      <c r="Q149" s="208"/>
      <c r="R149" s="208"/>
      <c r="S149" s="208"/>
      <c r="T149" s="208"/>
      <c r="U149" s="208"/>
      <c r="V149" s="208"/>
      <c r="W149" s="208"/>
      <c r="X149" s="208"/>
      <c r="Y149" s="208"/>
      <c r="Z149" s="208"/>
      <c r="AA149" s="208"/>
      <c r="AB149" s="208"/>
      <c r="AC149" s="208"/>
      <c r="AD149" s="208"/>
    </row>
    <row r="150" spans="1:30" ht="12.75" customHeight="1">
      <c r="A150" s="208"/>
      <c r="B150" s="208"/>
      <c r="C150" s="208"/>
      <c r="D150" s="208"/>
      <c r="E150" s="208"/>
      <c r="F150" s="208"/>
      <c r="G150" s="208"/>
      <c r="H150" s="208"/>
      <c r="I150" s="208"/>
      <c r="J150" s="208"/>
      <c r="K150" s="208"/>
      <c r="L150" s="208"/>
      <c r="M150" s="208"/>
      <c r="N150" s="208"/>
      <c r="O150" s="208"/>
      <c r="P150" s="208"/>
      <c r="Q150" s="208"/>
      <c r="R150" s="208"/>
      <c r="S150" s="208"/>
      <c r="T150" s="208"/>
      <c r="U150" s="208"/>
      <c r="V150" s="208"/>
      <c r="W150" s="208"/>
      <c r="X150" s="208"/>
      <c r="Y150" s="208"/>
      <c r="Z150" s="208"/>
      <c r="AA150" s="208"/>
      <c r="AB150" s="208"/>
      <c r="AC150" s="208"/>
      <c r="AD150" s="208"/>
    </row>
    <row r="151" spans="1:30" ht="12.75" customHeight="1">
      <c r="A151" s="208"/>
      <c r="B151" s="208"/>
      <c r="C151" s="208"/>
      <c r="D151" s="208"/>
      <c r="E151" s="208"/>
      <c r="F151" s="208"/>
      <c r="G151" s="208"/>
      <c r="H151" s="208"/>
      <c r="I151" s="208"/>
      <c r="J151" s="208"/>
      <c r="K151" s="208"/>
      <c r="L151" s="208"/>
      <c r="M151" s="208"/>
      <c r="N151" s="208"/>
      <c r="O151" s="208"/>
      <c r="P151" s="208"/>
      <c r="Q151" s="208"/>
      <c r="R151" s="208"/>
      <c r="S151" s="208"/>
      <c r="T151" s="208"/>
      <c r="U151" s="208"/>
      <c r="V151" s="208"/>
      <c r="W151" s="208"/>
      <c r="X151" s="208"/>
      <c r="Y151" s="208"/>
      <c r="Z151" s="208"/>
      <c r="AA151" s="208"/>
      <c r="AB151" s="208"/>
      <c r="AC151" s="208"/>
      <c r="AD151" s="208"/>
    </row>
    <row r="152" spans="1:30" ht="12.75" customHeight="1">
      <c r="A152" s="208"/>
      <c r="B152" s="208"/>
      <c r="C152" s="208"/>
      <c r="D152" s="208"/>
      <c r="E152" s="208"/>
      <c r="F152" s="208"/>
      <c r="G152" s="208"/>
      <c r="H152" s="208"/>
      <c r="I152" s="208"/>
      <c r="J152" s="208"/>
      <c r="K152" s="208"/>
      <c r="L152" s="208"/>
      <c r="M152" s="208"/>
      <c r="N152" s="208"/>
      <c r="O152" s="208"/>
      <c r="P152" s="208"/>
      <c r="Q152" s="208"/>
      <c r="R152" s="208"/>
      <c r="S152" s="208"/>
      <c r="T152" s="208"/>
      <c r="U152" s="208"/>
      <c r="V152" s="208"/>
      <c r="W152" s="208"/>
      <c r="X152" s="208"/>
      <c r="Y152" s="208"/>
      <c r="Z152" s="208"/>
      <c r="AA152" s="208"/>
      <c r="AB152" s="208"/>
      <c r="AC152" s="208"/>
      <c r="AD152" s="208"/>
    </row>
    <row r="153" spans="1:30" ht="12.75" customHeight="1">
      <c r="A153" s="208"/>
      <c r="B153" s="208"/>
      <c r="C153" s="208"/>
      <c r="D153" s="208"/>
      <c r="E153" s="208"/>
      <c r="F153" s="208"/>
      <c r="G153" s="208"/>
      <c r="H153" s="208"/>
      <c r="I153" s="208"/>
      <c r="J153" s="208"/>
      <c r="K153" s="208"/>
      <c r="L153" s="208"/>
      <c r="M153" s="208"/>
      <c r="N153" s="208"/>
      <c r="O153" s="208"/>
      <c r="P153" s="208"/>
      <c r="Q153" s="208"/>
      <c r="R153" s="208"/>
      <c r="S153" s="208"/>
      <c r="T153" s="208"/>
      <c r="U153" s="208"/>
      <c r="V153" s="208"/>
      <c r="W153" s="208"/>
      <c r="X153" s="208"/>
      <c r="Y153" s="208"/>
      <c r="Z153" s="208"/>
      <c r="AA153" s="208"/>
      <c r="AB153" s="208"/>
      <c r="AC153" s="208"/>
      <c r="AD153" s="208"/>
    </row>
    <row r="154" spans="1:30" ht="12.75" customHeight="1">
      <c r="A154" s="208"/>
      <c r="B154" s="208"/>
      <c r="C154" s="208"/>
      <c r="D154" s="208"/>
      <c r="E154" s="208"/>
      <c r="F154" s="208"/>
      <c r="G154" s="208"/>
      <c r="H154" s="208"/>
      <c r="I154" s="208"/>
      <c r="J154" s="208"/>
      <c r="K154" s="208"/>
      <c r="L154" s="208"/>
      <c r="M154" s="208"/>
      <c r="N154" s="208"/>
      <c r="O154" s="208"/>
      <c r="P154" s="208"/>
      <c r="Q154" s="208"/>
      <c r="R154" s="208"/>
      <c r="S154" s="208"/>
      <c r="T154" s="208"/>
      <c r="U154" s="208"/>
      <c r="V154" s="208"/>
      <c r="W154" s="208"/>
      <c r="X154" s="208"/>
      <c r="Y154" s="208"/>
      <c r="Z154" s="208"/>
      <c r="AA154" s="208"/>
      <c r="AB154" s="208"/>
      <c r="AC154" s="208"/>
      <c r="AD154" s="208"/>
    </row>
    <row r="155" spans="1:30" ht="12.75" customHeight="1">
      <c r="A155" s="208"/>
      <c r="B155" s="208"/>
      <c r="C155" s="208"/>
      <c r="D155" s="208"/>
      <c r="E155" s="208"/>
      <c r="F155" s="208"/>
      <c r="G155" s="208"/>
      <c r="H155" s="208"/>
      <c r="I155" s="208"/>
      <c r="J155" s="208"/>
      <c r="K155" s="208"/>
      <c r="L155" s="208"/>
      <c r="M155" s="208"/>
      <c r="N155" s="208"/>
      <c r="O155" s="208"/>
      <c r="P155" s="208"/>
      <c r="Q155" s="208"/>
      <c r="R155" s="208"/>
      <c r="S155" s="208"/>
      <c r="T155" s="208"/>
      <c r="U155" s="208"/>
      <c r="V155" s="208"/>
      <c r="W155" s="208"/>
      <c r="X155" s="208"/>
      <c r="Y155" s="208"/>
      <c r="Z155" s="208"/>
      <c r="AA155" s="208"/>
      <c r="AB155" s="208"/>
      <c r="AC155" s="208"/>
      <c r="AD155" s="208"/>
    </row>
    <row r="156" spans="1:30" ht="12.75" customHeight="1">
      <c r="A156" s="208"/>
      <c r="B156" s="208"/>
      <c r="C156" s="208"/>
      <c r="D156" s="208"/>
      <c r="E156" s="208"/>
      <c r="F156" s="208"/>
      <c r="G156" s="208"/>
      <c r="H156" s="208"/>
      <c r="I156" s="208"/>
      <c r="J156" s="208"/>
      <c r="K156" s="208"/>
      <c r="L156" s="208"/>
      <c r="M156" s="208"/>
      <c r="N156" s="208"/>
      <c r="O156" s="208"/>
      <c r="P156" s="208"/>
      <c r="Q156" s="208"/>
      <c r="R156" s="208"/>
      <c r="S156" s="208"/>
      <c r="T156" s="208"/>
      <c r="U156" s="208"/>
      <c r="V156" s="208"/>
      <c r="W156" s="208"/>
      <c r="X156" s="208"/>
      <c r="Y156" s="208"/>
      <c r="Z156" s="208"/>
      <c r="AA156" s="208"/>
      <c r="AB156" s="208"/>
      <c r="AC156" s="208"/>
      <c r="AD156" s="208"/>
    </row>
    <row r="157" spans="1:30" ht="12.75" customHeight="1">
      <c r="A157" s="208"/>
      <c r="B157" s="208"/>
      <c r="C157" s="208"/>
      <c r="D157" s="208"/>
      <c r="E157" s="208"/>
      <c r="F157" s="208"/>
      <c r="G157" s="208"/>
      <c r="H157" s="208"/>
      <c r="I157" s="208"/>
      <c r="J157" s="208"/>
      <c r="K157" s="208"/>
      <c r="L157" s="208"/>
      <c r="M157" s="208"/>
      <c r="N157" s="208"/>
      <c r="O157" s="208"/>
      <c r="P157" s="208"/>
      <c r="Q157" s="208"/>
      <c r="R157" s="208"/>
      <c r="S157" s="208"/>
      <c r="T157" s="208"/>
      <c r="U157" s="208"/>
      <c r="V157" s="208"/>
      <c r="W157" s="208"/>
      <c r="X157" s="208"/>
      <c r="Y157" s="208"/>
      <c r="Z157" s="208"/>
      <c r="AA157" s="208"/>
      <c r="AB157" s="208"/>
      <c r="AC157" s="208"/>
      <c r="AD157" s="208"/>
    </row>
    <row r="158" spans="1:30" ht="12.75" customHeight="1">
      <c r="A158" s="208"/>
      <c r="B158" s="208"/>
      <c r="C158" s="208"/>
      <c r="D158" s="208"/>
      <c r="E158" s="208"/>
      <c r="F158" s="208"/>
      <c r="G158" s="208"/>
      <c r="H158" s="208"/>
      <c r="I158" s="208"/>
      <c r="J158" s="208"/>
      <c r="K158" s="208"/>
      <c r="L158" s="208"/>
      <c r="M158" s="208"/>
      <c r="N158" s="208"/>
      <c r="O158" s="208"/>
      <c r="P158" s="208"/>
      <c r="Q158" s="208"/>
      <c r="R158" s="208"/>
      <c r="S158" s="208"/>
      <c r="T158" s="208"/>
      <c r="U158" s="208"/>
      <c r="V158" s="208"/>
      <c r="W158" s="208"/>
      <c r="X158" s="208"/>
      <c r="Y158" s="208"/>
      <c r="Z158" s="208"/>
      <c r="AA158" s="208"/>
      <c r="AB158" s="208"/>
      <c r="AC158" s="208"/>
      <c r="AD158" s="208"/>
    </row>
    <row r="159" spans="1:30" ht="12.75" customHeight="1">
      <c r="A159" s="208"/>
      <c r="B159" s="208"/>
      <c r="C159" s="208"/>
      <c r="D159" s="208"/>
      <c r="E159" s="208"/>
      <c r="F159" s="208"/>
      <c r="G159" s="208"/>
      <c r="H159" s="208"/>
      <c r="I159" s="208"/>
      <c r="J159" s="208"/>
      <c r="K159" s="208"/>
      <c r="L159" s="208"/>
      <c r="M159" s="208"/>
      <c r="N159" s="208"/>
      <c r="O159" s="208"/>
      <c r="P159" s="208"/>
      <c r="Q159" s="208"/>
      <c r="R159" s="208"/>
      <c r="S159" s="208"/>
      <c r="T159" s="208"/>
      <c r="U159" s="208"/>
      <c r="V159" s="208"/>
      <c r="W159" s="208"/>
      <c r="X159" s="208"/>
      <c r="Y159" s="208"/>
      <c r="Z159" s="208"/>
      <c r="AA159" s="208"/>
      <c r="AB159" s="208"/>
      <c r="AC159" s="208"/>
      <c r="AD159" s="208"/>
    </row>
    <row r="160" spans="1:30" ht="12.75" customHeight="1">
      <c r="A160" s="208"/>
      <c r="B160" s="208"/>
      <c r="C160" s="208"/>
      <c r="D160" s="208"/>
      <c r="E160" s="208"/>
      <c r="F160" s="208"/>
      <c r="G160" s="208"/>
      <c r="H160" s="208"/>
      <c r="I160" s="208"/>
      <c r="J160" s="208"/>
      <c r="K160" s="208"/>
      <c r="L160" s="208"/>
      <c r="M160" s="208"/>
      <c r="N160" s="208"/>
      <c r="O160" s="208"/>
      <c r="P160" s="208"/>
      <c r="Q160" s="208"/>
      <c r="R160" s="208"/>
      <c r="S160" s="208"/>
      <c r="T160" s="208"/>
      <c r="U160" s="208"/>
      <c r="V160" s="208"/>
      <c r="W160" s="208"/>
      <c r="X160" s="208"/>
      <c r="Y160" s="208"/>
      <c r="Z160" s="208"/>
      <c r="AA160" s="208"/>
      <c r="AB160" s="208"/>
      <c r="AC160" s="208"/>
      <c r="AD160" s="208"/>
    </row>
    <row r="161" spans="1:30" ht="12.75" customHeight="1">
      <c r="A161" s="208"/>
      <c r="B161" s="208"/>
      <c r="C161" s="208"/>
      <c r="D161" s="208"/>
      <c r="E161" s="208"/>
      <c r="F161" s="208"/>
      <c r="G161" s="208"/>
      <c r="H161" s="208"/>
      <c r="I161" s="208"/>
      <c r="J161" s="208"/>
      <c r="K161" s="208"/>
      <c r="L161" s="208"/>
      <c r="M161" s="208"/>
      <c r="N161" s="208"/>
      <c r="O161" s="208"/>
      <c r="P161" s="208"/>
      <c r="Q161" s="208"/>
      <c r="R161" s="208"/>
      <c r="S161" s="208"/>
      <c r="T161" s="208"/>
      <c r="U161" s="208"/>
      <c r="V161" s="208"/>
      <c r="W161" s="208"/>
      <c r="X161" s="208"/>
      <c r="Y161" s="208"/>
      <c r="Z161" s="208"/>
      <c r="AA161" s="208"/>
      <c r="AB161" s="208"/>
      <c r="AC161" s="208"/>
      <c r="AD161" s="208"/>
    </row>
    <row r="162" spans="1:30" ht="12.75" customHeight="1">
      <c r="A162" s="208"/>
      <c r="B162" s="208"/>
      <c r="C162" s="208"/>
      <c r="D162" s="208"/>
      <c r="E162" s="208"/>
      <c r="F162" s="208"/>
      <c r="G162" s="208"/>
      <c r="H162" s="208"/>
      <c r="I162" s="208"/>
      <c r="J162" s="208"/>
      <c r="K162" s="208"/>
      <c r="L162" s="208"/>
      <c r="M162" s="208"/>
      <c r="N162" s="208"/>
      <c r="O162" s="208"/>
      <c r="P162" s="208"/>
      <c r="Q162" s="208"/>
      <c r="R162" s="208"/>
      <c r="S162" s="208"/>
      <c r="T162" s="208"/>
      <c r="U162" s="208"/>
      <c r="V162" s="208"/>
      <c r="W162" s="208"/>
      <c r="X162" s="208"/>
      <c r="Y162" s="208"/>
      <c r="Z162" s="208"/>
      <c r="AA162" s="208"/>
      <c r="AB162" s="208"/>
      <c r="AC162" s="208"/>
      <c r="AD162" s="208"/>
    </row>
    <row r="163" spans="1:30" ht="12.75" customHeight="1">
      <c r="A163" s="208"/>
      <c r="B163" s="208"/>
      <c r="C163" s="208"/>
      <c r="D163" s="208"/>
      <c r="E163" s="208"/>
      <c r="F163" s="208"/>
      <c r="G163" s="208"/>
      <c r="H163" s="208"/>
      <c r="I163" s="208"/>
      <c r="J163" s="208"/>
      <c r="K163" s="208"/>
      <c r="L163" s="208"/>
      <c r="M163" s="208"/>
      <c r="N163" s="208"/>
      <c r="O163" s="208"/>
      <c r="P163" s="208"/>
      <c r="Q163" s="208"/>
      <c r="R163" s="208"/>
      <c r="S163" s="208"/>
      <c r="T163" s="208"/>
      <c r="U163" s="208"/>
      <c r="V163" s="208"/>
      <c r="W163" s="208"/>
      <c r="X163" s="208"/>
      <c r="Y163" s="208"/>
      <c r="Z163" s="208"/>
      <c r="AA163" s="208"/>
      <c r="AB163" s="208"/>
      <c r="AC163" s="208"/>
      <c r="AD163" s="208"/>
    </row>
    <row r="164" spans="1:30" ht="12.75" customHeight="1">
      <c r="A164" s="208"/>
      <c r="B164" s="208"/>
      <c r="C164" s="208"/>
      <c r="D164" s="208"/>
      <c r="E164" s="208"/>
      <c r="F164" s="208"/>
      <c r="G164" s="208"/>
      <c r="H164" s="208"/>
      <c r="I164" s="208"/>
      <c r="J164" s="208"/>
      <c r="K164" s="208"/>
      <c r="L164" s="208"/>
      <c r="M164" s="208"/>
      <c r="N164" s="208"/>
      <c r="O164" s="208"/>
      <c r="P164" s="208"/>
      <c r="Q164" s="208"/>
      <c r="R164" s="208"/>
      <c r="S164" s="208"/>
      <c r="T164" s="208"/>
      <c r="U164" s="208"/>
      <c r="V164" s="208"/>
      <c r="W164" s="208"/>
      <c r="X164" s="208"/>
      <c r="Y164" s="208"/>
      <c r="Z164" s="208"/>
      <c r="AA164" s="208"/>
      <c r="AB164" s="208"/>
      <c r="AC164" s="208"/>
      <c r="AD164" s="208"/>
    </row>
    <row r="165" spans="1:30" ht="12.75" customHeight="1">
      <c r="A165" s="208"/>
      <c r="B165" s="208"/>
      <c r="C165" s="208"/>
      <c r="D165" s="208"/>
      <c r="E165" s="208"/>
      <c r="F165" s="208"/>
      <c r="G165" s="208"/>
      <c r="H165" s="208"/>
      <c r="I165" s="208"/>
      <c r="J165" s="208"/>
      <c r="K165" s="208"/>
      <c r="L165" s="208"/>
      <c r="M165" s="208"/>
      <c r="N165" s="208"/>
      <c r="O165" s="208"/>
      <c r="P165" s="208"/>
      <c r="Q165" s="208"/>
      <c r="R165" s="208"/>
      <c r="S165" s="208"/>
      <c r="T165" s="208"/>
      <c r="U165" s="208"/>
      <c r="V165" s="208"/>
      <c r="W165" s="208"/>
      <c r="X165" s="208"/>
      <c r="Y165" s="208"/>
      <c r="Z165" s="208"/>
      <c r="AA165" s="208"/>
      <c r="AB165" s="208"/>
      <c r="AC165" s="208"/>
      <c r="AD165" s="208"/>
    </row>
    <row r="166" spans="1:30" ht="12.75" customHeight="1">
      <c r="A166" s="208"/>
      <c r="B166" s="208"/>
      <c r="C166" s="208"/>
      <c r="D166" s="208"/>
      <c r="E166" s="208"/>
      <c r="F166" s="208"/>
      <c r="G166" s="208"/>
      <c r="H166" s="208"/>
      <c r="I166" s="208"/>
      <c r="J166" s="208"/>
      <c r="K166" s="208"/>
      <c r="L166" s="208"/>
      <c r="M166" s="208"/>
      <c r="N166" s="208"/>
      <c r="O166" s="208"/>
      <c r="P166" s="208"/>
      <c r="Q166" s="208"/>
      <c r="R166" s="208"/>
      <c r="S166" s="208"/>
      <c r="T166" s="208"/>
      <c r="U166" s="208"/>
      <c r="V166" s="208"/>
      <c r="W166" s="208"/>
      <c r="X166" s="208"/>
      <c r="Y166" s="208"/>
      <c r="Z166" s="208"/>
      <c r="AA166" s="208"/>
      <c r="AB166" s="208"/>
      <c r="AC166" s="208"/>
      <c r="AD166" s="208"/>
    </row>
    <row r="167" spans="1:30" ht="12.75" customHeight="1">
      <c r="A167" s="208"/>
      <c r="B167" s="208"/>
      <c r="C167" s="208"/>
      <c r="D167" s="208"/>
      <c r="E167" s="208"/>
      <c r="F167" s="208"/>
      <c r="G167" s="208"/>
      <c r="H167" s="208"/>
      <c r="I167" s="208"/>
      <c r="J167" s="208"/>
      <c r="K167" s="208"/>
      <c r="L167" s="208"/>
      <c r="M167" s="208"/>
      <c r="N167" s="208"/>
      <c r="O167" s="208"/>
      <c r="P167" s="208"/>
      <c r="Q167" s="208"/>
      <c r="R167" s="208"/>
      <c r="S167" s="208"/>
      <c r="T167" s="208"/>
      <c r="U167" s="208"/>
      <c r="V167" s="208"/>
      <c r="W167" s="208"/>
      <c r="X167" s="208"/>
      <c r="Y167" s="208"/>
      <c r="Z167" s="208"/>
      <c r="AA167" s="208"/>
      <c r="AB167" s="208"/>
      <c r="AC167" s="208"/>
      <c r="AD167" s="208"/>
    </row>
    <row r="168" spans="1:30" ht="12.75" customHeight="1">
      <c r="A168" s="208"/>
      <c r="B168" s="208"/>
      <c r="C168" s="208"/>
      <c r="D168" s="208"/>
      <c r="E168" s="208"/>
      <c r="F168" s="208"/>
      <c r="G168" s="208"/>
      <c r="H168" s="208"/>
      <c r="I168" s="208"/>
      <c r="J168" s="208"/>
      <c r="K168" s="208"/>
      <c r="L168" s="208"/>
      <c r="M168" s="208"/>
      <c r="N168" s="208"/>
      <c r="O168" s="208"/>
      <c r="P168" s="208"/>
      <c r="Q168" s="208"/>
      <c r="R168" s="208"/>
      <c r="S168" s="208"/>
      <c r="T168" s="208"/>
      <c r="U168" s="208"/>
      <c r="V168" s="208"/>
      <c r="W168" s="208"/>
      <c r="X168" s="208"/>
      <c r="Y168" s="208"/>
      <c r="Z168" s="208"/>
      <c r="AA168" s="208"/>
      <c r="AB168" s="208"/>
      <c r="AC168" s="208"/>
      <c r="AD168" s="208"/>
    </row>
    <row r="169" spans="1:30" ht="12.75" customHeight="1">
      <c r="A169" s="208"/>
      <c r="B169" s="208"/>
      <c r="C169" s="208"/>
      <c r="D169" s="208"/>
      <c r="E169" s="208"/>
      <c r="F169" s="208"/>
      <c r="G169" s="208"/>
      <c r="H169" s="208"/>
      <c r="I169" s="208"/>
      <c r="J169" s="208"/>
      <c r="K169" s="208"/>
      <c r="L169" s="208"/>
      <c r="M169" s="208"/>
      <c r="N169" s="208"/>
      <c r="O169" s="208"/>
      <c r="P169" s="208"/>
      <c r="Q169" s="208"/>
      <c r="R169" s="208"/>
      <c r="S169" s="208"/>
      <c r="T169" s="208"/>
      <c r="U169" s="208"/>
      <c r="V169" s="208"/>
      <c r="W169" s="208"/>
      <c r="X169" s="208"/>
      <c r="Y169" s="208"/>
      <c r="Z169" s="208"/>
      <c r="AA169" s="208"/>
      <c r="AB169" s="208"/>
      <c r="AC169" s="208"/>
      <c r="AD169" s="208"/>
    </row>
    <row r="170" spans="1:30" ht="12.75" customHeight="1">
      <c r="A170" s="208"/>
      <c r="B170" s="208"/>
      <c r="C170" s="208"/>
      <c r="D170" s="208"/>
      <c r="E170" s="208"/>
      <c r="F170" s="208"/>
      <c r="G170" s="208"/>
      <c r="H170" s="208"/>
      <c r="I170" s="208"/>
      <c r="J170" s="208"/>
      <c r="K170" s="208"/>
      <c r="L170" s="208"/>
      <c r="M170" s="208"/>
      <c r="N170" s="208"/>
      <c r="O170" s="208"/>
      <c r="P170" s="208"/>
      <c r="Q170" s="208"/>
      <c r="R170" s="208"/>
      <c r="S170" s="208"/>
      <c r="T170" s="208"/>
      <c r="U170" s="208"/>
      <c r="V170" s="208"/>
      <c r="W170" s="208"/>
      <c r="X170" s="208"/>
      <c r="Y170" s="208"/>
      <c r="Z170" s="208"/>
      <c r="AA170" s="208"/>
      <c r="AB170" s="208"/>
      <c r="AC170" s="208"/>
      <c r="AD170" s="208"/>
    </row>
    <row r="171" spans="1:30" ht="12.75" customHeight="1">
      <c r="A171" s="208"/>
      <c r="B171" s="208"/>
      <c r="C171" s="208"/>
      <c r="D171" s="208"/>
      <c r="E171" s="208"/>
      <c r="F171" s="208"/>
      <c r="G171" s="208"/>
      <c r="H171" s="208"/>
      <c r="I171" s="208"/>
      <c r="J171" s="208"/>
      <c r="K171" s="208"/>
      <c r="L171" s="208"/>
      <c r="M171" s="208"/>
      <c r="N171" s="208"/>
      <c r="O171" s="208"/>
      <c r="P171" s="208"/>
      <c r="Q171" s="208"/>
      <c r="R171" s="208"/>
      <c r="S171" s="208"/>
      <c r="T171" s="208"/>
      <c r="U171" s="208"/>
      <c r="V171" s="208"/>
      <c r="W171" s="208"/>
      <c r="X171" s="208"/>
      <c r="Y171" s="208"/>
      <c r="Z171" s="208"/>
      <c r="AA171" s="208"/>
      <c r="AB171" s="208"/>
      <c r="AC171" s="208"/>
      <c r="AD171" s="208"/>
    </row>
    <row r="172" spans="1:30" ht="12.75" customHeight="1">
      <c r="A172" s="208"/>
      <c r="B172" s="208"/>
      <c r="C172" s="208"/>
      <c r="D172" s="208"/>
      <c r="E172" s="208"/>
      <c r="F172" s="208"/>
      <c r="G172" s="208"/>
      <c r="H172" s="208"/>
      <c r="I172" s="208"/>
      <c r="J172" s="208"/>
      <c r="K172" s="208"/>
      <c r="L172" s="208"/>
      <c r="M172" s="208"/>
      <c r="N172" s="208"/>
      <c r="O172" s="208"/>
      <c r="P172" s="208"/>
      <c r="Q172" s="208"/>
      <c r="R172" s="208"/>
      <c r="S172" s="208"/>
      <c r="T172" s="208"/>
      <c r="U172" s="208"/>
      <c r="V172" s="208"/>
      <c r="W172" s="208"/>
      <c r="X172" s="208"/>
      <c r="Y172" s="208"/>
      <c r="Z172" s="208"/>
      <c r="AA172" s="208"/>
      <c r="AB172" s="208"/>
      <c r="AC172" s="208"/>
      <c r="AD172" s="208"/>
    </row>
    <row r="173" spans="1:30" ht="12.75" customHeight="1">
      <c r="A173" s="208"/>
      <c r="B173" s="208"/>
      <c r="C173" s="208"/>
      <c r="D173" s="208"/>
      <c r="E173" s="208"/>
      <c r="F173" s="208"/>
      <c r="G173" s="208"/>
      <c r="H173" s="208"/>
      <c r="I173" s="208"/>
      <c r="J173" s="208"/>
      <c r="K173" s="208"/>
      <c r="L173" s="208"/>
      <c r="M173" s="208"/>
      <c r="N173" s="208"/>
      <c r="O173" s="208"/>
      <c r="P173" s="208"/>
      <c r="Q173" s="208"/>
      <c r="R173" s="208"/>
      <c r="S173" s="208"/>
      <c r="T173" s="208"/>
      <c r="U173" s="208"/>
      <c r="V173" s="208"/>
      <c r="W173" s="208"/>
      <c r="X173" s="208"/>
      <c r="Y173" s="208"/>
      <c r="Z173" s="208"/>
      <c r="AA173" s="208"/>
      <c r="AB173" s="208"/>
      <c r="AC173" s="208"/>
      <c r="AD173" s="208"/>
    </row>
    <row r="174" spans="1:30" ht="12.75" customHeight="1">
      <c r="A174" s="208"/>
      <c r="B174" s="208"/>
      <c r="C174" s="208"/>
      <c r="D174" s="208"/>
      <c r="E174" s="208"/>
      <c r="F174" s="208"/>
      <c r="G174" s="208"/>
      <c r="H174" s="208"/>
      <c r="I174" s="208"/>
      <c r="J174" s="208"/>
      <c r="K174" s="208"/>
      <c r="L174" s="208"/>
      <c r="M174" s="208"/>
      <c r="N174" s="208"/>
      <c r="O174" s="208"/>
      <c r="P174" s="208"/>
      <c r="Q174" s="208"/>
      <c r="R174" s="208"/>
      <c r="S174" s="208"/>
      <c r="T174" s="208"/>
      <c r="U174" s="208"/>
      <c r="V174" s="208"/>
      <c r="W174" s="208"/>
      <c r="X174" s="208"/>
      <c r="Y174" s="208"/>
      <c r="Z174" s="208"/>
      <c r="AA174" s="208"/>
      <c r="AB174" s="208"/>
      <c r="AC174" s="208"/>
      <c r="AD174" s="208"/>
    </row>
    <row r="175" spans="1:30" ht="12.75" customHeight="1">
      <c r="A175" s="208"/>
      <c r="B175" s="208"/>
      <c r="C175" s="208"/>
      <c r="D175" s="208"/>
      <c r="E175" s="208"/>
      <c r="F175" s="208"/>
      <c r="G175" s="208"/>
      <c r="H175" s="208"/>
      <c r="I175" s="208"/>
      <c r="J175" s="208"/>
      <c r="K175" s="208"/>
      <c r="L175" s="208"/>
      <c r="M175" s="208"/>
      <c r="N175" s="208"/>
      <c r="O175" s="208"/>
      <c r="P175" s="208"/>
      <c r="Q175" s="208"/>
      <c r="R175" s="208"/>
      <c r="S175" s="208"/>
      <c r="T175" s="208"/>
      <c r="U175" s="208"/>
      <c r="V175" s="208"/>
      <c r="W175" s="208"/>
      <c r="X175" s="208"/>
      <c r="Y175" s="208"/>
      <c r="Z175" s="208"/>
      <c r="AA175" s="208"/>
      <c r="AB175" s="208"/>
      <c r="AC175" s="208"/>
      <c r="AD175" s="208"/>
    </row>
    <row r="176" spans="1:30" ht="12.75" customHeight="1">
      <c r="A176" s="208"/>
      <c r="B176" s="208"/>
      <c r="C176" s="208"/>
      <c r="D176" s="208"/>
      <c r="E176" s="208"/>
      <c r="F176" s="208"/>
      <c r="G176" s="208"/>
      <c r="H176" s="208"/>
      <c r="I176" s="208"/>
      <c r="J176" s="208"/>
      <c r="K176" s="208"/>
      <c r="L176" s="208"/>
      <c r="M176" s="208"/>
      <c r="N176" s="208"/>
      <c r="O176" s="208"/>
      <c r="P176" s="208"/>
      <c r="Q176" s="208"/>
      <c r="R176" s="208"/>
      <c r="S176" s="208"/>
      <c r="T176" s="208"/>
      <c r="U176" s="208"/>
      <c r="V176" s="208"/>
      <c r="W176" s="208"/>
      <c r="X176" s="208"/>
      <c r="Y176" s="208"/>
      <c r="Z176" s="208"/>
      <c r="AA176" s="208"/>
      <c r="AB176" s="208"/>
      <c r="AC176" s="208"/>
      <c r="AD176" s="208"/>
    </row>
    <row r="177" spans="1:30" ht="12.75" customHeight="1">
      <c r="A177" s="208"/>
      <c r="B177" s="208"/>
      <c r="C177" s="208"/>
      <c r="D177" s="208"/>
      <c r="E177" s="208"/>
      <c r="F177" s="208"/>
      <c r="G177" s="208"/>
      <c r="H177" s="208"/>
      <c r="I177" s="208"/>
      <c r="J177" s="208"/>
      <c r="K177" s="208"/>
      <c r="L177" s="208"/>
      <c r="M177" s="208"/>
      <c r="N177" s="208"/>
      <c r="O177" s="208"/>
      <c r="P177" s="208"/>
      <c r="Q177" s="208"/>
      <c r="R177" s="208"/>
      <c r="S177" s="208"/>
      <c r="T177" s="208"/>
      <c r="U177" s="208"/>
      <c r="V177" s="208"/>
      <c r="W177" s="208"/>
      <c r="X177" s="208"/>
      <c r="Y177" s="208"/>
      <c r="Z177" s="208"/>
      <c r="AA177" s="208"/>
      <c r="AB177" s="208"/>
      <c r="AC177" s="208"/>
      <c r="AD177" s="208"/>
    </row>
    <row r="178" spans="1:30" ht="12.75" customHeight="1">
      <c r="A178" s="208"/>
      <c r="B178" s="208"/>
      <c r="C178" s="208"/>
      <c r="D178" s="208"/>
      <c r="E178" s="208"/>
      <c r="F178" s="208"/>
      <c r="G178" s="208"/>
      <c r="H178" s="208"/>
      <c r="I178" s="208"/>
      <c r="J178" s="208"/>
      <c r="K178" s="208"/>
      <c r="L178" s="208"/>
      <c r="M178" s="208"/>
      <c r="N178" s="208"/>
      <c r="O178" s="208"/>
      <c r="P178" s="208"/>
      <c r="Q178" s="208"/>
      <c r="R178" s="208"/>
      <c r="S178" s="208"/>
      <c r="T178" s="208"/>
      <c r="U178" s="208"/>
      <c r="V178" s="208"/>
      <c r="W178" s="208"/>
      <c r="X178" s="208"/>
      <c r="Y178" s="208"/>
      <c r="Z178" s="208"/>
      <c r="AA178" s="208"/>
      <c r="AB178" s="208"/>
      <c r="AC178" s="208"/>
      <c r="AD178" s="208"/>
    </row>
    <row r="179" spans="1:30" ht="12.75" customHeight="1">
      <c r="A179" s="208"/>
      <c r="B179" s="208"/>
      <c r="C179" s="208"/>
      <c r="D179" s="208"/>
      <c r="E179" s="208"/>
      <c r="F179" s="208"/>
      <c r="G179" s="208"/>
      <c r="H179" s="208"/>
      <c r="I179" s="208"/>
      <c r="J179" s="208"/>
      <c r="K179" s="208"/>
      <c r="L179" s="208"/>
      <c r="M179" s="208"/>
      <c r="N179" s="208"/>
      <c r="O179" s="208"/>
      <c r="P179" s="208"/>
      <c r="Q179" s="208"/>
      <c r="R179" s="208"/>
      <c r="S179" s="208"/>
      <c r="T179" s="208"/>
      <c r="U179" s="208"/>
      <c r="V179" s="208"/>
      <c r="W179" s="208"/>
      <c r="X179" s="208"/>
      <c r="Y179" s="208"/>
      <c r="Z179" s="208"/>
      <c r="AA179" s="208"/>
      <c r="AB179" s="208"/>
      <c r="AC179" s="208"/>
      <c r="AD179" s="208"/>
    </row>
    <row r="180" spans="1:30" ht="12.75" customHeight="1">
      <c r="A180" s="208"/>
      <c r="B180" s="208"/>
      <c r="C180" s="208"/>
      <c r="D180" s="208"/>
      <c r="E180" s="208"/>
      <c r="F180" s="208"/>
      <c r="G180" s="208"/>
      <c r="H180" s="208"/>
      <c r="I180" s="208"/>
      <c r="J180" s="208"/>
      <c r="K180" s="208"/>
      <c r="L180" s="208"/>
      <c r="M180" s="208"/>
      <c r="N180" s="208"/>
      <c r="O180" s="208"/>
      <c r="P180" s="208"/>
      <c r="Q180" s="208"/>
      <c r="R180" s="208"/>
      <c r="S180" s="208"/>
      <c r="T180" s="208"/>
      <c r="U180" s="208"/>
      <c r="V180" s="208"/>
      <c r="W180" s="208"/>
      <c r="X180" s="208"/>
      <c r="Y180" s="208"/>
      <c r="Z180" s="208"/>
      <c r="AA180" s="208"/>
      <c r="AB180" s="208"/>
      <c r="AC180" s="208"/>
      <c r="AD180" s="208"/>
    </row>
    <row r="181" spans="1:30" ht="12.75" customHeight="1">
      <c r="A181" s="208"/>
      <c r="B181" s="208"/>
      <c r="C181" s="208"/>
      <c r="D181" s="208"/>
      <c r="E181" s="208"/>
      <c r="F181" s="208"/>
      <c r="G181" s="208"/>
      <c r="H181" s="208"/>
      <c r="I181" s="208"/>
      <c r="J181" s="208"/>
      <c r="K181" s="208"/>
      <c r="L181" s="208"/>
      <c r="M181" s="208"/>
      <c r="N181" s="208"/>
      <c r="O181" s="208"/>
      <c r="P181" s="208"/>
      <c r="Q181" s="208"/>
      <c r="R181" s="208"/>
      <c r="S181" s="208"/>
      <c r="T181" s="208"/>
      <c r="U181" s="208"/>
      <c r="V181" s="208"/>
      <c r="W181" s="208"/>
      <c r="X181" s="208"/>
      <c r="Y181" s="208"/>
      <c r="Z181" s="208"/>
      <c r="AA181" s="208"/>
      <c r="AB181" s="208"/>
      <c r="AC181" s="208"/>
      <c r="AD181" s="208"/>
    </row>
    <row r="182" spans="1:30" ht="12.75" customHeight="1">
      <c r="A182" s="208"/>
      <c r="B182" s="208"/>
      <c r="C182" s="208"/>
      <c r="D182" s="208"/>
      <c r="E182" s="208"/>
      <c r="F182" s="208"/>
      <c r="G182" s="208"/>
      <c r="H182" s="208"/>
      <c r="I182" s="208"/>
      <c r="J182" s="208"/>
      <c r="K182" s="208"/>
      <c r="L182" s="208"/>
      <c r="M182" s="208"/>
      <c r="N182" s="208"/>
      <c r="O182" s="208"/>
      <c r="P182" s="208"/>
      <c r="Q182" s="208"/>
      <c r="R182" s="208"/>
      <c r="S182" s="208"/>
      <c r="T182" s="208"/>
      <c r="U182" s="208"/>
      <c r="V182" s="208"/>
      <c r="W182" s="208"/>
      <c r="X182" s="208"/>
      <c r="Y182" s="208"/>
      <c r="Z182" s="208"/>
      <c r="AA182" s="208"/>
      <c r="AB182" s="208"/>
      <c r="AC182" s="208"/>
      <c r="AD182" s="208"/>
    </row>
    <row r="183" spans="1:30" ht="12.75" customHeight="1">
      <c r="A183" s="208"/>
      <c r="B183" s="208"/>
      <c r="C183" s="208"/>
      <c r="D183" s="208"/>
      <c r="E183" s="208"/>
      <c r="F183" s="208"/>
      <c r="G183" s="208"/>
      <c r="H183" s="208"/>
      <c r="I183" s="208"/>
      <c r="J183" s="208"/>
      <c r="K183" s="208"/>
      <c r="L183" s="208"/>
      <c r="M183" s="208"/>
      <c r="N183" s="208"/>
      <c r="O183" s="208"/>
      <c r="P183" s="208"/>
      <c r="Q183" s="208"/>
      <c r="R183" s="208"/>
      <c r="S183" s="208"/>
      <c r="T183" s="208"/>
      <c r="U183" s="208"/>
      <c r="V183" s="208"/>
      <c r="W183" s="208"/>
      <c r="X183" s="208"/>
      <c r="Y183" s="208"/>
      <c r="Z183" s="208"/>
      <c r="AA183" s="208"/>
      <c r="AB183" s="208"/>
      <c r="AC183" s="208"/>
      <c r="AD183" s="208"/>
    </row>
    <row r="184" spans="1:30" ht="12.75" customHeight="1">
      <c r="A184" s="208"/>
      <c r="B184" s="208"/>
      <c r="C184" s="208"/>
      <c r="D184" s="208"/>
      <c r="E184" s="208"/>
      <c r="F184" s="208"/>
      <c r="G184" s="208"/>
      <c r="H184" s="208"/>
      <c r="I184" s="208"/>
      <c r="J184" s="208"/>
      <c r="K184" s="208"/>
      <c r="L184" s="208"/>
      <c r="M184" s="208"/>
      <c r="N184" s="208"/>
      <c r="O184" s="208"/>
      <c r="P184" s="208"/>
      <c r="Q184" s="208"/>
      <c r="R184" s="208"/>
      <c r="S184" s="208"/>
      <c r="T184" s="208"/>
      <c r="U184" s="208"/>
      <c r="V184" s="208"/>
      <c r="W184" s="208"/>
      <c r="X184" s="208"/>
      <c r="Y184" s="208"/>
      <c r="Z184" s="208"/>
      <c r="AA184" s="208"/>
      <c r="AB184" s="208"/>
      <c r="AC184" s="208"/>
      <c r="AD184" s="208"/>
    </row>
    <row r="185" spans="1:30" ht="12.75" customHeight="1">
      <c r="A185" s="208"/>
      <c r="B185" s="208"/>
      <c r="C185" s="208"/>
      <c r="D185" s="208"/>
      <c r="E185" s="208"/>
      <c r="F185" s="208"/>
      <c r="G185" s="208"/>
      <c r="H185" s="208"/>
      <c r="I185" s="208"/>
      <c r="J185" s="208"/>
      <c r="K185" s="208"/>
      <c r="L185" s="208"/>
      <c r="M185" s="208"/>
      <c r="N185" s="208"/>
      <c r="O185" s="208"/>
      <c r="P185" s="208"/>
      <c r="Q185" s="208"/>
      <c r="R185" s="208"/>
      <c r="S185" s="208"/>
      <c r="T185" s="208"/>
      <c r="U185" s="208"/>
      <c r="V185" s="208"/>
      <c r="W185" s="208"/>
      <c r="X185" s="208"/>
      <c r="Y185" s="208"/>
      <c r="Z185" s="208"/>
      <c r="AA185" s="208"/>
      <c r="AB185" s="208"/>
      <c r="AC185" s="208"/>
      <c r="AD185" s="208"/>
    </row>
    <row r="186" spans="1:30" ht="12.75" customHeight="1">
      <c r="A186" s="208"/>
      <c r="B186" s="208"/>
      <c r="C186" s="208"/>
      <c r="D186" s="208"/>
      <c r="E186" s="208"/>
      <c r="F186" s="208"/>
      <c r="G186" s="208"/>
      <c r="H186" s="208"/>
      <c r="I186" s="208"/>
      <c r="J186" s="208"/>
      <c r="K186" s="208"/>
      <c r="L186" s="208"/>
      <c r="M186" s="208"/>
      <c r="N186" s="208"/>
      <c r="O186" s="208"/>
      <c r="P186" s="208"/>
      <c r="Q186" s="208"/>
      <c r="R186" s="208"/>
      <c r="S186" s="208"/>
      <c r="T186" s="208"/>
      <c r="U186" s="208"/>
      <c r="V186" s="208"/>
      <c r="W186" s="208"/>
      <c r="X186" s="208"/>
      <c r="Y186" s="208"/>
      <c r="Z186" s="208"/>
      <c r="AA186" s="208"/>
      <c r="AB186" s="208"/>
      <c r="AC186" s="208"/>
      <c r="AD186" s="208"/>
    </row>
    <row r="187" spans="1:30" ht="12.75" customHeight="1">
      <c r="A187" s="208"/>
      <c r="B187" s="208"/>
      <c r="C187" s="208"/>
      <c r="D187" s="208"/>
      <c r="E187" s="208"/>
      <c r="F187" s="208"/>
      <c r="G187" s="208"/>
      <c r="H187" s="208"/>
      <c r="I187" s="208"/>
      <c r="J187" s="208"/>
      <c r="K187" s="208"/>
      <c r="L187" s="208"/>
      <c r="M187" s="208"/>
      <c r="N187" s="208"/>
      <c r="O187" s="208"/>
      <c r="P187" s="208"/>
      <c r="Q187" s="208"/>
      <c r="R187" s="208"/>
      <c r="S187" s="208"/>
      <c r="T187" s="208"/>
      <c r="U187" s="208"/>
      <c r="V187" s="208"/>
      <c r="W187" s="208"/>
      <c r="X187" s="208"/>
      <c r="Y187" s="208"/>
      <c r="Z187" s="208"/>
      <c r="AA187" s="208"/>
      <c r="AB187" s="208"/>
      <c r="AC187" s="208"/>
      <c r="AD187" s="208"/>
    </row>
    <row r="188" spans="1:30" ht="12.75" customHeight="1">
      <c r="A188" s="208"/>
      <c r="B188" s="208"/>
      <c r="C188" s="208"/>
      <c r="D188" s="208"/>
      <c r="E188" s="208"/>
      <c r="F188" s="208"/>
      <c r="G188" s="208"/>
      <c r="H188" s="208"/>
      <c r="I188" s="208"/>
      <c r="J188" s="208"/>
      <c r="K188" s="208"/>
      <c r="L188" s="208"/>
      <c r="M188" s="208"/>
      <c r="N188" s="208"/>
      <c r="O188" s="208"/>
      <c r="P188" s="208"/>
      <c r="Q188" s="208"/>
      <c r="R188" s="208"/>
      <c r="S188" s="208"/>
      <c r="T188" s="208"/>
      <c r="U188" s="208"/>
      <c r="V188" s="208"/>
      <c r="W188" s="208"/>
      <c r="X188" s="208"/>
      <c r="Y188" s="208"/>
      <c r="Z188" s="208"/>
      <c r="AA188" s="208"/>
      <c r="AB188" s="208"/>
      <c r="AC188" s="208"/>
      <c r="AD188" s="208"/>
    </row>
    <row r="189" spans="1:30" ht="12.75" customHeight="1">
      <c r="A189" s="208"/>
      <c r="B189" s="208"/>
      <c r="C189" s="208"/>
      <c r="D189" s="208"/>
      <c r="E189" s="208"/>
      <c r="F189" s="208"/>
      <c r="G189" s="208"/>
      <c r="H189" s="208"/>
      <c r="I189" s="208"/>
      <c r="J189" s="208"/>
      <c r="K189" s="208"/>
      <c r="L189" s="208"/>
      <c r="M189" s="208"/>
      <c r="N189" s="208"/>
      <c r="O189" s="208"/>
      <c r="P189" s="208"/>
      <c r="Q189" s="208"/>
      <c r="R189" s="208"/>
      <c r="S189" s="208"/>
      <c r="T189" s="208"/>
      <c r="U189" s="208"/>
      <c r="V189" s="208"/>
      <c r="W189" s="208"/>
      <c r="X189" s="208"/>
      <c r="Y189" s="208"/>
      <c r="Z189" s="208"/>
      <c r="AA189" s="208"/>
      <c r="AB189" s="208"/>
      <c r="AC189" s="208"/>
      <c r="AD189" s="208"/>
    </row>
    <row r="190" spans="1:30" ht="12.75" customHeight="1">
      <c r="A190" s="208"/>
      <c r="B190" s="208"/>
      <c r="C190" s="208"/>
      <c r="D190" s="208"/>
      <c r="E190" s="208"/>
      <c r="F190" s="208"/>
      <c r="G190" s="208"/>
      <c r="H190" s="208"/>
      <c r="I190" s="208"/>
      <c r="J190" s="208"/>
      <c r="K190" s="208"/>
      <c r="L190" s="208"/>
      <c r="M190" s="208"/>
      <c r="N190" s="208"/>
      <c r="O190" s="208"/>
      <c r="P190" s="208"/>
      <c r="Q190" s="208"/>
      <c r="R190" s="208"/>
      <c r="S190" s="208"/>
      <c r="T190" s="208"/>
      <c r="U190" s="208"/>
      <c r="V190" s="208"/>
      <c r="W190" s="208"/>
      <c r="X190" s="208"/>
      <c r="Y190" s="208"/>
      <c r="Z190" s="208"/>
      <c r="AA190" s="208"/>
      <c r="AB190" s="208"/>
      <c r="AC190" s="208"/>
      <c r="AD190" s="208"/>
    </row>
    <row r="191" spans="1:30" ht="12.75" customHeight="1">
      <c r="A191" s="208"/>
      <c r="B191" s="208"/>
      <c r="C191" s="208"/>
      <c r="D191" s="208"/>
      <c r="E191" s="208"/>
      <c r="F191" s="208"/>
      <c r="G191" s="208"/>
      <c r="H191" s="208"/>
      <c r="I191" s="208"/>
      <c r="J191" s="208"/>
      <c r="K191" s="208"/>
      <c r="L191" s="208"/>
      <c r="M191" s="208"/>
      <c r="N191" s="208"/>
      <c r="O191" s="208"/>
      <c r="P191" s="208"/>
      <c r="Q191" s="208"/>
      <c r="R191" s="208"/>
      <c r="S191" s="208"/>
      <c r="T191" s="208"/>
      <c r="U191" s="208"/>
      <c r="V191" s="208"/>
      <c r="W191" s="208"/>
      <c r="X191" s="208"/>
      <c r="Y191" s="208"/>
      <c r="Z191" s="208"/>
      <c r="AA191" s="208"/>
      <c r="AB191" s="208"/>
      <c r="AC191" s="208"/>
      <c r="AD191" s="208"/>
    </row>
    <row r="192" spans="1:30" ht="12.75" customHeight="1">
      <c r="A192" s="208"/>
      <c r="B192" s="208"/>
      <c r="C192" s="208"/>
      <c r="D192" s="208"/>
      <c r="E192" s="208"/>
      <c r="F192" s="208"/>
      <c r="G192" s="208"/>
      <c r="H192" s="208"/>
      <c r="I192" s="208"/>
      <c r="J192" s="208"/>
      <c r="K192" s="208"/>
      <c r="L192" s="208"/>
      <c r="M192" s="208"/>
      <c r="N192" s="208"/>
      <c r="O192" s="208"/>
      <c r="P192" s="208"/>
      <c r="Q192" s="208"/>
      <c r="R192" s="208"/>
      <c r="S192" s="208"/>
      <c r="T192" s="208"/>
      <c r="U192" s="208"/>
      <c r="V192" s="208"/>
      <c r="W192" s="208"/>
      <c r="X192" s="208"/>
      <c r="Y192" s="208"/>
      <c r="Z192" s="208"/>
      <c r="AA192" s="208"/>
      <c r="AB192" s="208"/>
      <c r="AC192" s="208"/>
      <c r="AD192" s="208"/>
    </row>
    <row r="193" spans="1:30" ht="12.75" customHeight="1">
      <c r="A193" s="208"/>
      <c r="B193" s="208"/>
      <c r="C193" s="208"/>
      <c r="D193" s="208"/>
      <c r="E193" s="208"/>
      <c r="F193" s="208"/>
      <c r="G193" s="208"/>
      <c r="H193" s="208"/>
      <c r="I193" s="208"/>
      <c r="J193" s="208"/>
      <c r="K193" s="208"/>
      <c r="L193" s="208"/>
      <c r="M193" s="208"/>
      <c r="N193" s="208"/>
      <c r="O193" s="208"/>
      <c r="P193" s="208"/>
      <c r="Q193" s="208"/>
      <c r="R193" s="208"/>
      <c r="S193" s="208"/>
      <c r="T193" s="208"/>
      <c r="U193" s="208"/>
      <c r="V193" s="208"/>
      <c r="W193" s="208"/>
      <c r="X193" s="208"/>
      <c r="Y193" s="208"/>
      <c r="Z193" s="208"/>
      <c r="AA193" s="208"/>
      <c r="AB193" s="208"/>
      <c r="AC193" s="208"/>
      <c r="AD193" s="208"/>
    </row>
    <row r="194" spans="1:30" ht="12.75" customHeight="1">
      <c r="A194" s="208"/>
      <c r="B194" s="208"/>
      <c r="C194" s="208"/>
      <c r="D194" s="208"/>
      <c r="E194" s="208"/>
      <c r="F194" s="208"/>
      <c r="G194" s="208"/>
      <c r="H194" s="208"/>
      <c r="I194" s="208"/>
      <c r="J194" s="208"/>
      <c r="K194" s="208"/>
      <c r="L194" s="208"/>
      <c r="M194" s="208"/>
      <c r="N194" s="208"/>
      <c r="O194" s="208"/>
      <c r="P194" s="208"/>
      <c r="Q194" s="208"/>
      <c r="R194" s="208"/>
      <c r="S194" s="208"/>
      <c r="T194" s="208"/>
      <c r="U194" s="208"/>
      <c r="V194" s="208"/>
      <c r="W194" s="208"/>
      <c r="X194" s="208"/>
      <c r="Y194" s="208"/>
      <c r="Z194" s="208"/>
      <c r="AA194" s="208"/>
      <c r="AB194" s="208"/>
      <c r="AC194" s="208"/>
      <c r="AD194" s="208"/>
    </row>
    <row r="195" spans="1:30" ht="12.75" customHeight="1">
      <c r="A195" s="208"/>
      <c r="B195" s="208"/>
      <c r="C195" s="208"/>
      <c r="D195" s="208"/>
      <c r="E195" s="208"/>
      <c r="F195" s="208"/>
      <c r="G195" s="208"/>
      <c r="H195" s="208"/>
      <c r="I195" s="208"/>
      <c r="J195" s="208"/>
      <c r="K195" s="208"/>
      <c r="L195" s="208"/>
      <c r="M195" s="208"/>
      <c r="N195" s="208"/>
      <c r="O195" s="208"/>
      <c r="P195" s="208"/>
      <c r="Q195" s="208"/>
      <c r="R195" s="208"/>
      <c r="S195" s="208"/>
      <c r="T195" s="208"/>
      <c r="U195" s="208"/>
      <c r="V195" s="208"/>
      <c r="W195" s="208"/>
      <c r="X195" s="208"/>
      <c r="Y195" s="208"/>
      <c r="Z195" s="208"/>
      <c r="AA195" s="208"/>
      <c r="AB195" s="208"/>
      <c r="AC195" s="208"/>
      <c r="AD195" s="208"/>
    </row>
    <row r="196" spans="1:30" ht="12.75" customHeight="1">
      <c r="A196" s="208"/>
      <c r="B196" s="208"/>
      <c r="C196" s="208"/>
      <c r="D196" s="208"/>
      <c r="E196" s="208"/>
      <c r="F196" s="208"/>
      <c r="G196" s="208"/>
      <c r="H196" s="208"/>
      <c r="I196" s="208"/>
      <c r="J196" s="208"/>
      <c r="K196" s="208"/>
      <c r="L196" s="208"/>
      <c r="M196" s="208"/>
      <c r="N196" s="208"/>
      <c r="O196" s="208"/>
      <c r="P196" s="208"/>
      <c r="Q196" s="208"/>
      <c r="R196" s="208"/>
      <c r="S196" s="208"/>
      <c r="T196" s="208"/>
      <c r="U196" s="208"/>
      <c r="V196" s="208"/>
      <c r="W196" s="208"/>
      <c r="X196" s="208"/>
      <c r="Y196" s="208"/>
      <c r="Z196" s="208"/>
      <c r="AA196" s="208"/>
      <c r="AB196" s="208"/>
      <c r="AC196" s="208"/>
      <c r="AD196" s="208"/>
    </row>
    <row r="197" spans="1:30" ht="12.75" customHeight="1">
      <c r="A197" s="208"/>
      <c r="B197" s="208"/>
      <c r="C197" s="208"/>
      <c r="D197" s="208"/>
      <c r="E197" s="208"/>
      <c r="F197" s="208"/>
      <c r="G197" s="208"/>
      <c r="H197" s="208"/>
      <c r="I197" s="208"/>
      <c r="J197" s="208"/>
      <c r="K197" s="208"/>
      <c r="L197" s="208"/>
      <c r="M197" s="208"/>
      <c r="N197" s="208"/>
      <c r="O197" s="208"/>
      <c r="P197" s="208"/>
      <c r="Q197" s="208"/>
      <c r="R197" s="208"/>
      <c r="S197" s="208"/>
      <c r="T197" s="208"/>
      <c r="U197" s="208"/>
      <c r="V197" s="208"/>
      <c r="W197" s="208"/>
      <c r="X197" s="208"/>
      <c r="Y197" s="208"/>
      <c r="Z197" s="208"/>
      <c r="AA197" s="208"/>
      <c r="AB197" s="208"/>
      <c r="AC197" s="208"/>
      <c r="AD197" s="208"/>
    </row>
    <row r="198" spans="1:30" ht="12.75" customHeight="1">
      <c r="A198" s="208"/>
      <c r="B198" s="208"/>
      <c r="C198" s="208"/>
      <c r="D198" s="208"/>
      <c r="E198" s="208"/>
      <c r="F198" s="208"/>
      <c r="G198" s="208"/>
      <c r="H198" s="208"/>
      <c r="I198" s="208"/>
      <c r="J198" s="208"/>
      <c r="K198" s="208"/>
      <c r="L198" s="208"/>
      <c r="M198" s="208"/>
      <c r="N198" s="208"/>
      <c r="O198" s="208"/>
      <c r="P198" s="208"/>
      <c r="Q198" s="208"/>
      <c r="R198" s="208"/>
      <c r="S198" s="208"/>
      <c r="T198" s="208"/>
      <c r="U198" s="208"/>
      <c r="V198" s="208"/>
      <c r="W198" s="208"/>
      <c r="X198" s="208"/>
      <c r="Y198" s="208"/>
      <c r="Z198" s="208"/>
      <c r="AA198" s="208"/>
      <c r="AB198" s="208"/>
      <c r="AC198" s="208"/>
      <c r="AD198" s="208"/>
    </row>
    <row r="199" spans="1:30" ht="12.75" customHeight="1">
      <c r="A199" s="208"/>
      <c r="B199" s="208"/>
      <c r="C199" s="208"/>
      <c r="D199" s="208"/>
      <c r="E199" s="208"/>
      <c r="F199" s="208"/>
      <c r="G199" s="208"/>
      <c r="H199" s="208"/>
      <c r="I199" s="208"/>
      <c r="J199" s="208"/>
      <c r="K199" s="208"/>
      <c r="L199" s="208"/>
      <c r="M199" s="208"/>
      <c r="N199" s="208"/>
      <c r="O199" s="208"/>
      <c r="P199" s="208"/>
      <c r="Q199" s="208"/>
      <c r="R199" s="208"/>
      <c r="S199" s="208"/>
      <c r="T199" s="208"/>
      <c r="U199" s="208"/>
      <c r="V199" s="208"/>
      <c r="W199" s="208"/>
      <c r="X199" s="208"/>
      <c r="Y199" s="208"/>
      <c r="Z199" s="208"/>
      <c r="AA199" s="208"/>
      <c r="AB199" s="208"/>
      <c r="AC199" s="208"/>
      <c r="AD199" s="208"/>
    </row>
    <row r="200" spans="1:30" ht="12.75" customHeight="1">
      <c r="A200" s="208"/>
      <c r="B200" s="208"/>
      <c r="C200" s="208"/>
      <c r="D200" s="208"/>
      <c r="E200" s="208"/>
      <c r="F200" s="208"/>
      <c r="G200" s="208"/>
      <c r="H200" s="208"/>
      <c r="I200" s="208"/>
      <c r="J200" s="208"/>
      <c r="K200" s="208"/>
      <c r="L200" s="208"/>
      <c r="M200" s="208"/>
      <c r="N200" s="208"/>
      <c r="O200" s="208"/>
      <c r="P200" s="208"/>
      <c r="Q200" s="208"/>
      <c r="R200" s="208"/>
      <c r="S200" s="208"/>
      <c r="T200" s="208"/>
      <c r="U200" s="208"/>
      <c r="V200" s="208"/>
      <c r="W200" s="208"/>
      <c r="X200" s="208"/>
      <c r="Y200" s="208"/>
      <c r="Z200" s="208"/>
      <c r="AA200" s="208"/>
      <c r="AB200" s="208"/>
      <c r="AC200" s="208"/>
      <c r="AD200" s="208"/>
    </row>
    <row r="201" spans="1:30" ht="12.75" customHeight="1">
      <c r="A201" s="208"/>
      <c r="B201" s="208"/>
      <c r="C201" s="208"/>
      <c r="D201" s="208"/>
      <c r="E201" s="208"/>
      <c r="F201" s="208"/>
      <c r="G201" s="208"/>
      <c r="H201" s="208"/>
      <c r="I201" s="208"/>
      <c r="J201" s="208"/>
      <c r="K201" s="208"/>
      <c r="L201" s="208"/>
      <c r="M201" s="208"/>
      <c r="N201" s="208"/>
      <c r="O201" s="208"/>
      <c r="P201" s="208"/>
      <c r="Q201" s="208"/>
      <c r="R201" s="208"/>
      <c r="S201" s="208"/>
      <c r="T201" s="208"/>
      <c r="U201" s="208"/>
      <c r="V201" s="208"/>
      <c r="W201" s="208"/>
      <c r="X201" s="208"/>
      <c r="Y201" s="208"/>
      <c r="Z201" s="208"/>
      <c r="AA201" s="208"/>
      <c r="AB201" s="208"/>
      <c r="AC201" s="208"/>
      <c r="AD201" s="208"/>
    </row>
    <row r="202" spans="1:30" ht="12.75" customHeight="1">
      <c r="A202" s="208"/>
      <c r="B202" s="208"/>
      <c r="C202" s="208"/>
      <c r="D202" s="208"/>
      <c r="E202" s="208"/>
      <c r="F202" s="208"/>
      <c r="G202" s="208"/>
      <c r="H202" s="208"/>
      <c r="I202" s="208"/>
      <c r="J202" s="208"/>
      <c r="K202" s="208"/>
      <c r="L202" s="208"/>
      <c r="M202" s="208"/>
      <c r="N202" s="208"/>
      <c r="O202" s="208"/>
      <c r="P202" s="208"/>
      <c r="Q202" s="208"/>
      <c r="R202" s="208"/>
      <c r="S202" s="208"/>
      <c r="T202" s="208"/>
      <c r="U202" s="208"/>
      <c r="V202" s="208"/>
      <c r="W202" s="208"/>
      <c r="X202" s="208"/>
      <c r="Y202" s="208"/>
      <c r="Z202" s="208"/>
      <c r="AA202" s="208"/>
      <c r="AB202" s="208"/>
      <c r="AC202" s="208"/>
      <c r="AD202" s="208"/>
    </row>
    <row r="203" spans="1:30" ht="12.75" customHeight="1">
      <c r="A203" s="208"/>
      <c r="B203" s="208"/>
      <c r="C203" s="208"/>
      <c r="D203" s="208"/>
      <c r="E203" s="208"/>
      <c r="F203" s="208"/>
      <c r="G203" s="208"/>
      <c r="H203" s="208"/>
      <c r="I203" s="208"/>
      <c r="J203" s="208"/>
      <c r="K203" s="208"/>
      <c r="L203" s="208"/>
      <c r="M203" s="208"/>
      <c r="N203" s="208"/>
      <c r="O203" s="208"/>
      <c r="P203" s="208"/>
      <c r="Q203" s="208"/>
      <c r="R203" s="208"/>
      <c r="S203" s="208"/>
      <c r="T203" s="208"/>
      <c r="U203" s="208"/>
      <c r="V203" s="208"/>
      <c r="W203" s="208"/>
      <c r="X203" s="208"/>
      <c r="Y203" s="208"/>
      <c r="Z203" s="208"/>
      <c r="AA203" s="208"/>
      <c r="AB203" s="208"/>
      <c r="AC203" s="208"/>
      <c r="AD203" s="208"/>
    </row>
    <row r="204" spans="1:30" ht="12.75" customHeight="1">
      <c r="A204" s="208"/>
      <c r="B204" s="208"/>
      <c r="C204" s="208"/>
      <c r="D204" s="208"/>
      <c r="E204" s="208"/>
      <c r="F204" s="208"/>
      <c r="G204" s="208"/>
      <c r="H204" s="208"/>
      <c r="I204" s="208"/>
      <c r="J204" s="208"/>
      <c r="K204" s="208"/>
      <c r="L204" s="208"/>
      <c r="M204" s="208"/>
      <c r="N204" s="208"/>
      <c r="O204" s="208"/>
      <c r="P204" s="208"/>
      <c r="Q204" s="208"/>
      <c r="R204" s="208"/>
      <c r="S204" s="208"/>
      <c r="T204" s="208"/>
      <c r="U204" s="208"/>
      <c r="V204" s="208"/>
      <c r="W204" s="208"/>
      <c r="X204" s="208"/>
      <c r="Y204" s="208"/>
      <c r="Z204" s="208"/>
      <c r="AA204" s="208"/>
      <c r="AB204" s="208"/>
      <c r="AC204" s="208"/>
      <c r="AD204" s="208"/>
    </row>
    <row r="205" spans="1:30" ht="12.75" customHeight="1">
      <c r="A205" s="208"/>
      <c r="B205" s="208"/>
      <c r="C205" s="208"/>
      <c r="D205" s="208"/>
      <c r="E205" s="208"/>
      <c r="F205" s="208"/>
      <c r="G205" s="208"/>
      <c r="H205" s="208"/>
      <c r="I205" s="208"/>
      <c r="J205" s="208"/>
      <c r="K205" s="208"/>
      <c r="L205" s="208"/>
      <c r="M205" s="208"/>
      <c r="N205" s="208"/>
      <c r="O205" s="208"/>
      <c r="P205" s="208"/>
      <c r="Q205" s="208"/>
      <c r="R205" s="208"/>
      <c r="S205" s="208"/>
      <c r="T205" s="208"/>
      <c r="U205" s="208"/>
      <c r="V205" s="208"/>
      <c r="W205" s="208"/>
      <c r="X205" s="208"/>
      <c r="Y205" s="208"/>
      <c r="Z205" s="208"/>
      <c r="AA205" s="208"/>
      <c r="AB205" s="208"/>
      <c r="AC205" s="208"/>
      <c r="AD205" s="208"/>
    </row>
    <row r="206" spans="1:30" ht="12.75" customHeight="1">
      <c r="A206" s="208"/>
      <c r="B206" s="208"/>
      <c r="C206" s="208"/>
      <c r="D206" s="208"/>
      <c r="E206" s="208"/>
      <c r="F206" s="208"/>
      <c r="G206" s="208"/>
      <c r="H206" s="208"/>
      <c r="I206" s="208"/>
      <c r="J206" s="208"/>
      <c r="K206" s="208"/>
      <c r="L206" s="208"/>
      <c r="M206" s="208"/>
      <c r="N206" s="208"/>
      <c r="O206" s="208"/>
      <c r="P206" s="208"/>
      <c r="Q206" s="208"/>
      <c r="R206" s="208"/>
      <c r="S206" s="208"/>
      <c r="T206" s="208"/>
      <c r="U206" s="208"/>
      <c r="V206" s="208"/>
      <c r="W206" s="208"/>
      <c r="X206" s="208"/>
      <c r="Y206" s="208"/>
      <c r="Z206" s="208"/>
      <c r="AA206" s="208"/>
      <c r="AB206" s="208"/>
      <c r="AC206" s="208"/>
      <c r="AD206" s="208"/>
    </row>
    <row r="207" spans="1:30" ht="12.75" customHeight="1">
      <c r="A207" s="208"/>
      <c r="B207" s="208"/>
      <c r="C207" s="208"/>
      <c r="D207" s="208"/>
      <c r="E207" s="208"/>
      <c r="F207" s="208"/>
      <c r="G207" s="208"/>
      <c r="H207" s="208"/>
      <c r="I207" s="208"/>
      <c r="J207" s="208"/>
      <c r="K207" s="208"/>
      <c r="L207" s="208"/>
      <c r="M207" s="208"/>
      <c r="N207" s="208"/>
      <c r="O207" s="208"/>
      <c r="P207" s="208"/>
      <c r="Q207" s="208"/>
      <c r="R207" s="208"/>
      <c r="S207" s="208"/>
      <c r="T207" s="208"/>
      <c r="U207" s="208"/>
      <c r="V207" s="208"/>
      <c r="W207" s="208"/>
      <c r="X207" s="208"/>
      <c r="Y207" s="208"/>
      <c r="Z207" s="208"/>
      <c r="AA207" s="208"/>
      <c r="AB207" s="208"/>
      <c r="AC207" s="208"/>
      <c r="AD207" s="208"/>
    </row>
    <row r="208" spans="1:30" ht="12.75" customHeight="1">
      <c r="A208" s="208"/>
      <c r="B208" s="208"/>
      <c r="C208" s="208"/>
      <c r="D208" s="208"/>
      <c r="E208" s="208"/>
      <c r="F208" s="208"/>
      <c r="G208" s="208"/>
      <c r="H208" s="208"/>
      <c r="I208" s="208"/>
      <c r="J208" s="208"/>
      <c r="K208" s="208"/>
      <c r="L208" s="208"/>
      <c r="M208" s="208"/>
      <c r="N208" s="208"/>
      <c r="O208" s="208"/>
      <c r="P208" s="208"/>
      <c r="Q208" s="208"/>
      <c r="R208" s="208"/>
      <c r="S208" s="208"/>
      <c r="T208" s="208"/>
      <c r="U208" s="208"/>
      <c r="V208" s="208"/>
      <c r="W208" s="208"/>
      <c r="X208" s="208"/>
      <c r="Y208" s="208"/>
      <c r="Z208" s="208"/>
      <c r="AA208" s="208"/>
      <c r="AB208" s="208"/>
      <c r="AC208" s="208"/>
      <c r="AD208" s="208"/>
    </row>
    <row r="209" spans="1:30" ht="12.75" customHeight="1">
      <c r="A209" s="208"/>
      <c r="B209" s="208"/>
      <c r="C209" s="208"/>
      <c r="D209" s="208"/>
      <c r="E209" s="208"/>
      <c r="F209" s="208"/>
      <c r="G209" s="208"/>
      <c r="H209" s="208"/>
      <c r="I209" s="208"/>
      <c r="J209" s="208"/>
      <c r="K209" s="208"/>
      <c r="L209" s="208"/>
      <c r="M209" s="208"/>
      <c r="N209" s="208"/>
      <c r="O209" s="208"/>
      <c r="P209" s="208"/>
      <c r="Q209" s="208"/>
      <c r="R209" s="208"/>
      <c r="S209" s="208"/>
      <c r="T209" s="208"/>
      <c r="U209" s="208"/>
      <c r="V209" s="208"/>
      <c r="W209" s="208"/>
      <c r="X209" s="208"/>
      <c r="Y209" s="208"/>
      <c r="Z209" s="208"/>
      <c r="AA209" s="208"/>
      <c r="AB209" s="208"/>
      <c r="AC209" s="208"/>
      <c r="AD209" s="208"/>
    </row>
    <row r="210" spans="1:30" ht="12.75" customHeight="1">
      <c r="A210" s="208"/>
      <c r="B210" s="208"/>
      <c r="C210" s="208"/>
      <c r="D210" s="208"/>
      <c r="E210" s="208"/>
      <c r="F210" s="208"/>
      <c r="G210" s="208"/>
      <c r="H210" s="208"/>
      <c r="I210" s="208"/>
      <c r="J210" s="208"/>
      <c r="K210" s="208"/>
      <c r="L210" s="208"/>
      <c r="M210" s="208"/>
      <c r="N210" s="208"/>
      <c r="O210" s="208"/>
      <c r="P210" s="208"/>
      <c r="Q210" s="208"/>
      <c r="R210" s="208"/>
      <c r="S210" s="208"/>
      <c r="T210" s="208"/>
      <c r="U210" s="208"/>
      <c r="V210" s="208"/>
      <c r="W210" s="208"/>
      <c r="X210" s="208"/>
      <c r="Y210" s="208"/>
      <c r="Z210" s="208"/>
      <c r="AA210" s="208"/>
      <c r="AB210" s="208"/>
      <c r="AC210" s="208"/>
      <c r="AD210" s="208"/>
    </row>
    <row r="211" spans="1:30" ht="12.75" customHeight="1">
      <c r="A211" s="208"/>
      <c r="B211" s="208"/>
      <c r="C211" s="208"/>
      <c r="D211" s="208"/>
      <c r="E211" s="208"/>
      <c r="F211" s="208"/>
      <c r="G211" s="208"/>
      <c r="H211" s="208"/>
      <c r="I211" s="208"/>
      <c r="J211" s="208"/>
      <c r="K211" s="208"/>
      <c r="L211" s="208"/>
      <c r="M211" s="208"/>
      <c r="N211" s="208"/>
      <c r="O211" s="208"/>
      <c r="P211" s="208"/>
      <c r="Q211" s="208"/>
      <c r="R211" s="208"/>
      <c r="S211" s="208"/>
      <c r="T211" s="208"/>
      <c r="U211" s="208"/>
      <c r="V211" s="208"/>
      <c r="W211" s="208"/>
      <c r="X211" s="208"/>
      <c r="Y211" s="208"/>
      <c r="Z211" s="208"/>
      <c r="AA211" s="208"/>
      <c r="AB211" s="208"/>
      <c r="AC211" s="208"/>
      <c r="AD211" s="208"/>
    </row>
    <row r="212" spans="1:30" ht="12.75" customHeight="1">
      <c r="A212" s="208"/>
      <c r="B212" s="208"/>
      <c r="C212" s="208"/>
      <c r="D212" s="208"/>
      <c r="E212" s="208"/>
      <c r="F212" s="208"/>
      <c r="G212" s="208"/>
      <c r="H212" s="208"/>
      <c r="I212" s="208"/>
      <c r="J212" s="208"/>
      <c r="K212" s="208"/>
      <c r="L212" s="208"/>
      <c r="M212" s="208"/>
      <c r="N212" s="208"/>
      <c r="O212" s="208"/>
      <c r="P212" s="208"/>
      <c r="Q212" s="208"/>
      <c r="R212" s="208"/>
      <c r="S212" s="208"/>
      <c r="T212" s="208"/>
      <c r="U212" s="208"/>
      <c r="V212" s="208"/>
      <c r="W212" s="208"/>
      <c r="X212" s="208"/>
      <c r="Y212" s="208"/>
      <c r="Z212" s="208"/>
      <c r="AA212" s="208"/>
      <c r="AB212" s="208"/>
      <c r="AC212" s="208"/>
      <c r="AD212" s="208"/>
    </row>
    <row r="213" spans="1:30" ht="12.75" customHeight="1">
      <c r="A213" s="208"/>
      <c r="B213" s="208"/>
      <c r="C213" s="208"/>
      <c r="D213" s="208"/>
      <c r="E213" s="208"/>
      <c r="F213" s="208"/>
      <c r="G213" s="208"/>
      <c r="H213" s="208"/>
      <c r="I213" s="208"/>
      <c r="J213" s="208"/>
      <c r="K213" s="208"/>
      <c r="L213" s="208"/>
      <c r="M213" s="208"/>
      <c r="N213" s="208"/>
      <c r="O213" s="208"/>
      <c r="P213" s="208"/>
      <c r="Q213" s="208"/>
      <c r="R213" s="208"/>
      <c r="S213" s="208"/>
      <c r="T213" s="208"/>
      <c r="U213" s="208"/>
      <c r="V213" s="208"/>
      <c r="W213" s="208"/>
      <c r="X213" s="208"/>
      <c r="Y213" s="208"/>
      <c r="Z213" s="208"/>
      <c r="AA213" s="208"/>
      <c r="AB213" s="208"/>
      <c r="AC213" s="208"/>
      <c r="AD213" s="208"/>
    </row>
    <row r="214" spans="1:30" ht="12.75" customHeight="1">
      <c r="A214" s="208"/>
      <c r="B214" s="208"/>
      <c r="C214" s="208"/>
      <c r="D214" s="208"/>
      <c r="E214" s="208"/>
      <c r="F214" s="208"/>
      <c r="G214" s="208"/>
      <c r="H214" s="208"/>
      <c r="I214" s="208"/>
      <c r="J214" s="208"/>
      <c r="K214" s="208"/>
      <c r="L214" s="208"/>
      <c r="M214" s="208"/>
      <c r="N214" s="208"/>
      <c r="O214" s="208"/>
      <c r="P214" s="208"/>
      <c r="Q214" s="208"/>
      <c r="R214" s="208"/>
      <c r="S214" s="208"/>
      <c r="T214" s="208"/>
      <c r="U214" s="208"/>
      <c r="V214" s="208"/>
      <c r="W214" s="208"/>
      <c r="X214" s="208"/>
      <c r="Y214" s="208"/>
      <c r="Z214" s="208"/>
      <c r="AA214" s="208"/>
      <c r="AB214" s="208"/>
      <c r="AC214" s="208"/>
      <c r="AD214" s="208"/>
    </row>
    <row r="215" spans="1:30" ht="12.75" customHeight="1">
      <c r="A215" s="208"/>
      <c r="B215" s="208"/>
      <c r="C215" s="208"/>
      <c r="D215" s="208"/>
      <c r="E215" s="208"/>
      <c r="F215" s="208"/>
      <c r="G215" s="208"/>
      <c r="H215" s="208"/>
      <c r="I215" s="208"/>
      <c r="J215" s="208"/>
      <c r="K215" s="208"/>
      <c r="L215" s="208"/>
      <c r="M215" s="208"/>
      <c r="N215" s="208"/>
      <c r="O215" s="208"/>
      <c r="P215" s="208"/>
      <c r="Q215" s="208"/>
      <c r="R215" s="208"/>
      <c r="S215" s="208"/>
      <c r="T215" s="208"/>
      <c r="U215" s="208"/>
      <c r="V215" s="208"/>
      <c r="W215" s="208"/>
      <c r="X215" s="208"/>
      <c r="Y215" s="208"/>
      <c r="Z215" s="208"/>
      <c r="AA215" s="208"/>
      <c r="AB215" s="208"/>
      <c r="AC215" s="208"/>
      <c r="AD215" s="208"/>
    </row>
    <row r="216" spans="1:30" ht="12.75" customHeight="1">
      <c r="A216" s="208"/>
      <c r="B216" s="208"/>
      <c r="C216" s="208"/>
      <c r="D216" s="208"/>
      <c r="E216" s="208"/>
      <c r="F216" s="208"/>
      <c r="G216" s="208"/>
      <c r="H216" s="208"/>
      <c r="I216" s="208"/>
      <c r="J216" s="208"/>
      <c r="K216" s="208"/>
      <c r="L216" s="208"/>
      <c r="M216" s="208"/>
      <c r="N216" s="208"/>
      <c r="O216" s="208"/>
      <c r="P216" s="208"/>
      <c r="Q216" s="208"/>
      <c r="R216" s="208"/>
      <c r="S216" s="208"/>
      <c r="T216" s="208"/>
      <c r="U216" s="208"/>
      <c r="V216" s="208"/>
      <c r="W216" s="208"/>
      <c r="X216" s="208"/>
      <c r="Y216" s="208"/>
      <c r="Z216" s="208"/>
      <c r="AA216" s="208"/>
      <c r="AB216" s="208"/>
      <c r="AC216" s="208"/>
      <c r="AD216" s="208"/>
    </row>
    <row r="217" spans="1:30" ht="12.75" customHeight="1">
      <c r="A217" s="208"/>
      <c r="B217" s="208"/>
      <c r="C217" s="208"/>
      <c r="D217" s="208"/>
      <c r="E217" s="208"/>
      <c r="F217" s="208"/>
      <c r="G217" s="208"/>
      <c r="H217" s="208"/>
      <c r="I217" s="208"/>
      <c r="J217" s="208"/>
      <c r="K217" s="208"/>
      <c r="L217" s="208"/>
      <c r="M217" s="208"/>
      <c r="N217" s="208"/>
      <c r="O217" s="208"/>
      <c r="P217" s="208"/>
      <c r="Q217" s="208"/>
      <c r="R217" s="208"/>
      <c r="S217" s="208"/>
      <c r="T217" s="208"/>
      <c r="U217" s="208"/>
      <c r="V217" s="208"/>
      <c r="W217" s="208"/>
      <c r="X217" s="208"/>
      <c r="Y217" s="208"/>
      <c r="Z217" s="208"/>
      <c r="AA217" s="208"/>
      <c r="AB217" s="208"/>
      <c r="AC217" s="208"/>
      <c r="AD217" s="208"/>
    </row>
    <row r="218" spans="1:30" ht="12.75" customHeight="1">
      <c r="A218" s="208"/>
      <c r="B218" s="208"/>
      <c r="C218" s="208"/>
      <c r="D218" s="208"/>
      <c r="E218" s="208"/>
      <c r="F218" s="208"/>
      <c r="G218" s="208"/>
      <c r="H218" s="208"/>
      <c r="I218" s="208"/>
      <c r="J218" s="208"/>
      <c r="K218" s="208"/>
      <c r="L218" s="208"/>
      <c r="M218" s="208"/>
      <c r="N218" s="208"/>
      <c r="O218" s="208"/>
      <c r="P218" s="208"/>
      <c r="Q218" s="208"/>
      <c r="R218" s="208"/>
      <c r="S218" s="208"/>
      <c r="T218" s="208"/>
      <c r="U218" s="208"/>
      <c r="V218" s="208"/>
      <c r="W218" s="208"/>
      <c r="X218" s="208"/>
      <c r="Y218" s="208"/>
      <c r="Z218" s="208"/>
      <c r="AA218" s="208"/>
      <c r="AB218" s="208"/>
      <c r="AC218" s="208"/>
      <c r="AD218" s="208"/>
    </row>
    <row r="219" spans="1:30" ht="12.75" customHeight="1">
      <c r="A219" s="208"/>
      <c r="B219" s="208"/>
      <c r="C219" s="208"/>
      <c r="D219" s="208"/>
      <c r="E219" s="208"/>
      <c r="F219" s="208"/>
      <c r="G219" s="208"/>
      <c r="H219" s="208"/>
      <c r="I219" s="208"/>
      <c r="J219" s="208"/>
      <c r="K219" s="208"/>
      <c r="L219" s="208"/>
      <c r="M219" s="208"/>
      <c r="N219" s="208"/>
      <c r="O219" s="208"/>
      <c r="P219" s="208"/>
      <c r="Q219" s="208"/>
      <c r="R219" s="208"/>
      <c r="S219" s="208"/>
      <c r="T219" s="208"/>
      <c r="U219" s="208"/>
      <c r="V219" s="208"/>
      <c r="W219" s="208"/>
      <c r="X219" s="208"/>
      <c r="Y219" s="208"/>
      <c r="Z219" s="208"/>
      <c r="AA219" s="208"/>
      <c r="AB219" s="208"/>
      <c r="AC219" s="208"/>
      <c r="AD219" s="208"/>
    </row>
    <row r="220" spans="1:30" ht="12.75" customHeight="1">
      <c r="A220" s="208"/>
      <c r="B220" s="208"/>
      <c r="C220" s="208"/>
      <c r="D220" s="208"/>
      <c r="E220" s="208"/>
      <c r="F220" s="208"/>
      <c r="G220" s="208"/>
      <c r="H220" s="208"/>
      <c r="I220" s="208"/>
      <c r="J220" s="208"/>
      <c r="K220" s="208"/>
      <c r="L220" s="208"/>
      <c r="M220" s="208"/>
      <c r="N220" s="208"/>
      <c r="O220" s="208"/>
      <c r="P220" s="208"/>
      <c r="Q220" s="208"/>
      <c r="R220" s="208"/>
      <c r="S220" s="208"/>
      <c r="T220" s="208"/>
      <c r="U220" s="208"/>
      <c r="V220" s="208"/>
      <c r="W220" s="208"/>
      <c r="X220" s="208"/>
      <c r="Y220" s="208"/>
      <c r="Z220" s="208"/>
      <c r="AA220" s="208"/>
      <c r="AB220" s="208"/>
      <c r="AC220" s="208"/>
      <c r="AD220" s="208"/>
    </row>
    <row r="221" spans="1:30" ht="12.75" customHeight="1">
      <c r="A221" s="208"/>
      <c r="B221" s="208"/>
      <c r="C221" s="208"/>
      <c r="D221" s="208"/>
      <c r="E221" s="208"/>
      <c r="F221" s="208"/>
      <c r="G221" s="208"/>
      <c r="H221" s="208"/>
      <c r="I221" s="208"/>
      <c r="J221" s="208"/>
      <c r="K221" s="208"/>
      <c r="L221" s="208"/>
      <c r="M221" s="208"/>
      <c r="N221" s="208"/>
      <c r="O221" s="208"/>
      <c r="P221" s="208"/>
      <c r="Q221" s="208"/>
      <c r="R221" s="208"/>
      <c r="S221" s="208"/>
      <c r="T221" s="208"/>
      <c r="U221" s="208"/>
      <c r="V221" s="208"/>
      <c r="W221" s="208"/>
      <c r="X221" s="208"/>
      <c r="Y221" s="208"/>
      <c r="Z221" s="208"/>
      <c r="AA221" s="208"/>
      <c r="AB221" s="208"/>
      <c r="AC221" s="208"/>
      <c r="AD221" s="208"/>
    </row>
    <row r="222" spans="1:30" ht="12.75" customHeight="1">
      <c r="A222" s="208"/>
      <c r="B222" s="208"/>
      <c r="C222" s="208"/>
      <c r="D222" s="208"/>
      <c r="E222" s="208"/>
      <c r="F222" s="208"/>
      <c r="G222" s="208"/>
      <c r="H222" s="208"/>
      <c r="I222" s="208"/>
      <c r="J222" s="208"/>
      <c r="K222" s="208"/>
      <c r="L222" s="208"/>
      <c r="M222" s="208"/>
      <c r="N222" s="208"/>
      <c r="O222" s="208"/>
      <c r="P222" s="208"/>
      <c r="Q222" s="208"/>
      <c r="R222" s="208"/>
      <c r="S222" s="208"/>
      <c r="T222" s="208"/>
      <c r="U222" s="208"/>
      <c r="V222" s="208"/>
      <c r="W222" s="208"/>
      <c r="X222" s="208"/>
      <c r="Y222" s="208"/>
      <c r="Z222" s="208"/>
      <c r="AA222" s="208"/>
      <c r="AB222" s="208"/>
      <c r="AC222" s="208"/>
      <c r="AD222" s="208"/>
    </row>
    <row r="223" spans="1:30" ht="12.75" customHeight="1">
      <c r="A223" s="208"/>
      <c r="B223" s="208"/>
      <c r="C223" s="208"/>
      <c r="D223" s="208"/>
      <c r="E223" s="208"/>
      <c r="F223" s="208"/>
      <c r="G223" s="208"/>
      <c r="H223" s="208"/>
      <c r="I223" s="208"/>
      <c r="J223" s="208"/>
      <c r="K223" s="208"/>
      <c r="L223" s="208"/>
      <c r="M223" s="208"/>
      <c r="N223" s="208"/>
      <c r="O223" s="208"/>
      <c r="P223" s="208"/>
      <c r="Q223" s="208"/>
      <c r="R223" s="208"/>
      <c r="S223" s="208"/>
      <c r="T223" s="208"/>
      <c r="U223" s="208"/>
      <c r="V223" s="208"/>
      <c r="W223" s="208"/>
      <c r="X223" s="208"/>
      <c r="Y223" s="208"/>
      <c r="Z223" s="208"/>
      <c r="AA223" s="208"/>
      <c r="AB223" s="208"/>
      <c r="AC223" s="208"/>
      <c r="AD223" s="208"/>
    </row>
    <row r="224" spans="1:30" ht="12.75" customHeight="1">
      <c r="A224" s="208"/>
      <c r="B224" s="208"/>
      <c r="C224" s="208"/>
      <c r="D224" s="208"/>
      <c r="E224" s="208"/>
      <c r="F224" s="208"/>
      <c r="G224" s="208"/>
      <c r="H224" s="208"/>
      <c r="I224" s="208"/>
      <c r="J224" s="208"/>
      <c r="K224" s="208"/>
      <c r="L224" s="208"/>
      <c r="M224" s="208"/>
      <c r="N224" s="208"/>
      <c r="O224" s="208"/>
      <c r="P224" s="208"/>
      <c r="Q224" s="208"/>
      <c r="R224" s="208"/>
      <c r="S224" s="208"/>
      <c r="T224" s="208"/>
      <c r="U224" s="208"/>
      <c r="V224" s="208"/>
      <c r="W224" s="208"/>
      <c r="X224" s="208"/>
      <c r="Y224" s="208"/>
      <c r="Z224" s="208"/>
      <c r="AA224" s="208"/>
      <c r="AB224" s="208"/>
      <c r="AC224" s="208"/>
      <c r="AD224" s="208"/>
    </row>
    <row r="225" spans="1:30" ht="12.75" customHeight="1">
      <c r="A225" s="208"/>
      <c r="B225" s="208"/>
      <c r="C225" s="208"/>
      <c r="D225" s="208"/>
      <c r="E225" s="208"/>
      <c r="F225" s="208"/>
      <c r="G225" s="208"/>
      <c r="H225" s="208"/>
      <c r="I225" s="208"/>
      <c r="J225" s="208"/>
      <c r="K225" s="208"/>
      <c r="L225" s="208"/>
      <c r="M225" s="208"/>
      <c r="N225" s="208"/>
      <c r="O225" s="208"/>
      <c r="P225" s="208"/>
      <c r="Q225" s="208"/>
      <c r="R225" s="208"/>
      <c r="S225" s="208"/>
      <c r="T225" s="208"/>
      <c r="U225" s="208"/>
      <c r="V225" s="208"/>
      <c r="W225" s="208"/>
      <c r="X225" s="208"/>
      <c r="Y225" s="208"/>
      <c r="Z225" s="208"/>
      <c r="AA225" s="208"/>
      <c r="AB225" s="208"/>
      <c r="AC225" s="208"/>
      <c r="AD225" s="208"/>
    </row>
    <row r="226" spans="1:30" ht="12.75" customHeight="1">
      <c r="A226" s="208"/>
      <c r="B226" s="208"/>
      <c r="C226" s="208"/>
      <c r="D226" s="208"/>
      <c r="E226" s="208"/>
      <c r="F226" s="208"/>
      <c r="G226" s="208"/>
      <c r="H226" s="208"/>
      <c r="I226" s="208"/>
      <c r="J226" s="208"/>
      <c r="K226" s="208"/>
      <c r="L226" s="208"/>
      <c r="M226" s="208"/>
      <c r="N226" s="208"/>
      <c r="O226" s="208"/>
      <c r="P226" s="208"/>
      <c r="Q226" s="208"/>
      <c r="R226" s="208"/>
      <c r="S226" s="208"/>
      <c r="T226" s="208"/>
      <c r="U226" s="208"/>
      <c r="V226" s="208"/>
      <c r="W226" s="208"/>
      <c r="X226" s="208"/>
      <c r="Y226" s="208"/>
      <c r="Z226" s="208"/>
      <c r="AA226" s="208"/>
      <c r="AB226" s="208"/>
      <c r="AC226" s="208"/>
      <c r="AD226" s="208"/>
    </row>
    <row r="227" spans="1:30" ht="12.75" customHeight="1">
      <c r="A227" s="208"/>
      <c r="B227" s="208"/>
      <c r="C227" s="208"/>
      <c r="D227" s="208"/>
      <c r="E227" s="208"/>
      <c r="F227" s="208"/>
      <c r="G227" s="208"/>
      <c r="H227" s="208"/>
      <c r="I227" s="208"/>
      <c r="J227" s="208"/>
      <c r="K227" s="208"/>
      <c r="L227" s="208"/>
      <c r="M227" s="208"/>
      <c r="N227" s="208"/>
      <c r="O227" s="208"/>
      <c r="P227" s="208"/>
      <c r="Q227" s="208"/>
      <c r="R227" s="208"/>
      <c r="S227" s="208"/>
      <c r="T227" s="208"/>
      <c r="U227" s="208"/>
      <c r="V227" s="208"/>
      <c r="W227" s="208"/>
      <c r="X227" s="208"/>
      <c r="Y227" s="208"/>
      <c r="Z227" s="208"/>
      <c r="AA227" s="208"/>
      <c r="AB227" s="208"/>
      <c r="AC227" s="208"/>
      <c r="AD227" s="208"/>
    </row>
    <row r="228" spans="1:30" ht="12.75" customHeight="1">
      <c r="A228" s="208"/>
      <c r="B228" s="208"/>
      <c r="C228" s="208"/>
      <c r="D228" s="208"/>
      <c r="E228" s="208"/>
      <c r="F228" s="208"/>
      <c r="G228" s="208"/>
      <c r="H228" s="208"/>
      <c r="I228" s="208"/>
      <c r="J228" s="208"/>
      <c r="K228" s="208"/>
      <c r="L228" s="208"/>
      <c r="M228" s="208"/>
      <c r="N228" s="208"/>
      <c r="O228" s="208"/>
      <c r="P228" s="208"/>
      <c r="Q228" s="208"/>
      <c r="R228" s="208"/>
      <c r="S228" s="208"/>
      <c r="T228" s="208"/>
      <c r="U228" s="208"/>
      <c r="V228" s="208"/>
      <c r="W228" s="208"/>
      <c r="X228" s="208"/>
      <c r="Y228" s="208"/>
      <c r="Z228" s="208"/>
      <c r="AA228" s="208"/>
      <c r="AB228" s="208"/>
      <c r="AC228" s="208"/>
      <c r="AD228" s="208"/>
    </row>
    <row r="229" spans="1:30" ht="12.75" customHeight="1">
      <c r="A229" s="208"/>
      <c r="B229" s="208"/>
      <c r="C229" s="208"/>
      <c r="D229" s="208"/>
      <c r="E229" s="208"/>
      <c r="F229" s="208"/>
      <c r="G229" s="208"/>
      <c r="H229" s="208"/>
      <c r="I229" s="208"/>
      <c r="J229" s="208"/>
      <c r="K229" s="208"/>
      <c r="L229" s="208"/>
      <c r="M229" s="208"/>
      <c r="N229" s="208"/>
      <c r="O229" s="208"/>
      <c r="P229" s="208"/>
      <c r="Q229" s="208"/>
      <c r="R229" s="208"/>
      <c r="S229" s="208"/>
      <c r="T229" s="208"/>
      <c r="U229" s="208"/>
      <c r="V229" s="208"/>
      <c r="W229" s="208"/>
      <c r="X229" s="208"/>
      <c r="Y229" s="208"/>
      <c r="Z229" s="208"/>
      <c r="AA229" s="208"/>
      <c r="AB229" s="208"/>
      <c r="AC229" s="208"/>
      <c r="AD229" s="208"/>
    </row>
    <row r="230" spans="1:30" ht="12.75" customHeight="1">
      <c r="A230" s="208"/>
      <c r="B230" s="208"/>
      <c r="C230" s="208"/>
      <c r="D230" s="208"/>
      <c r="E230" s="208"/>
      <c r="F230" s="208"/>
      <c r="G230" s="208"/>
      <c r="H230" s="208"/>
      <c r="I230" s="208"/>
      <c r="J230" s="208"/>
      <c r="K230" s="208"/>
      <c r="L230" s="208"/>
      <c r="M230" s="208"/>
      <c r="N230" s="208"/>
      <c r="O230" s="208"/>
      <c r="P230" s="208"/>
      <c r="Q230" s="208"/>
      <c r="R230" s="208"/>
      <c r="S230" s="208"/>
      <c r="T230" s="208"/>
      <c r="U230" s="208"/>
      <c r="V230" s="208"/>
      <c r="W230" s="208"/>
      <c r="X230" s="208"/>
      <c r="Y230" s="208"/>
      <c r="Z230" s="208"/>
      <c r="AA230" s="208"/>
      <c r="AB230" s="208"/>
      <c r="AC230" s="208"/>
      <c r="AD230" s="208"/>
    </row>
    <row r="231" spans="1:30" ht="12.75" customHeight="1">
      <c r="A231" s="208"/>
      <c r="B231" s="208"/>
      <c r="C231" s="208"/>
      <c r="D231" s="208"/>
      <c r="E231" s="208"/>
      <c r="F231" s="208"/>
      <c r="G231" s="208"/>
      <c r="H231" s="208"/>
      <c r="I231" s="208"/>
      <c r="J231" s="208"/>
      <c r="K231" s="208"/>
      <c r="L231" s="208"/>
      <c r="M231" s="208"/>
      <c r="N231" s="208"/>
      <c r="O231" s="208"/>
      <c r="P231" s="208"/>
      <c r="Q231" s="208"/>
      <c r="R231" s="208"/>
      <c r="S231" s="208"/>
      <c r="T231" s="208"/>
      <c r="U231" s="208"/>
      <c r="V231" s="208"/>
      <c r="W231" s="208"/>
      <c r="X231" s="208"/>
      <c r="Y231" s="208"/>
      <c r="Z231" s="208"/>
      <c r="AA231" s="208"/>
      <c r="AB231" s="208"/>
      <c r="AC231" s="208"/>
      <c r="AD231" s="208"/>
    </row>
    <row r="232" spans="1:30" ht="12.75" customHeight="1">
      <c r="A232" s="208"/>
      <c r="B232" s="208"/>
      <c r="C232" s="208"/>
      <c r="D232" s="208"/>
      <c r="E232" s="208"/>
      <c r="F232" s="208"/>
      <c r="G232" s="208"/>
      <c r="H232" s="208"/>
      <c r="I232" s="208"/>
      <c r="J232" s="208"/>
      <c r="K232" s="208"/>
      <c r="L232" s="208"/>
      <c r="M232" s="208"/>
      <c r="N232" s="208"/>
      <c r="O232" s="208"/>
      <c r="P232" s="208"/>
      <c r="Q232" s="208"/>
      <c r="R232" s="208"/>
      <c r="S232" s="208"/>
      <c r="T232" s="208"/>
      <c r="U232" s="208"/>
      <c r="V232" s="208"/>
      <c r="W232" s="208"/>
      <c r="X232" s="208"/>
      <c r="Y232" s="208"/>
      <c r="Z232" s="208"/>
      <c r="AA232" s="208"/>
      <c r="AB232" s="208"/>
      <c r="AC232" s="208"/>
      <c r="AD232" s="208"/>
    </row>
    <row r="233" spans="1:30" ht="12.75" customHeight="1">
      <c r="A233" s="208"/>
      <c r="B233" s="208"/>
      <c r="C233" s="208"/>
      <c r="D233" s="208"/>
      <c r="E233" s="208"/>
      <c r="F233" s="208"/>
      <c r="G233" s="208"/>
      <c r="H233" s="208"/>
      <c r="I233" s="208"/>
      <c r="J233" s="208"/>
      <c r="K233" s="208"/>
      <c r="L233" s="208"/>
      <c r="M233" s="208"/>
      <c r="N233" s="208"/>
      <c r="O233" s="208"/>
      <c r="P233" s="208"/>
      <c r="Q233" s="208"/>
      <c r="R233" s="208"/>
      <c r="S233" s="208"/>
      <c r="T233" s="208"/>
      <c r="U233" s="208"/>
      <c r="V233" s="208"/>
      <c r="W233" s="208"/>
      <c r="X233" s="208"/>
      <c r="Y233" s="208"/>
      <c r="Z233" s="208"/>
      <c r="AA233" s="208"/>
      <c r="AB233" s="208"/>
      <c r="AC233" s="208"/>
      <c r="AD233" s="208"/>
    </row>
    <row r="234" spans="1:30" ht="12.75" customHeight="1">
      <c r="A234" s="208"/>
      <c r="B234" s="208"/>
      <c r="C234" s="208"/>
      <c r="D234" s="208"/>
      <c r="E234" s="208"/>
      <c r="F234" s="208"/>
      <c r="G234" s="208"/>
      <c r="H234" s="208"/>
      <c r="I234" s="208"/>
      <c r="J234" s="208"/>
      <c r="K234" s="208"/>
      <c r="L234" s="208"/>
      <c r="M234" s="208"/>
      <c r="N234" s="208"/>
      <c r="O234" s="208"/>
      <c r="P234" s="208"/>
      <c r="Q234" s="208"/>
      <c r="R234" s="208"/>
      <c r="S234" s="208"/>
      <c r="T234" s="208"/>
      <c r="U234" s="208"/>
      <c r="V234" s="208"/>
      <c r="W234" s="208"/>
      <c r="X234" s="208"/>
      <c r="Y234" s="208"/>
      <c r="Z234" s="208"/>
      <c r="AA234" s="208"/>
      <c r="AB234" s="208"/>
      <c r="AC234" s="208"/>
      <c r="AD234" s="208"/>
    </row>
    <row r="235" spans="1:30" ht="12.75" customHeight="1">
      <c r="A235" s="208"/>
      <c r="B235" s="208"/>
      <c r="C235" s="208"/>
      <c r="D235" s="208"/>
      <c r="E235" s="208"/>
      <c r="F235" s="208"/>
      <c r="G235" s="208"/>
      <c r="H235" s="208"/>
      <c r="I235" s="208"/>
      <c r="J235" s="208"/>
      <c r="K235" s="208"/>
      <c r="L235" s="208"/>
      <c r="M235" s="208"/>
      <c r="N235" s="208"/>
      <c r="O235" s="208"/>
      <c r="P235" s="208"/>
      <c r="Q235" s="208"/>
      <c r="R235" s="208"/>
      <c r="S235" s="208"/>
      <c r="T235" s="208"/>
      <c r="U235" s="208"/>
      <c r="V235" s="208"/>
      <c r="W235" s="208"/>
      <c r="X235" s="208"/>
      <c r="Y235" s="208"/>
      <c r="Z235" s="208"/>
      <c r="AA235" s="208"/>
      <c r="AB235" s="208"/>
      <c r="AC235" s="208"/>
      <c r="AD235" s="208"/>
    </row>
    <row r="236" spans="1:30" ht="12.75" customHeight="1">
      <c r="A236" s="208"/>
      <c r="B236" s="208"/>
      <c r="C236" s="208"/>
      <c r="D236" s="208"/>
      <c r="E236" s="208"/>
      <c r="F236" s="208"/>
      <c r="G236" s="208"/>
      <c r="H236" s="208"/>
      <c r="I236" s="208"/>
      <c r="J236" s="208"/>
      <c r="K236" s="208"/>
      <c r="L236" s="208"/>
      <c r="M236" s="208"/>
      <c r="N236" s="208"/>
      <c r="O236" s="208"/>
      <c r="P236" s="208"/>
      <c r="Q236" s="208"/>
      <c r="R236" s="208"/>
      <c r="S236" s="208"/>
      <c r="T236" s="208"/>
      <c r="U236" s="208"/>
      <c r="V236" s="208"/>
      <c r="W236" s="208"/>
      <c r="X236" s="208"/>
      <c r="Y236" s="208"/>
      <c r="Z236" s="208"/>
      <c r="AA236" s="208"/>
      <c r="AB236" s="208"/>
      <c r="AC236" s="208"/>
      <c r="AD236" s="208"/>
    </row>
    <row r="237" spans="1:30" ht="12.75" customHeight="1">
      <c r="A237" s="208"/>
      <c r="B237" s="208"/>
      <c r="C237" s="208"/>
      <c r="D237" s="208"/>
      <c r="E237" s="208"/>
      <c r="F237" s="208"/>
      <c r="G237" s="208"/>
      <c r="H237" s="208"/>
      <c r="I237" s="208"/>
      <c r="J237" s="208"/>
      <c r="K237" s="208"/>
      <c r="L237" s="208"/>
      <c r="M237" s="208"/>
      <c r="N237" s="208"/>
      <c r="O237" s="208"/>
      <c r="P237" s="208"/>
      <c r="Q237" s="208"/>
      <c r="R237" s="208"/>
      <c r="S237" s="208"/>
      <c r="T237" s="208"/>
      <c r="U237" s="208"/>
      <c r="V237" s="208"/>
      <c r="W237" s="208"/>
      <c r="X237" s="208"/>
      <c r="Y237" s="208"/>
      <c r="Z237" s="208"/>
      <c r="AA237" s="208"/>
      <c r="AB237" s="208"/>
      <c r="AC237" s="208"/>
      <c r="AD237" s="208"/>
    </row>
    <row r="238" spans="1:30" ht="12.75" customHeight="1">
      <c r="A238" s="208"/>
      <c r="B238" s="208"/>
      <c r="C238" s="208"/>
      <c r="D238" s="208"/>
      <c r="E238" s="208"/>
      <c r="F238" s="208"/>
      <c r="G238" s="208"/>
      <c r="H238" s="208"/>
      <c r="I238" s="208"/>
      <c r="J238" s="208"/>
      <c r="K238" s="208"/>
      <c r="L238" s="208"/>
      <c r="M238" s="208"/>
      <c r="N238" s="208"/>
      <c r="O238" s="208"/>
      <c r="P238" s="208"/>
      <c r="Q238" s="208"/>
      <c r="R238" s="208"/>
      <c r="S238" s="208"/>
      <c r="T238" s="208"/>
      <c r="U238" s="208"/>
      <c r="V238" s="208"/>
      <c r="W238" s="208"/>
      <c r="X238" s="208"/>
      <c r="Y238" s="208"/>
      <c r="Z238" s="208"/>
      <c r="AA238" s="208"/>
      <c r="AB238" s="208"/>
      <c r="AC238" s="208"/>
      <c r="AD238" s="208"/>
    </row>
    <row r="239" spans="1:30" ht="12.75" customHeight="1">
      <c r="A239" s="208"/>
      <c r="B239" s="208"/>
      <c r="C239" s="208"/>
      <c r="D239" s="208"/>
      <c r="E239" s="208"/>
      <c r="F239" s="208"/>
      <c r="G239" s="208"/>
      <c r="H239" s="208"/>
      <c r="I239" s="208"/>
      <c r="J239" s="208"/>
      <c r="K239" s="208"/>
      <c r="L239" s="208"/>
      <c r="M239" s="208"/>
      <c r="N239" s="208"/>
      <c r="O239" s="208"/>
      <c r="P239" s="208"/>
      <c r="Q239" s="208"/>
      <c r="R239" s="208"/>
      <c r="S239" s="208"/>
      <c r="T239" s="208"/>
      <c r="U239" s="208"/>
      <c r="V239" s="208"/>
      <c r="W239" s="208"/>
      <c r="X239" s="208"/>
      <c r="Y239" s="208"/>
      <c r="Z239" s="208"/>
      <c r="AA239" s="208"/>
      <c r="AB239" s="208"/>
      <c r="AC239" s="208"/>
      <c r="AD239" s="208"/>
    </row>
    <row r="240" spans="1:30" ht="12.75" customHeight="1">
      <c r="A240" s="208"/>
      <c r="B240" s="208"/>
      <c r="C240" s="208"/>
      <c r="D240" s="208"/>
      <c r="E240" s="208"/>
      <c r="F240" s="208"/>
      <c r="G240" s="208"/>
      <c r="H240" s="208"/>
      <c r="I240" s="208"/>
      <c r="J240" s="208"/>
      <c r="K240" s="208"/>
      <c r="L240" s="208"/>
      <c r="M240" s="208"/>
      <c r="N240" s="208"/>
      <c r="O240" s="208"/>
      <c r="P240" s="208"/>
      <c r="Q240" s="208"/>
      <c r="R240" s="208"/>
      <c r="S240" s="208"/>
      <c r="T240" s="208"/>
      <c r="U240" s="208"/>
      <c r="V240" s="208"/>
      <c r="W240" s="208"/>
      <c r="X240" s="208"/>
      <c r="Y240" s="208"/>
      <c r="Z240" s="208"/>
      <c r="AA240" s="208"/>
      <c r="AB240" s="208"/>
      <c r="AC240" s="208"/>
      <c r="AD240" s="208"/>
    </row>
    <row r="241" spans="1:30" ht="12.75" customHeight="1">
      <c r="A241" s="208"/>
      <c r="B241" s="208"/>
      <c r="C241" s="208"/>
      <c r="D241" s="208"/>
      <c r="E241" s="208"/>
      <c r="F241" s="208"/>
      <c r="G241" s="208"/>
      <c r="H241" s="208"/>
      <c r="I241" s="208"/>
      <c r="J241" s="208"/>
      <c r="K241" s="208"/>
      <c r="L241" s="208"/>
      <c r="M241" s="208"/>
      <c r="N241" s="208"/>
      <c r="O241" s="208"/>
      <c r="P241" s="208"/>
      <c r="Q241" s="208"/>
      <c r="R241" s="208"/>
      <c r="S241" s="208"/>
      <c r="T241" s="208"/>
      <c r="U241" s="208"/>
      <c r="V241" s="208"/>
      <c r="W241" s="208"/>
      <c r="X241" s="208"/>
      <c r="Y241" s="208"/>
      <c r="Z241" s="208"/>
      <c r="AA241" s="208"/>
      <c r="AB241" s="208"/>
      <c r="AC241" s="208"/>
      <c r="AD241" s="208"/>
    </row>
    <row r="242" spans="1:30" ht="12.75" customHeight="1">
      <c r="A242" s="208"/>
      <c r="B242" s="208"/>
      <c r="C242" s="208"/>
      <c r="D242" s="208"/>
      <c r="E242" s="208"/>
      <c r="F242" s="208"/>
      <c r="G242" s="208"/>
      <c r="H242" s="208"/>
      <c r="I242" s="208"/>
      <c r="J242" s="208"/>
      <c r="K242" s="208"/>
      <c r="L242" s="208"/>
      <c r="M242" s="208"/>
      <c r="N242" s="208"/>
      <c r="O242" s="208"/>
      <c r="P242" s="208"/>
      <c r="Q242" s="208"/>
      <c r="R242" s="208"/>
      <c r="S242" s="208"/>
      <c r="T242" s="208"/>
      <c r="U242" s="208"/>
      <c r="V242" s="208"/>
      <c r="W242" s="208"/>
      <c r="X242" s="208"/>
      <c r="Y242" s="208"/>
      <c r="Z242" s="208"/>
      <c r="AA242" s="208"/>
      <c r="AB242" s="208"/>
      <c r="AC242" s="208"/>
      <c r="AD242" s="208"/>
    </row>
    <row r="243" spans="1:30" ht="12.75" customHeight="1">
      <c r="A243" s="208"/>
      <c r="B243" s="208"/>
      <c r="C243" s="208"/>
      <c r="D243" s="208"/>
      <c r="E243" s="208"/>
      <c r="F243" s="208"/>
      <c r="G243" s="208"/>
      <c r="H243" s="208"/>
      <c r="I243" s="208"/>
      <c r="J243" s="208"/>
      <c r="K243" s="208"/>
      <c r="L243" s="208"/>
      <c r="M243" s="208"/>
      <c r="N243" s="208"/>
      <c r="O243" s="208"/>
      <c r="P243" s="208"/>
      <c r="Q243" s="208"/>
      <c r="R243" s="208"/>
      <c r="S243" s="208"/>
      <c r="T243" s="208"/>
      <c r="U243" s="208"/>
      <c r="V243" s="208"/>
      <c r="W243" s="208"/>
      <c r="X243" s="208"/>
      <c r="Y243" s="208"/>
      <c r="Z243" s="208"/>
      <c r="AA243" s="208"/>
      <c r="AB243" s="208"/>
      <c r="AC243" s="208"/>
      <c r="AD243" s="208"/>
    </row>
    <row r="244" spans="1:30" ht="12.75" customHeight="1">
      <c r="A244" s="208"/>
      <c r="B244" s="208"/>
      <c r="C244" s="208"/>
      <c r="D244" s="208"/>
      <c r="E244" s="208"/>
      <c r="F244" s="208"/>
      <c r="G244" s="208"/>
      <c r="H244" s="208"/>
      <c r="I244" s="208"/>
      <c r="J244" s="208"/>
      <c r="K244" s="208"/>
      <c r="L244" s="208"/>
      <c r="M244" s="208"/>
      <c r="N244" s="208"/>
      <c r="O244" s="208"/>
      <c r="P244" s="208"/>
      <c r="Q244" s="208"/>
      <c r="R244" s="208"/>
      <c r="S244" s="208"/>
      <c r="T244" s="208"/>
      <c r="U244" s="208"/>
      <c r="V244" s="208"/>
      <c r="W244" s="208"/>
      <c r="X244" s="208"/>
      <c r="Y244" s="208"/>
      <c r="Z244" s="208"/>
      <c r="AA244" s="208"/>
      <c r="AB244" s="208"/>
      <c r="AC244" s="208"/>
      <c r="AD244" s="208"/>
    </row>
    <row r="245" spans="1:30" ht="12.75" customHeight="1">
      <c r="A245" s="208"/>
      <c r="B245" s="208"/>
      <c r="C245" s="208"/>
      <c r="D245" s="208"/>
      <c r="E245" s="208"/>
      <c r="F245" s="208"/>
      <c r="G245" s="208"/>
      <c r="H245" s="208"/>
      <c r="I245" s="208"/>
      <c r="J245" s="208"/>
      <c r="K245" s="208"/>
      <c r="L245" s="208"/>
      <c r="M245" s="208"/>
      <c r="N245" s="208"/>
      <c r="O245" s="208"/>
      <c r="P245" s="208"/>
      <c r="Q245" s="208"/>
      <c r="R245" s="208"/>
      <c r="S245" s="208"/>
      <c r="T245" s="208"/>
      <c r="U245" s="208"/>
      <c r="V245" s="208"/>
      <c r="W245" s="208"/>
      <c r="X245" s="208"/>
      <c r="Y245" s="208"/>
      <c r="Z245" s="208"/>
      <c r="AA245" s="208"/>
      <c r="AB245" s="208"/>
      <c r="AC245" s="208"/>
      <c r="AD245" s="208"/>
    </row>
    <row r="246" spans="1:30" ht="12.75" customHeight="1">
      <c r="A246" s="208"/>
      <c r="B246" s="208"/>
      <c r="C246" s="208"/>
      <c r="D246" s="208"/>
      <c r="E246" s="208"/>
      <c r="F246" s="208"/>
      <c r="G246" s="208"/>
      <c r="H246" s="208"/>
      <c r="I246" s="208"/>
      <c r="J246" s="208"/>
      <c r="K246" s="208"/>
      <c r="L246" s="208"/>
      <c r="M246" s="208"/>
      <c r="N246" s="208"/>
      <c r="O246" s="208"/>
      <c r="P246" s="208"/>
      <c r="Q246" s="208"/>
      <c r="R246" s="208"/>
      <c r="S246" s="208"/>
      <c r="T246" s="208"/>
      <c r="U246" s="208"/>
      <c r="V246" s="208"/>
      <c r="W246" s="208"/>
      <c r="X246" s="208"/>
      <c r="Y246" s="208"/>
      <c r="Z246" s="208"/>
      <c r="AA246" s="208"/>
      <c r="AB246" s="208"/>
      <c r="AC246" s="208"/>
      <c r="AD246" s="208"/>
    </row>
    <row r="247" spans="1:30" ht="12.75" customHeight="1">
      <c r="A247" s="208"/>
      <c r="B247" s="208"/>
      <c r="C247" s="208"/>
      <c r="D247" s="208"/>
      <c r="E247" s="208"/>
      <c r="F247" s="208"/>
      <c r="G247" s="208"/>
      <c r="H247" s="208"/>
      <c r="I247" s="208"/>
      <c r="J247" s="208"/>
      <c r="K247" s="208"/>
      <c r="L247" s="208"/>
      <c r="M247" s="208"/>
      <c r="N247" s="208"/>
      <c r="O247" s="208"/>
      <c r="P247" s="208"/>
      <c r="Q247" s="208"/>
      <c r="R247" s="208"/>
      <c r="S247" s="208"/>
      <c r="T247" s="208"/>
      <c r="U247" s="208"/>
      <c r="V247" s="208"/>
      <c r="W247" s="208"/>
      <c r="X247" s="208"/>
      <c r="Y247" s="208"/>
      <c r="Z247" s="208"/>
      <c r="AA247" s="208"/>
      <c r="AB247" s="208"/>
      <c r="AC247" s="208"/>
      <c r="AD247" s="208"/>
    </row>
    <row r="248" spans="1:30" ht="12.75" customHeight="1">
      <c r="A248" s="208"/>
      <c r="B248" s="208"/>
      <c r="C248" s="208"/>
      <c r="D248" s="208"/>
      <c r="E248" s="208"/>
      <c r="F248" s="208"/>
      <c r="G248" s="208"/>
      <c r="H248" s="208"/>
      <c r="I248" s="208"/>
      <c r="J248" s="208"/>
      <c r="K248" s="208"/>
      <c r="L248" s="208"/>
      <c r="M248" s="208"/>
      <c r="N248" s="208"/>
      <c r="O248" s="208"/>
      <c r="P248" s="208"/>
      <c r="Q248" s="208"/>
      <c r="R248" s="208"/>
      <c r="S248" s="208"/>
      <c r="T248" s="208"/>
      <c r="U248" s="208"/>
      <c r="V248" s="208"/>
      <c r="W248" s="208"/>
      <c r="X248" s="208"/>
      <c r="Y248" s="208"/>
      <c r="Z248" s="208"/>
      <c r="AA248" s="208"/>
      <c r="AB248" s="208"/>
      <c r="AC248" s="208"/>
      <c r="AD248" s="208"/>
    </row>
    <row r="249" spans="1:30" ht="12.75" customHeight="1">
      <c r="A249" s="208"/>
      <c r="B249" s="208"/>
      <c r="C249" s="208"/>
      <c r="D249" s="208"/>
      <c r="E249" s="208"/>
      <c r="F249" s="208"/>
      <c r="G249" s="208"/>
      <c r="H249" s="208"/>
      <c r="I249" s="208"/>
      <c r="J249" s="208"/>
      <c r="K249" s="208"/>
      <c r="L249" s="208"/>
      <c r="M249" s="208"/>
      <c r="N249" s="208"/>
      <c r="O249" s="208"/>
      <c r="P249" s="208"/>
      <c r="Q249" s="208"/>
      <c r="R249" s="208"/>
      <c r="S249" s="208"/>
      <c r="T249" s="208"/>
      <c r="U249" s="208"/>
      <c r="V249" s="208"/>
      <c r="W249" s="208"/>
      <c r="X249" s="208"/>
      <c r="Y249" s="208"/>
      <c r="Z249" s="208"/>
      <c r="AA249" s="208"/>
      <c r="AB249" s="208"/>
      <c r="AC249" s="208"/>
      <c r="AD249" s="208"/>
    </row>
    <row r="250" spans="1:30" ht="12.75" customHeight="1">
      <c r="A250" s="208"/>
      <c r="B250" s="208"/>
      <c r="C250" s="208"/>
      <c r="D250" s="208"/>
      <c r="E250" s="208"/>
      <c r="F250" s="208"/>
      <c r="G250" s="208"/>
      <c r="H250" s="208"/>
      <c r="I250" s="208"/>
      <c r="J250" s="208"/>
      <c r="K250" s="208"/>
      <c r="L250" s="208"/>
      <c r="M250" s="208"/>
      <c r="N250" s="208"/>
      <c r="O250" s="208"/>
      <c r="P250" s="208"/>
      <c r="Q250" s="208"/>
      <c r="R250" s="208"/>
      <c r="S250" s="208"/>
      <c r="T250" s="208"/>
      <c r="U250" s="208"/>
      <c r="V250" s="208"/>
      <c r="W250" s="208"/>
      <c r="X250" s="208"/>
      <c r="Y250" s="208"/>
      <c r="Z250" s="208"/>
      <c r="AA250" s="208"/>
      <c r="AB250" s="208"/>
      <c r="AC250" s="208"/>
      <c r="AD250" s="208"/>
    </row>
    <row r="251" spans="1:30" ht="12.75" customHeight="1">
      <c r="A251" s="208"/>
      <c r="B251" s="208"/>
      <c r="C251" s="208"/>
      <c r="D251" s="208"/>
      <c r="E251" s="208"/>
      <c r="F251" s="208"/>
      <c r="G251" s="208"/>
      <c r="H251" s="208"/>
      <c r="I251" s="208"/>
      <c r="J251" s="208"/>
      <c r="K251" s="208"/>
      <c r="L251" s="208"/>
      <c r="M251" s="208"/>
      <c r="N251" s="208"/>
      <c r="O251" s="208"/>
      <c r="P251" s="208"/>
      <c r="Q251" s="208"/>
      <c r="R251" s="208"/>
      <c r="S251" s="208"/>
      <c r="T251" s="208"/>
      <c r="U251" s="208"/>
      <c r="V251" s="208"/>
      <c r="W251" s="208"/>
      <c r="X251" s="208"/>
      <c r="Y251" s="208"/>
      <c r="Z251" s="208"/>
      <c r="AA251" s="208"/>
      <c r="AB251" s="208"/>
      <c r="AC251" s="208"/>
      <c r="AD251" s="208"/>
    </row>
    <row r="252" spans="1:30" ht="12.75" customHeight="1">
      <c r="A252" s="208"/>
      <c r="B252" s="208"/>
      <c r="C252" s="208"/>
      <c r="D252" s="208"/>
      <c r="E252" s="208"/>
      <c r="F252" s="208"/>
      <c r="G252" s="208"/>
      <c r="H252" s="208"/>
      <c r="I252" s="208"/>
      <c r="J252" s="208"/>
      <c r="K252" s="208"/>
      <c r="L252" s="208"/>
      <c r="M252" s="208"/>
      <c r="N252" s="208"/>
      <c r="O252" s="208"/>
      <c r="P252" s="208"/>
      <c r="Q252" s="208"/>
      <c r="R252" s="208"/>
      <c r="S252" s="208"/>
      <c r="T252" s="208"/>
      <c r="U252" s="208"/>
      <c r="V252" s="208"/>
      <c r="W252" s="208"/>
      <c r="X252" s="208"/>
      <c r="Y252" s="208"/>
      <c r="Z252" s="208"/>
      <c r="AA252" s="208"/>
      <c r="AB252" s="208"/>
      <c r="AC252" s="208"/>
      <c r="AD252" s="208"/>
    </row>
    <row r="253" spans="1:30" ht="12.75" customHeight="1">
      <c r="A253" s="208"/>
      <c r="B253" s="208"/>
      <c r="C253" s="208"/>
      <c r="D253" s="208"/>
      <c r="E253" s="208"/>
      <c r="F253" s="208"/>
      <c r="G253" s="208"/>
      <c r="H253" s="208"/>
      <c r="I253" s="208"/>
      <c r="J253" s="208"/>
      <c r="K253" s="208"/>
      <c r="L253" s="208"/>
      <c r="M253" s="208"/>
      <c r="N253" s="208"/>
      <c r="O253" s="208"/>
      <c r="P253" s="208"/>
      <c r="Q253" s="208"/>
      <c r="R253" s="208"/>
      <c r="S253" s="208"/>
      <c r="T253" s="208"/>
      <c r="U253" s="208"/>
      <c r="V253" s="208"/>
      <c r="W253" s="208"/>
      <c r="X253" s="208"/>
      <c r="Y253" s="208"/>
      <c r="Z253" s="208"/>
      <c r="AA253" s="208"/>
      <c r="AB253" s="208"/>
      <c r="AC253" s="208"/>
      <c r="AD253" s="208"/>
    </row>
    <row r="254" spans="1:30" ht="12.75" customHeight="1">
      <c r="A254" s="208"/>
      <c r="B254" s="208"/>
      <c r="C254" s="208"/>
      <c r="D254" s="208"/>
      <c r="E254" s="208"/>
      <c r="F254" s="208"/>
      <c r="G254" s="208"/>
      <c r="H254" s="208"/>
      <c r="I254" s="208"/>
      <c r="J254" s="208"/>
      <c r="K254" s="208"/>
      <c r="L254" s="208"/>
      <c r="M254" s="208"/>
      <c r="N254" s="208"/>
      <c r="O254" s="208"/>
      <c r="P254" s="208"/>
      <c r="Q254" s="208"/>
      <c r="R254" s="208"/>
      <c r="S254" s="208"/>
      <c r="T254" s="208"/>
      <c r="U254" s="208"/>
      <c r="V254" s="208"/>
      <c r="W254" s="208"/>
      <c r="X254" s="208"/>
      <c r="Y254" s="208"/>
      <c r="Z254" s="208"/>
      <c r="AA254" s="208"/>
      <c r="AB254" s="208"/>
      <c r="AC254" s="208"/>
      <c r="AD254" s="208"/>
    </row>
    <row r="255" spans="1:30" ht="12.75" customHeight="1">
      <c r="A255" s="208"/>
      <c r="B255" s="208"/>
      <c r="C255" s="208"/>
      <c r="D255" s="208"/>
      <c r="E255" s="208"/>
      <c r="F255" s="208"/>
      <c r="G255" s="208"/>
      <c r="H255" s="208"/>
      <c r="I255" s="208"/>
      <c r="J255" s="208"/>
      <c r="K255" s="208"/>
      <c r="L255" s="208"/>
      <c r="M255" s="208"/>
      <c r="N255" s="208"/>
      <c r="O255" s="208"/>
      <c r="P255" s="208"/>
      <c r="Q255" s="208"/>
      <c r="R255" s="208"/>
      <c r="S255" s="208"/>
      <c r="T255" s="208"/>
      <c r="U255" s="208"/>
      <c r="V255" s="208"/>
      <c r="W255" s="208"/>
      <c r="X255" s="208"/>
      <c r="Y255" s="208"/>
      <c r="Z255" s="208"/>
      <c r="AA255" s="208"/>
      <c r="AB255" s="208"/>
      <c r="AC255" s="208"/>
      <c r="AD255" s="208"/>
    </row>
    <row r="256" spans="1:30" ht="12.75" customHeight="1">
      <c r="A256" s="208"/>
      <c r="B256" s="208"/>
      <c r="C256" s="208"/>
      <c r="D256" s="208"/>
      <c r="E256" s="208"/>
      <c r="F256" s="208"/>
      <c r="G256" s="208"/>
      <c r="H256" s="208"/>
      <c r="I256" s="208"/>
      <c r="J256" s="208"/>
      <c r="K256" s="208"/>
      <c r="L256" s="208"/>
      <c r="M256" s="208"/>
      <c r="N256" s="208"/>
      <c r="O256" s="208"/>
      <c r="P256" s="208"/>
      <c r="Q256" s="208"/>
      <c r="R256" s="208"/>
      <c r="S256" s="208"/>
      <c r="T256" s="208"/>
      <c r="U256" s="208"/>
      <c r="V256" s="208"/>
      <c r="W256" s="208"/>
      <c r="X256" s="208"/>
      <c r="Y256" s="208"/>
      <c r="Z256" s="208"/>
      <c r="AA256" s="208"/>
      <c r="AB256" s="208"/>
      <c r="AC256" s="208"/>
      <c r="AD256" s="208"/>
    </row>
    <row r="257" spans="1:30" ht="12.75" customHeight="1">
      <c r="A257" s="208"/>
      <c r="B257" s="208"/>
      <c r="C257" s="208"/>
      <c r="D257" s="208"/>
      <c r="E257" s="208"/>
      <c r="F257" s="208"/>
      <c r="G257" s="208"/>
      <c r="H257" s="208"/>
      <c r="I257" s="208"/>
      <c r="J257" s="208"/>
      <c r="K257" s="208"/>
      <c r="L257" s="208"/>
      <c r="M257" s="208"/>
      <c r="N257" s="208"/>
      <c r="O257" s="208"/>
      <c r="P257" s="208"/>
      <c r="Q257" s="208"/>
      <c r="R257" s="208"/>
      <c r="S257" s="208"/>
      <c r="T257" s="208"/>
      <c r="U257" s="208"/>
      <c r="V257" s="208"/>
      <c r="W257" s="208"/>
      <c r="X257" s="208"/>
      <c r="Y257" s="208"/>
      <c r="Z257" s="208"/>
      <c r="AA257" s="208"/>
      <c r="AB257" s="208"/>
      <c r="AC257" s="208"/>
      <c r="AD257" s="208"/>
    </row>
    <row r="258" spans="1:30" ht="12.75" customHeight="1">
      <c r="A258" s="208"/>
      <c r="B258" s="208"/>
      <c r="C258" s="208"/>
      <c r="D258" s="208"/>
      <c r="E258" s="208"/>
      <c r="F258" s="208"/>
      <c r="G258" s="208"/>
      <c r="H258" s="208"/>
      <c r="I258" s="208"/>
      <c r="J258" s="208"/>
      <c r="K258" s="208"/>
      <c r="L258" s="208"/>
      <c r="M258" s="208"/>
      <c r="N258" s="208"/>
      <c r="O258" s="208"/>
      <c r="P258" s="208"/>
      <c r="Q258" s="208"/>
      <c r="R258" s="208"/>
      <c r="S258" s="208"/>
      <c r="T258" s="208"/>
      <c r="U258" s="208"/>
      <c r="V258" s="208"/>
      <c r="W258" s="208"/>
      <c r="X258" s="208"/>
      <c r="Y258" s="208"/>
      <c r="Z258" s="208"/>
      <c r="AA258" s="208"/>
      <c r="AB258" s="208"/>
      <c r="AC258" s="208"/>
      <c r="AD258" s="208"/>
    </row>
    <row r="259" spans="1:30" ht="12.75" customHeight="1">
      <c r="A259" s="208"/>
      <c r="B259" s="208"/>
      <c r="C259" s="208"/>
      <c r="D259" s="208"/>
      <c r="E259" s="208"/>
      <c r="F259" s="208"/>
      <c r="G259" s="208"/>
      <c r="H259" s="208"/>
      <c r="I259" s="208"/>
      <c r="J259" s="208"/>
      <c r="K259" s="208"/>
      <c r="L259" s="208"/>
      <c r="M259" s="208"/>
      <c r="N259" s="208"/>
      <c r="O259" s="208"/>
      <c r="P259" s="208"/>
      <c r="Q259" s="208"/>
      <c r="R259" s="208"/>
      <c r="S259" s="208"/>
      <c r="T259" s="208"/>
      <c r="U259" s="208"/>
      <c r="V259" s="208"/>
      <c r="W259" s="208"/>
      <c r="X259" s="208"/>
      <c r="Y259" s="208"/>
      <c r="Z259" s="208"/>
      <c r="AA259" s="208"/>
      <c r="AB259" s="208"/>
      <c r="AC259" s="208"/>
      <c r="AD259" s="208"/>
    </row>
    <row r="260" spans="1:30" ht="12.75" customHeight="1">
      <c r="A260" s="208"/>
      <c r="B260" s="208"/>
      <c r="C260" s="208"/>
      <c r="D260" s="208"/>
      <c r="E260" s="208"/>
      <c r="F260" s="208"/>
      <c r="G260" s="208"/>
      <c r="H260" s="208"/>
      <c r="I260" s="208"/>
      <c r="J260" s="208"/>
      <c r="K260" s="208"/>
      <c r="L260" s="208"/>
      <c r="M260" s="208"/>
      <c r="N260" s="208"/>
      <c r="O260" s="208"/>
      <c r="P260" s="208"/>
      <c r="Q260" s="208"/>
      <c r="R260" s="208"/>
      <c r="S260" s="208"/>
      <c r="T260" s="208"/>
      <c r="U260" s="208"/>
      <c r="V260" s="208"/>
      <c r="W260" s="208"/>
      <c r="X260" s="208"/>
      <c r="Y260" s="208"/>
      <c r="Z260" s="208"/>
      <c r="AA260" s="208"/>
      <c r="AB260" s="208"/>
      <c r="AC260" s="208"/>
      <c r="AD260" s="208"/>
    </row>
    <row r="261" spans="1:30" ht="12.75" customHeight="1">
      <c r="A261" s="208"/>
      <c r="B261" s="208"/>
      <c r="C261" s="208"/>
      <c r="D261" s="208"/>
      <c r="E261" s="208"/>
      <c r="F261" s="208"/>
      <c r="G261" s="208"/>
      <c r="H261" s="208"/>
      <c r="I261" s="208"/>
      <c r="J261" s="208"/>
      <c r="K261" s="208"/>
      <c r="L261" s="208"/>
      <c r="M261" s="208"/>
      <c r="N261" s="208"/>
      <c r="O261" s="208"/>
      <c r="P261" s="208"/>
      <c r="Q261" s="208"/>
      <c r="R261" s="208"/>
      <c r="S261" s="208"/>
      <c r="T261" s="208"/>
      <c r="U261" s="208"/>
      <c r="V261" s="208"/>
      <c r="W261" s="208"/>
      <c r="X261" s="208"/>
      <c r="Y261" s="208"/>
      <c r="Z261" s="208"/>
      <c r="AA261" s="208"/>
      <c r="AB261" s="208"/>
      <c r="AC261" s="208"/>
      <c r="AD261" s="208"/>
    </row>
    <row r="262" spans="1:30" ht="12.75" customHeight="1">
      <c r="A262" s="208"/>
      <c r="B262" s="208"/>
      <c r="C262" s="208"/>
      <c r="D262" s="208"/>
      <c r="E262" s="208"/>
      <c r="F262" s="208"/>
      <c r="G262" s="208"/>
      <c r="H262" s="208"/>
      <c r="I262" s="208"/>
      <c r="J262" s="208"/>
      <c r="K262" s="208"/>
      <c r="L262" s="208"/>
      <c r="M262" s="208"/>
      <c r="N262" s="208"/>
      <c r="O262" s="208"/>
      <c r="P262" s="208"/>
      <c r="Q262" s="208"/>
      <c r="R262" s="208"/>
      <c r="S262" s="208"/>
      <c r="T262" s="208"/>
      <c r="U262" s="208"/>
      <c r="V262" s="208"/>
      <c r="W262" s="208"/>
      <c r="X262" s="208"/>
      <c r="Y262" s="208"/>
      <c r="Z262" s="208"/>
      <c r="AA262" s="208"/>
      <c r="AB262" s="208"/>
      <c r="AC262" s="208"/>
      <c r="AD262" s="208"/>
    </row>
    <row r="263" spans="1:30" ht="12.75" customHeight="1">
      <c r="A263" s="208"/>
      <c r="B263" s="208"/>
      <c r="C263" s="208"/>
      <c r="D263" s="208"/>
      <c r="E263" s="208"/>
      <c r="F263" s="208"/>
      <c r="G263" s="208"/>
      <c r="H263" s="208"/>
      <c r="I263" s="208"/>
      <c r="J263" s="208"/>
      <c r="K263" s="208"/>
      <c r="L263" s="208"/>
      <c r="M263" s="208"/>
      <c r="N263" s="208"/>
      <c r="O263" s="208"/>
      <c r="P263" s="208"/>
      <c r="Q263" s="208"/>
      <c r="R263" s="208"/>
      <c r="S263" s="208"/>
      <c r="T263" s="208"/>
      <c r="U263" s="208"/>
      <c r="V263" s="208"/>
      <c r="W263" s="208"/>
      <c r="X263" s="208"/>
      <c r="Y263" s="208"/>
      <c r="Z263" s="208"/>
      <c r="AA263" s="208"/>
      <c r="AB263" s="208"/>
      <c r="AC263" s="208"/>
      <c r="AD263" s="208"/>
    </row>
    <row r="264" spans="1:30" ht="12.75" customHeight="1">
      <c r="A264" s="208"/>
      <c r="B264" s="208"/>
      <c r="C264" s="208"/>
      <c r="D264" s="208"/>
      <c r="E264" s="208"/>
      <c r="F264" s="208"/>
      <c r="G264" s="208"/>
      <c r="H264" s="208"/>
      <c r="I264" s="208"/>
      <c r="J264" s="208"/>
      <c r="K264" s="208"/>
      <c r="L264" s="208"/>
      <c r="M264" s="208"/>
      <c r="N264" s="208"/>
      <c r="O264" s="208"/>
      <c r="P264" s="208"/>
      <c r="Q264" s="208"/>
      <c r="R264" s="208"/>
      <c r="S264" s="208"/>
      <c r="T264" s="208"/>
      <c r="U264" s="208"/>
      <c r="V264" s="208"/>
      <c r="W264" s="208"/>
      <c r="X264" s="208"/>
      <c r="Y264" s="208"/>
      <c r="Z264" s="208"/>
      <c r="AA264" s="208"/>
      <c r="AB264" s="208"/>
      <c r="AC264" s="208"/>
      <c r="AD264" s="208"/>
    </row>
    <row r="265" spans="1:30" ht="15.75" customHeight="1"/>
    <row r="266" spans="1:30" ht="15.75" customHeight="1"/>
    <row r="267" spans="1:30" ht="15.75" customHeight="1"/>
    <row r="268" spans="1:30" ht="15.75" customHeight="1"/>
    <row r="269" spans="1:30" ht="15.75" customHeight="1"/>
    <row r="270" spans="1:30" ht="15.75" customHeight="1"/>
    <row r="271" spans="1:30" ht="15.75" customHeight="1"/>
    <row r="272" spans="1:30"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4">
    <mergeCell ref="A59:B59"/>
    <mergeCell ref="AC53:AC54"/>
    <mergeCell ref="AD53:AD54"/>
    <mergeCell ref="Q53:Q54"/>
    <mergeCell ref="R53:R54"/>
    <mergeCell ref="S53:S54"/>
    <mergeCell ref="T53:T54"/>
    <mergeCell ref="U53:U54"/>
    <mergeCell ref="V53:V54"/>
    <mergeCell ref="W53:W54"/>
    <mergeCell ref="X53:X54"/>
    <mergeCell ref="Y53:Y54"/>
    <mergeCell ref="Z53:Z54"/>
    <mergeCell ref="AA53:AA54"/>
    <mergeCell ref="AB53:AB54"/>
    <mergeCell ref="Q50:Q51"/>
    <mergeCell ref="R50:R51"/>
    <mergeCell ref="S50:S51"/>
    <mergeCell ref="T50:T51"/>
    <mergeCell ref="U50:U51"/>
    <mergeCell ref="AC50:AC51"/>
    <mergeCell ref="AD50:AD51"/>
    <mergeCell ref="V50:V51"/>
    <mergeCell ref="W50:W51"/>
    <mergeCell ref="X50:X51"/>
    <mergeCell ref="Y50:Y51"/>
    <mergeCell ref="Z50:Z51"/>
    <mergeCell ref="AA50:AA51"/>
    <mergeCell ref="AB50:AB51"/>
    <mergeCell ref="Q1:AD1"/>
    <mergeCell ref="A7:A8"/>
    <mergeCell ref="B7:B8"/>
    <mergeCell ref="C7:C8"/>
    <mergeCell ref="D7:D8"/>
    <mergeCell ref="E7:E8"/>
    <mergeCell ref="N7:N8"/>
    <mergeCell ref="O7:O8"/>
    <mergeCell ref="F7:G7"/>
    <mergeCell ref="H7:I7"/>
    <mergeCell ref="A13:A17"/>
    <mergeCell ref="B13:B17"/>
    <mergeCell ref="L7:L8"/>
    <mergeCell ref="M7:M8"/>
    <mergeCell ref="A1:O1"/>
  </mergeCells>
  <pageMargins left="0.78680555555555598" right="0.78680555555555598" top="0.98402777777777795" bottom="0.9840277777777779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Z1000"/>
  <sheetViews>
    <sheetView showGridLines="0" workbookViewId="0"/>
  </sheetViews>
  <sheetFormatPr defaultColWidth="12.625" defaultRowHeight="15" customHeight="1"/>
  <cols>
    <col min="1" max="1" width="2.625" customWidth="1"/>
    <col min="2" max="2" width="16.625" customWidth="1"/>
    <col min="3" max="3" width="56.875" customWidth="1"/>
    <col min="4" max="16" width="14.625" customWidth="1"/>
    <col min="17" max="26" width="9.625" customWidth="1"/>
  </cols>
  <sheetData>
    <row r="1" spans="1:26" ht="24" customHeight="1">
      <c r="A1" s="20"/>
      <c r="B1" s="34" t="s">
        <v>321</v>
      </c>
      <c r="C1" s="483" t="s">
        <v>18</v>
      </c>
      <c r="D1" s="965"/>
      <c r="E1" s="948"/>
      <c r="F1" s="948"/>
      <c r="G1" s="948"/>
      <c r="H1" s="948"/>
      <c r="I1" s="810" t="s">
        <v>1152</v>
      </c>
      <c r="J1" s="966"/>
      <c r="K1" s="852" t="s">
        <v>1153</v>
      </c>
      <c r="L1" s="849"/>
      <c r="M1" s="849"/>
      <c r="N1" s="849"/>
      <c r="O1" s="850"/>
      <c r="P1" s="20"/>
      <c r="Q1" s="20"/>
      <c r="R1" s="20"/>
      <c r="S1" s="20"/>
      <c r="T1" s="20"/>
      <c r="U1" s="20"/>
      <c r="V1" s="20"/>
      <c r="W1" s="20"/>
      <c r="X1" s="20"/>
      <c r="Y1" s="20"/>
      <c r="Z1" s="20"/>
    </row>
    <row r="2" spans="1:26" ht="24" customHeight="1">
      <c r="A2" s="20"/>
      <c r="B2" s="34" t="s">
        <v>323</v>
      </c>
      <c r="C2" s="483"/>
      <c r="D2" s="965"/>
      <c r="E2" s="948"/>
      <c r="F2" s="948"/>
      <c r="G2" s="948"/>
      <c r="H2" s="948"/>
      <c r="I2" s="810" t="s">
        <v>6</v>
      </c>
      <c r="J2" s="966"/>
      <c r="K2" s="852" t="s">
        <v>1154</v>
      </c>
      <c r="L2" s="849"/>
      <c r="M2" s="849"/>
      <c r="N2" s="849"/>
      <c r="O2" s="850"/>
      <c r="P2" s="20"/>
      <c r="Q2" s="20"/>
      <c r="R2" s="20"/>
      <c r="S2" s="20"/>
      <c r="T2" s="20"/>
      <c r="U2" s="20"/>
      <c r="V2" s="20"/>
      <c r="W2" s="20"/>
      <c r="X2" s="20"/>
      <c r="Y2" s="20"/>
      <c r="Z2" s="20"/>
    </row>
    <row r="3" spans="1:26" ht="24" customHeight="1">
      <c r="A3" s="20"/>
      <c r="B3" s="34" t="s">
        <v>326</v>
      </c>
      <c r="C3" s="967" t="s">
        <v>1155</v>
      </c>
      <c r="D3" s="484"/>
      <c r="E3" s="484"/>
      <c r="F3" s="484"/>
      <c r="G3" s="484"/>
      <c r="H3" s="484"/>
      <c r="I3" s="484"/>
      <c r="J3" s="484"/>
      <c r="K3" s="484"/>
      <c r="L3" s="484"/>
      <c r="M3" s="484"/>
      <c r="N3" s="484"/>
      <c r="O3" s="485"/>
      <c r="P3" s="20"/>
      <c r="Q3" s="20"/>
      <c r="R3" s="20"/>
      <c r="S3" s="20"/>
      <c r="T3" s="20"/>
      <c r="U3" s="20"/>
      <c r="V3" s="20"/>
      <c r="W3" s="20"/>
      <c r="X3" s="20"/>
      <c r="Y3" s="20"/>
      <c r="Z3" s="20"/>
    </row>
    <row r="4" spans="1:26" ht="13.5" customHeight="1">
      <c r="A4" s="35"/>
      <c r="B4" s="36"/>
      <c r="C4" s="486" t="s">
        <v>1156</v>
      </c>
      <c r="D4" s="487">
        <v>43101</v>
      </c>
      <c r="E4" s="487">
        <v>43132</v>
      </c>
      <c r="F4" s="487">
        <v>43160</v>
      </c>
      <c r="G4" s="487">
        <v>43191</v>
      </c>
      <c r="H4" s="487">
        <v>43221</v>
      </c>
      <c r="I4" s="487">
        <v>43252</v>
      </c>
      <c r="J4" s="487">
        <v>43282</v>
      </c>
      <c r="K4" s="487">
        <v>43313</v>
      </c>
      <c r="L4" s="487">
        <v>43344</v>
      </c>
      <c r="M4" s="487">
        <v>43374</v>
      </c>
      <c r="N4" s="487">
        <v>43405</v>
      </c>
      <c r="O4" s="487">
        <v>43435</v>
      </c>
      <c r="P4" s="487"/>
      <c r="Q4" s="2"/>
      <c r="R4" s="2"/>
      <c r="S4" s="2"/>
      <c r="T4" s="2"/>
      <c r="U4" s="2"/>
      <c r="V4" s="2"/>
      <c r="W4" s="2"/>
      <c r="X4" s="2"/>
      <c r="Y4" s="2"/>
      <c r="Z4" s="2"/>
    </row>
    <row r="5" spans="1:26" ht="13.5" customHeight="1">
      <c r="A5" s="35"/>
      <c r="B5" s="35"/>
      <c r="C5" s="488" t="s">
        <v>1157</v>
      </c>
      <c r="D5" s="489">
        <f>1600000+2945000</f>
        <v>4545000</v>
      </c>
      <c r="E5" s="489" t="e">
        <f t="shared" ref="E5:O5" si="0">D180</f>
        <v>#REF!</v>
      </c>
      <c r="F5" s="489" t="e">
        <f t="shared" si="0"/>
        <v>#REF!</v>
      </c>
      <c r="G5" s="489" t="e">
        <f t="shared" si="0"/>
        <v>#REF!</v>
      </c>
      <c r="H5" s="489" t="e">
        <f t="shared" si="0"/>
        <v>#REF!</v>
      </c>
      <c r="I5" s="489" t="e">
        <f t="shared" si="0"/>
        <v>#REF!</v>
      </c>
      <c r="J5" s="489" t="e">
        <f t="shared" si="0"/>
        <v>#REF!</v>
      </c>
      <c r="K5" s="489" t="e">
        <f t="shared" si="0"/>
        <v>#REF!</v>
      </c>
      <c r="L5" s="489" t="e">
        <f t="shared" si="0"/>
        <v>#REF!</v>
      </c>
      <c r="M5" s="489" t="e">
        <f t="shared" si="0"/>
        <v>#REF!</v>
      </c>
      <c r="N5" s="489" t="e">
        <f t="shared" si="0"/>
        <v>#REF!</v>
      </c>
      <c r="O5" s="489" t="e">
        <f t="shared" si="0"/>
        <v>#REF!</v>
      </c>
      <c r="P5" s="490" t="s">
        <v>552</v>
      </c>
      <c r="Q5" s="2"/>
      <c r="R5" s="2"/>
      <c r="S5" s="2"/>
      <c r="T5" s="2"/>
      <c r="U5" s="2"/>
      <c r="V5" s="2"/>
      <c r="W5" s="2"/>
      <c r="X5" s="2"/>
      <c r="Y5" s="2"/>
      <c r="Z5" s="2"/>
    </row>
    <row r="6" spans="1:26" ht="13.5" customHeight="1">
      <c r="A6" s="35"/>
      <c r="B6" s="35"/>
      <c r="C6" s="491" t="s">
        <v>1158</v>
      </c>
      <c r="D6" s="489" t="e">
        <f t="shared" ref="D6:P6" si="1">D8+D81+D142+D168</f>
        <v>#REF!</v>
      </c>
      <c r="E6" s="489" t="e">
        <f t="shared" si="1"/>
        <v>#REF!</v>
      </c>
      <c r="F6" s="489" t="e">
        <f t="shared" si="1"/>
        <v>#REF!</v>
      </c>
      <c r="G6" s="489" t="e">
        <f t="shared" si="1"/>
        <v>#REF!</v>
      </c>
      <c r="H6" s="489" t="e">
        <f t="shared" si="1"/>
        <v>#REF!</v>
      </c>
      <c r="I6" s="489" t="e">
        <f t="shared" si="1"/>
        <v>#REF!</v>
      </c>
      <c r="J6" s="489" t="e">
        <f t="shared" si="1"/>
        <v>#REF!</v>
      </c>
      <c r="K6" s="489" t="e">
        <f t="shared" si="1"/>
        <v>#REF!</v>
      </c>
      <c r="L6" s="489" t="e">
        <f t="shared" si="1"/>
        <v>#REF!</v>
      </c>
      <c r="M6" s="489" t="e">
        <f t="shared" si="1"/>
        <v>#REF!</v>
      </c>
      <c r="N6" s="489" t="e">
        <f t="shared" si="1"/>
        <v>#REF!</v>
      </c>
      <c r="O6" s="489" t="e">
        <f t="shared" si="1"/>
        <v>#REF!</v>
      </c>
      <c r="P6" s="489" t="e">
        <f t="shared" si="1"/>
        <v>#REF!</v>
      </c>
      <c r="Q6" s="2"/>
      <c r="R6" s="2"/>
      <c r="S6" s="2"/>
      <c r="T6" s="2"/>
      <c r="U6" s="2"/>
      <c r="V6" s="2"/>
      <c r="W6" s="2"/>
      <c r="X6" s="2"/>
      <c r="Y6" s="2"/>
      <c r="Z6" s="2"/>
    </row>
    <row r="7" spans="1:26" ht="13.5" customHeight="1">
      <c r="A7" s="968"/>
      <c r="B7" s="969"/>
      <c r="C7" s="970" t="s">
        <v>328</v>
      </c>
      <c r="D7" s="492"/>
      <c r="E7" s="493"/>
      <c r="F7" s="493"/>
      <c r="G7" s="493"/>
      <c r="H7" s="493"/>
      <c r="I7" s="493"/>
      <c r="J7" s="493"/>
      <c r="K7" s="493"/>
      <c r="L7" s="493"/>
      <c r="M7" s="493"/>
      <c r="N7" s="493"/>
      <c r="O7" s="493"/>
      <c r="P7" s="494"/>
      <c r="Q7" s="2"/>
      <c r="R7" s="2"/>
      <c r="S7" s="2"/>
      <c r="T7" s="2"/>
      <c r="U7" s="2"/>
      <c r="V7" s="2"/>
      <c r="W7" s="2"/>
      <c r="X7" s="2"/>
      <c r="Y7" s="2"/>
      <c r="Z7" s="2"/>
    </row>
    <row r="8" spans="1:26" ht="13.5" customHeight="1">
      <c r="A8" s="495" t="s">
        <v>343</v>
      </c>
      <c r="B8" s="496"/>
      <c r="C8" s="497"/>
      <c r="D8" s="498" t="e">
        <f t="shared" ref="D8:O8" si="2">D9+D49+D71</f>
        <v>#REF!</v>
      </c>
      <c r="E8" s="498" t="e">
        <f t="shared" si="2"/>
        <v>#REF!</v>
      </c>
      <c r="F8" s="498" t="e">
        <f t="shared" si="2"/>
        <v>#REF!</v>
      </c>
      <c r="G8" s="498" t="e">
        <f t="shared" si="2"/>
        <v>#REF!</v>
      </c>
      <c r="H8" s="498" t="e">
        <f t="shared" si="2"/>
        <v>#REF!</v>
      </c>
      <c r="I8" s="498" t="e">
        <f t="shared" si="2"/>
        <v>#REF!</v>
      </c>
      <c r="J8" s="498" t="e">
        <f t="shared" si="2"/>
        <v>#REF!</v>
      </c>
      <c r="K8" s="498" t="e">
        <f t="shared" si="2"/>
        <v>#REF!</v>
      </c>
      <c r="L8" s="498" t="e">
        <f t="shared" si="2"/>
        <v>#REF!</v>
      </c>
      <c r="M8" s="498" t="e">
        <f t="shared" si="2"/>
        <v>#REF!</v>
      </c>
      <c r="N8" s="498" t="e">
        <f t="shared" si="2"/>
        <v>#REF!</v>
      </c>
      <c r="O8" s="498" t="e">
        <f t="shared" si="2"/>
        <v>#REF!</v>
      </c>
      <c r="P8" s="499" t="e">
        <f t="shared" ref="P8:P9" si="3">SUM(D8:O8)</f>
        <v>#REF!</v>
      </c>
      <c r="Q8" s="2"/>
      <c r="R8" s="2"/>
      <c r="S8" s="2"/>
      <c r="T8" s="2"/>
      <c r="U8" s="2"/>
      <c r="V8" s="2"/>
      <c r="W8" s="2"/>
      <c r="X8" s="2"/>
      <c r="Y8" s="2"/>
      <c r="Z8" s="2"/>
    </row>
    <row r="9" spans="1:26" ht="13.5" customHeight="1">
      <c r="A9" s="500" t="s">
        <v>344</v>
      </c>
      <c r="B9" s="501"/>
      <c r="C9" s="502"/>
      <c r="D9" s="503" t="e">
        <f t="shared" ref="D9:O9" si="4">D10+D31+D34+D39</f>
        <v>#REF!</v>
      </c>
      <c r="E9" s="503" t="e">
        <f t="shared" si="4"/>
        <v>#REF!</v>
      </c>
      <c r="F9" s="503" t="e">
        <f t="shared" si="4"/>
        <v>#REF!</v>
      </c>
      <c r="G9" s="503" t="e">
        <f t="shared" si="4"/>
        <v>#REF!</v>
      </c>
      <c r="H9" s="503" t="e">
        <f t="shared" si="4"/>
        <v>#REF!</v>
      </c>
      <c r="I9" s="503" t="e">
        <f t="shared" si="4"/>
        <v>#REF!</v>
      </c>
      <c r="J9" s="503" t="e">
        <f t="shared" si="4"/>
        <v>#REF!</v>
      </c>
      <c r="K9" s="503" t="e">
        <f t="shared" si="4"/>
        <v>#REF!</v>
      </c>
      <c r="L9" s="503" t="e">
        <f t="shared" si="4"/>
        <v>#REF!</v>
      </c>
      <c r="M9" s="503" t="e">
        <f t="shared" si="4"/>
        <v>#REF!</v>
      </c>
      <c r="N9" s="503" t="e">
        <f t="shared" si="4"/>
        <v>#REF!</v>
      </c>
      <c r="O9" s="503" t="e">
        <f t="shared" si="4"/>
        <v>#REF!</v>
      </c>
      <c r="P9" s="16" t="e">
        <f t="shared" si="3"/>
        <v>#REF!</v>
      </c>
      <c r="Q9" s="2"/>
      <c r="R9" s="2"/>
      <c r="S9" s="2"/>
      <c r="T9" s="2"/>
      <c r="U9" s="2"/>
      <c r="V9" s="2"/>
      <c r="W9" s="2"/>
      <c r="X9" s="2"/>
      <c r="Y9" s="2"/>
      <c r="Z9" s="2"/>
    </row>
    <row r="10" spans="1:26" ht="45.75" customHeight="1">
      <c r="A10" s="504"/>
      <c r="B10" s="505" t="s">
        <v>345</v>
      </c>
      <c r="C10" s="506" t="s">
        <v>1159</v>
      </c>
      <c r="D10" s="507" t="e">
        <f t="shared" ref="D10:P10" si="5">SUM(D11:D30)</f>
        <v>#REF!</v>
      </c>
      <c r="E10" s="507" t="e">
        <f t="shared" si="5"/>
        <v>#REF!</v>
      </c>
      <c r="F10" s="507" t="e">
        <f t="shared" si="5"/>
        <v>#REF!</v>
      </c>
      <c r="G10" s="507" t="e">
        <f t="shared" si="5"/>
        <v>#REF!</v>
      </c>
      <c r="H10" s="507" t="e">
        <f t="shared" si="5"/>
        <v>#REF!</v>
      </c>
      <c r="I10" s="507" t="e">
        <f t="shared" si="5"/>
        <v>#REF!</v>
      </c>
      <c r="J10" s="507" t="e">
        <f t="shared" si="5"/>
        <v>#REF!</v>
      </c>
      <c r="K10" s="507" t="e">
        <f t="shared" si="5"/>
        <v>#REF!</v>
      </c>
      <c r="L10" s="507" t="e">
        <f t="shared" si="5"/>
        <v>#REF!</v>
      </c>
      <c r="M10" s="507" t="e">
        <f t="shared" si="5"/>
        <v>#REF!</v>
      </c>
      <c r="N10" s="507" t="e">
        <f t="shared" si="5"/>
        <v>#REF!</v>
      </c>
      <c r="O10" s="507" t="e">
        <f t="shared" si="5"/>
        <v>#REF!</v>
      </c>
      <c r="P10" s="507" t="e">
        <f t="shared" si="5"/>
        <v>#REF!</v>
      </c>
      <c r="Q10" s="2"/>
      <c r="R10" s="2"/>
      <c r="S10" s="2"/>
      <c r="T10" s="2"/>
      <c r="U10" s="2"/>
      <c r="V10" s="2"/>
      <c r="W10" s="2"/>
      <c r="X10" s="2"/>
      <c r="Y10" s="2"/>
      <c r="Z10" s="2"/>
    </row>
    <row r="11" spans="1:26" ht="24.75" customHeight="1">
      <c r="A11" s="37"/>
      <c r="B11" s="508" t="e">
        <f>#REF!</f>
        <v>#REF!</v>
      </c>
      <c r="C11" s="509" t="e">
        <f>#REF!</f>
        <v>#REF!</v>
      </c>
      <c r="D11" s="11" t="e">
        <f>#REF!</f>
        <v>#REF!</v>
      </c>
      <c r="E11" s="11" t="e">
        <f>#REF!</f>
        <v>#REF!</v>
      </c>
      <c r="F11" s="11" t="e">
        <f>#REF!</f>
        <v>#REF!</v>
      </c>
      <c r="G11" s="11" t="e">
        <f>#REF!</f>
        <v>#REF!</v>
      </c>
      <c r="H11" s="11" t="e">
        <f>#REF!</f>
        <v>#REF!</v>
      </c>
      <c r="I11" s="11" t="e">
        <f>#REF!</f>
        <v>#REF!</v>
      </c>
      <c r="J11" s="11" t="e">
        <f>#REF!</f>
        <v>#REF!</v>
      </c>
      <c r="K11" s="11" t="e">
        <f>#REF!</f>
        <v>#REF!</v>
      </c>
      <c r="L11" s="11" t="e">
        <f>#REF!</f>
        <v>#REF!</v>
      </c>
      <c r="M11" s="11" t="e">
        <f>#REF!</f>
        <v>#REF!</v>
      </c>
      <c r="N11" s="11" t="e">
        <f>#REF!</f>
        <v>#REF!</v>
      </c>
      <c r="O11" s="11" t="e">
        <f>#REF!</f>
        <v>#REF!</v>
      </c>
      <c r="P11" s="7" t="e">
        <f t="shared" ref="P11:P12" si="6">SUM(D11:O11)</f>
        <v>#REF!</v>
      </c>
      <c r="Q11" s="2"/>
      <c r="R11" s="2"/>
      <c r="S11" s="2"/>
      <c r="T11" s="2"/>
      <c r="U11" s="2"/>
      <c r="V11" s="2"/>
      <c r="W11" s="2"/>
      <c r="X11" s="2"/>
      <c r="Y11" s="2"/>
      <c r="Z11" s="2"/>
    </row>
    <row r="12" spans="1:26" ht="21" customHeight="1">
      <c r="A12" s="37"/>
      <c r="B12" s="510" t="e">
        <f>#REF!</f>
        <v>#REF!</v>
      </c>
      <c r="C12" s="971" t="e">
        <f>#REF!</f>
        <v>#REF!</v>
      </c>
      <c r="D12" s="11" t="e">
        <f>#REF!</f>
        <v>#REF!</v>
      </c>
      <c r="E12" s="11" t="e">
        <f>#REF!</f>
        <v>#REF!</v>
      </c>
      <c r="F12" s="11" t="e">
        <f>#REF!</f>
        <v>#REF!</v>
      </c>
      <c r="G12" s="11" t="e">
        <f>#REF!</f>
        <v>#REF!</v>
      </c>
      <c r="H12" s="11" t="e">
        <f>#REF!</f>
        <v>#REF!</v>
      </c>
      <c r="I12" s="11" t="e">
        <f>#REF!</f>
        <v>#REF!</v>
      </c>
      <c r="J12" s="11" t="e">
        <f>#REF!</f>
        <v>#REF!</v>
      </c>
      <c r="K12" s="11" t="e">
        <f>#REF!</f>
        <v>#REF!</v>
      </c>
      <c r="L12" s="11" t="e">
        <f>#REF!</f>
        <v>#REF!</v>
      </c>
      <c r="M12" s="11" t="e">
        <f>#REF!</f>
        <v>#REF!</v>
      </c>
      <c r="N12" s="11" t="e">
        <f>#REF!</f>
        <v>#REF!</v>
      </c>
      <c r="O12" s="11" t="e">
        <f>#REF!</f>
        <v>#REF!</v>
      </c>
      <c r="P12" s="7" t="e">
        <f t="shared" si="6"/>
        <v>#REF!</v>
      </c>
      <c r="Q12" s="2"/>
      <c r="R12" s="2"/>
      <c r="S12" s="2"/>
      <c r="T12" s="2"/>
      <c r="U12" s="2"/>
      <c r="V12" s="2"/>
      <c r="W12" s="2"/>
      <c r="X12" s="2"/>
      <c r="Y12" s="2"/>
      <c r="Z12" s="2"/>
    </row>
    <row r="13" spans="1:26" ht="19.5" customHeight="1">
      <c r="A13" s="37"/>
      <c r="B13" s="510" t="e">
        <f>#REF!</f>
        <v>#REF!</v>
      </c>
      <c r="C13" s="511" t="e">
        <f>#REF!</f>
        <v>#REF!</v>
      </c>
      <c r="D13" s="11"/>
      <c r="E13" s="11"/>
      <c r="F13" s="11"/>
      <c r="G13" s="11"/>
      <c r="H13" s="11"/>
      <c r="I13" s="11"/>
      <c r="J13" s="11"/>
      <c r="K13" s="11"/>
      <c r="L13" s="11"/>
      <c r="M13" s="11"/>
      <c r="N13" s="11"/>
      <c r="O13" s="11"/>
      <c r="P13" s="7"/>
      <c r="Q13" s="2"/>
      <c r="R13" s="2"/>
      <c r="S13" s="2"/>
      <c r="T13" s="2"/>
      <c r="U13" s="2"/>
      <c r="V13" s="2"/>
      <c r="W13" s="2"/>
      <c r="X13" s="2"/>
      <c r="Y13" s="2"/>
      <c r="Z13" s="2"/>
    </row>
    <row r="14" spans="1:26" ht="30" customHeight="1">
      <c r="A14" s="37"/>
      <c r="B14" s="510" t="e">
        <f>#REF!</f>
        <v>#REF!</v>
      </c>
      <c r="C14" s="971" t="e">
        <f>#REF!</f>
        <v>#REF!</v>
      </c>
      <c r="D14" s="11" t="e">
        <f>#REF!</f>
        <v>#REF!</v>
      </c>
      <c r="E14" s="11" t="e">
        <f>#REF!</f>
        <v>#REF!</v>
      </c>
      <c r="F14" s="11" t="e">
        <f>#REF!</f>
        <v>#REF!</v>
      </c>
      <c r="G14" s="11" t="e">
        <f>#REF!</f>
        <v>#REF!</v>
      </c>
      <c r="H14" s="11" t="e">
        <f>#REF!</f>
        <v>#REF!</v>
      </c>
      <c r="I14" s="11" t="e">
        <f>#REF!</f>
        <v>#REF!</v>
      </c>
      <c r="J14" s="11" t="e">
        <f>#REF!</f>
        <v>#REF!</v>
      </c>
      <c r="K14" s="11" t="e">
        <f>#REF!</f>
        <v>#REF!</v>
      </c>
      <c r="L14" s="11" t="e">
        <f>#REF!</f>
        <v>#REF!</v>
      </c>
      <c r="M14" s="11" t="e">
        <f>#REF!</f>
        <v>#REF!</v>
      </c>
      <c r="N14" s="11" t="e">
        <f>#REF!</f>
        <v>#REF!</v>
      </c>
      <c r="O14" s="11" t="e">
        <f>#REF!</f>
        <v>#REF!</v>
      </c>
      <c r="P14" s="7" t="e">
        <f t="shared" ref="P14:P30" si="7">SUM(D14:O14)</f>
        <v>#REF!</v>
      </c>
      <c r="Q14" s="2"/>
      <c r="R14" s="2"/>
      <c r="S14" s="2"/>
      <c r="T14" s="2"/>
      <c r="U14" s="2"/>
      <c r="V14" s="2"/>
      <c r="W14" s="2"/>
      <c r="X14" s="2"/>
      <c r="Y14" s="2"/>
      <c r="Z14" s="2"/>
    </row>
    <row r="15" spans="1:26" ht="27.75" customHeight="1">
      <c r="A15" s="37"/>
      <c r="B15" s="510" t="e">
        <f>#REF!</f>
        <v>#REF!</v>
      </c>
      <c r="C15" s="971" t="e">
        <f>#REF!</f>
        <v>#REF!</v>
      </c>
      <c r="D15" s="11" t="e">
        <f>#REF!</f>
        <v>#REF!</v>
      </c>
      <c r="E15" s="11" t="e">
        <f>#REF!</f>
        <v>#REF!</v>
      </c>
      <c r="F15" s="11" t="e">
        <f>#REF!</f>
        <v>#REF!</v>
      </c>
      <c r="G15" s="11" t="e">
        <f>#REF!</f>
        <v>#REF!</v>
      </c>
      <c r="H15" s="11" t="e">
        <f>#REF!</f>
        <v>#REF!</v>
      </c>
      <c r="I15" s="11" t="e">
        <f>#REF!</f>
        <v>#REF!</v>
      </c>
      <c r="J15" s="11" t="e">
        <f>#REF!</f>
        <v>#REF!</v>
      </c>
      <c r="K15" s="11" t="e">
        <f>#REF!</f>
        <v>#REF!</v>
      </c>
      <c r="L15" s="11" t="e">
        <f>#REF!</f>
        <v>#REF!</v>
      </c>
      <c r="M15" s="11" t="e">
        <f>#REF!</f>
        <v>#REF!</v>
      </c>
      <c r="N15" s="11" t="e">
        <f>#REF!</f>
        <v>#REF!</v>
      </c>
      <c r="O15" s="11" t="e">
        <f>#REF!</f>
        <v>#REF!</v>
      </c>
      <c r="P15" s="7" t="e">
        <f t="shared" si="7"/>
        <v>#REF!</v>
      </c>
      <c r="Q15" s="2"/>
      <c r="R15" s="2"/>
      <c r="S15" s="2"/>
      <c r="T15" s="2"/>
      <c r="U15" s="2"/>
      <c r="V15" s="2"/>
      <c r="W15" s="2"/>
      <c r="X15" s="2"/>
      <c r="Y15" s="2"/>
      <c r="Z15" s="2"/>
    </row>
    <row r="16" spans="1:26" ht="33.75" customHeight="1">
      <c r="A16" s="37"/>
      <c r="B16" s="510" t="e">
        <f>#REF!</f>
        <v>#REF!</v>
      </c>
      <c r="C16" s="971" t="e">
        <f>#REF!</f>
        <v>#REF!</v>
      </c>
      <c r="D16" s="11" t="e">
        <f>#REF!</f>
        <v>#REF!</v>
      </c>
      <c r="E16" s="11" t="e">
        <f>#REF!</f>
        <v>#REF!</v>
      </c>
      <c r="F16" s="11" t="e">
        <f>#REF!</f>
        <v>#REF!</v>
      </c>
      <c r="G16" s="11" t="e">
        <f>#REF!</f>
        <v>#REF!</v>
      </c>
      <c r="H16" s="11" t="e">
        <f>#REF!</f>
        <v>#REF!</v>
      </c>
      <c r="I16" s="11" t="e">
        <f>#REF!</f>
        <v>#REF!</v>
      </c>
      <c r="J16" s="11" t="e">
        <f>#REF!</f>
        <v>#REF!</v>
      </c>
      <c r="K16" s="11" t="e">
        <f>#REF!</f>
        <v>#REF!</v>
      </c>
      <c r="L16" s="11" t="e">
        <f>#REF!</f>
        <v>#REF!</v>
      </c>
      <c r="M16" s="11" t="e">
        <f>#REF!</f>
        <v>#REF!</v>
      </c>
      <c r="N16" s="11" t="e">
        <f>#REF!</f>
        <v>#REF!</v>
      </c>
      <c r="O16" s="11" t="e">
        <f>#REF!</f>
        <v>#REF!</v>
      </c>
      <c r="P16" s="7" t="e">
        <f t="shared" si="7"/>
        <v>#REF!</v>
      </c>
      <c r="Q16" s="2"/>
      <c r="R16" s="2"/>
      <c r="S16" s="2"/>
      <c r="T16" s="2"/>
      <c r="U16" s="2"/>
      <c r="V16" s="2"/>
      <c r="W16" s="2"/>
      <c r="X16" s="2"/>
      <c r="Y16" s="2"/>
      <c r="Z16" s="2"/>
    </row>
    <row r="17" spans="1:26" ht="33.75" customHeight="1">
      <c r="A17" s="37"/>
      <c r="B17" s="510" t="e">
        <f>#REF!</f>
        <v>#REF!</v>
      </c>
      <c r="C17" s="971" t="e">
        <f>#REF!</f>
        <v>#REF!</v>
      </c>
      <c r="D17" s="11" t="e">
        <f>#REF!</f>
        <v>#REF!</v>
      </c>
      <c r="E17" s="11" t="e">
        <f>#REF!</f>
        <v>#REF!</v>
      </c>
      <c r="F17" s="11" t="e">
        <f>#REF!</f>
        <v>#REF!</v>
      </c>
      <c r="G17" s="11" t="e">
        <f>#REF!</f>
        <v>#REF!</v>
      </c>
      <c r="H17" s="11" t="e">
        <f>#REF!</f>
        <v>#REF!</v>
      </c>
      <c r="I17" s="11" t="e">
        <f>#REF!</f>
        <v>#REF!</v>
      </c>
      <c r="J17" s="11" t="e">
        <f>#REF!</f>
        <v>#REF!</v>
      </c>
      <c r="K17" s="11" t="e">
        <f>#REF!</f>
        <v>#REF!</v>
      </c>
      <c r="L17" s="11" t="e">
        <f>#REF!</f>
        <v>#REF!</v>
      </c>
      <c r="M17" s="11" t="e">
        <f>#REF!</f>
        <v>#REF!</v>
      </c>
      <c r="N17" s="11" t="e">
        <f>#REF!</f>
        <v>#REF!</v>
      </c>
      <c r="O17" s="11" t="e">
        <f>#REF!</f>
        <v>#REF!</v>
      </c>
      <c r="P17" s="7" t="e">
        <f t="shared" si="7"/>
        <v>#REF!</v>
      </c>
      <c r="Q17" s="2"/>
      <c r="R17" s="2"/>
      <c r="S17" s="2"/>
      <c r="T17" s="2"/>
      <c r="U17" s="2"/>
      <c r="V17" s="2"/>
      <c r="W17" s="2"/>
      <c r="X17" s="2"/>
      <c r="Y17" s="2"/>
      <c r="Z17" s="2"/>
    </row>
    <row r="18" spans="1:26" ht="33.75" customHeight="1">
      <c r="A18" s="37"/>
      <c r="B18" s="510" t="e">
        <f>#REF!</f>
        <v>#REF!</v>
      </c>
      <c r="C18" s="971" t="e">
        <f>#REF!</f>
        <v>#REF!</v>
      </c>
      <c r="D18" s="11" t="e">
        <f>#REF!</f>
        <v>#REF!</v>
      </c>
      <c r="E18" s="11" t="s">
        <v>347</v>
      </c>
      <c r="F18" s="11" t="e">
        <f>#REF!</f>
        <v>#REF!</v>
      </c>
      <c r="G18" s="11" t="e">
        <f>#REF!</f>
        <v>#REF!</v>
      </c>
      <c r="H18" s="11" t="e">
        <f>#REF!</f>
        <v>#REF!</v>
      </c>
      <c r="I18" s="11" t="e">
        <f>#REF!</f>
        <v>#REF!</v>
      </c>
      <c r="J18" s="11" t="e">
        <f>#REF!</f>
        <v>#REF!</v>
      </c>
      <c r="K18" s="11" t="e">
        <f>#REF!</f>
        <v>#REF!</v>
      </c>
      <c r="L18" s="11" t="e">
        <f>#REF!</f>
        <v>#REF!</v>
      </c>
      <c r="M18" s="11" t="e">
        <f>#REF!</f>
        <v>#REF!</v>
      </c>
      <c r="N18" s="11" t="e">
        <f>#REF!</f>
        <v>#REF!</v>
      </c>
      <c r="O18" s="11" t="e">
        <f>#REF!</f>
        <v>#REF!</v>
      </c>
      <c r="P18" s="7" t="e">
        <f t="shared" si="7"/>
        <v>#REF!</v>
      </c>
      <c r="Q18" s="2"/>
      <c r="R18" s="2"/>
      <c r="S18" s="2"/>
      <c r="T18" s="2"/>
      <c r="U18" s="2"/>
      <c r="V18" s="2"/>
      <c r="W18" s="2"/>
      <c r="X18" s="2"/>
      <c r="Y18" s="2"/>
      <c r="Z18" s="2"/>
    </row>
    <row r="19" spans="1:26" ht="33.75" customHeight="1">
      <c r="A19" s="37"/>
      <c r="B19" s="510" t="e">
        <f>#REF!</f>
        <v>#REF!</v>
      </c>
      <c r="C19" s="971" t="e">
        <f>#REF!</f>
        <v>#REF!</v>
      </c>
      <c r="D19" s="11" t="e">
        <f>#REF!</f>
        <v>#REF!</v>
      </c>
      <c r="E19" s="11" t="e">
        <f>#REF!</f>
        <v>#REF!</v>
      </c>
      <c r="F19" s="11" t="e">
        <f>#REF!</f>
        <v>#REF!</v>
      </c>
      <c r="G19" s="11" t="e">
        <f>#REF!</f>
        <v>#REF!</v>
      </c>
      <c r="H19" s="11" t="e">
        <f>#REF!</f>
        <v>#REF!</v>
      </c>
      <c r="I19" s="11" t="e">
        <f>#REF!</f>
        <v>#REF!</v>
      </c>
      <c r="J19" s="11" t="e">
        <f>#REF!</f>
        <v>#REF!</v>
      </c>
      <c r="K19" s="11" t="e">
        <f>#REF!</f>
        <v>#REF!</v>
      </c>
      <c r="L19" s="11" t="e">
        <f>#REF!</f>
        <v>#REF!</v>
      </c>
      <c r="M19" s="11" t="e">
        <f>#REF!</f>
        <v>#REF!</v>
      </c>
      <c r="N19" s="11" t="e">
        <f>#REF!</f>
        <v>#REF!</v>
      </c>
      <c r="O19" s="11" t="e">
        <f>#REF!</f>
        <v>#REF!</v>
      </c>
      <c r="P19" s="7" t="e">
        <f t="shared" si="7"/>
        <v>#REF!</v>
      </c>
      <c r="Q19" s="2"/>
      <c r="R19" s="2"/>
      <c r="S19" s="2"/>
      <c r="T19" s="2"/>
      <c r="U19" s="2"/>
      <c r="V19" s="2"/>
      <c r="W19" s="2"/>
      <c r="X19" s="2"/>
      <c r="Y19" s="2"/>
      <c r="Z19" s="2"/>
    </row>
    <row r="20" spans="1:26" ht="33.75" customHeight="1">
      <c r="A20" s="37"/>
      <c r="B20" s="510" t="e">
        <f>#REF!</f>
        <v>#REF!</v>
      </c>
      <c r="C20" s="971" t="e">
        <f>#REF!</f>
        <v>#REF!</v>
      </c>
      <c r="D20" s="11" t="e">
        <f>#REF!</f>
        <v>#REF!</v>
      </c>
      <c r="E20" s="11" t="e">
        <f>#REF!</f>
        <v>#REF!</v>
      </c>
      <c r="F20" s="11" t="e">
        <f>#REF!</f>
        <v>#REF!</v>
      </c>
      <c r="G20" s="11" t="e">
        <f>#REF!</f>
        <v>#REF!</v>
      </c>
      <c r="H20" s="11" t="e">
        <f>#REF!</f>
        <v>#REF!</v>
      </c>
      <c r="I20" s="11" t="e">
        <f>#REF!</f>
        <v>#REF!</v>
      </c>
      <c r="J20" s="11" t="e">
        <f>#REF!</f>
        <v>#REF!</v>
      </c>
      <c r="K20" s="11" t="e">
        <f>#REF!</f>
        <v>#REF!</v>
      </c>
      <c r="L20" s="11" t="e">
        <f>#REF!</f>
        <v>#REF!</v>
      </c>
      <c r="M20" s="11" t="e">
        <f>#REF!</f>
        <v>#REF!</v>
      </c>
      <c r="N20" s="11" t="e">
        <f>#REF!</f>
        <v>#REF!</v>
      </c>
      <c r="O20" s="11" t="e">
        <f>#REF!</f>
        <v>#REF!</v>
      </c>
      <c r="P20" s="7" t="e">
        <f t="shared" si="7"/>
        <v>#REF!</v>
      </c>
      <c r="Q20" s="2"/>
      <c r="R20" s="2"/>
      <c r="S20" s="2"/>
      <c r="T20" s="2"/>
      <c r="U20" s="2"/>
      <c r="V20" s="2"/>
      <c r="W20" s="2"/>
      <c r="X20" s="2"/>
      <c r="Y20" s="2"/>
      <c r="Z20" s="2"/>
    </row>
    <row r="21" spans="1:26" ht="33.75" customHeight="1">
      <c r="A21" s="37"/>
      <c r="B21" s="510" t="e">
        <f>#REF!</f>
        <v>#REF!</v>
      </c>
      <c r="C21" s="971" t="e">
        <f>#REF!</f>
        <v>#REF!</v>
      </c>
      <c r="D21" s="11" t="e">
        <f>#REF!</f>
        <v>#REF!</v>
      </c>
      <c r="E21" s="11" t="e">
        <f>#REF!</f>
        <v>#REF!</v>
      </c>
      <c r="F21" s="11" t="e">
        <f>#REF!</f>
        <v>#REF!</v>
      </c>
      <c r="G21" s="11" t="e">
        <f>#REF!</f>
        <v>#REF!</v>
      </c>
      <c r="H21" s="11" t="e">
        <f>#REF!</f>
        <v>#REF!</v>
      </c>
      <c r="I21" s="11" t="e">
        <f>#REF!</f>
        <v>#REF!</v>
      </c>
      <c r="J21" s="11" t="e">
        <f>#REF!</f>
        <v>#REF!</v>
      </c>
      <c r="K21" s="11" t="e">
        <f>#REF!</f>
        <v>#REF!</v>
      </c>
      <c r="L21" s="11" t="e">
        <f>#REF!</f>
        <v>#REF!</v>
      </c>
      <c r="M21" s="11" t="e">
        <f>#REF!</f>
        <v>#REF!</v>
      </c>
      <c r="N21" s="11" t="e">
        <f>#REF!</f>
        <v>#REF!</v>
      </c>
      <c r="O21" s="11" t="e">
        <f>#REF!</f>
        <v>#REF!</v>
      </c>
      <c r="P21" s="7" t="e">
        <f t="shared" si="7"/>
        <v>#REF!</v>
      </c>
      <c r="Q21" s="2"/>
      <c r="R21" s="2"/>
      <c r="S21" s="2"/>
      <c r="T21" s="2"/>
      <c r="U21" s="2"/>
      <c r="V21" s="2"/>
      <c r="W21" s="2"/>
      <c r="X21" s="2"/>
      <c r="Y21" s="2"/>
      <c r="Z21" s="2"/>
    </row>
    <row r="22" spans="1:26" ht="33.75" customHeight="1">
      <c r="A22" s="37"/>
      <c r="B22" s="510" t="e">
        <f>#REF!</f>
        <v>#REF!</v>
      </c>
      <c r="C22" s="971" t="e">
        <f>#REF!</f>
        <v>#REF!</v>
      </c>
      <c r="D22" s="11" t="e">
        <f>#REF!</f>
        <v>#REF!</v>
      </c>
      <c r="E22" s="11" t="e">
        <f>#REF!</f>
        <v>#REF!</v>
      </c>
      <c r="F22" s="11" t="e">
        <f>#REF!</f>
        <v>#REF!</v>
      </c>
      <c r="G22" s="11" t="e">
        <f>#REF!</f>
        <v>#REF!</v>
      </c>
      <c r="H22" s="11" t="e">
        <f>#REF!</f>
        <v>#REF!</v>
      </c>
      <c r="I22" s="11" t="e">
        <f>#REF!</f>
        <v>#REF!</v>
      </c>
      <c r="J22" s="11" t="e">
        <f>#REF!</f>
        <v>#REF!</v>
      </c>
      <c r="K22" s="11" t="e">
        <f>#REF!</f>
        <v>#REF!</v>
      </c>
      <c r="L22" s="11" t="e">
        <f>#REF!</f>
        <v>#REF!</v>
      </c>
      <c r="M22" s="11" t="e">
        <f>#REF!</f>
        <v>#REF!</v>
      </c>
      <c r="N22" s="11" t="e">
        <f>#REF!</f>
        <v>#REF!</v>
      </c>
      <c r="O22" s="11" t="e">
        <f>#REF!</f>
        <v>#REF!</v>
      </c>
      <c r="P22" s="7" t="e">
        <f t="shared" si="7"/>
        <v>#REF!</v>
      </c>
      <c r="Q22" s="2"/>
      <c r="R22" s="2"/>
      <c r="S22" s="2"/>
      <c r="T22" s="2"/>
      <c r="U22" s="2"/>
      <c r="V22" s="2"/>
      <c r="W22" s="2"/>
      <c r="X22" s="2"/>
      <c r="Y22" s="2"/>
      <c r="Z22" s="2"/>
    </row>
    <row r="23" spans="1:26" ht="33.75" customHeight="1">
      <c r="A23" s="37"/>
      <c r="B23" s="510" t="e">
        <f>#REF!</f>
        <v>#REF!</v>
      </c>
      <c r="C23" s="971" t="e">
        <f>#REF!</f>
        <v>#REF!</v>
      </c>
      <c r="D23" s="11" t="e">
        <f>#REF!</f>
        <v>#REF!</v>
      </c>
      <c r="E23" s="11" t="e">
        <f>#REF!</f>
        <v>#REF!</v>
      </c>
      <c r="F23" s="11" t="e">
        <f>#REF!</f>
        <v>#REF!</v>
      </c>
      <c r="G23" s="11" t="e">
        <f>#REF!</f>
        <v>#REF!</v>
      </c>
      <c r="H23" s="11" t="e">
        <f>#REF!</f>
        <v>#REF!</v>
      </c>
      <c r="I23" s="11" t="e">
        <f>#REF!</f>
        <v>#REF!</v>
      </c>
      <c r="J23" s="11" t="e">
        <f>#REF!</f>
        <v>#REF!</v>
      </c>
      <c r="K23" s="11" t="e">
        <f>#REF!</f>
        <v>#REF!</v>
      </c>
      <c r="L23" s="11" t="e">
        <f>#REF!</f>
        <v>#REF!</v>
      </c>
      <c r="M23" s="11" t="e">
        <f>#REF!</f>
        <v>#REF!</v>
      </c>
      <c r="N23" s="11" t="e">
        <f>#REF!</f>
        <v>#REF!</v>
      </c>
      <c r="O23" s="11" t="e">
        <f>#REF!</f>
        <v>#REF!</v>
      </c>
      <c r="P23" s="7" t="e">
        <f t="shared" si="7"/>
        <v>#REF!</v>
      </c>
      <c r="Q23" s="2"/>
      <c r="R23" s="2"/>
      <c r="S23" s="2"/>
      <c r="T23" s="2"/>
      <c r="U23" s="2"/>
      <c r="V23" s="2"/>
      <c r="W23" s="2"/>
      <c r="X23" s="2"/>
      <c r="Y23" s="2"/>
      <c r="Z23" s="2"/>
    </row>
    <row r="24" spans="1:26" ht="33.75" customHeight="1">
      <c r="A24" s="37"/>
      <c r="B24" s="510" t="e">
        <f>#REF!</f>
        <v>#REF!</v>
      </c>
      <c r="C24" s="971" t="e">
        <f>#REF!</f>
        <v>#REF!</v>
      </c>
      <c r="D24" s="11" t="e">
        <f>#REF!</f>
        <v>#REF!</v>
      </c>
      <c r="E24" s="11" t="e">
        <f>#REF!</f>
        <v>#REF!</v>
      </c>
      <c r="F24" s="11" t="e">
        <f>#REF!</f>
        <v>#REF!</v>
      </c>
      <c r="G24" s="11" t="e">
        <f>#REF!</f>
        <v>#REF!</v>
      </c>
      <c r="H24" s="11" t="e">
        <f>#REF!</f>
        <v>#REF!</v>
      </c>
      <c r="I24" s="11" t="e">
        <f>#REF!</f>
        <v>#REF!</v>
      </c>
      <c r="J24" s="11" t="e">
        <f>#REF!</f>
        <v>#REF!</v>
      </c>
      <c r="K24" s="11" t="e">
        <f>#REF!</f>
        <v>#REF!</v>
      </c>
      <c r="L24" s="11" t="e">
        <f>#REF!</f>
        <v>#REF!</v>
      </c>
      <c r="M24" s="11" t="e">
        <f>#REF!</f>
        <v>#REF!</v>
      </c>
      <c r="N24" s="11" t="e">
        <f>#REF!</f>
        <v>#REF!</v>
      </c>
      <c r="O24" s="11" t="e">
        <f>#REF!</f>
        <v>#REF!</v>
      </c>
      <c r="P24" s="7" t="e">
        <f t="shared" si="7"/>
        <v>#REF!</v>
      </c>
      <c r="Q24" s="2"/>
      <c r="R24" s="2"/>
      <c r="S24" s="2"/>
      <c r="T24" s="2"/>
      <c r="U24" s="2"/>
      <c r="V24" s="2"/>
      <c r="W24" s="2"/>
      <c r="X24" s="2"/>
      <c r="Y24" s="2"/>
      <c r="Z24" s="2"/>
    </row>
    <row r="25" spans="1:26" ht="33.75" customHeight="1">
      <c r="A25" s="37"/>
      <c r="B25" s="510" t="e">
        <f>#REF!</f>
        <v>#REF!</v>
      </c>
      <c r="C25" s="971" t="e">
        <f>#REF!</f>
        <v>#REF!</v>
      </c>
      <c r="D25" s="11" t="e">
        <f>#REF!</f>
        <v>#REF!</v>
      </c>
      <c r="E25" s="11" t="e">
        <f>#REF!</f>
        <v>#REF!</v>
      </c>
      <c r="F25" s="11" t="e">
        <f>#REF!</f>
        <v>#REF!</v>
      </c>
      <c r="G25" s="11" t="e">
        <f>#REF!</f>
        <v>#REF!</v>
      </c>
      <c r="H25" s="11" t="e">
        <f>#REF!</f>
        <v>#REF!</v>
      </c>
      <c r="I25" s="11" t="e">
        <f>#REF!</f>
        <v>#REF!</v>
      </c>
      <c r="J25" s="11" t="e">
        <f>#REF!</f>
        <v>#REF!</v>
      </c>
      <c r="K25" s="11" t="e">
        <f>#REF!</f>
        <v>#REF!</v>
      </c>
      <c r="L25" s="11" t="e">
        <f>#REF!</f>
        <v>#REF!</v>
      </c>
      <c r="M25" s="11" t="e">
        <f>#REF!</f>
        <v>#REF!</v>
      </c>
      <c r="N25" s="11" t="e">
        <f>#REF!</f>
        <v>#REF!</v>
      </c>
      <c r="O25" s="11" t="e">
        <f>#REF!</f>
        <v>#REF!</v>
      </c>
      <c r="P25" s="7" t="e">
        <f t="shared" si="7"/>
        <v>#REF!</v>
      </c>
      <c r="Q25" s="2"/>
      <c r="R25" s="2"/>
      <c r="S25" s="2"/>
      <c r="T25" s="2"/>
      <c r="U25" s="2"/>
      <c r="V25" s="2"/>
      <c r="W25" s="2"/>
      <c r="X25" s="2"/>
      <c r="Y25" s="2"/>
      <c r="Z25" s="2"/>
    </row>
    <row r="26" spans="1:26" ht="33.75" customHeight="1">
      <c r="A26" s="37"/>
      <c r="B26" s="510" t="e">
        <f>#REF!</f>
        <v>#REF!</v>
      </c>
      <c r="C26" s="971" t="e">
        <f>#REF!</f>
        <v>#REF!</v>
      </c>
      <c r="D26" s="11" t="e">
        <f>#REF!</f>
        <v>#REF!</v>
      </c>
      <c r="E26" s="11" t="e">
        <f>#REF!</f>
        <v>#REF!</v>
      </c>
      <c r="F26" s="11" t="e">
        <f>#REF!</f>
        <v>#REF!</v>
      </c>
      <c r="G26" s="11" t="e">
        <f>#REF!</f>
        <v>#REF!</v>
      </c>
      <c r="H26" s="11" t="e">
        <f>#REF!</f>
        <v>#REF!</v>
      </c>
      <c r="I26" s="11" t="e">
        <f>#REF!</f>
        <v>#REF!</v>
      </c>
      <c r="J26" s="11" t="e">
        <f>#REF!</f>
        <v>#REF!</v>
      </c>
      <c r="K26" s="11" t="e">
        <f>#REF!</f>
        <v>#REF!</v>
      </c>
      <c r="L26" s="11" t="e">
        <f>#REF!</f>
        <v>#REF!</v>
      </c>
      <c r="M26" s="11" t="e">
        <f>#REF!</f>
        <v>#REF!</v>
      </c>
      <c r="N26" s="11" t="e">
        <f>#REF!</f>
        <v>#REF!</v>
      </c>
      <c r="O26" s="11" t="e">
        <f>#REF!</f>
        <v>#REF!</v>
      </c>
      <c r="P26" s="7" t="e">
        <f t="shared" si="7"/>
        <v>#REF!</v>
      </c>
      <c r="Q26" s="2"/>
      <c r="R26" s="2"/>
      <c r="S26" s="2"/>
      <c r="T26" s="2"/>
      <c r="U26" s="2"/>
      <c r="V26" s="2"/>
      <c r="W26" s="2"/>
      <c r="X26" s="2"/>
      <c r="Y26" s="2"/>
      <c r="Z26" s="2"/>
    </row>
    <row r="27" spans="1:26" ht="33.75" customHeight="1">
      <c r="A27" s="37"/>
      <c r="B27" s="510" t="e">
        <f>#REF!</f>
        <v>#REF!</v>
      </c>
      <c r="C27" s="971" t="e">
        <f>#REF!</f>
        <v>#REF!</v>
      </c>
      <c r="D27" s="11" t="e">
        <f>#REF!</f>
        <v>#REF!</v>
      </c>
      <c r="E27" s="11" t="e">
        <f>#REF!</f>
        <v>#REF!</v>
      </c>
      <c r="F27" s="11" t="e">
        <f>#REF!</f>
        <v>#REF!</v>
      </c>
      <c r="G27" s="11" t="e">
        <f>#REF!</f>
        <v>#REF!</v>
      </c>
      <c r="H27" s="11" t="e">
        <f>#REF!</f>
        <v>#REF!</v>
      </c>
      <c r="I27" s="11" t="e">
        <f>#REF!</f>
        <v>#REF!</v>
      </c>
      <c r="J27" s="11" t="e">
        <f>#REF!</f>
        <v>#REF!</v>
      </c>
      <c r="K27" s="11" t="e">
        <f>#REF!</f>
        <v>#REF!</v>
      </c>
      <c r="L27" s="11" t="e">
        <f>#REF!</f>
        <v>#REF!</v>
      </c>
      <c r="M27" s="11" t="e">
        <f>#REF!</f>
        <v>#REF!</v>
      </c>
      <c r="N27" s="11" t="e">
        <f>#REF!</f>
        <v>#REF!</v>
      </c>
      <c r="O27" s="11" t="e">
        <f>#REF!</f>
        <v>#REF!</v>
      </c>
      <c r="P27" s="7" t="e">
        <f t="shared" si="7"/>
        <v>#REF!</v>
      </c>
      <c r="Q27" s="2"/>
      <c r="R27" s="2"/>
      <c r="S27" s="2"/>
      <c r="T27" s="2"/>
      <c r="U27" s="2"/>
      <c r="V27" s="2"/>
      <c r="W27" s="2"/>
      <c r="X27" s="2"/>
      <c r="Y27" s="2"/>
      <c r="Z27" s="2"/>
    </row>
    <row r="28" spans="1:26" ht="33.75" customHeight="1">
      <c r="A28" s="37"/>
      <c r="B28" s="510" t="e">
        <f>#REF!</f>
        <v>#REF!</v>
      </c>
      <c r="C28" s="971" t="e">
        <f>#REF!</f>
        <v>#REF!</v>
      </c>
      <c r="D28" s="11" t="e">
        <f>#REF!</f>
        <v>#REF!</v>
      </c>
      <c r="E28" s="11" t="e">
        <f>#REF!</f>
        <v>#REF!</v>
      </c>
      <c r="F28" s="11" t="e">
        <f>#REF!</f>
        <v>#REF!</v>
      </c>
      <c r="G28" s="11" t="e">
        <f>#REF!</f>
        <v>#REF!</v>
      </c>
      <c r="H28" s="11" t="e">
        <f>#REF!</f>
        <v>#REF!</v>
      </c>
      <c r="I28" s="11" t="e">
        <f>#REF!</f>
        <v>#REF!</v>
      </c>
      <c r="J28" s="11" t="e">
        <f>#REF!</f>
        <v>#REF!</v>
      </c>
      <c r="K28" s="11" t="e">
        <f>#REF!</f>
        <v>#REF!</v>
      </c>
      <c r="L28" s="11" t="e">
        <f>#REF!</f>
        <v>#REF!</v>
      </c>
      <c r="M28" s="11" t="e">
        <f>#REF!</f>
        <v>#REF!</v>
      </c>
      <c r="N28" s="11" t="e">
        <f>#REF!</f>
        <v>#REF!</v>
      </c>
      <c r="O28" s="11" t="e">
        <f>#REF!</f>
        <v>#REF!</v>
      </c>
      <c r="P28" s="7" t="e">
        <f t="shared" si="7"/>
        <v>#REF!</v>
      </c>
      <c r="Q28" s="2"/>
      <c r="R28" s="2"/>
      <c r="S28" s="2"/>
      <c r="T28" s="2"/>
      <c r="U28" s="2"/>
      <c r="V28" s="2"/>
      <c r="W28" s="2"/>
      <c r="X28" s="2"/>
      <c r="Y28" s="2"/>
      <c r="Z28" s="2"/>
    </row>
    <row r="29" spans="1:26" ht="33.75" customHeight="1">
      <c r="A29" s="37"/>
      <c r="B29" s="510" t="e">
        <f>#REF!</f>
        <v>#REF!</v>
      </c>
      <c r="C29" s="971" t="e">
        <f>#REF!</f>
        <v>#REF!</v>
      </c>
      <c r="D29" s="11" t="e">
        <f>#REF!</f>
        <v>#REF!</v>
      </c>
      <c r="E29" s="11" t="e">
        <f>#REF!</f>
        <v>#REF!</v>
      </c>
      <c r="F29" s="11" t="e">
        <f>#REF!</f>
        <v>#REF!</v>
      </c>
      <c r="G29" s="11" t="e">
        <f>#REF!</f>
        <v>#REF!</v>
      </c>
      <c r="H29" s="11" t="e">
        <f>#REF!</f>
        <v>#REF!</v>
      </c>
      <c r="I29" s="11" t="e">
        <f>#REF!</f>
        <v>#REF!</v>
      </c>
      <c r="J29" s="11" t="e">
        <f>#REF!</f>
        <v>#REF!</v>
      </c>
      <c r="K29" s="11" t="e">
        <f>#REF!</f>
        <v>#REF!</v>
      </c>
      <c r="L29" s="11" t="e">
        <f>#REF!</f>
        <v>#REF!</v>
      </c>
      <c r="M29" s="11" t="e">
        <f>#REF!</f>
        <v>#REF!</v>
      </c>
      <c r="N29" s="11" t="e">
        <f>#REF!</f>
        <v>#REF!</v>
      </c>
      <c r="O29" s="11" t="e">
        <f>#REF!</f>
        <v>#REF!</v>
      </c>
      <c r="P29" s="7" t="e">
        <f t="shared" si="7"/>
        <v>#REF!</v>
      </c>
      <c r="Q29" s="2"/>
      <c r="R29" s="2"/>
      <c r="S29" s="2"/>
      <c r="T29" s="2"/>
      <c r="U29" s="2"/>
      <c r="V29" s="2"/>
      <c r="W29" s="2"/>
      <c r="X29" s="2"/>
      <c r="Y29" s="2"/>
      <c r="Z29" s="2"/>
    </row>
    <row r="30" spans="1:26" ht="33.75" customHeight="1">
      <c r="A30" s="37"/>
      <c r="B30" s="510" t="e">
        <f>#REF!</f>
        <v>#REF!</v>
      </c>
      <c r="C30" s="971" t="e">
        <f>#REF!</f>
        <v>#REF!</v>
      </c>
      <c r="D30" s="11" t="e">
        <f>#REF!</f>
        <v>#REF!</v>
      </c>
      <c r="E30" s="11" t="e">
        <f>#REF!</f>
        <v>#REF!</v>
      </c>
      <c r="F30" s="11" t="e">
        <f>#REF!</f>
        <v>#REF!</v>
      </c>
      <c r="G30" s="11" t="e">
        <f>#REF!</f>
        <v>#REF!</v>
      </c>
      <c r="H30" s="11" t="e">
        <f>#REF!</f>
        <v>#REF!</v>
      </c>
      <c r="I30" s="11" t="e">
        <f>#REF!</f>
        <v>#REF!</v>
      </c>
      <c r="J30" s="11" t="e">
        <f>#REF!</f>
        <v>#REF!</v>
      </c>
      <c r="K30" s="11" t="e">
        <f>#REF!</f>
        <v>#REF!</v>
      </c>
      <c r="L30" s="11" t="e">
        <f>#REF!</f>
        <v>#REF!</v>
      </c>
      <c r="M30" s="11" t="e">
        <f>#REF!</f>
        <v>#REF!</v>
      </c>
      <c r="N30" s="11" t="e">
        <f>#REF!</f>
        <v>#REF!</v>
      </c>
      <c r="O30" s="11" t="e">
        <f>#REF!</f>
        <v>#REF!</v>
      </c>
      <c r="P30" s="7" t="e">
        <f t="shared" si="7"/>
        <v>#REF!</v>
      </c>
      <c r="Q30" s="2"/>
      <c r="R30" s="2"/>
      <c r="S30" s="2"/>
      <c r="T30" s="2"/>
      <c r="U30" s="2"/>
      <c r="V30" s="2"/>
      <c r="W30" s="2"/>
      <c r="X30" s="2"/>
      <c r="Y30" s="2"/>
      <c r="Z30" s="2"/>
    </row>
    <row r="31" spans="1:26" ht="13.5" customHeight="1">
      <c r="A31" s="35"/>
      <c r="B31" s="42" t="e">
        <f>#REF!</f>
        <v>#REF!</v>
      </c>
      <c r="C31" s="491" t="e">
        <f>#REF!</f>
        <v>#REF!</v>
      </c>
      <c r="D31" s="507" t="e">
        <f t="shared" ref="D31:P31" si="8">SUM(D32:D33)</f>
        <v>#REF!</v>
      </c>
      <c r="E31" s="507" t="e">
        <f t="shared" si="8"/>
        <v>#REF!</v>
      </c>
      <c r="F31" s="507" t="e">
        <f t="shared" si="8"/>
        <v>#REF!</v>
      </c>
      <c r="G31" s="507" t="e">
        <f t="shared" si="8"/>
        <v>#REF!</v>
      </c>
      <c r="H31" s="507" t="e">
        <f t="shared" si="8"/>
        <v>#REF!</v>
      </c>
      <c r="I31" s="507" t="e">
        <f t="shared" si="8"/>
        <v>#REF!</v>
      </c>
      <c r="J31" s="507" t="e">
        <f t="shared" si="8"/>
        <v>#REF!</v>
      </c>
      <c r="K31" s="507" t="e">
        <f t="shared" si="8"/>
        <v>#REF!</v>
      </c>
      <c r="L31" s="507" t="e">
        <f t="shared" si="8"/>
        <v>#REF!</v>
      </c>
      <c r="M31" s="507" t="e">
        <f t="shared" si="8"/>
        <v>#REF!</v>
      </c>
      <c r="N31" s="507" t="e">
        <f t="shared" si="8"/>
        <v>#REF!</v>
      </c>
      <c r="O31" s="507" t="e">
        <f t="shared" si="8"/>
        <v>#REF!</v>
      </c>
      <c r="P31" s="507" t="e">
        <f t="shared" si="8"/>
        <v>#REF!</v>
      </c>
      <c r="Q31" s="2"/>
      <c r="R31" s="2"/>
      <c r="S31" s="2"/>
      <c r="T31" s="2"/>
      <c r="U31" s="2"/>
      <c r="V31" s="2"/>
      <c r="W31" s="2"/>
      <c r="X31" s="2"/>
      <c r="Y31" s="2"/>
      <c r="Z31" s="2"/>
    </row>
    <row r="32" spans="1:26" ht="13.5" customHeight="1">
      <c r="A32" s="37"/>
      <c r="B32" s="512" t="e">
        <f>#REF!</f>
        <v>#REF!</v>
      </c>
      <c r="C32" s="971" t="e">
        <f>#REF!</f>
        <v>#REF!</v>
      </c>
      <c r="D32" s="11" t="e">
        <f>#REF!</f>
        <v>#REF!</v>
      </c>
      <c r="E32" s="11" t="e">
        <f>#REF!</f>
        <v>#REF!</v>
      </c>
      <c r="F32" s="11" t="e">
        <f>#REF!</f>
        <v>#REF!</v>
      </c>
      <c r="G32" s="11" t="e">
        <f>#REF!</f>
        <v>#REF!</v>
      </c>
      <c r="H32" s="11" t="e">
        <f>#REF!</f>
        <v>#REF!</v>
      </c>
      <c r="I32" s="11" t="e">
        <f>#REF!</f>
        <v>#REF!</v>
      </c>
      <c r="J32" s="11" t="e">
        <f>#REF!</f>
        <v>#REF!</v>
      </c>
      <c r="K32" s="11" t="e">
        <f>#REF!</f>
        <v>#REF!</v>
      </c>
      <c r="L32" s="11" t="e">
        <f>#REF!</f>
        <v>#REF!</v>
      </c>
      <c r="M32" s="11" t="e">
        <f>#REF!</f>
        <v>#REF!</v>
      </c>
      <c r="N32" s="11" t="e">
        <f>#REF!</f>
        <v>#REF!</v>
      </c>
      <c r="O32" s="11" t="e">
        <f>#REF!</f>
        <v>#REF!</v>
      </c>
      <c r="P32" s="7" t="e">
        <f t="shared" ref="P32:P33" si="9">SUM(D32:O32)</f>
        <v>#REF!</v>
      </c>
      <c r="Q32" s="2"/>
      <c r="R32" s="2"/>
      <c r="S32" s="2"/>
      <c r="T32" s="2"/>
      <c r="U32" s="2"/>
      <c r="V32" s="2"/>
      <c r="W32" s="2"/>
      <c r="X32" s="2"/>
      <c r="Y32" s="2"/>
      <c r="Z32" s="2"/>
    </row>
    <row r="33" spans="1:26" ht="13.5" customHeight="1">
      <c r="A33" s="37"/>
      <c r="B33" s="512" t="e">
        <f>#REF!</f>
        <v>#REF!</v>
      </c>
      <c r="C33" s="972" t="e">
        <f>#REF!</f>
        <v>#REF!</v>
      </c>
      <c r="D33" s="11" t="e">
        <f>#REF!</f>
        <v>#REF!</v>
      </c>
      <c r="E33" s="11" t="e">
        <f>#REF!</f>
        <v>#REF!</v>
      </c>
      <c r="F33" s="11" t="e">
        <f>#REF!</f>
        <v>#REF!</v>
      </c>
      <c r="G33" s="11" t="e">
        <f>#REF!</f>
        <v>#REF!</v>
      </c>
      <c r="H33" s="11" t="e">
        <f>#REF!</f>
        <v>#REF!</v>
      </c>
      <c r="I33" s="11" t="e">
        <f>#REF!</f>
        <v>#REF!</v>
      </c>
      <c r="J33" s="11" t="e">
        <f>#REF!</f>
        <v>#REF!</v>
      </c>
      <c r="K33" s="11" t="e">
        <f>#REF!</f>
        <v>#REF!</v>
      </c>
      <c r="L33" s="11" t="e">
        <f>#REF!</f>
        <v>#REF!</v>
      </c>
      <c r="M33" s="11" t="e">
        <f>#REF!</f>
        <v>#REF!</v>
      </c>
      <c r="N33" s="11" t="e">
        <f>#REF!</f>
        <v>#REF!</v>
      </c>
      <c r="O33" s="11" t="e">
        <f>#REF!</f>
        <v>#REF!</v>
      </c>
      <c r="P33" s="7" t="e">
        <f t="shared" si="9"/>
        <v>#REF!</v>
      </c>
      <c r="Q33" s="2"/>
      <c r="R33" s="2"/>
      <c r="S33" s="2"/>
      <c r="T33" s="2"/>
      <c r="U33" s="2"/>
      <c r="V33" s="2"/>
      <c r="W33" s="2"/>
      <c r="X33" s="2"/>
      <c r="Y33" s="2"/>
      <c r="Z33" s="2"/>
    </row>
    <row r="34" spans="1:26" ht="13.5" customHeight="1">
      <c r="A34" s="35"/>
      <c r="B34" s="42" t="e">
        <f>#REF!</f>
        <v>#REF!</v>
      </c>
      <c r="C34" s="491" t="e">
        <f>#REF!</f>
        <v>#REF!</v>
      </c>
      <c r="D34" s="507" t="e">
        <f t="shared" ref="D34:P34" si="10">SUM(D35:D38)</f>
        <v>#REF!</v>
      </c>
      <c r="E34" s="507" t="e">
        <f t="shared" si="10"/>
        <v>#REF!</v>
      </c>
      <c r="F34" s="507" t="e">
        <f t="shared" si="10"/>
        <v>#REF!</v>
      </c>
      <c r="G34" s="507" t="e">
        <f t="shared" si="10"/>
        <v>#REF!</v>
      </c>
      <c r="H34" s="507" t="e">
        <f t="shared" si="10"/>
        <v>#REF!</v>
      </c>
      <c r="I34" s="507" t="e">
        <f t="shared" si="10"/>
        <v>#REF!</v>
      </c>
      <c r="J34" s="507" t="e">
        <f t="shared" si="10"/>
        <v>#REF!</v>
      </c>
      <c r="K34" s="507" t="e">
        <f t="shared" si="10"/>
        <v>#REF!</v>
      </c>
      <c r="L34" s="507" t="e">
        <f t="shared" si="10"/>
        <v>#REF!</v>
      </c>
      <c r="M34" s="507" t="e">
        <f t="shared" si="10"/>
        <v>#REF!</v>
      </c>
      <c r="N34" s="507" t="e">
        <f t="shared" si="10"/>
        <v>#REF!</v>
      </c>
      <c r="O34" s="507" t="e">
        <f t="shared" si="10"/>
        <v>#REF!</v>
      </c>
      <c r="P34" s="507" t="e">
        <f t="shared" si="10"/>
        <v>#REF!</v>
      </c>
      <c r="Q34" s="2"/>
      <c r="R34" s="2"/>
      <c r="S34" s="2"/>
      <c r="T34" s="2"/>
      <c r="U34" s="2"/>
      <c r="V34" s="2"/>
      <c r="W34" s="2"/>
      <c r="X34" s="2"/>
      <c r="Y34" s="2"/>
      <c r="Z34" s="2"/>
    </row>
    <row r="35" spans="1:26" ht="30" customHeight="1">
      <c r="A35" s="37"/>
      <c r="B35" s="513" t="e">
        <f>#REF!</f>
        <v>#REF!</v>
      </c>
      <c r="C35" s="514" t="e">
        <f>#REF!</f>
        <v>#REF!</v>
      </c>
      <c r="D35" s="11" t="e">
        <f>#REF!</f>
        <v>#REF!</v>
      </c>
      <c r="E35" s="11" t="e">
        <f>#REF!</f>
        <v>#REF!</v>
      </c>
      <c r="F35" s="11" t="e">
        <f>#REF!</f>
        <v>#REF!</v>
      </c>
      <c r="G35" s="11" t="e">
        <f>#REF!</f>
        <v>#REF!</v>
      </c>
      <c r="H35" s="11" t="e">
        <f>#REF!</f>
        <v>#REF!</v>
      </c>
      <c r="I35" s="11" t="e">
        <f>#REF!</f>
        <v>#REF!</v>
      </c>
      <c r="J35" s="11" t="e">
        <f>#REF!</f>
        <v>#REF!</v>
      </c>
      <c r="K35" s="11" t="e">
        <f>#REF!</f>
        <v>#REF!</v>
      </c>
      <c r="L35" s="11" t="e">
        <f>#REF!</f>
        <v>#REF!</v>
      </c>
      <c r="M35" s="11" t="e">
        <f>#REF!</f>
        <v>#REF!</v>
      </c>
      <c r="N35" s="11" t="e">
        <f>#REF!</f>
        <v>#REF!</v>
      </c>
      <c r="O35" s="11" t="e">
        <f>#REF!</f>
        <v>#REF!</v>
      </c>
      <c r="P35" s="7" t="e">
        <f t="shared" ref="P35:P38" si="11">SUM(D35:O35)</f>
        <v>#REF!</v>
      </c>
      <c r="Q35" s="2"/>
      <c r="R35" s="2"/>
      <c r="S35" s="2"/>
      <c r="T35" s="2"/>
      <c r="U35" s="2"/>
      <c r="V35" s="2"/>
      <c r="W35" s="2"/>
      <c r="X35" s="2"/>
      <c r="Y35" s="2"/>
      <c r="Z35" s="2"/>
    </row>
    <row r="36" spans="1:26" ht="27.75" customHeight="1">
      <c r="A36" s="37"/>
      <c r="B36" s="513" t="e">
        <f>#REF!</f>
        <v>#REF!</v>
      </c>
      <c r="C36" s="515" t="e">
        <f>#REF!</f>
        <v>#REF!</v>
      </c>
      <c r="D36" s="11" t="e">
        <f>#REF!</f>
        <v>#REF!</v>
      </c>
      <c r="E36" s="11" t="e">
        <f>#REF!</f>
        <v>#REF!</v>
      </c>
      <c r="F36" s="11" t="e">
        <f>#REF!</f>
        <v>#REF!</v>
      </c>
      <c r="G36" s="11" t="e">
        <f>#REF!</f>
        <v>#REF!</v>
      </c>
      <c r="H36" s="11" t="e">
        <f>#REF!</f>
        <v>#REF!</v>
      </c>
      <c r="I36" s="11" t="e">
        <f>#REF!</f>
        <v>#REF!</v>
      </c>
      <c r="J36" s="11" t="e">
        <f>#REF!</f>
        <v>#REF!</v>
      </c>
      <c r="K36" s="11" t="e">
        <f>#REF!</f>
        <v>#REF!</v>
      </c>
      <c r="L36" s="11" t="e">
        <f>#REF!</f>
        <v>#REF!</v>
      </c>
      <c r="M36" s="11" t="e">
        <f>#REF!</f>
        <v>#REF!</v>
      </c>
      <c r="N36" s="11" t="e">
        <f>#REF!</f>
        <v>#REF!</v>
      </c>
      <c r="O36" s="11" t="e">
        <f>#REF!</f>
        <v>#REF!</v>
      </c>
      <c r="P36" s="7" t="e">
        <f t="shared" si="11"/>
        <v>#REF!</v>
      </c>
      <c r="Q36" s="2"/>
      <c r="R36" s="2"/>
      <c r="S36" s="2"/>
      <c r="T36" s="2"/>
      <c r="U36" s="2"/>
      <c r="V36" s="2"/>
      <c r="W36" s="2"/>
      <c r="X36" s="2"/>
      <c r="Y36" s="2"/>
      <c r="Z36" s="2"/>
    </row>
    <row r="37" spans="1:26" ht="27.75" customHeight="1">
      <c r="A37" s="37"/>
      <c r="B37" s="513" t="e">
        <f>#REF!</f>
        <v>#REF!</v>
      </c>
      <c r="C37" s="515" t="e">
        <f>#REF!</f>
        <v>#REF!</v>
      </c>
      <c r="D37" s="11" t="e">
        <f>#REF!</f>
        <v>#REF!</v>
      </c>
      <c r="E37" s="11" t="e">
        <f>#REF!</f>
        <v>#REF!</v>
      </c>
      <c r="F37" s="11" t="e">
        <f>#REF!</f>
        <v>#REF!</v>
      </c>
      <c r="G37" s="11" t="e">
        <f>#REF!</f>
        <v>#REF!</v>
      </c>
      <c r="H37" s="11" t="e">
        <f>#REF!</f>
        <v>#REF!</v>
      </c>
      <c r="I37" s="11" t="e">
        <f>#REF!</f>
        <v>#REF!</v>
      </c>
      <c r="J37" s="11" t="e">
        <f>#REF!</f>
        <v>#REF!</v>
      </c>
      <c r="K37" s="11" t="e">
        <f>#REF!</f>
        <v>#REF!</v>
      </c>
      <c r="L37" s="11" t="e">
        <f>#REF!</f>
        <v>#REF!</v>
      </c>
      <c r="M37" s="11" t="e">
        <f>#REF!</f>
        <v>#REF!</v>
      </c>
      <c r="N37" s="11" t="e">
        <f>#REF!</f>
        <v>#REF!</v>
      </c>
      <c r="O37" s="11" t="e">
        <f>#REF!</f>
        <v>#REF!</v>
      </c>
      <c r="P37" s="7" t="e">
        <f t="shared" si="11"/>
        <v>#REF!</v>
      </c>
      <c r="Q37" s="2"/>
      <c r="R37" s="2"/>
      <c r="S37" s="2"/>
      <c r="T37" s="2"/>
      <c r="U37" s="2"/>
      <c r="V37" s="2"/>
      <c r="W37" s="2"/>
      <c r="X37" s="2"/>
      <c r="Y37" s="2"/>
      <c r="Z37" s="2"/>
    </row>
    <row r="38" spans="1:26" ht="27.75" customHeight="1">
      <c r="A38" s="37"/>
      <c r="B38" s="513" t="e">
        <f>#REF!</f>
        <v>#REF!</v>
      </c>
      <c r="C38" s="516" t="e">
        <f>#REF!</f>
        <v>#REF!</v>
      </c>
      <c r="D38" s="11" t="e">
        <f>#REF!</f>
        <v>#REF!</v>
      </c>
      <c r="E38" s="11" t="e">
        <f>#REF!</f>
        <v>#REF!</v>
      </c>
      <c r="F38" s="11" t="e">
        <f>#REF!</f>
        <v>#REF!</v>
      </c>
      <c r="G38" s="11" t="e">
        <f>#REF!</f>
        <v>#REF!</v>
      </c>
      <c r="H38" s="11" t="e">
        <f>#REF!</f>
        <v>#REF!</v>
      </c>
      <c r="I38" s="11" t="e">
        <f>#REF!</f>
        <v>#REF!</v>
      </c>
      <c r="J38" s="11" t="e">
        <f>#REF!</f>
        <v>#REF!</v>
      </c>
      <c r="K38" s="11" t="e">
        <f>#REF!</f>
        <v>#REF!</v>
      </c>
      <c r="L38" s="11" t="e">
        <f>#REF!</f>
        <v>#REF!</v>
      </c>
      <c r="M38" s="11" t="e">
        <f>#REF!</f>
        <v>#REF!</v>
      </c>
      <c r="N38" s="11" t="e">
        <f>#REF!</f>
        <v>#REF!</v>
      </c>
      <c r="O38" s="11" t="e">
        <f>#REF!</f>
        <v>#REF!</v>
      </c>
      <c r="P38" s="7" t="e">
        <f t="shared" si="11"/>
        <v>#REF!</v>
      </c>
      <c r="Q38" s="2"/>
      <c r="R38" s="2"/>
      <c r="S38" s="2"/>
      <c r="T38" s="2"/>
      <c r="U38" s="2"/>
      <c r="V38" s="2"/>
      <c r="W38" s="2"/>
      <c r="X38" s="2"/>
      <c r="Y38" s="2"/>
      <c r="Z38" s="2"/>
    </row>
    <row r="39" spans="1:26" ht="13.5" customHeight="1">
      <c r="A39" s="35"/>
      <c r="B39" s="42" t="e">
        <f>#REF!</f>
        <v>#REF!</v>
      </c>
      <c r="C39" s="491" t="e">
        <f>#REF!</f>
        <v>#REF!</v>
      </c>
      <c r="D39" s="507" t="e">
        <f t="shared" ref="D39:P39" si="12">D40+D44</f>
        <v>#REF!</v>
      </c>
      <c r="E39" s="507" t="e">
        <f t="shared" si="12"/>
        <v>#REF!</v>
      </c>
      <c r="F39" s="507" t="e">
        <f t="shared" si="12"/>
        <v>#REF!</v>
      </c>
      <c r="G39" s="507" t="e">
        <f t="shared" si="12"/>
        <v>#REF!</v>
      </c>
      <c r="H39" s="507" t="e">
        <f t="shared" si="12"/>
        <v>#REF!</v>
      </c>
      <c r="I39" s="507" t="e">
        <f t="shared" si="12"/>
        <v>#REF!</v>
      </c>
      <c r="J39" s="507" t="e">
        <f t="shared" si="12"/>
        <v>#REF!</v>
      </c>
      <c r="K39" s="507" t="e">
        <f t="shared" si="12"/>
        <v>#REF!</v>
      </c>
      <c r="L39" s="507" t="e">
        <f t="shared" si="12"/>
        <v>#REF!</v>
      </c>
      <c r="M39" s="507" t="e">
        <f t="shared" si="12"/>
        <v>#REF!</v>
      </c>
      <c r="N39" s="507" t="e">
        <f t="shared" si="12"/>
        <v>#REF!</v>
      </c>
      <c r="O39" s="507" t="e">
        <f t="shared" si="12"/>
        <v>#REF!</v>
      </c>
      <c r="P39" s="507" t="e">
        <f t="shared" si="12"/>
        <v>#REF!</v>
      </c>
      <c r="Q39" s="2"/>
      <c r="R39" s="2"/>
      <c r="S39" s="2"/>
      <c r="T39" s="2"/>
      <c r="U39" s="2"/>
      <c r="V39" s="2"/>
      <c r="W39" s="2"/>
      <c r="X39" s="2"/>
      <c r="Y39" s="2"/>
      <c r="Z39" s="2"/>
    </row>
    <row r="40" spans="1:26" ht="13.5" customHeight="1">
      <c r="A40" s="37"/>
      <c r="B40" s="517" t="e">
        <f>#REF!</f>
        <v>#REF!</v>
      </c>
      <c r="C40" s="256" t="e">
        <f>#REF!</f>
        <v>#REF!</v>
      </c>
      <c r="D40" s="518" t="e">
        <f t="shared" ref="D40:P40" si="13">SUM(D41:D43)</f>
        <v>#REF!</v>
      </c>
      <c r="E40" s="518" t="e">
        <f t="shared" si="13"/>
        <v>#REF!</v>
      </c>
      <c r="F40" s="518" t="e">
        <f t="shared" si="13"/>
        <v>#REF!</v>
      </c>
      <c r="G40" s="518" t="e">
        <f t="shared" si="13"/>
        <v>#REF!</v>
      </c>
      <c r="H40" s="518" t="e">
        <f t="shared" si="13"/>
        <v>#REF!</v>
      </c>
      <c r="I40" s="518" t="e">
        <f t="shared" si="13"/>
        <v>#REF!</v>
      </c>
      <c r="J40" s="518" t="e">
        <f t="shared" si="13"/>
        <v>#REF!</v>
      </c>
      <c r="K40" s="518" t="e">
        <f t="shared" si="13"/>
        <v>#REF!</v>
      </c>
      <c r="L40" s="518" t="e">
        <f t="shared" si="13"/>
        <v>#REF!</v>
      </c>
      <c r="M40" s="518" t="e">
        <f t="shared" si="13"/>
        <v>#REF!</v>
      </c>
      <c r="N40" s="518" t="e">
        <f t="shared" si="13"/>
        <v>#REF!</v>
      </c>
      <c r="O40" s="518" t="e">
        <f t="shared" si="13"/>
        <v>#REF!</v>
      </c>
      <c r="P40" s="518" t="e">
        <f t="shared" si="13"/>
        <v>#REF!</v>
      </c>
      <c r="Q40" s="2"/>
      <c r="R40" s="2"/>
      <c r="S40" s="2"/>
      <c r="T40" s="2"/>
      <c r="U40" s="2"/>
      <c r="V40" s="2"/>
      <c r="W40" s="2"/>
      <c r="X40" s="2"/>
      <c r="Y40" s="2"/>
      <c r="Z40" s="2"/>
    </row>
    <row r="41" spans="1:26" ht="16.5" customHeight="1">
      <c r="A41" s="37"/>
      <c r="B41" s="519" t="e">
        <f>#REF!</f>
        <v>#REF!</v>
      </c>
      <c r="C41" s="515" t="e">
        <f>#REF!</f>
        <v>#REF!</v>
      </c>
      <c r="D41" s="11" t="e">
        <f>#REF!</f>
        <v>#REF!</v>
      </c>
      <c r="E41" s="11" t="e">
        <f>#REF!</f>
        <v>#REF!</v>
      </c>
      <c r="F41" s="11" t="e">
        <f>#REF!</f>
        <v>#REF!</v>
      </c>
      <c r="G41" s="11" t="e">
        <f>#REF!</f>
        <v>#REF!</v>
      </c>
      <c r="H41" s="11" t="e">
        <f>#REF!</f>
        <v>#REF!</v>
      </c>
      <c r="I41" s="11" t="e">
        <f>#REF!</f>
        <v>#REF!</v>
      </c>
      <c r="J41" s="11" t="e">
        <f>#REF!</f>
        <v>#REF!</v>
      </c>
      <c r="K41" s="11" t="e">
        <f>#REF!</f>
        <v>#REF!</v>
      </c>
      <c r="L41" s="11" t="e">
        <f>#REF!</f>
        <v>#REF!</v>
      </c>
      <c r="M41" s="11" t="e">
        <f>#REF!</f>
        <v>#REF!</v>
      </c>
      <c r="N41" s="11" t="e">
        <f>#REF!</f>
        <v>#REF!</v>
      </c>
      <c r="O41" s="11" t="e">
        <f>#REF!</f>
        <v>#REF!</v>
      </c>
      <c r="P41" s="7" t="e">
        <f t="shared" ref="P41:P43" si="14">SUM(D41:O41)</f>
        <v>#REF!</v>
      </c>
      <c r="Q41" s="2"/>
      <c r="R41" s="2"/>
      <c r="S41" s="2"/>
      <c r="T41" s="2"/>
      <c r="U41" s="2"/>
      <c r="V41" s="2"/>
      <c r="W41" s="2"/>
      <c r="X41" s="2"/>
      <c r="Y41" s="2"/>
      <c r="Z41" s="2"/>
    </row>
    <row r="42" spans="1:26" ht="32.25" customHeight="1">
      <c r="A42" s="37"/>
      <c r="B42" s="519" t="e">
        <f>#REF!</f>
        <v>#REF!</v>
      </c>
      <c r="C42" s="515" t="e">
        <f>#REF!</f>
        <v>#REF!</v>
      </c>
      <c r="D42" s="11" t="e">
        <f>#REF!</f>
        <v>#REF!</v>
      </c>
      <c r="E42" s="11" t="e">
        <f>#REF!</f>
        <v>#REF!</v>
      </c>
      <c r="F42" s="11" t="e">
        <f>#REF!</f>
        <v>#REF!</v>
      </c>
      <c r="G42" s="11" t="e">
        <f>#REF!</f>
        <v>#REF!</v>
      </c>
      <c r="H42" s="11" t="e">
        <f>#REF!</f>
        <v>#REF!</v>
      </c>
      <c r="I42" s="11" t="e">
        <f>#REF!</f>
        <v>#REF!</v>
      </c>
      <c r="J42" s="11" t="e">
        <f>#REF!</f>
        <v>#REF!</v>
      </c>
      <c r="K42" s="11" t="e">
        <f>#REF!</f>
        <v>#REF!</v>
      </c>
      <c r="L42" s="11" t="e">
        <f>#REF!</f>
        <v>#REF!</v>
      </c>
      <c r="M42" s="11" t="e">
        <f>#REF!</f>
        <v>#REF!</v>
      </c>
      <c r="N42" s="11" t="e">
        <f>#REF!</f>
        <v>#REF!</v>
      </c>
      <c r="O42" s="11" t="e">
        <f>#REF!</f>
        <v>#REF!</v>
      </c>
      <c r="P42" s="7" t="e">
        <f t="shared" si="14"/>
        <v>#REF!</v>
      </c>
      <c r="Q42" s="2"/>
      <c r="R42" s="2"/>
      <c r="S42" s="2"/>
      <c r="T42" s="2"/>
      <c r="U42" s="2"/>
      <c r="V42" s="2"/>
      <c r="W42" s="2"/>
      <c r="X42" s="2"/>
      <c r="Y42" s="2"/>
      <c r="Z42" s="2"/>
    </row>
    <row r="43" spans="1:26" ht="17.25" customHeight="1">
      <c r="A43" s="37"/>
      <c r="B43" s="519" t="e">
        <f>#REF!</f>
        <v>#REF!</v>
      </c>
      <c r="C43" s="515" t="e">
        <f>#REF!</f>
        <v>#REF!</v>
      </c>
      <c r="D43" s="11" t="e">
        <f>#REF!</f>
        <v>#REF!</v>
      </c>
      <c r="E43" s="11" t="e">
        <f>#REF!</f>
        <v>#REF!</v>
      </c>
      <c r="F43" s="11" t="e">
        <f>#REF!</f>
        <v>#REF!</v>
      </c>
      <c r="G43" s="11" t="e">
        <f>#REF!</f>
        <v>#REF!</v>
      </c>
      <c r="H43" s="11" t="e">
        <f>#REF!</f>
        <v>#REF!</v>
      </c>
      <c r="I43" s="11" t="e">
        <f>#REF!</f>
        <v>#REF!</v>
      </c>
      <c r="J43" s="11" t="e">
        <f>#REF!</f>
        <v>#REF!</v>
      </c>
      <c r="K43" s="11" t="e">
        <f>#REF!</f>
        <v>#REF!</v>
      </c>
      <c r="L43" s="11" t="e">
        <f>#REF!</f>
        <v>#REF!</v>
      </c>
      <c r="M43" s="11" t="e">
        <f>#REF!</f>
        <v>#REF!</v>
      </c>
      <c r="N43" s="11" t="e">
        <f>#REF!</f>
        <v>#REF!</v>
      </c>
      <c r="O43" s="11" t="e">
        <f>#REF!</f>
        <v>#REF!</v>
      </c>
      <c r="P43" s="7" t="e">
        <f t="shared" si="14"/>
        <v>#REF!</v>
      </c>
      <c r="Q43" s="2"/>
      <c r="R43" s="2"/>
      <c r="S43" s="2"/>
      <c r="T43" s="2"/>
      <c r="U43" s="2"/>
      <c r="V43" s="2"/>
      <c r="W43" s="2"/>
      <c r="X43" s="2"/>
      <c r="Y43" s="2"/>
      <c r="Z43" s="2"/>
    </row>
    <row r="44" spans="1:26" ht="13.5" customHeight="1">
      <c r="A44" s="37"/>
      <c r="B44" s="517" t="e">
        <f>#REF!</f>
        <v>#REF!</v>
      </c>
      <c r="C44" s="256" t="e">
        <f>#REF!</f>
        <v>#REF!</v>
      </c>
      <c r="D44" s="520" t="e">
        <f t="shared" ref="D44:P44" si="15">SUM(D45:D48)</f>
        <v>#REF!</v>
      </c>
      <c r="E44" s="520" t="e">
        <f t="shared" si="15"/>
        <v>#REF!</v>
      </c>
      <c r="F44" s="520" t="e">
        <f t="shared" si="15"/>
        <v>#REF!</v>
      </c>
      <c r="G44" s="520" t="e">
        <f t="shared" si="15"/>
        <v>#REF!</v>
      </c>
      <c r="H44" s="520" t="e">
        <f t="shared" si="15"/>
        <v>#REF!</v>
      </c>
      <c r="I44" s="520" t="e">
        <f t="shared" si="15"/>
        <v>#REF!</v>
      </c>
      <c r="J44" s="520" t="e">
        <f t="shared" si="15"/>
        <v>#REF!</v>
      </c>
      <c r="K44" s="520" t="e">
        <f t="shared" si="15"/>
        <v>#REF!</v>
      </c>
      <c r="L44" s="520" t="e">
        <f t="shared" si="15"/>
        <v>#REF!</v>
      </c>
      <c r="M44" s="520" t="e">
        <f t="shared" si="15"/>
        <v>#REF!</v>
      </c>
      <c r="N44" s="520" t="e">
        <f t="shared" si="15"/>
        <v>#REF!</v>
      </c>
      <c r="O44" s="520" t="e">
        <f t="shared" si="15"/>
        <v>#REF!</v>
      </c>
      <c r="P44" s="520" t="e">
        <f t="shared" si="15"/>
        <v>#REF!</v>
      </c>
      <c r="Q44" s="2"/>
      <c r="R44" s="2"/>
      <c r="S44" s="2"/>
      <c r="T44" s="2"/>
      <c r="U44" s="2"/>
      <c r="V44" s="2"/>
      <c r="W44" s="2"/>
      <c r="X44" s="2"/>
      <c r="Y44" s="2"/>
      <c r="Z44" s="2"/>
    </row>
    <row r="45" spans="1:26" ht="24.75" customHeight="1">
      <c r="A45" s="37"/>
      <c r="B45" s="519" t="e">
        <f>#REF!</f>
        <v>#REF!</v>
      </c>
      <c r="C45" s="515" t="e">
        <f>#REF!</f>
        <v>#REF!</v>
      </c>
      <c r="D45" s="11" t="e">
        <f>#REF!</f>
        <v>#REF!</v>
      </c>
      <c r="E45" s="11" t="e">
        <f>#REF!</f>
        <v>#REF!</v>
      </c>
      <c r="F45" s="11" t="e">
        <f>#REF!</f>
        <v>#REF!</v>
      </c>
      <c r="G45" s="11" t="e">
        <f>#REF!</f>
        <v>#REF!</v>
      </c>
      <c r="H45" s="11" t="e">
        <f>#REF!</f>
        <v>#REF!</v>
      </c>
      <c r="I45" s="11" t="e">
        <f>#REF!</f>
        <v>#REF!</v>
      </c>
      <c r="J45" s="11" t="e">
        <f>#REF!</f>
        <v>#REF!</v>
      </c>
      <c r="K45" s="11" t="e">
        <f>#REF!</f>
        <v>#REF!</v>
      </c>
      <c r="L45" s="11" t="e">
        <f>#REF!</f>
        <v>#REF!</v>
      </c>
      <c r="M45" s="11" t="e">
        <f>#REF!</f>
        <v>#REF!</v>
      </c>
      <c r="N45" s="11" t="e">
        <f>#REF!</f>
        <v>#REF!</v>
      </c>
      <c r="O45" s="11" t="e">
        <f>#REF!</f>
        <v>#REF!</v>
      </c>
      <c r="P45" s="7" t="e">
        <f t="shared" ref="P45:P48" si="16">SUM(D45:O45)</f>
        <v>#REF!</v>
      </c>
      <c r="Q45" s="2"/>
      <c r="R45" s="2"/>
      <c r="S45" s="2"/>
      <c r="T45" s="2"/>
      <c r="U45" s="2"/>
      <c r="V45" s="2"/>
      <c r="W45" s="2"/>
      <c r="X45" s="2"/>
      <c r="Y45" s="2"/>
      <c r="Z45" s="2"/>
    </row>
    <row r="46" spans="1:26" ht="24.75" customHeight="1">
      <c r="A46" s="37"/>
      <c r="B46" s="519" t="e">
        <f>#REF!</f>
        <v>#REF!</v>
      </c>
      <c r="C46" s="515" t="e">
        <f>#REF!</f>
        <v>#REF!</v>
      </c>
      <c r="D46" s="11" t="e">
        <f>#REF!</f>
        <v>#REF!</v>
      </c>
      <c r="E46" s="11" t="e">
        <f>#REF!</f>
        <v>#REF!</v>
      </c>
      <c r="F46" s="11" t="e">
        <f>#REF!</f>
        <v>#REF!</v>
      </c>
      <c r="G46" s="11" t="e">
        <f>#REF!</f>
        <v>#REF!</v>
      </c>
      <c r="H46" s="11" t="e">
        <f>#REF!</f>
        <v>#REF!</v>
      </c>
      <c r="I46" s="11" t="e">
        <f>#REF!</f>
        <v>#REF!</v>
      </c>
      <c r="J46" s="11" t="e">
        <f>#REF!</f>
        <v>#REF!</v>
      </c>
      <c r="K46" s="11" t="e">
        <f>#REF!</f>
        <v>#REF!</v>
      </c>
      <c r="L46" s="11" t="e">
        <f>#REF!</f>
        <v>#REF!</v>
      </c>
      <c r="M46" s="11" t="e">
        <f>#REF!</f>
        <v>#REF!</v>
      </c>
      <c r="N46" s="11" t="e">
        <f>#REF!</f>
        <v>#REF!</v>
      </c>
      <c r="O46" s="11" t="e">
        <f>#REF!</f>
        <v>#REF!</v>
      </c>
      <c r="P46" s="7" t="e">
        <f t="shared" si="16"/>
        <v>#REF!</v>
      </c>
      <c r="Q46" s="2"/>
      <c r="R46" s="2"/>
      <c r="S46" s="2"/>
      <c r="T46" s="2"/>
      <c r="U46" s="2"/>
      <c r="V46" s="2"/>
      <c r="W46" s="2"/>
      <c r="X46" s="2"/>
      <c r="Y46" s="2"/>
      <c r="Z46" s="2"/>
    </row>
    <row r="47" spans="1:26" ht="22.5" customHeight="1">
      <c r="A47" s="37"/>
      <c r="B47" s="519" t="e">
        <f>#REF!</f>
        <v>#REF!</v>
      </c>
      <c r="C47" s="973" t="e">
        <f>#REF!</f>
        <v>#REF!</v>
      </c>
      <c r="D47" s="11" t="e">
        <f>#REF!</f>
        <v>#REF!</v>
      </c>
      <c r="E47" s="11" t="e">
        <f>#REF!</f>
        <v>#REF!</v>
      </c>
      <c r="F47" s="11" t="e">
        <f>#REF!</f>
        <v>#REF!</v>
      </c>
      <c r="G47" s="11" t="e">
        <f>#REF!</f>
        <v>#REF!</v>
      </c>
      <c r="H47" s="11" t="e">
        <f>#REF!</f>
        <v>#REF!</v>
      </c>
      <c r="I47" s="11" t="e">
        <f>#REF!</f>
        <v>#REF!</v>
      </c>
      <c r="J47" s="11" t="e">
        <f>#REF!</f>
        <v>#REF!</v>
      </c>
      <c r="K47" s="11" t="e">
        <f>#REF!</f>
        <v>#REF!</v>
      </c>
      <c r="L47" s="11" t="e">
        <f>#REF!</f>
        <v>#REF!</v>
      </c>
      <c r="M47" s="11" t="e">
        <f>#REF!</f>
        <v>#REF!</v>
      </c>
      <c r="N47" s="11" t="e">
        <f>#REF!</f>
        <v>#REF!</v>
      </c>
      <c r="O47" s="11" t="e">
        <f>#REF!</f>
        <v>#REF!</v>
      </c>
      <c r="P47" s="7" t="e">
        <f t="shared" si="16"/>
        <v>#REF!</v>
      </c>
      <c r="Q47" s="2"/>
      <c r="R47" s="2"/>
      <c r="S47" s="2"/>
      <c r="T47" s="2"/>
      <c r="U47" s="2"/>
      <c r="V47" s="2"/>
      <c r="W47" s="2"/>
      <c r="X47" s="2"/>
      <c r="Y47" s="2"/>
      <c r="Z47" s="2"/>
    </row>
    <row r="48" spans="1:26" ht="22.5" customHeight="1">
      <c r="A48" s="37"/>
      <c r="B48" s="519" t="e">
        <f>#REF!</f>
        <v>#REF!</v>
      </c>
      <c r="C48" s="15" t="e">
        <f>#REF!</f>
        <v>#REF!</v>
      </c>
      <c r="D48" s="11" t="e">
        <f>#REF!</f>
        <v>#REF!</v>
      </c>
      <c r="E48" s="11" t="e">
        <f>#REF!</f>
        <v>#REF!</v>
      </c>
      <c r="F48" s="11" t="e">
        <f>#REF!</f>
        <v>#REF!</v>
      </c>
      <c r="G48" s="11" t="e">
        <f>#REF!</f>
        <v>#REF!</v>
      </c>
      <c r="H48" s="11" t="e">
        <f>#REF!</f>
        <v>#REF!</v>
      </c>
      <c r="I48" s="11" t="e">
        <f>#REF!</f>
        <v>#REF!</v>
      </c>
      <c r="J48" s="11" t="e">
        <f>#REF!</f>
        <v>#REF!</v>
      </c>
      <c r="K48" s="11" t="e">
        <f>#REF!</f>
        <v>#REF!</v>
      </c>
      <c r="L48" s="11" t="e">
        <f>#REF!</f>
        <v>#REF!</v>
      </c>
      <c r="M48" s="11" t="e">
        <f>#REF!</f>
        <v>#REF!</v>
      </c>
      <c r="N48" s="11" t="e">
        <f>#REF!</f>
        <v>#REF!</v>
      </c>
      <c r="O48" s="11" t="e">
        <f>#REF!</f>
        <v>#REF!</v>
      </c>
      <c r="P48" s="7" t="e">
        <f t="shared" si="16"/>
        <v>#REF!</v>
      </c>
      <c r="Q48" s="2"/>
      <c r="R48" s="2"/>
      <c r="S48" s="2"/>
      <c r="T48" s="2"/>
      <c r="U48" s="2"/>
      <c r="V48" s="2"/>
      <c r="W48" s="2"/>
      <c r="X48" s="2"/>
      <c r="Y48" s="2"/>
      <c r="Z48" s="2"/>
    </row>
    <row r="49" spans="1:26" ht="13.5" customHeight="1">
      <c r="A49" s="521" t="s">
        <v>372</v>
      </c>
      <c r="B49" s="974"/>
      <c r="C49" s="975"/>
      <c r="D49" s="522">
        <f t="shared" ref="D49:P49" si="17">D50+D52</f>
        <v>0</v>
      </c>
      <c r="E49" s="522">
        <f t="shared" si="17"/>
        <v>0</v>
      </c>
      <c r="F49" s="522">
        <f t="shared" si="17"/>
        <v>0</v>
      </c>
      <c r="G49" s="522">
        <f t="shared" si="17"/>
        <v>0</v>
      </c>
      <c r="H49" s="522">
        <f t="shared" si="17"/>
        <v>0</v>
      </c>
      <c r="I49" s="522">
        <f t="shared" si="17"/>
        <v>0</v>
      </c>
      <c r="J49" s="522">
        <f t="shared" si="17"/>
        <v>0</v>
      </c>
      <c r="K49" s="522">
        <f t="shared" si="17"/>
        <v>0</v>
      </c>
      <c r="L49" s="522">
        <f t="shared" si="17"/>
        <v>0</v>
      </c>
      <c r="M49" s="522">
        <f t="shared" si="17"/>
        <v>0</v>
      </c>
      <c r="N49" s="522">
        <f t="shared" si="17"/>
        <v>0</v>
      </c>
      <c r="O49" s="522">
        <f t="shared" si="17"/>
        <v>0</v>
      </c>
      <c r="P49" s="522">
        <f t="shared" si="17"/>
        <v>0</v>
      </c>
      <c r="Q49" s="2"/>
      <c r="R49" s="2"/>
      <c r="S49" s="2"/>
      <c r="T49" s="2"/>
      <c r="U49" s="2"/>
      <c r="V49" s="2"/>
      <c r="W49" s="2"/>
      <c r="X49" s="2"/>
      <c r="Y49" s="2"/>
      <c r="Z49" s="2"/>
    </row>
    <row r="50" spans="1:26" ht="13.5" customHeight="1">
      <c r="A50" s="35"/>
      <c r="B50" s="42" t="s">
        <v>347</v>
      </c>
      <c r="C50" s="491" t="s">
        <v>347</v>
      </c>
      <c r="D50" s="507">
        <f t="shared" ref="D50:P50" si="18">SUM(D51)</f>
        <v>0</v>
      </c>
      <c r="E50" s="507">
        <f t="shared" si="18"/>
        <v>0</v>
      </c>
      <c r="F50" s="507">
        <f t="shared" si="18"/>
        <v>0</v>
      </c>
      <c r="G50" s="507">
        <f t="shared" si="18"/>
        <v>0</v>
      </c>
      <c r="H50" s="507">
        <f t="shared" si="18"/>
        <v>0</v>
      </c>
      <c r="I50" s="507">
        <f t="shared" si="18"/>
        <v>0</v>
      </c>
      <c r="J50" s="507">
        <f t="shared" si="18"/>
        <v>0</v>
      </c>
      <c r="K50" s="507">
        <f t="shared" si="18"/>
        <v>0</v>
      </c>
      <c r="L50" s="507">
        <f t="shared" si="18"/>
        <v>0</v>
      </c>
      <c r="M50" s="507">
        <f t="shared" si="18"/>
        <v>0</v>
      </c>
      <c r="N50" s="507">
        <f t="shared" si="18"/>
        <v>0</v>
      </c>
      <c r="O50" s="507">
        <f t="shared" si="18"/>
        <v>0</v>
      </c>
      <c r="P50" s="507">
        <f t="shared" si="18"/>
        <v>0</v>
      </c>
      <c r="Q50" s="2"/>
      <c r="R50" s="2"/>
      <c r="S50" s="2"/>
      <c r="T50" s="2"/>
      <c r="U50" s="2"/>
      <c r="V50" s="2"/>
      <c r="W50" s="2"/>
      <c r="X50" s="2"/>
      <c r="Y50" s="2"/>
      <c r="Z50" s="2"/>
    </row>
    <row r="51" spans="1:26" ht="23.25" customHeight="1">
      <c r="A51" s="37"/>
      <c r="B51" s="513" t="s">
        <v>347</v>
      </c>
      <c r="C51" s="523" t="s">
        <v>347</v>
      </c>
      <c r="D51" s="11" t="s">
        <v>347</v>
      </c>
      <c r="E51" s="11" t="s">
        <v>347</v>
      </c>
      <c r="F51" s="11" t="s">
        <v>347</v>
      </c>
      <c r="G51" s="11" t="s">
        <v>347</v>
      </c>
      <c r="H51" s="11" t="s">
        <v>347</v>
      </c>
      <c r="I51" s="11" t="s">
        <v>347</v>
      </c>
      <c r="J51" s="11" t="s">
        <v>347</v>
      </c>
      <c r="K51" s="11" t="s">
        <v>347</v>
      </c>
      <c r="L51" s="11" t="s">
        <v>347</v>
      </c>
      <c r="M51" s="11" t="s">
        <v>347</v>
      </c>
      <c r="N51" s="11" t="s">
        <v>347</v>
      </c>
      <c r="O51" s="11" t="s">
        <v>347</v>
      </c>
      <c r="P51" s="7">
        <f>SUM(D51:O51)</f>
        <v>0</v>
      </c>
      <c r="Q51" s="2"/>
      <c r="R51" s="2"/>
      <c r="S51" s="2"/>
      <c r="T51" s="2"/>
      <c r="U51" s="2"/>
      <c r="V51" s="2"/>
      <c r="W51" s="2"/>
      <c r="X51" s="2"/>
      <c r="Y51" s="2"/>
      <c r="Z51" s="2"/>
    </row>
    <row r="52" spans="1:26" ht="13.5" customHeight="1">
      <c r="A52" s="35"/>
      <c r="B52" s="524" t="s">
        <v>347</v>
      </c>
      <c r="C52" s="525" t="s">
        <v>347</v>
      </c>
      <c r="D52" s="507">
        <f t="shared" ref="D52:P52" si="19">SUM(D53:D70)</f>
        <v>0</v>
      </c>
      <c r="E52" s="507">
        <f t="shared" si="19"/>
        <v>0</v>
      </c>
      <c r="F52" s="507">
        <f t="shared" si="19"/>
        <v>0</v>
      </c>
      <c r="G52" s="507">
        <f t="shared" si="19"/>
        <v>0</v>
      </c>
      <c r="H52" s="507">
        <f t="shared" si="19"/>
        <v>0</v>
      </c>
      <c r="I52" s="507">
        <f t="shared" si="19"/>
        <v>0</v>
      </c>
      <c r="J52" s="507">
        <f t="shared" si="19"/>
        <v>0</v>
      </c>
      <c r="K52" s="507">
        <f t="shared" si="19"/>
        <v>0</v>
      </c>
      <c r="L52" s="507">
        <f t="shared" si="19"/>
        <v>0</v>
      </c>
      <c r="M52" s="507">
        <f t="shared" si="19"/>
        <v>0</v>
      </c>
      <c r="N52" s="507">
        <f t="shared" si="19"/>
        <v>0</v>
      </c>
      <c r="O52" s="507">
        <f t="shared" si="19"/>
        <v>0</v>
      </c>
      <c r="P52" s="507">
        <f t="shared" si="19"/>
        <v>0</v>
      </c>
      <c r="Q52" s="2"/>
      <c r="R52" s="2"/>
      <c r="S52" s="2"/>
      <c r="T52" s="2"/>
      <c r="U52" s="2"/>
      <c r="V52" s="2"/>
      <c r="W52" s="2"/>
      <c r="X52" s="2"/>
      <c r="Y52" s="2"/>
      <c r="Z52" s="2"/>
    </row>
    <row r="53" spans="1:26" ht="33.75" customHeight="1">
      <c r="A53" s="976"/>
      <c r="B53" s="526" t="s">
        <v>347</v>
      </c>
      <c r="C53" s="15" t="s">
        <v>347</v>
      </c>
      <c r="D53" s="11"/>
      <c r="E53" s="11"/>
      <c r="F53" s="11"/>
      <c r="G53" s="11"/>
      <c r="H53" s="11"/>
      <c r="I53" s="11"/>
      <c r="J53" s="11"/>
      <c r="K53" s="11"/>
      <c r="L53" s="11"/>
      <c r="M53" s="11"/>
      <c r="N53" s="11"/>
      <c r="O53" s="11"/>
      <c r="P53" s="7">
        <f t="shared" ref="P53:P70" si="20">SUM(D53:O53)</f>
        <v>0</v>
      </c>
      <c r="Q53" s="2"/>
      <c r="R53" s="2"/>
      <c r="S53" s="2"/>
      <c r="T53" s="2"/>
      <c r="U53" s="2"/>
      <c r="V53" s="2"/>
      <c r="W53" s="2"/>
      <c r="X53" s="2"/>
      <c r="Y53" s="2"/>
      <c r="Z53" s="2"/>
    </row>
    <row r="54" spans="1:26" ht="22.5" customHeight="1">
      <c r="A54" s="976"/>
      <c r="B54" s="526" t="s">
        <v>347</v>
      </c>
      <c r="C54" s="15" t="s">
        <v>347</v>
      </c>
      <c r="D54" s="11" t="s">
        <v>347</v>
      </c>
      <c r="E54" s="11" t="s">
        <v>347</v>
      </c>
      <c r="F54" s="11" t="s">
        <v>347</v>
      </c>
      <c r="G54" s="11" t="s">
        <v>347</v>
      </c>
      <c r="H54" s="11" t="s">
        <v>347</v>
      </c>
      <c r="I54" s="11" t="s">
        <v>347</v>
      </c>
      <c r="J54" s="11" t="s">
        <v>347</v>
      </c>
      <c r="K54" s="11" t="s">
        <v>347</v>
      </c>
      <c r="L54" s="11" t="s">
        <v>347</v>
      </c>
      <c r="M54" s="11" t="s">
        <v>347</v>
      </c>
      <c r="N54" s="11" t="s">
        <v>347</v>
      </c>
      <c r="O54" s="11" t="s">
        <v>347</v>
      </c>
      <c r="P54" s="7">
        <f t="shared" si="20"/>
        <v>0</v>
      </c>
      <c r="Q54" s="2"/>
      <c r="R54" s="2"/>
      <c r="S54" s="2"/>
      <c r="T54" s="2"/>
      <c r="U54" s="2"/>
      <c r="V54" s="2"/>
      <c r="W54" s="2"/>
      <c r="X54" s="2"/>
      <c r="Y54" s="2"/>
      <c r="Z54" s="2"/>
    </row>
    <row r="55" spans="1:26" ht="13.5" customHeight="1">
      <c r="A55" s="976"/>
      <c r="B55" s="526" t="s">
        <v>347</v>
      </c>
      <c r="C55" s="15" t="s">
        <v>347</v>
      </c>
      <c r="D55" s="11" t="s">
        <v>347</v>
      </c>
      <c r="E55" s="11" t="s">
        <v>347</v>
      </c>
      <c r="F55" s="11" t="s">
        <v>347</v>
      </c>
      <c r="G55" s="11" t="s">
        <v>347</v>
      </c>
      <c r="H55" s="11" t="s">
        <v>347</v>
      </c>
      <c r="I55" s="11" t="s">
        <v>347</v>
      </c>
      <c r="J55" s="11" t="s">
        <v>347</v>
      </c>
      <c r="K55" s="11" t="s">
        <v>347</v>
      </c>
      <c r="L55" s="11" t="s">
        <v>347</v>
      </c>
      <c r="M55" s="11" t="s">
        <v>347</v>
      </c>
      <c r="N55" s="11" t="s">
        <v>347</v>
      </c>
      <c r="O55" s="11" t="s">
        <v>347</v>
      </c>
      <c r="P55" s="7">
        <f t="shared" si="20"/>
        <v>0</v>
      </c>
      <c r="Q55" s="2"/>
      <c r="R55" s="2"/>
      <c r="S55" s="2"/>
      <c r="T55" s="2"/>
      <c r="U55" s="2"/>
      <c r="V55" s="2"/>
      <c r="W55" s="2"/>
      <c r="X55" s="2"/>
      <c r="Y55" s="2"/>
      <c r="Z55" s="2"/>
    </row>
    <row r="56" spans="1:26" ht="20.25" customHeight="1">
      <c r="A56" s="976"/>
      <c r="B56" s="526" t="s">
        <v>347</v>
      </c>
      <c r="C56" s="15" t="s">
        <v>347</v>
      </c>
      <c r="D56" s="11" t="s">
        <v>347</v>
      </c>
      <c r="E56" s="11" t="s">
        <v>347</v>
      </c>
      <c r="F56" s="11" t="s">
        <v>347</v>
      </c>
      <c r="G56" s="11" t="s">
        <v>347</v>
      </c>
      <c r="H56" s="11" t="s">
        <v>347</v>
      </c>
      <c r="I56" s="11" t="s">
        <v>347</v>
      </c>
      <c r="J56" s="11" t="s">
        <v>347</v>
      </c>
      <c r="K56" s="11" t="s">
        <v>347</v>
      </c>
      <c r="L56" s="11" t="s">
        <v>347</v>
      </c>
      <c r="M56" s="11" t="s">
        <v>347</v>
      </c>
      <c r="N56" s="11" t="s">
        <v>347</v>
      </c>
      <c r="O56" s="11" t="s">
        <v>347</v>
      </c>
      <c r="P56" s="7">
        <f t="shared" si="20"/>
        <v>0</v>
      </c>
      <c r="Q56" s="2"/>
      <c r="R56" s="2"/>
      <c r="S56" s="2"/>
      <c r="T56" s="2"/>
      <c r="U56" s="2"/>
      <c r="V56" s="2"/>
      <c r="W56" s="2"/>
      <c r="X56" s="2"/>
      <c r="Y56" s="2"/>
      <c r="Z56" s="2"/>
    </row>
    <row r="57" spans="1:26" ht="21" customHeight="1">
      <c r="A57" s="976"/>
      <c r="B57" s="526" t="s">
        <v>347</v>
      </c>
      <c r="C57" s="15" t="s">
        <v>347</v>
      </c>
      <c r="D57" s="11" t="s">
        <v>347</v>
      </c>
      <c r="E57" s="11" t="s">
        <v>347</v>
      </c>
      <c r="F57" s="11" t="s">
        <v>347</v>
      </c>
      <c r="G57" s="11" t="s">
        <v>347</v>
      </c>
      <c r="H57" s="11" t="s">
        <v>347</v>
      </c>
      <c r="I57" s="11" t="s">
        <v>347</v>
      </c>
      <c r="J57" s="11" t="s">
        <v>347</v>
      </c>
      <c r="K57" s="11" t="s">
        <v>347</v>
      </c>
      <c r="L57" s="11" t="s">
        <v>347</v>
      </c>
      <c r="M57" s="11" t="s">
        <v>347</v>
      </c>
      <c r="N57" s="11" t="s">
        <v>347</v>
      </c>
      <c r="O57" s="11" t="s">
        <v>347</v>
      </c>
      <c r="P57" s="7">
        <f t="shared" si="20"/>
        <v>0</v>
      </c>
      <c r="Q57" s="2"/>
      <c r="R57" s="2"/>
      <c r="S57" s="2"/>
      <c r="T57" s="2"/>
      <c r="U57" s="2"/>
      <c r="V57" s="2"/>
      <c r="W57" s="2"/>
      <c r="X57" s="2"/>
      <c r="Y57" s="2"/>
      <c r="Z57" s="2"/>
    </row>
    <row r="58" spans="1:26" ht="21" customHeight="1">
      <c r="A58" s="976"/>
      <c r="B58" s="526" t="s">
        <v>347</v>
      </c>
      <c r="C58" s="15" t="s">
        <v>347</v>
      </c>
      <c r="D58" s="11" t="s">
        <v>347</v>
      </c>
      <c r="E58" s="11" t="s">
        <v>347</v>
      </c>
      <c r="F58" s="11" t="s">
        <v>347</v>
      </c>
      <c r="G58" s="11" t="s">
        <v>347</v>
      </c>
      <c r="H58" s="11" t="s">
        <v>347</v>
      </c>
      <c r="I58" s="11" t="s">
        <v>347</v>
      </c>
      <c r="J58" s="11" t="s">
        <v>347</v>
      </c>
      <c r="K58" s="11" t="s">
        <v>347</v>
      </c>
      <c r="L58" s="11" t="s">
        <v>347</v>
      </c>
      <c r="M58" s="11" t="s">
        <v>347</v>
      </c>
      <c r="N58" s="11" t="s">
        <v>347</v>
      </c>
      <c r="O58" s="11" t="s">
        <v>347</v>
      </c>
      <c r="P58" s="7">
        <f t="shared" si="20"/>
        <v>0</v>
      </c>
      <c r="Q58" s="2"/>
      <c r="R58" s="2"/>
      <c r="S58" s="2"/>
      <c r="T58" s="2"/>
      <c r="U58" s="2"/>
      <c r="V58" s="2"/>
      <c r="W58" s="2"/>
      <c r="X58" s="2"/>
      <c r="Y58" s="2"/>
      <c r="Z58" s="2"/>
    </row>
    <row r="59" spans="1:26" ht="16.5" customHeight="1">
      <c r="A59" s="976"/>
      <c r="B59" s="526" t="s">
        <v>347</v>
      </c>
      <c r="C59" s="15" t="s">
        <v>347</v>
      </c>
      <c r="D59" s="11" t="s">
        <v>347</v>
      </c>
      <c r="E59" s="11" t="s">
        <v>347</v>
      </c>
      <c r="F59" s="11" t="s">
        <v>347</v>
      </c>
      <c r="G59" s="11" t="s">
        <v>347</v>
      </c>
      <c r="H59" s="11" t="s">
        <v>347</v>
      </c>
      <c r="I59" s="11" t="s">
        <v>347</v>
      </c>
      <c r="J59" s="11" t="s">
        <v>347</v>
      </c>
      <c r="K59" s="11" t="s">
        <v>347</v>
      </c>
      <c r="L59" s="11" t="s">
        <v>347</v>
      </c>
      <c r="M59" s="11" t="s">
        <v>347</v>
      </c>
      <c r="N59" s="11" t="s">
        <v>347</v>
      </c>
      <c r="O59" s="11" t="s">
        <v>347</v>
      </c>
      <c r="P59" s="7">
        <f t="shared" si="20"/>
        <v>0</v>
      </c>
      <c r="Q59" s="2"/>
      <c r="R59" s="2"/>
      <c r="S59" s="2"/>
      <c r="T59" s="2"/>
      <c r="U59" s="2"/>
      <c r="V59" s="2"/>
      <c r="W59" s="2"/>
      <c r="X59" s="2"/>
      <c r="Y59" s="2"/>
      <c r="Z59" s="2"/>
    </row>
    <row r="60" spans="1:26" ht="25.5" customHeight="1">
      <c r="A60" s="976"/>
      <c r="B60" s="526" t="s">
        <v>347</v>
      </c>
      <c r="C60" s="15" t="s">
        <v>347</v>
      </c>
      <c r="D60" s="11"/>
      <c r="E60" s="11"/>
      <c r="F60" s="11"/>
      <c r="G60" s="11"/>
      <c r="H60" s="11"/>
      <c r="I60" s="11"/>
      <c r="J60" s="11"/>
      <c r="K60" s="11"/>
      <c r="L60" s="11"/>
      <c r="M60" s="11"/>
      <c r="N60" s="11"/>
      <c r="O60" s="11"/>
      <c r="P60" s="7">
        <f t="shared" si="20"/>
        <v>0</v>
      </c>
      <c r="Q60" s="2"/>
      <c r="R60" s="2"/>
      <c r="S60" s="2"/>
      <c r="T60" s="2"/>
      <c r="U60" s="2"/>
      <c r="V60" s="2"/>
      <c r="W60" s="2"/>
      <c r="X60" s="2"/>
      <c r="Y60" s="2"/>
      <c r="Z60" s="2"/>
    </row>
    <row r="61" spans="1:26" ht="15.75" customHeight="1">
      <c r="A61" s="976"/>
      <c r="B61" s="526" t="s">
        <v>347</v>
      </c>
      <c r="C61" s="15" t="s">
        <v>347</v>
      </c>
      <c r="D61" s="11" t="s">
        <v>347</v>
      </c>
      <c r="E61" s="11" t="s">
        <v>347</v>
      </c>
      <c r="F61" s="11" t="s">
        <v>347</v>
      </c>
      <c r="G61" s="11" t="s">
        <v>347</v>
      </c>
      <c r="H61" s="11" t="s">
        <v>347</v>
      </c>
      <c r="I61" s="11" t="s">
        <v>347</v>
      </c>
      <c r="J61" s="11" t="s">
        <v>347</v>
      </c>
      <c r="K61" s="11" t="s">
        <v>347</v>
      </c>
      <c r="L61" s="11" t="s">
        <v>347</v>
      </c>
      <c r="M61" s="11" t="s">
        <v>347</v>
      </c>
      <c r="N61" s="11" t="s">
        <v>347</v>
      </c>
      <c r="O61" s="11" t="s">
        <v>347</v>
      </c>
      <c r="P61" s="7">
        <f t="shared" si="20"/>
        <v>0</v>
      </c>
      <c r="Q61" s="2"/>
      <c r="R61" s="2"/>
      <c r="S61" s="2"/>
      <c r="T61" s="2"/>
      <c r="U61" s="2"/>
      <c r="V61" s="2"/>
      <c r="W61" s="2"/>
      <c r="X61" s="2"/>
      <c r="Y61" s="2"/>
      <c r="Z61" s="2"/>
    </row>
    <row r="62" spans="1:26" ht="17.25" customHeight="1">
      <c r="A62" s="976"/>
      <c r="B62" s="526" t="s">
        <v>347</v>
      </c>
      <c r="C62" s="15" t="s">
        <v>347</v>
      </c>
      <c r="D62" s="11" t="s">
        <v>347</v>
      </c>
      <c r="E62" s="11" t="s">
        <v>347</v>
      </c>
      <c r="F62" s="11" t="s">
        <v>347</v>
      </c>
      <c r="G62" s="11" t="s">
        <v>347</v>
      </c>
      <c r="H62" s="11" t="s">
        <v>347</v>
      </c>
      <c r="I62" s="11" t="s">
        <v>347</v>
      </c>
      <c r="J62" s="11" t="s">
        <v>347</v>
      </c>
      <c r="K62" s="11" t="s">
        <v>347</v>
      </c>
      <c r="L62" s="11" t="s">
        <v>347</v>
      </c>
      <c r="M62" s="11" t="s">
        <v>347</v>
      </c>
      <c r="N62" s="11" t="s">
        <v>347</v>
      </c>
      <c r="O62" s="11" t="s">
        <v>347</v>
      </c>
      <c r="P62" s="7">
        <f t="shared" si="20"/>
        <v>0</v>
      </c>
      <c r="Q62" s="2"/>
      <c r="R62" s="2"/>
      <c r="S62" s="2"/>
      <c r="T62" s="2"/>
      <c r="U62" s="2"/>
      <c r="V62" s="2"/>
      <c r="W62" s="2"/>
      <c r="X62" s="2"/>
      <c r="Y62" s="2"/>
      <c r="Z62" s="2"/>
    </row>
    <row r="63" spans="1:26" ht="15.75" customHeight="1">
      <c r="A63" s="976"/>
      <c r="B63" s="526" t="s">
        <v>347</v>
      </c>
      <c r="C63" s="15" t="s">
        <v>347</v>
      </c>
      <c r="D63" s="11" t="s">
        <v>347</v>
      </c>
      <c r="E63" s="11" t="s">
        <v>347</v>
      </c>
      <c r="F63" s="11" t="s">
        <v>347</v>
      </c>
      <c r="G63" s="11" t="s">
        <v>347</v>
      </c>
      <c r="H63" s="11" t="s">
        <v>347</v>
      </c>
      <c r="I63" s="11" t="s">
        <v>347</v>
      </c>
      <c r="J63" s="11" t="s">
        <v>347</v>
      </c>
      <c r="K63" s="11" t="s">
        <v>347</v>
      </c>
      <c r="L63" s="11" t="s">
        <v>347</v>
      </c>
      <c r="M63" s="11" t="s">
        <v>347</v>
      </c>
      <c r="N63" s="11" t="s">
        <v>347</v>
      </c>
      <c r="O63" s="11" t="s">
        <v>347</v>
      </c>
      <c r="P63" s="7">
        <f t="shared" si="20"/>
        <v>0</v>
      </c>
      <c r="Q63" s="2"/>
      <c r="R63" s="2"/>
      <c r="S63" s="2"/>
      <c r="T63" s="2"/>
      <c r="U63" s="2"/>
      <c r="V63" s="2"/>
      <c r="W63" s="2"/>
      <c r="X63" s="2"/>
      <c r="Y63" s="2"/>
      <c r="Z63" s="2"/>
    </row>
    <row r="64" spans="1:26" ht="13.5" customHeight="1">
      <c r="A64" s="976"/>
      <c r="B64" s="526" t="s">
        <v>347</v>
      </c>
      <c r="C64" s="15" t="s">
        <v>347</v>
      </c>
      <c r="D64" s="11" t="s">
        <v>347</v>
      </c>
      <c r="E64" s="11" t="s">
        <v>347</v>
      </c>
      <c r="F64" s="11" t="s">
        <v>347</v>
      </c>
      <c r="G64" s="11" t="s">
        <v>347</v>
      </c>
      <c r="H64" s="11" t="s">
        <v>347</v>
      </c>
      <c r="I64" s="11" t="s">
        <v>347</v>
      </c>
      <c r="J64" s="11" t="s">
        <v>347</v>
      </c>
      <c r="K64" s="11" t="s">
        <v>347</v>
      </c>
      <c r="L64" s="11" t="s">
        <v>347</v>
      </c>
      <c r="M64" s="11" t="s">
        <v>347</v>
      </c>
      <c r="N64" s="11" t="s">
        <v>347</v>
      </c>
      <c r="O64" s="11" t="s">
        <v>347</v>
      </c>
      <c r="P64" s="7">
        <f t="shared" si="20"/>
        <v>0</v>
      </c>
      <c r="Q64" s="2"/>
      <c r="R64" s="2"/>
      <c r="S64" s="2"/>
      <c r="T64" s="2"/>
      <c r="U64" s="2"/>
      <c r="V64" s="2"/>
      <c r="W64" s="2"/>
      <c r="X64" s="2"/>
      <c r="Y64" s="2"/>
      <c r="Z64" s="2"/>
    </row>
    <row r="65" spans="1:26" ht="26.25" customHeight="1">
      <c r="A65" s="976"/>
      <c r="B65" s="526" t="s">
        <v>347</v>
      </c>
      <c r="C65" s="15" t="s">
        <v>347</v>
      </c>
      <c r="D65" s="11" t="s">
        <v>347</v>
      </c>
      <c r="E65" s="11" t="s">
        <v>347</v>
      </c>
      <c r="F65" s="11" t="s">
        <v>347</v>
      </c>
      <c r="G65" s="11" t="s">
        <v>347</v>
      </c>
      <c r="H65" s="11" t="s">
        <v>347</v>
      </c>
      <c r="I65" s="11" t="s">
        <v>347</v>
      </c>
      <c r="J65" s="11" t="s">
        <v>347</v>
      </c>
      <c r="K65" s="11" t="s">
        <v>347</v>
      </c>
      <c r="L65" s="11" t="s">
        <v>347</v>
      </c>
      <c r="M65" s="11" t="s">
        <v>347</v>
      </c>
      <c r="N65" s="11" t="s">
        <v>347</v>
      </c>
      <c r="O65" s="11" t="s">
        <v>347</v>
      </c>
      <c r="P65" s="7">
        <f t="shared" si="20"/>
        <v>0</v>
      </c>
      <c r="Q65" s="2"/>
      <c r="R65" s="2"/>
      <c r="S65" s="2"/>
      <c r="T65" s="2"/>
      <c r="U65" s="2"/>
      <c r="V65" s="2"/>
      <c r="W65" s="2"/>
      <c r="X65" s="2"/>
      <c r="Y65" s="2"/>
      <c r="Z65" s="2"/>
    </row>
    <row r="66" spans="1:26" ht="13.5" customHeight="1">
      <c r="A66" s="976"/>
      <c r="B66" s="526" t="s">
        <v>347</v>
      </c>
      <c r="C66" s="15" t="s">
        <v>347</v>
      </c>
      <c r="D66" s="11" t="s">
        <v>347</v>
      </c>
      <c r="E66" s="11" t="s">
        <v>347</v>
      </c>
      <c r="F66" s="11" t="s">
        <v>347</v>
      </c>
      <c r="G66" s="11" t="s">
        <v>347</v>
      </c>
      <c r="H66" s="11" t="s">
        <v>347</v>
      </c>
      <c r="I66" s="11" t="s">
        <v>347</v>
      </c>
      <c r="J66" s="11" t="s">
        <v>347</v>
      </c>
      <c r="K66" s="11" t="s">
        <v>347</v>
      </c>
      <c r="L66" s="11" t="s">
        <v>347</v>
      </c>
      <c r="M66" s="11" t="s">
        <v>347</v>
      </c>
      <c r="N66" s="11" t="s">
        <v>347</v>
      </c>
      <c r="O66" s="11" t="s">
        <v>347</v>
      </c>
      <c r="P66" s="7">
        <f t="shared" si="20"/>
        <v>0</v>
      </c>
      <c r="Q66" s="2"/>
      <c r="R66" s="2"/>
      <c r="S66" s="2"/>
      <c r="T66" s="2"/>
      <c r="U66" s="2"/>
      <c r="V66" s="2"/>
      <c r="W66" s="2"/>
      <c r="X66" s="2"/>
      <c r="Y66" s="2"/>
      <c r="Z66" s="2"/>
    </row>
    <row r="67" spans="1:26" ht="27.75" customHeight="1">
      <c r="A67" s="976"/>
      <c r="B67" s="526" t="s">
        <v>347</v>
      </c>
      <c r="C67" s="15" t="s">
        <v>347</v>
      </c>
      <c r="D67" s="11" t="s">
        <v>347</v>
      </c>
      <c r="E67" s="11" t="s">
        <v>347</v>
      </c>
      <c r="F67" s="11" t="s">
        <v>347</v>
      </c>
      <c r="G67" s="11" t="s">
        <v>347</v>
      </c>
      <c r="H67" s="11" t="s">
        <v>347</v>
      </c>
      <c r="I67" s="11" t="s">
        <v>347</v>
      </c>
      <c r="J67" s="11" t="s">
        <v>347</v>
      </c>
      <c r="K67" s="11" t="s">
        <v>347</v>
      </c>
      <c r="L67" s="11" t="s">
        <v>347</v>
      </c>
      <c r="M67" s="11" t="s">
        <v>347</v>
      </c>
      <c r="N67" s="11" t="s">
        <v>347</v>
      </c>
      <c r="O67" s="11" t="s">
        <v>347</v>
      </c>
      <c r="P67" s="7">
        <f t="shared" si="20"/>
        <v>0</v>
      </c>
      <c r="Q67" s="2"/>
      <c r="R67" s="2"/>
      <c r="S67" s="2"/>
      <c r="T67" s="2"/>
      <c r="U67" s="2"/>
      <c r="V67" s="2"/>
      <c r="W67" s="2"/>
      <c r="X67" s="2"/>
      <c r="Y67" s="2"/>
      <c r="Z67" s="2"/>
    </row>
    <row r="68" spans="1:26" ht="27.75" customHeight="1">
      <c r="A68" s="976"/>
      <c r="B68" s="526" t="s">
        <v>347</v>
      </c>
      <c r="C68" s="15" t="s">
        <v>347</v>
      </c>
      <c r="D68" s="11" t="s">
        <v>347</v>
      </c>
      <c r="E68" s="11" t="s">
        <v>347</v>
      </c>
      <c r="F68" s="11" t="s">
        <v>347</v>
      </c>
      <c r="G68" s="11" t="s">
        <v>347</v>
      </c>
      <c r="H68" s="11" t="s">
        <v>347</v>
      </c>
      <c r="I68" s="11" t="s">
        <v>347</v>
      </c>
      <c r="J68" s="11" t="s">
        <v>347</v>
      </c>
      <c r="K68" s="11" t="s">
        <v>347</v>
      </c>
      <c r="L68" s="11" t="s">
        <v>347</v>
      </c>
      <c r="M68" s="11" t="s">
        <v>347</v>
      </c>
      <c r="N68" s="11" t="s">
        <v>347</v>
      </c>
      <c r="O68" s="11" t="s">
        <v>347</v>
      </c>
      <c r="P68" s="7">
        <f t="shared" si="20"/>
        <v>0</v>
      </c>
      <c r="Q68" s="2"/>
      <c r="R68" s="2"/>
      <c r="S68" s="2"/>
      <c r="T68" s="2"/>
      <c r="U68" s="2"/>
      <c r="V68" s="2"/>
      <c r="W68" s="2"/>
      <c r="X68" s="2"/>
      <c r="Y68" s="2"/>
      <c r="Z68" s="2"/>
    </row>
    <row r="69" spans="1:26" ht="28.5" customHeight="1">
      <c r="A69" s="976"/>
      <c r="B69" s="526" t="s">
        <v>347</v>
      </c>
      <c r="C69" s="15" t="s">
        <v>347</v>
      </c>
      <c r="D69" s="11" t="s">
        <v>347</v>
      </c>
      <c r="E69" s="11" t="s">
        <v>347</v>
      </c>
      <c r="F69" s="11" t="s">
        <v>347</v>
      </c>
      <c r="G69" s="11" t="s">
        <v>347</v>
      </c>
      <c r="H69" s="11" t="s">
        <v>347</v>
      </c>
      <c r="I69" s="11" t="s">
        <v>347</v>
      </c>
      <c r="J69" s="11" t="s">
        <v>347</v>
      </c>
      <c r="K69" s="11" t="s">
        <v>347</v>
      </c>
      <c r="L69" s="11" t="s">
        <v>347</v>
      </c>
      <c r="M69" s="11" t="s">
        <v>347</v>
      </c>
      <c r="N69" s="11" t="s">
        <v>347</v>
      </c>
      <c r="O69" s="11" t="s">
        <v>347</v>
      </c>
      <c r="P69" s="7">
        <f t="shared" si="20"/>
        <v>0</v>
      </c>
      <c r="Q69" s="2"/>
      <c r="R69" s="2"/>
      <c r="S69" s="2"/>
      <c r="T69" s="2"/>
      <c r="U69" s="2"/>
      <c r="V69" s="2"/>
      <c r="W69" s="2"/>
      <c r="X69" s="2"/>
      <c r="Y69" s="2"/>
      <c r="Z69" s="2"/>
    </row>
    <row r="70" spans="1:26" ht="28.5" customHeight="1">
      <c r="A70" s="976"/>
      <c r="B70" s="526" t="s">
        <v>347</v>
      </c>
      <c r="C70" s="15" t="s">
        <v>347</v>
      </c>
      <c r="D70" s="11" t="s">
        <v>347</v>
      </c>
      <c r="E70" s="11" t="s">
        <v>347</v>
      </c>
      <c r="F70" s="11" t="s">
        <v>347</v>
      </c>
      <c r="G70" s="11" t="s">
        <v>347</v>
      </c>
      <c r="H70" s="11" t="s">
        <v>347</v>
      </c>
      <c r="I70" s="11" t="s">
        <v>347</v>
      </c>
      <c r="J70" s="11" t="s">
        <v>347</v>
      </c>
      <c r="K70" s="11" t="s">
        <v>347</v>
      </c>
      <c r="L70" s="11" t="s">
        <v>347</v>
      </c>
      <c r="M70" s="11" t="s">
        <v>347</v>
      </c>
      <c r="N70" s="11" t="s">
        <v>347</v>
      </c>
      <c r="O70" s="11" t="s">
        <v>347</v>
      </c>
      <c r="P70" s="7">
        <f t="shared" si="20"/>
        <v>0</v>
      </c>
      <c r="Q70" s="2"/>
      <c r="R70" s="2"/>
      <c r="S70" s="2"/>
      <c r="T70" s="2"/>
      <c r="U70" s="2"/>
      <c r="V70" s="2"/>
      <c r="W70" s="2"/>
      <c r="X70" s="2"/>
      <c r="Y70" s="2"/>
      <c r="Z70" s="2"/>
    </row>
    <row r="71" spans="1:26" ht="30" customHeight="1">
      <c r="A71" s="527" t="s">
        <v>413</v>
      </c>
      <c r="B71" s="528"/>
      <c r="C71" s="977"/>
      <c r="D71" s="529">
        <f t="shared" ref="D71:P71" si="21">D72+D76</f>
        <v>0</v>
      </c>
      <c r="E71" s="529">
        <f t="shared" si="21"/>
        <v>0</v>
      </c>
      <c r="F71" s="529">
        <f t="shared" si="21"/>
        <v>0</v>
      </c>
      <c r="G71" s="529">
        <f t="shared" si="21"/>
        <v>0</v>
      </c>
      <c r="H71" s="529">
        <f t="shared" si="21"/>
        <v>0</v>
      </c>
      <c r="I71" s="529">
        <f t="shared" si="21"/>
        <v>0</v>
      </c>
      <c r="J71" s="529">
        <f t="shared" si="21"/>
        <v>0</v>
      </c>
      <c r="K71" s="529">
        <f t="shared" si="21"/>
        <v>0</v>
      </c>
      <c r="L71" s="529">
        <f t="shared" si="21"/>
        <v>0</v>
      </c>
      <c r="M71" s="529">
        <f t="shared" si="21"/>
        <v>0</v>
      </c>
      <c r="N71" s="529">
        <f t="shared" si="21"/>
        <v>0</v>
      </c>
      <c r="O71" s="529">
        <f t="shared" si="21"/>
        <v>0</v>
      </c>
      <c r="P71" s="529">
        <f t="shared" si="21"/>
        <v>0</v>
      </c>
      <c r="Q71" s="269"/>
      <c r="R71" s="269"/>
      <c r="S71" s="269"/>
      <c r="T71" s="269"/>
      <c r="U71" s="269"/>
      <c r="V71" s="269"/>
      <c r="W71" s="269"/>
      <c r="X71" s="269"/>
      <c r="Y71" s="269"/>
      <c r="Z71" s="269"/>
    </row>
    <row r="72" spans="1:26" ht="13.5" customHeight="1">
      <c r="A72" s="35"/>
      <c r="B72" s="530" t="s">
        <v>347</v>
      </c>
      <c r="C72" s="525" t="s">
        <v>347</v>
      </c>
      <c r="D72" s="507">
        <f t="shared" ref="D72:P72" si="22">SUM(D73:D75)</f>
        <v>0</v>
      </c>
      <c r="E72" s="507">
        <f t="shared" si="22"/>
        <v>0</v>
      </c>
      <c r="F72" s="507">
        <f t="shared" si="22"/>
        <v>0</v>
      </c>
      <c r="G72" s="507">
        <f t="shared" si="22"/>
        <v>0</v>
      </c>
      <c r="H72" s="507">
        <f t="shared" si="22"/>
        <v>0</v>
      </c>
      <c r="I72" s="507">
        <f t="shared" si="22"/>
        <v>0</v>
      </c>
      <c r="J72" s="507">
        <f t="shared" si="22"/>
        <v>0</v>
      </c>
      <c r="K72" s="507">
        <f t="shared" si="22"/>
        <v>0</v>
      </c>
      <c r="L72" s="507">
        <f t="shared" si="22"/>
        <v>0</v>
      </c>
      <c r="M72" s="507">
        <f t="shared" si="22"/>
        <v>0</v>
      </c>
      <c r="N72" s="507">
        <f t="shared" si="22"/>
        <v>0</v>
      </c>
      <c r="O72" s="507">
        <f t="shared" si="22"/>
        <v>0</v>
      </c>
      <c r="P72" s="507">
        <f t="shared" si="22"/>
        <v>0</v>
      </c>
      <c r="Q72" s="2"/>
      <c r="R72" s="2"/>
      <c r="S72" s="2"/>
      <c r="T72" s="2"/>
      <c r="U72" s="2"/>
      <c r="V72" s="2"/>
      <c r="W72" s="2"/>
      <c r="X72" s="2"/>
      <c r="Y72" s="2"/>
      <c r="Z72" s="2"/>
    </row>
    <row r="73" spans="1:26" ht="41.25" customHeight="1">
      <c r="A73" s="976"/>
      <c r="B73" s="526" t="s">
        <v>347</v>
      </c>
      <c r="C73" s="15" t="s">
        <v>347</v>
      </c>
      <c r="D73" s="11" t="s">
        <v>347</v>
      </c>
      <c r="E73" s="11" t="s">
        <v>347</v>
      </c>
      <c r="F73" s="11" t="s">
        <v>347</v>
      </c>
      <c r="G73" s="11" t="s">
        <v>347</v>
      </c>
      <c r="H73" s="11" t="s">
        <v>347</v>
      </c>
      <c r="I73" s="11" t="s">
        <v>347</v>
      </c>
      <c r="J73" s="11" t="s">
        <v>347</v>
      </c>
      <c r="K73" s="11" t="s">
        <v>347</v>
      </c>
      <c r="L73" s="11" t="s">
        <v>347</v>
      </c>
      <c r="M73" s="11" t="s">
        <v>347</v>
      </c>
      <c r="N73" s="11" t="s">
        <v>347</v>
      </c>
      <c r="O73" s="11" t="s">
        <v>347</v>
      </c>
      <c r="P73" s="7">
        <f t="shared" ref="P73:P75" si="23">SUM(D73:O73)</f>
        <v>0</v>
      </c>
      <c r="Q73" s="2"/>
      <c r="R73" s="2"/>
      <c r="S73" s="2"/>
      <c r="T73" s="2"/>
      <c r="U73" s="2"/>
      <c r="V73" s="2"/>
      <c r="W73" s="2"/>
      <c r="X73" s="2"/>
      <c r="Y73" s="2"/>
      <c r="Z73" s="2"/>
    </row>
    <row r="74" spans="1:26" ht="27" customHeight="1">
      <c r="A74" s="976"/>
      <c r="B74" s="526" t="s">
        <v>347</v>
      </c>
      <c r="C74" s="15" t="s">
        <v>347</v>
      </c>
      <c r="D74" s="11" t="s">
        <v>347</v>
      </c>
      <c r="E74" s="11" t="s">
        <v>347</v>
      </c>
      <c r="F74" s="11" t="s">
        <v>347</v>
      </c>
      <c r="G74" s="11" t="s">
        <v>347</v>
      </c>
      <c r="H74" s="11" t="s">
        <v>347</v>
      </c>
      <c r="I74" s="11" t="s">
        <v>347</v>
      </c>
      <c r="J74" s="11" t="s">
        <v>347</v>
      </c>
      <c r="K74" s="11" t="s">
        <v>347</v>
      </c>
      <c r="L74" s="11" t="s">
        <v>347</v>
      </c>
      <c r="M74" s="11" t="s">
        <v>347</v>
      </c>
      <c r="N74" s="11" t="s">
        <v>347</v>
      </c>
      <c r="O74" s="11" t="s">
        <v>347</v>
      </c>
      <c r="P74" s="7">
        <f t="shared" si="23"/>
        <v>0</v>
      </c>
      <c r="Q74" s="2"/>
      <c r="R74" s="2"/>
      <c r="S74" s="2"/>
      <c r="T74" s="2"/>
      <c r="U74" s="2"/>
      <c r="V74" s="2"/>
      <c r="W74" s="2"/>
      <c r="X74" s="2"/>
      <c r="Y74" s="2"/>
      <c r="Z74" s="2"/>
    </row>
    <row r="75" spans="1:26" ht="27" customHeight="1">
      <c r="A75" s="976"/>
      <c r="B75" s="526" t="s">
        <v>347</v>
      </c>
      <c r="C75" s="526" t="s">
        <v>347</v>
      </c>
      <c r="D75" s="11" t="s">
        <v>347</v>
      </c>
      <c r="E75" s="11" t="s">
        <v>347</v>
      </c>
      <c r="F75" s="11" t="s">
        <v>347</v>
      </c>
      <c r="G75" s="11" t="s">
        <v>347</v>
      </c>
      <c r="H75" s="11" t="s">
        <v>347</v>
      </c>
      <c r="I75" s="11" t="s">
        <v>347</v>
      </c>
      <c r="J75" s="11" t="s">
        <v>347</v>
      </c>
      <c r="K75" s="11" t="s">
        <v>347</v>
      </c>
      <c r="L75" s="11" t="s">
        <v>347</v>
      </c>
      <c r="M75" s="11" t="s">
        <v>347</v>
      </c>
      <c r="N75" s="11" t="s">
        <v>347</v>
      </c>
      <c r="O75" s="11" t="s">
        <v>347</v>
      </c>
      <c r="P75" s="7">
        <f t="shared" si="23"/>
        <v>0</v>
      </c>
      <c r="Q75" s="2"/>
      <c r="R75" s="2"/>
      <c r="S75" s="2"/>
      <c r="T75" s="2"/>
      <c r="U75" s="2"/>
      <c r="V75" s="2"/>
      <c r="W75" s="2"/>
      <c r="X75" s="2"/>
      <c r="Y75" s="2"/>
      <c r="Z75" s="2"/>
    </row>
    <row r="76" spans="1:26" ht="13.5" customHeight="1">
      <c r="A76" s="35"/>
      <c r="B76" s="531" t="s">
        <v>347</v>
      </c>
      <c r="C76" s="532" t="s">
        <v>347</v>
      </c>
      <c r="D76" s="507">
        <f t="shared" ref="D76:P76" si="24">SUM(D77:D80)</f>
        <v>0</v>
      </c>
      <c r="E76" s="507">
        <f t="shared" si="24"/>
        <v>0</v>
      </c>
      <c r="F76" s="507">
        <f t="shared" si="24"/>
        <v>0</v>
      </c>
      <c r="G76" s="507">
        <f t="shared" si="24"/>
        <v>0</v>
      </c>
      <c r="H76" s="507">
        <f t="shared" si="24"/>
        <v>0</v>
      </c>
      <c r="I76" s="507">
        <f t="shared" si="24"/>
        <v>0</v>
      </c>
      <c r="J76" s="507">
        <f t="shared" si="24"/>
        <v>0</v>
      </c>
      <c r="K76" s="507">
        <f t="shared" si="24"/>
        <v>0</v>
      </c>
      <c r="L76" s="507">
        <f t="shared" si="24"/>
        <v>0</v>
      </c>
      <c r="M76" s="507">
        <f t="shared" si="24"/>
        <v>0</v>
      </c>
      <c r="N76" s="507">
        <f t="shared" si="24"/>
        <v>0</v>
      </c>
      <c r="O76" s="507">
        <f t="shared" si="24"/>
        <v>0</v>
      </c>
      <c r="P76" s="507">
        <f t="shared" si="24"/>
        <v>0</v>
      </c>
      <c r="Q76" s="2"/>
      <c r="R76" s="2"/>
      <c r="S76" s="2"/>
      <c r="T76" s="2"/>
      <c r="U76" s="2"/>
      <c r="V76" s="2"/>
      <c r="W76" s="2"/>
      <c r="X76" s="2"/>
      <c r="Y76" s="2"/>
      <c r="Z76" s="2"/>
    </row>
    <row r="77" spans="1:26" ht="13.5" customHeight="1">
      <c r="A77" s="37"/>
      <c r="B77" s="533" t="s">
        <v>347</v>
      </c>
      <c r="C77" s="534" t="s">
        <v>347</v>
      </c>
      <c r="D77" s="11" t="s">
        <v>347</v>
      </c>
      <c r="E77" s="11" t="s">
        <v>347</v>
      </c>
      <c r="F77" s="11" t="s">
        <v>347</v>
      </c>
      <c r="G77" s="11" t="s">
        <v>347</v>
      </c>
      <c r="H77" s="11" t="s">
        <v>347</v>
      </c>
      <c r="I77" s="11" t="s">
        <v>347</v>
      </c>
      <c r="J77" s="11" t="s">
        <v>347</v>
      </c>
      <c r="K77" s="11" t="s">
        <v>347</v>
      </c>
      <c r="L77" s="11" t="s">
        <v>347</v>
      </c>
      <c r="M77" s="11" t="s">
        <v>347</v>
      </c>
      <c r="N77" s="11" t="s">
        <v>347</v>
      </c>
      <c r="O77" s="11" t="s">
        <v>347</v>
      </c>
      <c r="P77" s="7">
        <f t="shared" ref="P77:P80" si="25">SUM(D77:O77)</f>
        <v>0</v>
      </c>
      <c r="Q77" s="2"/>
      <c r="R77" s="2"/>
      <c r="S77" s="2"/>
      <c r="T77" s="2"/>
      <c r="U77" s="2"/>
      <c r="V77" s="2"/>
      <c r="W77" s="2"/>
      <c r="X77" s="2"/>
      <c r="Y77" s="2"/>
      <c r="Z77" s="2"/>
    </row>
    <row r="78" spans="1:26" ht="13.5" customHeight="1">
      <c r="A78" s="2"/>
      <c r="B78" s="533" t="s">
        <v>347</v>
      </c>
      <c r="C78" s="534" t="s">
        <v>347</v>
      </c>
      <c r="D78" s="11" t="s">
        <v>347</v>
      </c>
      <c r="E78" s="11" t="s">
        <v>347</v>
      </c>
      <c r="F78" s="11" t="s">
        <v>347</v>
      </c>
      <c r="G78" s="11" t="s">
        <v>347</v>
      </c>
      <c r="H78" s="11" t="s">
        <v>347</v>
      </c>
      <c r="I78" s="11" t="s">
        <v>347</v>
      </c>
      <c r="J78" s="11" t="s">
        <v>347</v>
      </c>
      <c r="K78" s="11" t="s">
        <v>347</v>
      </c>
      <c r="L78" s="11" t="s">
        <v>347</v>
      </c>
      <c r="M78" s="11" t="s">
        <v>347</v>
      </c>
      <c r="N78" s="11" t="s">
        <v>347</v>
      </c>
      <c r="O78" s="11" t="s">
        <v>347</v>
      </c>
      <c r="P78" s="7">
        <f t="shared" si="25"/>
        <v>0</v>
      </c>
      <c r="Q78" s="2"/>
      <c r="R78" s="2"/>
      <c r="S78" s="2"/>
      <c r="T78" s="2"/>
      <c r="U78" s="2"/>
      <c r="V78" s="2"/>
      <c r="W78" s="2"/>
      <c r="X78" s="2"/>
      <c r="Y78" s="2"/>
      <c r="Z78" s="2"/>
    </row>
    <row r="79" spans="1:26" ht="13.5" customHeight="1">
      <c r="A79" s="2"/>
      <c r="B79" s="533" t="s">
        <v>347</v>
      </c>
      <c r="C79" s="534" t="s">
        <v>347</v>
      </c>
      <c r="D79" s="11" t="s">
        <v>347</v>
      </c>
      <c r="E79" s="11" t="s">
        <v>347</v>
      </c>
      <c r="F79" s="11" t="s">
        <v>347</v>
      </c>
      <c r="G79" s="11" t="s">
        <v>347</v>
      </c>
      <c r="H79" s="11" t="s">
        <v>347</v>
      </c>
      <c r="I79" s="11" t="s">
        <v>347</v>
      </c>
      <c r="J79" s="11" t="s">
        <v>347</v>
      </c>
      <c r="K79" s="11" t="s">
        <v>347</v>
      </c>
      <c r="L79" s="11" t="s">
        <v>347</v>
      </c>
      <c r="M79" s="11" t="s">
        <v>347</v>
      </c>
      <c r="N79" s="11" t="s">
        <v>347</v>
      </c>
      <c r="O79" s="11" t="s">
        <v>347</v>
      </c>
      <c r="P79" s="7">
        <f t="shared" si="25"/>
        <v>0</v>
      </c>
      <c r="Q79" s="2"/>
      <c r="R79" s="2"/>
      <c r="S79" s="2"/>
      <c r="T79" s="2"/>
      <c r="U79" s="2"/>
      <c r="V79" s="2"/>
      <c r="W79" s="2"/>
      <c r="X79" s="2"/>
      <c r="Y79" s="2"/>
      <c r="Z79" s="2"/>
    </row>
    <row r="80" spans="1:26" ht="13.5" customHeight="1">
      <c r="A80" s="2"/>
      <c r="B80" s="533" t="s">
        <v>347</v>
      </c>
      <c r="C80" s="534" t="s">
        <v>347</v>
      </c>
      <c r="D80" s="11" t="s">
        <v>347</v>
      </c>
      <c r="E80" s="11" t="s">
        <v>347</v>
      </c>
      <c r="F80" s="11" t="s">
        <v>347</v>
      </c>
      <c r="G80" s="11" t="s">
        <v>347</v>
      </c>
      <c r="H80" s="11" t="s">
        <v>347</v>
      </c>
      <c r="I80" s="11" t="s">
        <v>347</v>
      </c>
      <c r="J80" s="11" t="s">
        <v>347</v>
      </c>
      <c r="K80" s="11" t="s">
        <v>347</v>
      </c>
      <c r="L80" s="11" t="s">
        <v>347</v>
      </c>
      <c r="M80" s="11" t="s">
        <v>347</v>
      </c>
      <c r="N80" s="11" t="s">
        <v>347</v>
      </c>
      <c r="O80" s="11" t="s">
        <v>347</v>
      </c>
      <c r="P80" s="7">
        <f t="shared" si="25"/>
        <v>0</v>
      </c>
      <c r="Q80" s="2"/>
      <c r="R80" s="2"/>
      <c r="S80" s="2"/>
      <c r="T80" s="2"/>
      <c r="U80" s="2"/>
      <c r="V80" s="2"/>
      <c r="W80" s="2"/>
      <c r="X80" s="2"/>
      <c r="Y80" s="2"/>
      <c r="Z80" s="2"/>
    </row>
    <row r="81" spans="1:26" ht="13.5" customHeight="1">
      <c r="A81" s="495" t="s">
        <v>1160</v>
      </c>
      <c r="B81" s="496"/>
      <c r="C81" s="497"/>
      <c r="D81" s="498">
        <f t="shared" ref="D81:P81" si="26">D82+D97</f>
        <v>0</v>
      </c>
      <c r="E81" s="498">
        <f t="shared" si="26"/>
        <v>0</v>
      </c>
      <c r="F81" s="498">
        <f t="shared" si="26"/>
        <v>0</v>
      </c>
      <c r="G81" s="498">
        <f t="shared" si="26"/>
        <v>0</v>
      </c>
      <c r="H81" s="498">
        <f t="shared" si="26"/>
        <v>0</v>
      </c>
      <c r="I81" s="498">
        <f t="shared" si="26"/>
        <v>0</v>
      </c>
      <c r="J81" s="498">
        <f t="shared" si="26"/>
        <v>0</v>
      </c>
      <c r="K81" s="498">
        <f t="shared" si="26"/>
        <v>0</v>
      </c>
      <c r="L81" s="498">
        <f t="shared" si="26"/>
        <v>0</v>
      </c>
      <c r="M81" s="498">
        <f t="shared" si="26"/>
        <v>0</v>
      </c>
      <c r="N81" s="498">
        <f t="shared" si="26"/>
        <v>0</v>
      </c>
      <c r="O81" s="498">
        <f t="shared" si="26"/>
        <v>0</v>
      </c>
      <c r="P81" s="498">
        <f t="shared" si="26"/>
        <v>0</v>
      </c>
      <c r="Q81" s="2"/>
      <c r="R81" s="2"/>
      <c r="S81" s="2"/>
      <c r="T81" s="2"/>
      <c r="U81" s="2"/>
      <c r="V81" s="2"/>
      <c r="W81" s="2"/>
      <c r="X81" s="2"/>
      <c r="Y81" s="2"/>
      <c r="Z81" s="2"/>
    </row>
    <row r="82" spans="1:26" ht="13.5" customHeight="1">
      <c r="A82" s="500" t="s">
        <v>423</v>
      </c>
      <c r="B82" s="535"/>
      <c r="C82" s="536"/>
      <c r="D82" s="537">
        <f t="shared" ref="D82:P82" si="27">D83+D90</f>
        <v>0</v>
      </c>
      <c r="E82" s="537">
        <f t="shared" si="27"/>
        <v>0</v>
      </c>
      <c r="F82" s="537">
        <f t="shared" si="27"/>
        <v>0</v>
      </c>
      <c r="G82" s="537">
        <f t="shared" si="27"/>
        <v>0</v>
      </c>
      <c r="H82" s="537">
        <f t="shared" si="27"/>
        <v>0</v>
      </c>
      <c r="I82" s="537">
        <f t="shared" si="27"/>
        <v>0</v>
      </c>
      <c r="J82" s="537">
        <f t="shared" si="27"/>
        <v>0</v>
      </c>
      <c r="K82" s="537">
        <f t="shared" si="27"/>
        <v>0</v>
      </c>
      <c r="L82" s="537">
        <f t="shared" si="27"/>
        <v>0</v>
      </c>
      <c r="M82" s="537">
        <f t="shared" si="27"/>
        <v>0</v>
      </c>
      <c r="N82" s="537">
        <f t="shared" si="27"/>
        <v>0</v>
      </c>
      <c r="O82" s="537">
        <f t="shared" si="27"/>
        <v>0</v>
      </c>
      <c r="P82" s="537">
        <f t="shared" si="27"/>
        <v>0</v>
      </c>
      <c r="Q82" s="2"/>
      <c r="R82" s="2"/>
      <c r="S82" s="2"/>
      <c r="T82" s="2"/>
      <c r="U82" s="2"/>
      <c r="V82" s="2"/>
      <c r="W82" s="2"/>
      <c r="X82" s="2"/>
      <c r="Y82" s="2"/>
      <c r="Z82" s="2"/>
    </row>
    <row r="83" spans="1:26" ht="13.5" customHeight="1">
      <c r="A83" s="504"/>
      <c r="B83" s="531" t="s">
        <v>347</v>
      </c>
      <c r="C83" s="532" t="s">
        <v>347</v>
      </c>
      <c r="D83" s="507">
        <f t="shared" ref="D83:P83" si="28">SUM(D84:D89)</f>
        <v>0</v>
      </c>
      <c r="E83" s="507">
        <f t="shared" si="28"/>
        <v>0</v>
      </c>
      <c r="F83" s="507">
        <f t="shared" si="28"/>
        <v>0</v>
      </c>
      <c r="G83" s="507">
        <f t="shared" si="28"/>
        <v>0</v>
      </c>
      <c r="H83" s="507">
        <f t="shared" si="28"/>
        <v>0</v>
      </c>
      <c r="I83" s="507">
        <f t="shared" si="28"/>
        <v>0</v>
      </c>
      <c r="J83" s="507">
        <f t="shared" si="28"/>
        <v>0</v>
      </c>
      <c r="K83" s="507">
        <f t="shared" si="28"/>
        <v>0</v>
      </c>
      <c r="L83" s="507">
        <f t="shared" si="28"/>
        <v>0</v>
      </c>
      <c r="M83" s="507">
        <f t="shared" si="28"/>
        <v>0</v>
      </c>
      <c r="N83" s="507">
        <f t="shared" si="28"/>
        <v>0</v>
      </c>
      <c r="O83" s="507">
        <f t="shared" si="28"/>
        <v>0</v>
      </c>
      <c r="P83" s="507">
        <f t="shared" si="28"/>
        <v>0</v>
      </c>
      <c r="Q83" s="2"/>
      <c r="R83" s="2"/>
      <c r="S83" s="2"/>
      <c r="T83" s="2"/>
      <c r="U83" s="2"/>
      <c r="V83" s="2"/>
      <c r="W83" s="2"/>
      <c r="X83" s="2"/>
      <c r="Y83" s="2"/>
      <c r="Z83" s="2"/>
    </row>
    <row r="84" spans="1:26" ht="20.25" customHeight="1">
      <c r="A84" s="37"/>
      <c r="B84" s="513" t="s">
        <v>347</v>
      </c>
      <c r="C84" s="534" t="s">
        <v>347</v>
      </c>
      <c r="D84" s="11" t="s">
        <v>347</v>
      </c>
      <c r="E84" s="11" t="s">
        <v>347</v>
      </c>
      <c r="F84" s="11" t="s">
        <v>347</v>
      </c>
      <c r="G84" s="11" t="s">
        <v>347</v>
      </c>
      <c r="H84" s="11" t="s">
        <v>347</v>
      </c>
      <c r="I84" s="11" t="s">
        <v>347</v>
      </c>
      <c r="J84" s="11" t="s">
        <v>347</v>
      </c>
      <c r="K84" s="11" t="s">
        <v>347</v>
      </c>
      <c r="L84" s="11" t="s">
        <v>347</v>
      </c>
      <c r="M84" s="11" t="s">
        <v>347</v>
      </c>
      <c r="N84" s="11" t="s">
        <v>347</v>
      </c>
      <c r="O84" s="11" t="s">
        <v>347</v>
      </c>
      <c r="P84" s="7">
        <f t="shared" ref="P84:P89" si="29">SUM(D84:O84)</f>
        <v>0</v>
      </c>
      <c r="Q84" s="2"/>
      <c r="R84" s="2"/>
      <c r="S84" s="2"/>
      <c r="T84" s="2"/>
      <c r="U84" s="2"/>
      <c r="V84" s="2"/>
      <c r="W84" s="2"/>
      <c r="X84" s="2"/>
      <c r="Y84" s="2"/>
      <c r="Z84" s="2"/>
    </row>
    <row r="85" spans="1:26" ht="13.5" customHeight="1">
      <c r="A85" s="37"/>
      <c r="B85" s="513" t="s">
        <v>347</v>
      </c>
      <c r="C85" s="534" t="s">
        <v>347</v>
      </c>
      <c r="D85" s="11" t="s">
        <v>347</v>
      </c>
      <c r="E85" s="11" t="s">
        <v>347</v>
      </c>
      <c r="F85" s="11" t="s">
        <v>347</v>
      </c>
      <c r="G85" s="11" t="s">
        <v>347</v>
      </c>
      <c r="H85" s="11" t="s">
        <v>347</v>
      </c>
      <c r="I85" s="11" t="s">
        <v>347</v>
      </c>
      <c r="J85" s="11" t="s">
        <v>347</v>
      </c>
      <c r="K85" s="11" t="s">
        <v>347</v>
      </c>
      <c r="L85" s="11" t="s">
        <v>347</v>
      </c>
      <c r="M85" s="11" t="s">
        <v>347</v>
      </c>
      <c r="N85" s="11" t="s">
        <v>347</v>
      </c>
      <c r="O85" s="11" t="s">
        <v>347</v>
      </c>
      <c r="P85" s="7">
        <f t="shared" si="29"/>
        <v>0</v>
      </c>
      <c r="Q85" s="2"/>
      <c r="R85" s="2"/>
      <c r="S85" s="2"/>
      <c r="T85" s="2"/>
      <c r="U85" s="2"/>
      <c r="V85" s="2"/>
      <c r="W85" s="2"/>
      <c r="X85" s="2"/>
      <c r="Y85" s="2"/>
      <c r="Z85" s="2"/>
    </row>
    <row r="86" spans="1:26" ht="13.5" customHeight="1">
      <c r="A86" s="37"/>
      <c r="B86" s="513" t="s">
        <v>347</v>
      </c>
      <c r="C86" s="534" t="s">
        <v>347</v>
      </c>
      <c r="D86" s="11" t="s">
        <v>347</v>
      </c>
      <c r="E86" s="11" t="s">
        <v>347</v>
      </c>
      <c r="F86" s="11" t="s">
        <v>347</v>
      </c>
      <c r="G86" s="11" t="s">
        <v>347</v>
      </c>
      <c r="H86" s="11" t="s">
        <v>347</v>
      </c>
      <c r="I86" s="11" t="s">
        <v>347</v>
      </c>
      <c r="J86" s="11" t="s">
        <v>347</v>
      </c>
      <c r="K86" s="11" t="s">
        <v>347</v>
      </c>
      <c r="L86" s="11" t="s">
        <v>347</v>
      </c>
      <c r="M86" s="11" t="s">
        <v>347</v>
      </c>
      <c r="N86" s="11" t="s">
        <v>347</v>
      </c>
      <c r="O86" s="11" t="s">
        <v>347</v>
      </c>
      <c r="P86" s="7">
        <f t="shared" si="29"/>
        <v>0</v>
      </c>
      <c r="Q86" s="2"/>
      <c r="R86" s="2"/>
      <c r="S86" s="2"/>
      <c r="T86" s="2"/>
      <c r="U86" s="2"/>
      <c r="V86" s="2"/>
      <c r="W86" s="2"/>
      <c r="X86" s="2"/>
      <c r="Y86" s="2"/>
      <c r="Z86" s="2"/>
    </row>
    <row r="87" spans="1:26" ht="13.5" customHeight="1">
      <c r="A87" s="37"/>
      <c r="B87" s="513" t="s">
        <v>347</v>
      </c>
      <c r="C87" s="534" t="s">
        <v>347</v>
      </c>
      <c r="D87" s="11" t="s">
        <v>347</v>
      </c>
      <c r="E87" s="11" t="s">
        <v>347</v>
      </c>
      <c r="F87" s="11" t="s">
        <v>347</v>
      </c>
      <c r="G87" s="11" t="s">
        <v>347</v>
      </c>
      <c r="H87" s="11" t="s">
        <v>347</v>
      </c>
      <c r="I87" s="11" t="s">
        <v>347</v>
      </c>
      <c r="J87" s="11" t="s">
        <v>347</v>
      </c>
      <c r="K87" s="11" t="s">
        <v>347</v>
      </c>
      <c r="L87" s="11" t="s">
        <v>347</v>
      </c>
      <c r="M87" s="11" t="s">
        <v>347</v>
      </c>
      <c r="N87" s="11" t="s">
        <v>347</v>
      </c>
      <c r="O87" s="11" t="s">
        <v>347</v>
      </c>
      <c r="P87" s="7">
        <f t="shared" si="29"/>
        <v>0</v>
      </c>
      <c r="Q87" s="2"/>
      <c r="R87" s="2"/>
      <c r="S87" s="2"/>
      <c r="T87" s="2"/>
      <c r="U87" s="2"/>
      <c r="V87" s="2"/>
      <c r="W87" s="2"/>
      <c r="X87" s="2"/>
      <c r="Y87" s="2"/>
      <c r="Z87" s="2"/>
    </row>
    <row r="88" spans="1:26" ht="13.5" customHeight="1">
      <c r="A88" s="37"/>
      <c r="B88" s="513" t="s">
        <v>347</v>
      </c>
      <c r="C88" s="534" t="s">
        <v>347</v>
      </c>
      <c r="D88" s="11" t="s">
        <v>347</v>
      </c>
      <c r="E88" s="11" t="s">
        <v>347</v>
      </c>
      <c r="F88" s="11" t="s">
        <v>347</v>
      </c>
      <c r="G88" s="11" t="s">
        <v>347</v>
      </c>
      <c r="H88" s="11" t="s">
        <v>347</v>
      </c>
      <c r="I88" s="11" t="s">
        <v>347</v>
      </c>
      <c r="J88" s="11" t="s">
        <v>347</v>
      </c>
      <c r="K88" s="11" t="s">
        <v>347</v>
      </c>
      <c r="L88" s="11" t="s">
        <v>347</v>
      </c>
      <c r="M88" s="11" t="s">
        <v>347</v>
      </c>
      <c r="N88" s="11" t="s">
        <v>347</v>
      </c>
      <c r="O88" s="11" t="s">
        <v>347</v>
      </c>
      <c r="P88" s="7">
        <f t="shared" si="29"/>
        <v>0</v>
      </c>
      <c r="Q88" s="2"/>
      <c r="R88" s="2"/>
      <c r="S88" s="2"/>
      <c r="T88" s="2"/>
      <c r="U88" s="2"/>
      <c r="V88" s="2"/>
      <c r="W88" s="2"/>
      <c r="X88" s="2"/>
      <c r="Y88" s="2"/>
      <c r="Z88" s="2"/>
    </row>
    <row r="89" spans="1:26" ht="13.5" customHeight="1">
      <c r="A89" s="37"/>
      <c r="B89" s="513" t="s">
        <v>347</v>
      </c>
      <c r="C89" s="534" t="s">
        <v>347</v>
      </c>
      <c r="D89" s="11" t="s">
        <v>347</v>
      </c>
      <c r="E89" s="11" t="s">
        <v>347</v>
      </c>
      <c r="F89" s="11" t="s">
        <v>347</v>
      </c>
      <c r="G89" s="11" t="s">
        <v>347</v>
      </c>
      <c r="H89" s="11" t="s">
        <v>347</v>
      </c>
      <c r="I89" s="11" t="s">
        <v>347</v>
      </c>
      <c r="J89" s="11" t="s">
        <v>347</v>
      </c>
      <c r="K89" s="11" t="s">
        <v>347</v>
      </c>
      <c r="L89" s="11" t="s">
        <v>347</v>
      </c>
      <c r="M89" s="11" t="s">
        <v>347</v>
      </c>
      <c r="N89" s="11" t="s">
        <v>347</v>
      </c>
      <c r="O89" s="11" t="s">
        <v>347</v>
      </c>
      <c r="P89" s="7">
        <f t="shared" si="29"/>
        <v>0</v>
      </c>
      <c r="Q89" s="2"/>
      <c r="R89" s="2"/>
      <c r="S89" s="2"/>
      <c r="T89" s="2"/>
      <c r="U89" s="2"/>
      <c r="V89" s="2"/>
      <c r="W89" s="2"/>
      <c r="X89" s="2"/>
      <c r="Y89" s="2"/>
      <c r="Z89" s="2"/>
    </row>
    <row r="90" spans="1:26" ht="13.5" customHeight="1">
      <c r="A90" s="35"/>
      <c r="B90" s="42" t="s">
        <v>347</v>
      </c>
      <c r="C90" s="491" t="s">
        <v>347</v>
      </c>
      <c r="D90" s="507">
        <f t="shared" ref="D90:P90" si="30">SUM(D91:D96)</f>
        <v>0</v>
      </c>
      <c r="E90" s="507">
        <f t="shared" si="30"/>
        <v>0</v>
      </c>
      <c r="F90" s="507">
        <f t="shared" si="30"/>
        <v>0</v>
      </c>
      <c r="G90" s="507">
        <f t="shared" si="30"/>
        <v>0</v>
      </c>
      <c r="H90" s="507">
        <f t="shared" si="30"/>
        <v>0</v>
      </c>
      <c r="I90" s="507">
        <f t="shared" si="30"/>
        <v>0</v>
      </c>
      <c r="J90" s="507">
        <f t="shared" si="30"/>
        <v>0</v>
      </c>
      <c r="K90" s="507">
        <f t="shared" si="30"/>
        <v>0</v>
      </c>
      <c r="L90" s="507">
        <f t="shared" si="30"/>
        <v>0</v>
      </c>
      <c r="M90" s="507">
        <f t="shared" si="30"/>
        <v>0</v>
      </c>
      <c r="N90" s="507">
        <f t="shared" si="30"/>
        <v>0</v>
      </c>
      <c r="O90" s="507">
        <f t="shared" si="30"/>
        <v>0</v>
      </c>
      <c r="P90" s="507">
        <f t="shared" si="30"/>
        <v>0</v>
      </c>
      <c r="Q90" s="2"/>
      <c r="R90" s="2"/>
      <c r="S90" s="2"/>
      <c r="T90" s="2"/>
      <c r="U90" s="2"/>
      <c r="V90" s="2"/>
      <c r="W90" s="2"/>
      <c r="X90" s="2"/>
      <c r="Y90" s="2"/>
      <c r="Z90" s="2"/>
    </row>
    <row r="91" spans="1:26" ht="29.25" customHeight="1">
      <c r="A91" s="37"/>
      <c r="B91" s="513" t="s">
        <v>347</v>
      </c>
      <c r="C91" s="538" t="s">
        <v>347</v>
      </c>
      <c r="D91" s="11" t="s">
        <v>347</v>
      </c>
      <c r="E91" s="11" t="s">
        <v>347</v>
      </c>
      <c r="F91" s="11" t="s">
        <v>347</v>
      </c>
      <c r="G91" s="11" t="s">
        <v>347</v>
      </c>
      <c r="H91" s="11" t="s">
        <v>347</v>
      </c>
      <c r="I91" s="11" t="s">
        <v>347</v>
      </c>
      <c r="J91" s="11" t="s">
        <v>347</v>
      </c>
      <c r="K91" s="11" t="s">
        <v>347</v>
      </c>
      <c r="L91" s="11" t="s">
        <v>347</v>
      </c>
      <c r="M91" s="11" t="s">
        <v>347</v>
      </c>
      <c r="N91" s="11" t="s">
        <v>347</v>
      </c>
      <c r="O91" s="11" t="s">
        <v>347</v>
      </c>
      <c r="P91" s="7">
        <f t="shared" ref="P91:P96" si="31">SUM(D91:O91)</f>
        <v>0</v>
      </c>
      <c r="Q91" s="2"/>
      <c r="R91" s="2"/>
      <c r="S91" s="2"/>
      <c r="T91" s="2"/>
      <c r="U91" s="2"/>
      <c r="V91" s="2"/>
      <c r="W91" s="2"/>
      <c r="X91" s="2"/>
      <c r="Y91" s="2"/>
      <c r="Z91" s="2"/>
    </row>
    <row r="92" spans="1:26" ht="23.25" customHeight="1">
      <c r="A92" s="37"/>
      <c r="B92" s="513" t="s">
        <v>347</v>
      </c>
      <c r="C92" s="538" t="s">
        <v>347</v>
      </c>
      <c r="D92" s="11" t="s">
        <v>347</v>
      </c>
      <c r="E92" s="11" t="s">
        <v>347</v>
      </c>
      <c r="F92" s="11" t="s">
        <v>347</v>
      </c>
      <c r="G92" s="11" t="s">
        <v>347</v>
      </c>
      <c r="H92" s="11" t="s">
        <v>347</v>
      </c>
      <c r="I92" s="11" t="s">
        <v>347</v>
      </c>
      <c r="J92" s="11" t="s">
        <v>347</v>
      </c>
      <c r="K92" s="11" t="s">
        <v>347</v>
      </c>
      <c r="L92" s="11" t="s">
        <v>347</v>
      </c>
      <c r="M92" s="11" t="s">
        <v>347</v>
      </c>
      <c r="N92" s="11" t="s">
        <v>347</v>
      </c>
      <c r="O92" s="11" t="s">
        <v>347</v>
      </c>
      <c r="P92" s="7">
        <f t="shared" si="31"/>
        <v>0</v>
      </c>
      <c r="Q92" s="2"/>
      <c r="R92" s="2"/>
      <c r="S92" s="2"/>
      <c r="T92" s="2"/>
      <c r="U92" s="2"/>
      <c r="V92" s="2"/>
      <c r="W92" s="2"/>
      <c r="X92" s="2"/>
      <c r="Y92" s="2"/>
      <c r="Z92" s="2"/>
    </row>
    <row r="93" spans="1:26" ht="27.75" customHeight="1">
      <c r="A93" s="976"/>
      <c r="B93" s="513" t="s">
        <v>347</v>
      </c>
      <c r="C93" s="15" t="s">
        <v>347</v>
      </c>
      <c r="D93" s="11" t="s">
        <v>347</v>
      </c>
      <c r="E93" s="11" t="s">
        <v>347</v>
      </c>
      <c r="F93" s="11" t="s">
        <v>347</v>
      </c>
      <c r="G93" s="11" t="s">
        <v>347</v>
      </c>
      <c r="H93" s="11" t="s">
        <v>347</v>
      </c>
      <c r="I93" s="11" t="s">
        <v>347</v>
      </c>
      <c r="J93" s="11" t="s">
        <v>347</v>
      </c>
      <c r="K93" s="11" t="s">
        <v>347</v>
      </c>
      <c r="L93" s="11" t="s">
        <v>347</v>
      </c>
      <c r="M93" s="11" t="s">
        <v>347</v>
      </c>
      <c r="N93" s="11" t="s">
        <v>347</v>
      </c>
      <c r="O93" s="11" t="s">
        <v>347</v>
      </c>
      <c r="P93" s="7">
        <f t="shared" si="31"/>
        <v>0</v>
      </c>
      <c r="Q93" s="2"/>
      <c r="R93" s="2"/>
      <c r="S93" s="2"/>
      <c r="T93" s="2"/>
      <c r="U93" s="2"/>
      <c r="V93" s="2"/>
      <c r="W93" s="2"/>
      <c r="X93" s="2"/>
      <c r="Y93" s="2"/>
      <c r="Z93" s="2"/>
    </row>
    <row r="94" spans="1:26" ht="24" customHeight="1">
      <c r="A94" s="976"/>
      <c r="B94" s="513" t="s">
        <v>347</v>
      </c>
      <c r="C94" s="15" t="s">
        <v>347</v>
      </c>
      <c r="D94" s="11" t="s">
        <v>347</v>
      </c>
      <c r="E94" s="11" t="s">
        <v>347</v>
      </c>
      <c r="F94" s="11" t="s">
        <v>347</v>
      </c>
      <c r="G94" s="11" t="s">
        <v>347</v>
      </c>
      <c r="H94" s="11" t="s">
        <v>347</v>
      </c>
      <c r="I94" s="11" t="s">
        <v>347</v>
      </c>
      <c r="J94" s="11" t="s">
        <v>347</v>
      </c>
      <c r="K94" s="11" t="s">
        <v>347</v>
      </c>
      <c r="L94" s="11" t="s">
        <v>347</v>
      </c>
      <c r="M94" s="11" t="s">
        <v>347</v>
      </c>
      <c r="N94" s="11" t="s">
        <v>347</v>
      </c>
      <c r="O94" s="11" t="s">
        <v>347</v>
      </c>
      <c r="P94" s="7">
        <f t="shared" si="31"/>
        <v>0</v>
      </c>
      <c r="Q94" s="2"/>
      <c r="R94" s="2"/>
      <c r="S94" s="2"/>
      <c r="T94" s="2"/>
      <c r="U94" s="2"/>
      <c r="V94" s="2"/>
      <c r="W94" s="2"/>
      <c r="X94" s="2"/>
      <c r="Y94" s="2"/>
      <c r="Z94" s="2"/>
    </row>
    <row r="95" spans="1:26" ht="24" customHeight="1">
      <c r="A95" s="976"/>
      <c r="B95" s="513" t="s">
        <v>347</v>
      </c>
      <c r="C95" s="15" t="s">
        <v>347</v>
      </c>
      <c r="D95" s="11" t="s">
        <v>347</v>
      </c>
      <c r="E95" s="11" t="s">
        <v>347</v>
      </c>
      <c r="F95" s="11" t="s">
        <v>347</v>
      </c>
      <c r="G95" s="11" t="s">
        <v>347</v>
      </c>
      <c r="H95" s="11" t="s">
        <v>347</v>
      </c>
      <c r="I95" s="11" t="s">
        <v>347</v>
      </c>
      <c r="J95" s="11" t="s">
        <v>347</v>
      </c>
      <c r="K95" s="11" t="s">
        <v>347</v>
      </c>
      <c r="L95" s="11" t="s">
        <v>347</v>
      </c>
      <c r="M95" s="11" t="s">
        <v>347</v>
      </c>
      <c r="N95" s="11" t="s">
        <v>347</v>
      </c>
      <c r="O95" s="11" t="s">
        <v>347</v>
      </c>
      <c r="P95" s="7">
        <f t="shared" si="31"/>
        <v>0</v>
      </c>
      <c r="Q95" s="2"/>
      <c r="R95" s="2"/>
      <c r="S95" s="2"/>
      <c r="T95" s="2"/>
      <c r="U95" s="2"/>
      <c r="V95" s="2"/>
      <c r="W95" s="2"/>
      <c r="X95" s="2"/>
      <c r="Y95" s="2"/>
      <c r="Z95" s="2"/>
    </row>
    <row r="96" spans="1:26" ht="24" customHeight="1">
      <c r="A96" s="976"/>
      <c r="B96" s="513" t="s">
        <v>347</v>
      </c>
      <c r="C96" s="15" t="s">
        <v>347</v>
      </c>
      <c r="D96" s="11" t="s">
        <v>347</v>
      </c>
      <c r="E96" s="11" t="s">
        <v>347</v>
      </c>
      <c r="F96" s="11" t="s">
        <v>347</v>
      </c>
      <c r="G96" s="11" t="s">
        <v>347</v>
      </c>
      <c r="H96" s="11" t="s">
        <v>347</v>
      </c>
      <c r="I96" s="11" t="s">
        <v>347</v>
      </c>
      <c r="J96" s="11" t="s">
        <v>347</v>
      </c>
      <c r="K96" s="11" t="s">
        <v>347</v>
      </c>
      <c r="L96" s="11" t="s">
        <v>347</v>
      </c>
      <c r="M96" s="11" t="s">
        <v>347</v>
      </c>
      <c r="N96" s="11" t="s">
        <v>347</v>
      </c>
      <c r="O96" s="11" t="s">
        <v>347</v>
      </c>
      <c r="P96" s="7">
        <f t="shared" si="31"/>
        <v>0</v>
      </c>
      <c r="Q96" s="2"/>
      <c r="R96" s="2"/>
      <c r="S96" s="2"/>
      <c r="T96" s="2"/>
      <c r="U96" s="2"/>
      <c r="V96" s="2"/>
      <c r="W96" s="2"/>
      <c r="X96" s="2"/>
      <c r="Y96" s="2"/>
      <c r="Z96" s="2"/>
    </row>
    <row r="97" spans="1:26" ht="13.5" customHeight="1">
      <c r="A97" s="521" t="s">
        <v>428</v>
      </c>
      <c r="B97" s="978"/>
      <c r="C97" s="979"/>
      <c r="D97" s="539">
        <f t="shared" ref="D97:P97" si="32">D98+D105+D111</f>
        <v>0</v>
      </c>
      <c r="E97" s="539">
        <f t="shared" si="32"/>
        <v>0</v>
      </c>
      <c r="F97" s="539">
        <f t="shared" si="32"/>
        <v>0</v>
      </c>
      <c r="G97" s="539">
        <f t="shared" si="32"/>
        <v>0</v>
      </c>
      <c r="H97" s="539">
        <f t="shared" si="32"/>
        <v>0</v>
      </c>
      <c r="I97" s="539">
        <f t="shared" si="32"/>
        <v>0</v>
      </c>
      <c r="J97" s="539">
        <f t="shared" si="32"/>
        <v>0</v>
      </c>
      <c r="K97" s="539">
        <f t="shared" si="32"/>
        <v>0</v>
      </c>
      <c r="L97" s="539">
        <f t="shared" si="32"/>
        <v>0</v>
      </c>
      <c r="M97" s="539">
        <f t="shared" si="32"/>
        <v>0</v>
      </c>
      <c r="N97" s="539">
        <f t="shared" si="32"/>
        <v>0</v>
      </c>
      <c r="O97" s="539">
        <f t="shared" si="32"/>
        <v>0</v>
      </c>
      <c r="P97" s="539">
        <f t="shared" si="32"/>
        <v>0</v>
      </c>
      <c r="Q97" s="2"/>
      <c r="R97" s="2"/>
      <c r="S97" s="2"/>
      <c r="T97" s="2"/>
      <c r="U97" s="2"/>
      <c r="V97" s="2"/>
      <c r="W97" s="2"/>
      <c r="X97" s="2"/>
      <c r="Y97" s="2"/>
      <c r="Z97" s="2"/>
    </row>
    <row r="98" spans="1:26" ht="13.5" customHeight="1">
      <c r="A98" s="35"/>
      <c r="B98" s="42" t="s">
        <v>347</v>
      </c>
      <c r="C98" s="491" t="s">
        <v>347</v>
      </c>
      <c r="D98" s="507">
        <f t="shared" ref="D98:P98" si="33">SUM(D99:D104)</f>
        <v>0</v>
      </c>
      <c r="E98" s="507">
        <f t="shared" si="33"/>
        <v>0</v>
      </c>
      <c r="F98" s="507">
        <f t="shared" si="33"/>
        <v>0</v>
      </c>
      <c r="G98" s="507">
        <f t="shared" si="33"/>
        <v>0</v>
      </c>
      <c r="H98" s="507">
        <f t="shared" si="33"/>
        <v>0</v>
      </c>
      <c r="I98" s="507">
        <f t="shared" si="33"/>
        <v>0</v>
      </c>
      <c r="J98" s="507">
        <f t="shared" si="33"/>
        <v>0</v>
      </c>
      <c r="K98" s="507">
        <f t="shared" si="33"/>
        <v>0</v>
      </c>
      <c r="L98" s="507">
        <f t="shared" si="33"/>
        <v>0</v>
      </c>
      <c r="M98" s="507">
        <f t="shared" si="33"/>
        <v>0</v>
      </c>
      <c r="N98" s="507">
        <f t="shared" si="33"/>
        <v>0</v>
      </c>
      <c r="O98" s="507">
        <f t="shared" si="33"/>
        <v>0</v>
      </c>
      <c r="P98" s="507">
        <f t="shared" si="33"/>
        <v>0</v>
      </c>
      <c r="Q98" s="2"/>
      <c r="R98" s="2"/>
      <c r="S98" s="2"/>
      <c r="T98" s="2"/>
      <c r="U98" s="2"/>
      <c r="V98" s="2"/>
      <c r="W98" s="2"/>
      <c r="X98" s="2"/>
      <c r="Y98" s="2"/>
      <c r="Z98" s="2"/>
    </row>
    <row r="99" spans="1:26" ht="15.75" customHeight="1">
      <c r="A99" s="37"/>
      <c r="B99" s="513" t="s">
        <v>347</v>
      </c>
      <c r="C99" s="538" t="s">
        <v>347</v>
      </c>
      <c r="D99" s="11" t="s">
        <v>347</v>
      </c>
      <c r="E99" s="11" t="s">
        <v>347</v>
      </c>
      <c r="F99" s="11" t="s">
        <v>347</v>
      </c>
      <c r="G99" s="11" t="s">
        <v>347</v>
      </c>
      <c r="H99" s="11" t="s">
        <v>347</v>
      </c>
      <c r="I99" s="11" t="s">
        <v>347</v>
      </c>
      <c r="J99" s="11"/>
      <c r="K99" s="11"/>
      <c r="L99" s="11"/>
      <c r="M99" s="11"/>
      <c r="N99" s="11"/>
      <c r="O99" s="11"/>
      <c r="P99" s="7">
        <f t="shared" ref="P99:P104" si="34">SUM(D99:O99)</f>
        <v>0</v>
      </c>
      <c r="Q99" s="2"/>
      <c r="R99" s="2"/>
      <c r="S99" s="2"/>
      <c r="T99" s="2"/>
      <c r="U99" s="2"/>
      <c r="V99" s="2"/>
      <c r="W99" s="2"/>
      <c r="X99" s="2"/>
      <c r="Y99" s="2"/>
      <c r="Z99" s="2"/>
    </row>
    <row r="100" spans="1:26" ht="22.5" customHeight="1">
      <c r="A100" s="37"/>
      <c r="B100" s="513" t="s">
        <v>347</v>
      </c>
      <c r="C100" s="538" t="s">
        <v>347</v>
      </c>
      <c r="D100" s="11" t="s">
        <v>347</v>
      </c>
      <c r="E100" s="11" t="s">
        <v>347</v>
      </c>
      <c r="F100" s="11" t="s">
        <v>347</v>
      </c>
      <c r="G100" s="11" t="s">
        <v>347</v>
      </c>
      <c r="H100" s="11" t="s">
        <v>347</v>
      </c>
      <c r="I100" s="11" t="s">
        <v>347</v>
      </c>
      <c r="J100" s="11" t="s">
        <v>347</v>
      </c>
      <c r="K100" s="11" t="s">
        <v>347</v>
      </c>
      <c r="L100" s="11" t="s">
        <v>347</v>
      </c>
      <c r="M100" s="11" t="s">
        <v>347</v>
      </c>
      <c r="N100" s="11" t="s">
        <v>347</v>
      </c>
      <c r="O100" s="11" t="s">
        <v>347</v>
      </c>
      <c r="P100" s="7">
        <f t="shared" si="34"/>
        <v>0</v>
      </c>
      <c r="Q100" s="2"/>
      <c r="R100" s="2"/>
      <c r="S100" s="2"/>
      <c r="T100" s="2"/>
      <c r="U100" s="2"/>
      <c r="V100" s="2"/>
      <c r="W100" s="2"/>
      <c r="X100" s="2"/>
      <c r="Y100" s="2"/>
      <c r="Z100" s="2"/>
    </row>
    <row r="101" spans="1:26" ht="21" customHeight="1">
      <c r="A101" s="37"/>
      <c r="B101" s="513" t="s">
        <v>347</v>
      </c>
      <c r="C101" s="538" t="s">
        <v>347</v>
      </c>
      <c r="D101" s="11" t="s">
        <v>347</v>
      </c>
      <c r="E101" s="11" t="s">
        <v>347</v>
      </c>
      <c r="F101" s="11" t="s">
        <v>347</v>
      </c>
      <c r="G101" s="11" t="s">
        <v>347</v>
      </c>
      <c r="H101" s="11" t="s">
        <v>347</v>
      </c>
      <c r="I101" s="11" t="s">
        <v>347</v>
      </c>
      <c r="J101" s="11" t="s">
        <v>347</v>
      </c>
      <c r="K101" s="11" t="s">
        <v>347</v>
      </c>
      <c r="L101" s="11" t="s">
        <v>347</v>
      </c>
      <c r="M101" s="11" t="s">
        <v>347</v>
      </c>
      <c r="N101" s="11" t="s">
        <v>347</v>
      </c>
      <c r="O101" s="11" t="s">
        <v>347</v>
      </c>
      <c r="P101" s="7">
        <f t="shared" si="34"/>
        <v>0</v>
      </c>
      <c r="Q101" s="2"/>
      <c r="R101" s="2"/>
      <c r="S101" s="2"/>
      <c r="T101" s="2"/>
      <c r="U101" s="2"/>
      <c r="V101" s="2"/>
      <c r="W101" s="2"/>
      <c r="X101" s="2"/>
      <c r="Y101" s="2"/>
      <c r="Z101" s="2"/>
    </row>
    <row r="102" spans="1:26" ht="23.25" customHeight="1">
      <c r="A102" s="37"/>
      <c r="B102" s="513" t="s">
        <v>347</v>
      </c>
      <c r="C102" s="538" t="s">
        <v>347</v>
      </c>
      <c r="D102" s="11" t="s">
        <v>347</v>
      </c>
      <c r="E102" s="11" t="s">
        <v>347</v>
      </c>
      <c r="F102" s="11" t="s">
        <v>347</v>
      </c>
      <c r="G102" s="11" t="s">
        <v>347</v>
      </c>
      <c r="H102" s="11" t="s">
        <v>347</v>
      </c>
      <c r="I102" s="11" t="s">
        <v>347</v>
      </c>
      <c r="J102" s="11"/>
      <c r="K102" s="11"/>
      <c r="L102" s="11"/>
      <c r="M102" s="11"/>
      <c r="N102" s="11"/>
      <c r="O102" s="11"/>
      <c r="P102" s="7">
        <f t="shared" si="34"/>
        <v>0</v>
      </c>
      <c r="Q102" s="2"/>
      <c r="R102" s="2"/>
      <c r="S102" s="2"/>
      <c r="T102" s="2"/>
      <c r="U102" s="2"/>
      <c r="V102" s="2"/>
      <c r="W102" s="2"/>
      <c r="X102" s="2"/>
      <c r="Y102" s="2"/>
      <c r="Z102" s="2"/>
    </row>
    <row r="103" spans="1:26" ht="22.5" customHeight="1">
      <c r="A103" s="37"/>
      <c r="B103" s="513" t="s">
        <v>347</v>
      </c>
      <c r="C103" s="538" t="s">
        <v>347</v>
      </c>
      <c r="D103" s="11" t="s">
        <v>347</v>
      </c>
      <c r="E103" s="11" t="s">
        <v>347</v>
      </c>
      <c r="F103" s="11" t="s">
        <v>347</v>
      </c>
      <c r="G103" s="11" t="s">
        <v>347</v>
      </c>
      <c r="H103" s="11" t="s">
        <v>347</v>
      </c>
      <c r="I103" s="11" t="s">
        <v>347</v>
      </c>
      <c r="J103" s="11" t="s">
        <v>347</v>
      </c>
      <c r="K103" s="11" t="s">
        <v>347</v>
      </c>
      <c r="L103" s="11" t="s">
        <v>347</v>
      </c>
      <c r="M103" s="11" t="s">
        <v>347</v>
      </c>
      <c r="N103" s="11" t="s">
        <v>347</v>
      </c>
      <c r="O103" s="11" t="s">
        <v>347</v>
      </c>
      <c r="P103" s="7">
        <f t="shared" si="34"/>
        <v>0</v>
      </c>
      <c r="Q103" s="2"/>
      <c r="R103" s="2"/>
      <c r="S103" s="2"/>
      <c r="T103" s="2"/>
      <c r="U103" s="2"/>
      <c r="V103" s="2"/>
      <c r="W103" s="2"/>
      <c r="X103" s="2"/>
      <c r="Y103" s="2"/>
      <c r="Z103" s="2"/>
    </row>
    <row r="104" spans="1:26" ht="24.75" customHeight="1">
      <c r="A104" s="37"/>
      <c r="B104" s="513" t="s">
        <v>347</v>
      </c>
      <c r="C104" s="538" t="s">
        <v>347</v>
      </c>
      <c r="D104" s="11" t="s">
        <v>347</v>
      </c>
      <c r="E104" s="11" t="s">
        <v>347</v>
      </c>
      <c r="F104" s="11" t="s">
        <v>347</v>
      </c>
      <c r="G104" s="11" t="s">
        <v>347</v>
      </c>
      <c r="H104" s="11" t="s">
        <v>347</v>
      </c>
      <c r="I104" s="11" t="s">
        <v>347</v>
      </c>
      <c r="J104" s="11" t="s">
        <v>347</v>
      </c>
      <c r="K104" s="11" t="s">
        <v>347</v>
      </c>
      <c r="L104" s="11" t="s">
        <v>347</v>
      </c>
      <c r="M104" s="11" t="s">
        <v>347</v>
      </c>
      <c r="N104" s="11" t="s">
        <v>347</v>
      </c>
      <c r="O104" s="11" t="s">
        <v>347</v>
      </c>
      <c r="P104" s="7">
        <f t="shared" si="34"/>
        <v>0</v>
      </c>
      <c r="Q104" s="2"/>
      <c r="R104" s="2"/>
      <c r="S104" s="2"/>
      <c r="T104" s="2"/>
      <c r="U104" s="2"/>
      <c r="V104" s="2"/>
      <c r="W104" s="2"/>
      <c r="X104" s="2"/>
      <c r="Y104" s="2"/>
      <c r="Z104" s="2"/>
    </row>
    <row r="105" spans="1:26" ht="13.5" customHeight="1">
      <c r="A105" s="35"/>
      <c r="B105" s="42" t="s">
        <v>347</v>
      </c>
      <c r="C105" s="491" t="s">
        <v>347</v>
      </c>
      <c r="D105" s="507">
        <f t="shared" ref="D105:P105" si="35">SUM(D106:D110)</f>
        <v>0</v>
      </c>
      <c r="E105" s="507">
        <f t="shared" si="35"/>
        <v>0</v>
      </c>
      <c r="F105" s="507">
        <f t="shared" si="35"/>
        <v>0</v>
      </c>
      <c r="G105" s="507">
        <f t="shared" si="35"/>
        <v>0</v>
      </c>
      <c r="H105" s="507">
        <f t="shared" si="35"/>
        <v>0</v>
      </c>
      <c r="I105" s="507">
        <f t="shared" si="35"/>
        <v>0</v>
      </c>
      <c r="J105" s="507">
        <f t="shared" si="35"/>
        <v>0</v>
      </c>
      <c r="K105" s="507">
        <f t="shared" si="35"/>
        <v>0</v>
      </c>
      <c r="L105" s="507">
        <f t="shared" si="35"/>
        <v>0</v>
      </c>
      <c r="M105" s="507">
        <f t="shared" si="35"/>
        <v>0</v>
      </c>
      <c r="N105" s="507">
        <f t="shared" si="35"/>
        <v>0</v>
      </c>
      <c r="O105" s="507">
        <f t="shared" si="35"/>
        <v>0</v>
      </c>
      <c r="P105" s="507">
        <f t="shared" si="35"/>
        <v>0</v>
      </c>
      <c r="Q105" s="2"/>
      <c r="R105" s="2"/>
      <c r="S105" s="2"/>
      <c r="T105" s="2"/>
      <c r="U105" s="2"/>
      <c r="V105" s="2"/>
      <c r="W105" s="2"/>
      <c r="X105" s="2"/>
      <c r="Y105" s="2"/>
      <c r="Z105" s="2"/>
    </row>
    <row r="106" spans="1:26" ht="35.25" customHeight="1">
      <c r="A106" s="37"/>
      <c r="B106" s="513" t="s">
        <v>347</v>
      </c>
      <c r="C106" s="515" t="s">
        <v>347</v>
      </c>
      <c r="D106" s="11" t="s">
        <v>347</v>
      </c>
      <c r="E106" s="11" t="s">
        <v>347</v>
      </c>
      <c r="F106" s="11" t="s">
        <v>347</v>
      </c>
      <c r="G106" s="11" t="s">
        <v>347</v>
      </c>
      <c r="H106" s="11" t="s">
        <v>347</v>
      </c>
      <c r="I106" s="11" t="s">
        <v>347</v>
      </c>
      <c r="J106" s="11" t="s">
        <v>347</v>
      </c>
      <c r="K106" s="11" t="s">
        <v>347</v>
      </c>
      <c r="L106" s="11" t="s">
        <v>347</v>
      </c>
      <c r="M106" s="11" t="s">
        <v>347</v>
      </c>
      <c r="N106" s="11" t="s">
        <v>347</v>
      </c>
      <c r="O106" s="11" t="s">
        <v>347</v>
      </c>
      <c r="P106" s="7">
        <f t="shared" ref="P106:P110" si="36">SUM(D106:O106)</f>
        <v>0</v>
      </c>
      <c r="Q106" s="2"/>
      <c r="R106" s="2"/>
      <c r="S106" s="2"/>
      <c r="T106" s="2"/>
      <c r="U106" s="2"/>
      <c r="V106" s="2"/>
      <c r="W106" s="2"/>
      <c r="X106" s="2"/>
      <c r="Y106" s="2"/>
      <c r="Z106" s="2"/>
    </row>
    <row r="107" spans="1:26" ht="36.75" customHeight="1">
      <c r="A107" s="37"/>
      <c r="B107" s="513" t="s">
        <v>347</v>
      </c>
      <c r="C107" s="515" t="s">
        <v>347</v>
      </c>
      <c r="D107" s="11" t="s">
        <v>347</v>
      </c>
      <c r="E107" s="11" t="s">
        <v>347</v>
      </c>
      <c r="F107" s="11" t="s">
        <v>347</v>
      </c>
      <c r="G107" s="11" t="s">
        <v>347</v>
      </c>
      <c r="H107" s="11" t="s">
        <v>347</v>
      </c>
      <c r="I107" s="11" t="s">
        <v>347</v>
      </c>
      <c r="J107" s="11" t="s">
        <v>347</v>
      </c>
      <c r="K107" s="11" t="s">
        <v>347</v>
      </c>
      <c r="L107" s="11" t="s">
        <v>347</v>
      </c>
      <c r="M107" s="11" t="s">
        <v>347</v>
      </c>
      <c r="N107" s="11" t="s">
        <v>347</v>
      </c>
      <c r="O107" s="11" t="s">
        <v>347</v>
      </c>
      <c r="P107" s="7">
        <f t="shared" si="36"/>
        <v>0</v>
      </c>
      <c r="Q107" s="2"/>
      <c r="R107" s="2"/>
      <c r="S107" s="2"/>
      <c r="T107" s="2"/>
      <c r="U107" s="2"/>
      <c r="V107" s="2"/>
      <c r="W107" s="2"/>
      <c r="X107" s="2"/>
      <c r="Y107" s="2"/>
      <c r="Z107" s="2"/>
    </row>
    <row r="108" spans="1:26" ht="37.5" customHeight="1">
      <c r="A108" s="37"/>
      <c r="B108" s="513" t="s">
        <v>347</v>
      </c>
      <c r="C108" s="515" t="s">
        <v>347</v>
      </c>
      <c r="D108" s="11" t="s">
        <v>347</v>
      </c>
      <c r="E108" s="11" t="s">
        <v>347</v>
      </c>
      <c r="F108" s="11" t="s">
        <v>347</v>
      </c>
      <c r="G108" s="11" t="s">
        <v>347</v>
      </c>
      <c r="H108" s="11" t="s">
        <v>347</v>
      </c>
      <c r="I108" s="11" t="s">
        <v>347</v>
      </c>
      <c r="J108" s="11" t="s">
        <v>347</v>
      </c>
      <c r="K108" s="11" t="s">
        <v>347</v>
      </c>
      <c r="L108" s="11" t="s">
        <v>347</v>
      </c>
      <c r="M108" s="11" t="s">
        <v>347</v>
      </c>
      <c r="N108" s="11" t="s">
        <v>347</v>
      </c>
      <c r="O108" s="11" t="s">
        <v>347</v>
      </c>
      <c r="P108" s="7">
        <f t="shared" si="36"/>
        <v>0</v>
      </c>
      <c r="Q108" s="2"/>
      <c r="R108" s="2"/>
      <c r="S108" s="2"/>
      <c r="T108" s="2"/>
      <c r="U108" s="2"/>
      <c r="V108" s="2"/>
      <c r="W108" s="2"/>
      <c r="X108" s="2"/>
      <c r="Y108" s="2"/>
      <c r="Z108" s="2"/>
    </row>
    <row r="109" spans="1:26" ht="26.25" customHeight="1">
      <c r="A109" s="37"/>
      <c r="B109" s="513" t="s">
        <v>347</v>
      </c>
      <c r="C109" s="515" t="s">
        <v>347</v>
      </c>
      <c r="D109" s="11" t="s">
        <v>347</v>
      </c>
      <c r="E109" s="11" t="s">
        <v>347</v>
      </c>
      <c r="F109" s="11" t="s">
        <v>347</v>
      </c>
      <c r="G109" s="11" t="s">
        <v>347</v>
      </c>
      <c r="H109" s="11" t="s">
        <v>347</v>
      </c>
      <c r="I109" s="11" t="s">
        <v>347</v>
      </c>
      <c r="J109" s="11" t="s">
        <v>347</v>
      </c>
      <c r="K109" s="11" t="s">
        <v>347</v>
      </c>
      <c r="L109" s="11" t="s">
        <v>347</v>
      </c>
      <c r="M109" s="11" t="s">
        <v>347</v>
      </c>
      <c r="N109" s="11" t="s">
        <v>347</v>
      </c>
      <c r="O109" s="11" t="s">
        <v>347</v>
      </c>
      <c r="P109" s="7">
        <f t="shared" si="36"/>
        <v>0</v>
      </c>
      <c r="Q109" s="2"/>
      <c r="R109" s="2"/>
      <c r="S109" s="2"/>
      <c r="T109" s="2"/>
      <c r="U109" s="2"/>
      <c r="V109" s="2"/>
      <c r="W109" s="2"/>
      <c r="X109" s="2"/>
      <c r="Y109" s="2"/>
      <c r="Z109" s="2"/>
    </row>
    <row r="110" spans="1:26" ht="26.25" customHeight="1">
      <c r="A110" s="37"/>
      <c r="B110" s="513" t="s">
        <v>347</v>
      </c>
      <c r="C110" s="515" t="s">
        <v>347</v>
      </c>
      <c r="D110" s="11" t="s">
        <v>347</v>
      </c>
      <c r="E110" s="11" t="s">
        <v>347</v>
      </c>
      <c r="F110" s="11" t="s">
        <v>347</v>
      </c>
      <c r="G110" s="11" t="s">
        <v>347</v>
      </c>
      <c r="H110" s="11" t="s">
        <v>347</v>
      </c>
      <c r="I110" s="11" t="s">
        <v>347</v>
      </c>
      <c r="J110" s="11" t="s">
        <v>347</v>
      </c>
      <c r="K110" s="11" t="s">
        <v>347</v>
      </c>
      <c r="L110" s="11" t="s">
        <v>347</v>
      </c>
      <c r="M110" s="11" t="s">
        <v>347</v>
      </c>
      <c r="N110" s="11" t="s">
        <v>347</v>
      </c>
      <c r="O110" s="11" t="s">
        <v>347</v>
      </c>
      <c r="P110" s="7">
        <f t="shared" si="36"/>
        <v>0</v>
      </c>
      <c r="Q110" s="2"/>
      <c r="R110" s="2"/>
      <c r="S110" s="2"/>
      <c r="T110" s="2"/>
      <c r="U110" s="2"/>
      <c r="V110" s="2"/>
      <c r="W110" s="2"/>
      <c r="X110" s="2"/>
      <c r="Y110" s="2"/>
      <c r="Z110" s="2"/>
    </row>
    <row r="111" spans="1:26" ht="13.5" customHeight="1">
      <c r="A111" s="35"/>
      <c r="B111" s="42" t="s">
        <v>347</v>
      </c>
      <c r="C111" s="491" t="s">
        <v>347</v>
      </c>
      <c r="D111" s="507">
        <f t="shared" ref="D111:P111" si="37">D113+D116+D120+D125+D136</f>
        <v>0</v>
      </c>
      <c r="E111" s="507">
        <f t="shared" si="37"/>
        <v>0</v>
      </c>
      <c r="F111" s="507">
        <f t="shared" si="37"/>
        <v>0</v>
      </c>
      <c r="G111" s="507">
        <f t="shared" si="37"/>
        <v>0</v>
      </c>
      <c r="H111" s="507">
        <f t="shared" si="37"/>
        <v>0</v>
      </c>
      <c r="I111" s="507">
        <f t="shared" si="37"/>
        <v>0</v>
      </c>
      <c r="J111" s="507">
        <f t="shared" si="37"/>
        <v>0</v>
      </c>
      <c r="K111" s="507">
        <f t="shared" si="37"/>
        <v>0</v>
      </c>
      <c r="L111" s="507">
        <f t="shared" si="37"/>
        <v>0</v>
      </c>
      <c r="M111" s="507">
        <f t="shared" si="37"/>
        <v>0</v>
      </c>
      <c r="N111" s="507">
        <f t="shared" si="37"/>
        <v>0</v>
      </c>
      <c r="O111" s="507">
        <f t="shared" si="37"/>
        <v>0</v>
      </c>
      <c r="P111" s="507">
        <f t="shared" si="37"/>
        <v>0</v>
      </c>
      <c r="Q111" s="2"/>
      <c r="R111" s="2"/>
      <c r="S111" s="2"/>
      <c r="T111" s="2"/>
      <c r="U111" s="2"/>
      <c r="V111" s="2"/>
      <c r="W111" s="2"/>
      <c r="X111" s="2"/>
      <c r="Y111" s="2"/>
      <c r="Z111" s="2"/>
    </row>
    <row r="112" spans="1:26" ht="13.5" hidden="1" customHeight="1">
      <c r="A112" s="37"/>
      <c r="B112" s="517" t="s">
        <v>347</v>
      </c>
      <c r="C112" s="540" t="s">
        <v>347</v>
      </c>
      <c r="D112" s="541" t="s">
        <v>347</v>
      </c>
      <c r="E112" s="541" t="s">
        <v>347</v>
      </c>
      <c r="F112" s="541" t="s">
        <v>347</v>
      </c>
      <c r="G112" s="541" t="s">
        <v>347</v>
      </c>
      <c r="H112" s="541" t="s">
        <v>347</v>
      </c>
      <c r="I112" s="541" t="s">
        <v>347</v>
      </c>
      <c r="J112" s="541" t="s">
        <v>347</v>
      </c>
      <c r="K112" s="541" t="s">
        <v>347</v>
      </c>
      <c r="L112" s="541" t="s">
        <v>347</v>
      </c>
      <c r="M112" s="541" t="s">
        <v>347</v>
      </c>
      <c r="N112" s="541" t="s">
        <v>347</v>
      </c>
      <c r="O112" s="541" t="s">
        <v>347</v>
      </c>
      <c r="P112" s="542" t="e">
        <f>D112+E112+F112+G112+H112+I112+J112+K112+L112+M112+N112+O112</f>
        <v>#VALUE!</v>
      </c>
      <c r="Q112" s="2"/>
      <c r="R112" s="2"/>
      <c r="S112" s="2"/>
      <c r="T112" s="2"/>
      <c r="U112" s="2"/>
      <c r="V112" s="2"/>
      <c r="W112" s="2"/>
      <c r="X112" s="2"/>
      <c r="Y112" s="2"/>
      <c r="Z112" s="2"/>
    </row>
    <row r="113" spans="1:26" ht="33" customHeight="1">
      <c r="A113" s="37"/>
      <c r="B113" s="543" t="s">
        <v>347</v>
      </c>
      <c r="C113" s="256" t="s">
        <v>347</v>
      </c>
      <c r="D113" s="520">
        <f t="shared" ref="D113:P113" si="38">SUM(D114:D115)</f>
        <v>0</v>
      </c>
      <c r="E113" s="520">
        <f t="shared" si="38"/>
        <v>0</v>
      </c>
      <c r="F113" s="520">
        <f t="shared" si="38"/>
        <v>0</v>
      </c>
      <c r="G113" s="520">
        <f t="shared" si="38"/>
        <v>0</v>
      </c>
      <c r="H113" s="520">
        <f t="shared" si="38"/>
        <v>0</v>
      </c>
      <c r="I113" s="520">
        <f t="shared" si="38"/>
        <v>0</v>
      </c>
      <c r="J113" s="520">
        <f t="shared" si="38"/>
        <v>0</v>
      </c>
      <c r="K113" s="520">
        <f t="shared" si="38"/>
        <v>0</v>
      </c>
      <c r="L113" s="520">
        <f t="shared" si="38"/>
        <v>0</v>
      </c>
      <c r="M113" s="520">
        <f t="shared" si="38"/>
        <v>0</v>
      </c>
      <c r="N113" s="520">
        <f t="shared" si="38"/>
        <v>0</v>
      </c>
      <c r="O113" s="520">
        <f t="shared" si="38"/>
        <v>0</v>
      </c>
      <c r="P113" s="520">
        <f t="shared" si="38"/>
        <v>0</v>
      </c>
      <c r="Q113" s="2"/>
      <c r="R113" s="2"/>
      <c r="S113" s="2"/>
      <c r="T113" s="2"/>
      <c r="U113" s="2"/>
      <c r="V113" s="2"/>
      <c r="W113" s="2"/>
      <c r="X113" s="2"/>
      <c r="Y113" s="2"/>
      <c r="Z113" s="2"/>
    </row>
    <row r="114" spans="1:26" ht="35.25" customHeight="1">
      <c r="A114" s="37"/>
      <c r="B114" s="544" t="s">
        <v>449</v>
      </c>
      <c r="C114" s="515" t="s">
        <v>450</v>
      </c>
      <c r="D114" s="11" t="s">
        <v>347</v>
      </c>
      <c r="E114" s="11" t="s">
        <v>347</v>
      </c>
      <c r="F114" s="11" t="s">
        <v>347</v>
      </c>
      <c r="G114" s="11" t="s">
        <v>347</v>
      </c>
      <c r="H114" s="11" t="s">
        <v>347</v>
      </c>
      <c r="I114" s="11" t="s">
        <v>347</v>
      </c>
      <c r="J114" s="11" t="s">
        <v>347</v>
      </c>
      <c r="K114" s="11" t="s">
        <v>347</v>
      </c>
      <c r="L114" s="11" t="s">
        <v>347</v>
      </c>
      <c r="M114" s="11" t="s">
        <v>347</v>
      </c>
      <c r="N114" s="11" t="s">
        <v>347</v>
      </c>
      <c r="O114" s="11" t="s">
        <v>347</v>
      </c>
      <c r="P114" s="7">
        <f t="shared" ref="P114:P115" si="39">SUM(D114:O114)</f>
        <v>0</v>
      </c>
      <c r="Q114" s="2"/>
      <c r="R114" s="2"/>
      <c r="S114" s="2"/>
      <c r="T114" s="2"/>
      <c r="U114" s="2"/>
      <c r="V114" s="2"/>
      <c r="W114" s="2"/>
      <c r="X114" s="2"/>
      <c r="Y114" s="2"/>
      <c r="Z114" s="2"/>
    </row>
    <row r="115" spans="1:26" ht="33" customHeight="1">
      <c r="A115" s="37"/>
      <c r="B115" s="544" t="s">
        <v>451</v>
      </c>
      <c r="C115" s="515" t="s">
        <v>452</v>
      </c>
      <c r="D115" s="11" t="s">
        <v>347</v>
      </c>
      <c r="E115" s="11" t="s">
        <v>347</v>
      </c>
      <c r="F115" s="11" t="s">
        <v>347</v>
      </c>
      <c r="G115" s="11" t="s">
        <v>347</v>
      </c>
      <c r="H115" s="11" t="s">
        <v>347</v>
      </c>
      <c r="I115" s="11" t="s">
        <v>347</v>
      </c>
      <c r="J115" s="11" t="s">
        <v>347</v>
      </c>
      <c r="K115" s="11" t="s">
        <v>347</v>
      </c>
      <c r="L115" s="11" t="s">
        <v>347</v>
      </c>
      <c r="M115" s="11" t="s">
        <v>347</v>
      </c>
      <c r="N115" s="11" t="s">
        <v>347</v>
      </c>
      <c r="O115" s="11" t="s">
        <v>347</v>
      </c>
      <c r="P115" s="7">
        <f t="shared" si="39"/>
        <v>0</v>
      </c>
      <c r="Q115" s="2"/>
      <c r="R115" s="2"/>
      <c r="S115" s="2"/>
      <c r="T115" s="2"/>
      <c r="U115" s="2"/>
      <c r="V115" s="2"/>
      <c r="W115" s="2"/>
      <c r="X115" s="2"/>
      <c r="Y115" s="2"/>
      <c r="Z115" s="2"/>
    </row>
    <row r="116" spans="1:26" ht="24" customHeight="1">
      <c r="A116" s="37"/>
      <c r="B116" s="543" t="s">
        <v>347</v>
      </c>
      <c r="C116" s="256" t="s">
        <v>347</v>
      </c>
      <c r="D116" s="520">
        <f t="shared" ref="D116:P116" si="40">SUM(D117:D119)</f>
        <v>0</v>
      </c>
      <c r="E116" s="520">
        <f t="shared" si="40"/>
        <v>0</v>
      </c>
      <c r="F116" s="520">
        <f t="shared" si="40"/>
        <v>0</v>
      </c>
      <c r="G116" s="520">
        <f t="shared" si="40"/>
        <v>0</v>
      </c>
      <c r="H116" s="520">
        <f t="shared" si="40"/>
        <v>0</v>
      </c>
      <c r="I116" s="520">
        <f t="shared" si="40"/>
        <v>0</v>
      </c>
      <c r="J116" s="520">
        <f t="shared" si="40"/>
        <v>0</v>
      </c>
      <c r="K116" s="520">
        <f t="shared" si="40"/>
        <v>0</v>
      </c>
      <c r="L116" s="520">
        <f t="shared" si="40"/>
        <v>0</v>
      </c>
      <c r="M116" s="520">
        <f t="shared" si="40"/>
        <v>0</v>
      </c>
      <c r="N116" s="520">
        <f t="shared" si="40"/>
        <v>0</v>
      </c>
      <c r="O116" s="520">
        <f t="shared" si="40"/>
        <v>0</v>
      </c>
      <c r="P116" s="520">
        <f t="shared" si="40"/>
        <v>0</v>
      </c>
      <c r="Q116" s="2"/>
      <c r="R116" s="2"/>
      <c r="S116" s="2"/>
      <c r="T116" s="2"/>
      <c r="U116" s="2"/>
      <c r="V116" s="2"/>
      <c r="W116" s="2"/>
      <c r="X116" s="2"/>
      <c r="Y116" s="2"/>
      <c r="Z116" s="2"/>
    </row>
    <row r="117" spans="1:26" ht="19.5" customHeight="1">
      <c r="A117" s="37"/>
      <c r="B117" s="544" t="s">
        <v>347</v>
      </c>
      <c r="C117" s="515" t="s">
        <v>347</v>
      </c>
      <c r="D117" s="11" t="s">
        <v>347</v>
      </c>
      <c r="E117" s="11" t="s">
        <v>347</v>
      </c>
      <c r="F117" s="11" t="s">
        <v>347</v>
      </c>
      <c r="G117" s="11" t="s">
        <v>347</v>
      </c>
      <c r="H117" s="11" t="s">
        <v>347</v>
      </c>
      <c r="I117" s="11" t="s">
        <v>347</v>
      </c>
      <c r="J117" s="11" t="s">
        <v>347</v>
      </c>
      <c r="K117" s="11" t="s">
        <v>347</v>
      </c>
      <c r="L117" s="11" t="s">
        <v>347</v>
      </c>
      <c r="M117" s="11" t="s">
        <v>347</v>
      </c>
      <c r="N117" s="11" t="s">
        <v>347</v>
      </c>
      <c r="O117" s="11" t="s">
        <v>347</v>
      </c>
      <c r="P117" s="7">
        <f t="shared" ref="P117:P119" si="41">SUM(D117:O117)</f>
        <v>0</v>
      </c>
      <c r="Q117" s="2"/>
      <c r="R117" s="2"/>
      <c r="S117" s="2"/>
      <c r="T117" s="2"/>
      <c r="U117" s="2"/>
      <c r="V117" s="2"/>
      <c r="W117" s="2"/>
      <c r="X117" s="2"/>
      <c r="Y117" s="2"/>
      <c r="Z117" s="2"/>
    </row>
    <row r="118" spans="1:26" ht="18.75" customHeight="1">
      <c r="A118" s="37"/>
      <c r="B118" s="544" t="s">
        <v>347</v>
      </c>
      <c r="C118" s="515" t="s">
        <v>347</v>
      </c>
      <c r="D118" s="11" t="s">
        <v>347</v>
      </c>
      <c r="E118" s="11" t="s">
        <v>347</v>
      </c>
      <c r="F118" s="11" t="s">
        <v>347</v>
      </c>
      <c r="G118" s="11" t="s">
        <v>347</v>
      </c>
      <c r="H118" s="11" t="s">
        <v>347</v>
      </c>
      <c r="I118" s="11" t="s">
        <v>347</v>
      </c>
      <c r="J118" s="11" t="s">
        <v>347</v>
      </c>
      <c r="K118" s="11" t="s">
        <v>347</v>
      </c>
      <c r="L118" s="11" t="s">
        <v>347</v>
      </c>
      <c r="M118" s="11" t="s">
        <v>347</v>
      </c>
      <c r="N118" s="11" t="s">
        <v>347</v>
      </c>
      <c r="O118" s="11" t="s">
        <v>347</v>
      </c>
      <c r="P118" s="7">
        <f t="shared" si="41"/>
        <v>0</v>
      </c>
      <c r="Q118" s="2"/>
      <c r="R118" s="2"/>
      <c r="S118" s="2"/>
      <c r="T118" s="2"/>
      <c r="U118" s="2"/>
      <c r="V118" s="2"/>
      <c r="W118" s="2"/>
      <c r="X118" s="2"/>
      <c r="Y118" s="2"/>
      <c r="Z118" s="2"/>
    </row>
    <row r="119" spans="1:26" ht="18.75" customHeight="1">
      <c r="A119" s="37"/>
      <c r="B119" s="544" t="s">
        <v>347</v>
      </c>
      <c r="C119" s="515" t="s">
        <v>347</v>
      </c>
      <c r="D119" s="11" t="s">
        <v>347</v>
      </c>
      <c r="E119" s="11" t="s">
        <v>347</v>
      </c>
      <c r="F119" s="11" t="s">
        <v>347</v>
      </c>
      <c r="G119" s="11" t="s">
        <v>347</v>
      </c>
      <c r="H119" s="11" t="s">
        <v>347</v>
      </c>
      <c r="I119" s="11" t="s">
        <v>347</v>
      </c>
      <c r="J119" s="11" t="s">
        <v>347</v>
      </c>
      <c r="K119" s="11" t="s">
        <v>347</v>
      </c>
      <c r="L119" s="11" t="s">
        <v>347</v>
      </c>
      <c r="M119" s="11" t="s">
        <v>347</v>
      </c>
      <c r="N119" s="11" t="s">
        <v>347</v>
      </c>
      <c r="O119" s="11" t="s">
        <v>347</v>
      </c>
      <c r="P119" s="7">
        <f t="shared" si="41"/>
        <v>0</v>
      </c>
      <c r="Q119" s="2"/>
      <c r="R119" s="2"/>
      <c r="S119" s="2"/>
      <c r="T119" s="2"/>
      <c r="U119" s="2"/>
      <c r="V119" s="2"/>
      <c r="W119" s="2"/>
      <c r="X119" s="2"/>
      <c r="Y119" s="2"/>
      <c r="Z119" s="2"/>
    </row>
    <row r="120" spans="1:26" ht="13.5" customHeight="1">
      <c r="A120" s="37"/>
      <c r="B120" s="543" t="s">
        <v>347</v>
      </c>
      <c r="C120" s="256" t="s">
        <v>347</v>
      </c>
      <c r="D120" s="520">
        <f t="shared" ref="D120:P120" si="42">SUM(D121:D124)</f>
        <v>0</v>
      </c>
      <c r="E120" s="520">
        <f t="shared" si="42"/>
        <v>0</v>
      </c>
      <c r="F120" s="520">
        <f t="shared" si="42"/>
        <v>0</v>
      </c>
      <c r="G120" s="520">
        <f t="shared" si="42"/>
        <v>0</v>
      </c>
      <c r="H120" s="520">
        <f t="shared" si="42"/>
        <v>0</v>
      </c>
      <c r="I120" s="520">
        <f t="shared" si="42"/>
        <v>0</v>
      </c>
      <c r="J120" s="520">
        <f t="shared" si="42"/>
        <v>0</v>
      </c>
      <c r="K120" s="520">
        <f t="shared" si="42"/>
        <v>0</v>
      </c>
      <c r="L120" s="520">
        <f t="shared" si="42"/>
        <v>0</v>
      </c>
      <c r="M120" s="520">
        <f t="shared" si="42"/>
        <v>0</v>
      </c>
      <c r="N120" s="520">
        <f t="shared" si="42"/>
        <v>0</v>
      </c>
      <c r="O120" s="520">
        <f t="shared" si="42"/>
        <v>0</v>
      </c>
      <c r="P120" s="520">
        <f t="shared" si="42"/>
        <v>0</v>
      </c>
      <c r="Q120" s="2"/>
      <c r="R120" s="2"/>
      <c r="S120" s="2"/>
      <c r="T120" s="2"/>
      <c r="U120" s="2"/>
      <c r="V120" s="2"/>
      <c r="W120" s="2"/>
      <c r="X120" s="2"/>
      <c r="Y120" s="2"/>
      <c r="Z120" s="2"/>
    </row>
    <row r="121" spans="1:26" ht="18.75" customHeight="1">
      <c r="A121" s="37"/>
      <c r="B121" s="544" t="s">
        <v>347</v>
      </c>
      <c r="C121" s="515" t="s">
        <v>347</v>
      </c>
      <c r="D121" s="11" t="s">
        <v>347</v>
      </c>
      <c r="E121" s="11" t="s">
        <v>347</v>
      </c>
      <c r="F121" s="11" t="s">
        <v>347</v>
      </c>
      <c r="G121" s="11" t="s">
        <v>347</v>
      </c>
      <c r="H121" s="11" t="s">
        <v>347</v>
      </c>
      <c r="I121" s="11" t="s">
        <v>347</v>
      </c>
      <c r="J121" s="11" t="s">
        <v>347</v>
      </c>
      <c r="K121" s="11" t="s">
        <v>347</v>
      </c>
      <c r="L121" s="11" t="s">
        <v>347</v>
      </c>
      <c r="M121" s="11" t="s">
        <v>347</v>
      </c>
      <c r="N121" s="11" t="s">
        <v>347</v>
      </c>
      <c r="O121" s="11" t="s">
        <v>347</v>
      </c>
      <c r="P121" s="7">
        <f t="shared" ref="P121:P124" si="43">SUM(D121:O121)</f>
        <v>0</v>
      </c>
      <c r="Q121" s="2"/>
      <c r="R121" s="2"/>
      <c r="S121" s="2"/>
      <c r="T121" s="2"/>
      <c r="U121" s="2"/>
      <c r="V121" s="2"/>
      <c r="W121" s="2"/>
      <c r="X121" s="2"/>
      <c r="Y121" s="2"/>
      <c r="Z121" s="2"/>
    </row>
    <row r="122" spans="1:26" ht="22.5" customHeight="1">
      <c r="A122" s="37"/>
      <c r="B122" s="544" t="s">
        <v>347</v>
      </c>
      <c r="C122" s="515" t="s">
        <v>347</v>
      </c>
      <c r="D122" s="11" t="s">
        <v>347</v>
      </c>
      <c r="E122" s="11" t="s">
        <v>347</v>
      </c>
      <c r="F122" s="11" t="s">
        <v>347</v>
      </c>
      <c r="G122" s="11" t="s">
        <v>347</v>
      </c>
      <c r="H122" s="11" t="s">
        <v>347</v>
      </c>
      <c r="I122" s="11" t="s">
        <v>347</v>
      </c>
      <c r="J122" s="11" t="s">
        <v>347</v>
      </c>
      <c r="K122" s="11" t="s">
        <v>347</v>
      </c>
      <c r="L122" s="11" t="s">
        <v>347</v>
      </c>
      <c r="M122" s="11" t="s">
        <v>347</v>
      </c>
      <c r="N122" s="11" t="s">
        <v>347</v>
      </c>
      <c r="O122" s="11" t="s">
        <v>347</v>
      </c>
      <c r="P122" s="7">
        <f t="shared" si="43"/>
        <v>0</v>
      </c>
      <c r="Q122" s="2"/>
      <c r="R122" s="2"/>
      <c r="S122" s="2"/>
      <c r="T122" s="2"/>
      <c r="U122" s="2"/>
      <c r="V122" s="2"/>
      <c r="W122" s="2"/>
      <c r="X122" s="2"/>
      <c r="Y122" s="2"/>
      <c r="Z122" s="2"/>
    </row>
    <row r="123" spans="1:26" ht="24.75" customHeight="1">
      <c r="A123" s="37"/>
      <c r="B123" s="544" t="s">
        <v>347</v>
      </c>
      <c r="C123" s="515" t="s">
        <v>347</v>
      </c>
      <c r="D123" s="11" t="s">
        <v>347</v>
      </c>
      <c r="E123" s="11" t="s">
        <v>347</v>
      </c>
      <c r="F123" s="11" t="s">
        <v>347</v>
      </c>
      <c r="G123" s="11" t="s">
        <v>347</v>
      </c>
      <c r="H123" s="11" t="s">
        <v>347</v>
      </c>
      <c r="I123" s="11" t="s">
        <v>347</v>
      </c>
      <c r="J123" s="11" t="s">
        <v>347</v>
      </c>
      <c r="K123" s="11" t="s">
        <v>347</v>
      </c>
      <c r="L123" s="11" t="s">
        <v>347</v>
      </c>
      <c r="M123" s="11" t="s">
        <v>347</v>
      </c>
      <c r="N123" s="11" t="s">
        <v>347</v>
      </c>
      <c r="O123" s="11" t="s">
        <v>347</v>
      </c>
      <c r="P123" s="7">
        <f t="shared" si="43"/>
        <v>0</v>
      </c>
      <c r="Q123" s="2"/>
      <c r="R123" s="2"/>
      <c r="S123" s="2"/>
      <c r="T123" s="2"/>
      <c r="U123" s="2"/>
      <c r="V123" s="2"/>
      <c r="W123" s="2"/>
      <c r="X123" s="2"/>
      <c r="Y123" s="2"/>
      <c r="Z123" s="2"/>
    </row>
    <row r="124" spans="1:26" ht="24.75" customHeight="1">
      <c r="A124" s="37"/>
      <c r="B124" s="544" t="s">
        <v>347</v>
      </c>
      <c r="C124" s="515" t="s">
        <v>347</v>
      </c>
      <c r="D124" s="11" t="s">
        <v>347</v>
      </c>
      <c r="E124" s="11" t="s">
        <v>347</v>
      </c>
      <c r="F124" s="11" t="s">
        <v>347</v>
      </c>
      <c r="G124" s="11" t="s">
        <v>347</v>
      </c>
      <c r="H124" s="11" t="s">
        <v>347</v>
      </c>
      <c r="I124" s="11" t="s">
        <v>347</v>
      </c>
      <c r="J124" s="11" t="s">
        <v>347</v>
      </c>
      <c r="K124" s="11" t="s">
        <v>347</v>
      </c>
      <c r="L124" s="11" t="s">
        <v>347</v>
      </c>
      <c r="M124" s="11" t="s">
        <v>347</v>
      </c>
      <c r="N124" s="11" t="s">
        <v>347</v>
      </c>
      <c r="O124" s="11" t="s">
        <v>347</v>
      </c>
      <c r="P124" s="7">
        <f t="shared" si="43"/>
        <v>0</v>
      </c>
      <c r="Q124" s="2"/>
      <c r="R124" s="2"/>
      <c r="S124" s="2"/>
      <c r="T124" s="2"/>
      <c r="U124" s="2"/>
      <c r="V124" s="2"/>
      <c r="W124" s="2"/>
      <c r="X124" s="2"/>
      <c r="Y124" s="2"/>
      <c r="Z124" s="2"/>
    </row>
    <row r="125" spans="1:26" ht="13.5" customHeight="1">
      <c r="A125" s="37"/>
      <c r="B125" s="543" t="s">
        <v>347</v>
      </c>
      <c r="C125" s="256" t="s">
        <v>347</v>
      </c>
      <c r="D125" s="520">
        <f t="shared" ref="D125:P125" si="44">SUM(D126:D135)</f>
        <v>0</v>
      </c>
      <c r="E125" s="520">
        <f t="shared" si="44"/>
        <v>0</v>
      </c>
      <c r="F125" s="520">
        <f t="shared" si="44"/>
        <v>0</v>
      </c>
      <c r="G125" s="520">
        <f t="shared" si="44"/>
        <v>0</v>
      </c>
      <c r="H125" s="520">
        <f t="shared" si="44"/>
        <v>0</v>
      </c>
      <c r="I125" s="520">
        <f t="shared" si="44"/>
        <v>0</v>
      </c>
      <c r="J125" s="520">
        <f t="shared" si="44"/>
        <v>0</v>
      </c>
      <c r="K125" s="520">
        <f t="shared" si="44"/>
        <v>0</v>
      </c>
      <c r="L125" s="520">
        <f t="shared" si="44"/>
        <v>0</v>
      </c>
      <c r="M125" s="520">
        <f t="shared" si="44"/>
        <v>0</v>
      </c>
      <c r="N125" s="520">
        <f t="shared" si="44"/>
        <v>0</v>
      </c>
      <c r="O125" s="520">
        <f t="shared" si="44"/>
        <v>0</v>
      </c>
      <c r="P125" s="520">
        <f t="shared" si="44"/>
        <v>0</v>
      </c>
      <c r="Q125" s="2"/>
      <c r="R125" s="2"/>
      <c r="S125" s="2"/>
      <c r="T125" s="2"/>
      <c r="U125" s="2"/>
      <c r="V125" s="2"/>
      <c r="W125" s="2"/>
      <c r="X125" s="2"/>
      <c r="Y125" s="2"/>
      <c r="Z125" s="2"/>
    </row>
    <row r="126" spans="1:26" ht="27.75" customHeight="1">
      <c r="A126" s="37"/>
      <c r="B126" s="544" t="s">
        <v>347</v>
      </c>
      <c r="C126" s="515" t="s">
        <v>347</v>
      </c>
      <c r="D126" s="11" t="s">
        <v>347</v>
      </c>
      <c r="E126" s="11" t="s">
        <v>347</v>
      </c>
      <c r="F126" s="11" t="s">
        <v>347</v>
      </c>
      <c r="G126" s="11" t="s">
        <v>347</v>
      </c>
      <c r="H126" s="11" t="s">
        <v>347</v>
      </c>
      <c r="I126" s="11" t="s">
        <v>347</v>
      </c>
      <c r="J126" s="11" t="s">
        <v>347</v>
      </c>
      <c r="K126" s="11" t="s">
        <v>347</v>
      </c>
      <c r="L126" s="11" t="s">
        <v>347</v>
      </c>
      <c r="M126" s="11" t="s">
        <v>347</v>
      </c>
      <c r="N126" s="11" t="s">
        <v>347</v>
      </c>
      <c r="O126" s="11" t="s">
        <v>347</v>
      </c>
      <c r="P126" s="7">
        <f t="shared" ref="P126:P135" si="45">SUM(D126:O126)</f>
        <v>0</v>
      </c>
      <c r="Q126" s="2"/>
      <c r="R126" s="2"/>
      <c r="S126" s="2"/>
      <c r="T126" s="2"/>
      <c r="U126" s="2"/>
      <c r="V126" s="2"/>
      <c r="W126" s="2"/>
      <c r="X126" s="2"/>
      <c r="Y126" s="2"/>
      <c r="Z126" s="2"/>
    </row>
    <row r="127" spans="1:26" ht="31.5" customHeight="1">
      <c r="A127" s="37"/>
      <c r="B127" s="544" t="s">
        <v>347</v>
      </c>
      <c r="C127" s="515" t="s">
        <v>347</v>
      </c>
      <c r="D127" s="11" t="s">
        <v>347</v>
      </c>
      <c r="E127" s="11" t="s">
        <v>347</v>
      </c>
      <c r="F127" s="11" t="s">
        <v>347</v>
      </c>
      <c r="G127" s="11" t="s">
        <v>347</v>
      </c>
      <c r="H127" s="11" t="s">
        <v>347</v>
      </c>
      <c r="I127" s="11" t="s">
        <v>347</v>
      </c>
      <c r="J127" s="11" t="s">
        <v>347</v>
      </c>
      <c r="K127" s="11" t="s">
        <v>347</v>
      </c>
      <c r="L127" s="11" t="s">
        <v>347</v>
      </c>
      <c r="M127" s="11" t="s">
        <v>347</v>
      </c>
      <c r="N127" s="11" t="s">
        <v>347</v>
      </c>
      <c r="O127" s="11" t="s">
        <v>347</v>
      </c>
      <c r="P127" s="7">
        <f t="shared" si="45"/>
        <v>0</v>
      </c>
      <c r="Q127" s="2"/>
      <c r="R127" s="2"/>
      <c r="S127" s="2"/>
      <c r="T127" s="2"/>
      <c r="U127" s="2"/>
      <c r="V127" s="2"/>
      <c r="W127" s="2"/>
      <c r="X127" s="2"/>
      <c r="Y127" s="2"/>
      <c r="Z127" s="2"/>
    </row>
    <row r="128" spans="1:26" ht="21" customHeight="1">
      <c r="A128" s="37"/>
      <c r="B128" s="544" t="s">
        <v>347</v>
      </c>
      <c r="C128" s="515" t="s">
        <v>347</v>
      </c>
      <c r="D128" s="11" t="s">
        <v>347</v>
      </c>
      <c r="E128" s="11" t="s">
        <v>347</v>
      </c>
      <c r="F128" s="11" t="s">
        <v>347</v>
      </c>
      <c r="G128" s="11" t="s">
        <v>347</v>
      </c>
      <c r="H128" s="11" t="s">
        <v>347</v>
      </c>
      <c r="I128" s="11" t="s">
        <v>347</v>
      </c>
      <c r="J128" s="11" t="s">
        <v>347</v>
      </c>
      <c r="K128" s="11" t="s">
        <v>347</v>
      </c>
      <c r="L128" s="11" t="s">
        <v>347</v>
      </c>
      <c r="M128" s="11" t="s">
        <v>347</v>
      </c>
      <c r="N128" s="11" t="s">
        <v>347</v>
      </c>
      <c r="O128" s="11" t="s">
        <v>347</v>
      </c>
      <c r="P128" s="7">
        <f t="shared" si="45"/>
        <v>0</v>
      </c>
      <c r="Q128" s="2"/>
      <c r="R128" s="2"/>
      <c r="S128" s="2"/>
      <c r="T128" s="2"/>
      <c r="U128" s="2"/>
      <c r="V128" s="2"/>
      <c r="W128" s="2"/>
      <c r="X128" s="2"/>
      <c r="Y128" s="2"/>
      <c r="Z128" s="2"/>
    </row>
    <row r="129" spans="1:26" ht="21" customHeight="1">
      <c r="A129" s="37"/>
      <c r="B129" s="544" t="s">
        <v>347</v>
      </c>
      <c r="C129" s="515" t="s">
        <v>347</v>
      </c>
      <c r="D129" s="11" t="s">
        <v>347</v>
      </c>
      <c r="E129" s="11" t="s">
        <v>347</v>
      </c>
      <c r="F129" s="11" t="s">
        <v>347</v>
      </c>
      <c r="G129" s="11" t="s">
        <v>347</v>
      </c>
      <c r="H129" s="11" t="s">
        <v>347</v>
      </c>
      <c r="I129" s="11" t="s">
        <v>347</v>
      </c>
      <c r="J129" s="11" t="s">
        <v>347</v>
      </c>
      <c r="K129" s="11" t="s">
        <v>347</v>
      </c>
      <c r="L129" s="11" t="s">
        <v>347</v>
      </c>
      <c r="M129" s="11" t="s">
        <v>347</v>
      </c>
      <c r="N129" s="11" t="s">
        <v>347</v>
      </c>
      <c r="O129" s="11" t="s">
        <v>347</v>
      </c>
      <c r="P129" s="7">
        <f t="shared" si="45"/>
        <v>0</v>
      </c>
      <c r="Q129" s="2"/>
      <c r="R129" s="2"/>
      <c r="S129" s="2"/>
      <c r="T129" s="2"/>
      <c r="U129" s="2"/>
      <c r="V129" s="2"/>
      <c r="W129" s="2"/>
      <c r="X129" s="2"/>
      <c r="Y129" s="2"/>
      <c r="Z129" s="2"/>
    </row>
    <row r="130" spans="1:26" ht="21" customHeight="1">
      <c r="A130" s="37"/>
      <c r="B130" s="544" t="s">
        <v>347</v>
      </c>
      <c r="C130" s="515" t="s">
        <v>347</v>
      </c>
      <c r="D130" s="11" t="s">
        <v>347</v>
      </c>
      <c r="E130" s="11" t="s">
        <v>347</v>
      </c>
      <c r="F130" s="11" t="s">
        <v>347</v>
      </c>
      <c r="G130" s="11" t="s">
        <v>347</v>
      </c>
      <c r="H130" s="11" t="s">
        <v>347</v>
      </c>
      <c r="I130" s="11" t="s">
        <v>347</v>
      </c>
      <c r="J130" s="11" t="s">
        <v>347</v>
      </c>
      <c r="K130" s="11" t="s">
        <v>347</v>
      </c>
      <c r="L130" s="11" t="s">
        <v>347</v>
      </c>
      <c r="M130" s="11" t="s">
        <v>347</v>
      </c>
      <c r="N130" s="11" t="s">
        <v>347</v>
      </c>
      <c r="O130" s="11" t="s">
        <v>347</v>
      </c>
      <c r="P130" s="7">
        <f t="shared" si="45"/>
        <v>0</v>
      </c>
      <c r="Q130" s="2"/>
      <c r="R130" s="2"/>
      <c r="S130" s="2"/>
      <c r="T130" s="2"/>
      <c r="U130" s="2"/>
      <c r="V130" s="2"/>
      <c r="W130" s="2"/>
      <c r="X130" s="2"/>
      <c r="Y130" s="2"/>
      <c r="Z130" s="2"/>
    </row>
    <row r="131" spans="1:26" ht="21" customHeight="1">
      <c r="A131" s="37"/>
      <c r="B131" s="544" t="s">
        <v>347</v>
      </c>
      <c r="C131" s="515" t="s">
        <v>347</v>
      </c>
      <c r="D131" s="11" t="s">
        <v>347</v>
      </c>
      <c r="E131" s="11" t="s">
        <v>347</v>
      </c>
      <c r="F131" s="11" t="s">
        <v>347</v>
      </c>
      <c r="G131" s="11" t="s">
        <v>347</v>
      </c>
      <c r="H131" s="11" t="s">
        <v>347</v>
      </c>
      <c r="I131" s="11" t="s">
        <v>347</v>
      </c>
      <c r="J131" s="11" t="s">
        <v>347</v>
      </c>
      <c r="K131" s="11" t="s">
        <v>347</v>
      </c>
      <c r="L131" s="11" t="s">
        <v>347</v>
      </c>
      <c r="M131" s="11" t="s">
        <v>347</v>
      </c>
      <c r="N131" s="11" t="s">
        <v>347</v>
      </c>
      <c r="O131" s="11" t="s">
        <v>347</v>
      </c>
      <c r="P131" s="7">
        <f t="shared" si="45"/>
        <v>0</v>
      </c>
      <c r="Q131" s="2"/>
      <c r="R131" s="2"/>
      <c r="S131" s="2"/>
      <c r="T131" s="2"/>
      <c r="U131" s="2"/>
      <c r="V131" s="2"/>
      <c r="W131" s="2"/>
      <c r="X131" s="2"/>
      <c r="Y131" s="2"/>
      <c r="Z131" s="2"/>
    </row>
    <row r="132" spans="1:26" ht="21" customHeight="1">
      <c r="A132" s="37"/>
      <c r="B132" s="544" t="s">
        <v>347</v>
      </c>
      <c r="C132" s="515" t="s">
        <v>347</v>
      </c>
      <c r="D132" s="11" t="s">
        <v>347</v>
      </c>
      <c r="E132" s="11" t="s">
        <v>347</v>
      </c>
      <c r="F132" s="11" t="s">
        <v>347</v>
      </c>
      <c r="G132" s="11" t="s">
        <v>347</v>
      </c>
      <c r="H132" s="11" t="s">
        <v>347</v>
      </c>
      <c r="I132" s="11" t="s">
        <v>347</v>
      </c>
      <c r="J132" s="11" t="s">
        <v>347</v>
      </c>
      <c r="K132" s="11" t="s">
        <v>347</v>
      </c>
      <c r="L132" s="11" t="s">
        <v>347</v>
      </c>
      <c r="M132" s="11" t="s">
        <v>347</v>
      </c>
      <c r="N132" s="11" t="s">
        <v>347</v>
      </c>
      <c r="O132" s="11" t="s">
        <v>347</v>
      </c>
      <c r="P132" s="7">
        <f t="shared" si="45"/>
        <v>0</v>
      </c>
      <c r="Q132" s="2"/>
      <c r="R132" s="2"/>
      <c r="S132" s="2"/>
      <c r="T132" s="2"/>
      <c r="U132" s="2"/>
      <c r="V132" s="2"/>
      <c r="W132" s="2"/>
      <c r="X132" s="2"/>
      <c r="Y132" s="2"/>
      <c r="Z132" s="2"/>
    </row>
    <row r="133" spans="1:26" ht="21" customHeight="1">
      <c r="A133" s="37"/>
      <c r="B133" s="544" t="s">
        <v>347</v>
      </c>
      <c r="C133" s="515" t="s">
        <v>347</v>
      </c>
      <c r="D133" s="11" t="s">
        <v>347</v>
      </c>
      <c r="E133" s="11" t="s">
        <v>347</v>
      </c>
      <c r="F133" s="11" t="s">
        <v>347</v>
      </c>
      <c r="G133" s="11" t="s">
        <v>347</v>
      </c>
      <c r="H133" s="11" t="s">
        <v>347</v>
      </c>
      <c r="I133" s="11" t="s">
        <v>347</v>
      </c>
      <c r="J133" s="11" t="s">
        <v>347</v>
      </c>
      <c r="K133" s="11" t="s">
        <v>347</v>
      </c>
      <c r="L133" s="11" t="s">
        <v>347</v>
      </c>
      <c r="M133" s="11" t="s">
        <v>347</v>
      </c>
      <c r="N133" s="11" t="s">
        <v>347</v>
      </c>
      <c r="O133" s="11" t="s">
        <v>347</v>
      </c>
      <c r="P133" s="7">
        <f t="shared" si="45"/>
        <v>0</v>
      </c>
      <c r="Q133" s="2"/>
      <c r="R133" s="2"/>
      <c r="S133" s="2"/>
      <c r="T133" s="2"/>
      <c r="U133" s="2"/>
      <c r="V133" s="2"/>
      <c r="W133" s="2"/>
      <c r="X133" s="2"/>
      <c r="Y133" s="2"/>
      <c r="Z133" s="2"/>
    </row>
    <row r="134" spans="1:26" ht="21" customHeight="1">
      <c r="A134" s="37"/>
      <c r="B134" s="544" t="s">
        <v>347</v>
      </c>
      <c r="C134" s="515" t="s">
        <v>347</v>
      </c>
      <c r="D134" s="11" t="s">
        <v>347</v>
      </c>
      <c r="E134" s="11" t="s">
        <v>347</v>
      </c>
      <c r="F134" s="11" t="s">
        <v>347</v>
      </c>
      <c r="G134" s="11" t="s">
        <v>347</v>
      </c>
      <c r="H134" s="11" t="s">
        <v>347</v>
      </c>
      <c r="I134" s="11" t="s">
        <v>347</v>
      </c>
      <c r="J134" s="11" t="s">
        <v>347</v>
      </c>
      <c r="K134" s="11" t="s">
        <v>347</v>
      </c>
      <c r="L134" s="11" t="s">
        <v>347</v>
      </c>
      <c r="M134" s="11" t="s">
        <v>347</v>
      </c>
      <c r="N134" s="11" t="s">
        <v>347</v>
      </c>
      <c r="O134" s="11" t="s">
        <v>347</v>
      </c>
      <c r="P134" s="7">
        <f t="shared" si="45"/>
        <v>0</v>
      </c>
      <c r="Q134" s="2"/>
      <c r="R134" s="2"/>
      <c r="S134" s="2"/>
      <c r="T134" s="2"/>
      <c r="U134" s="2"/>
      <c r="V134" s="2"/>
      <c r="W134" s="2"/>
      <c r="X134" s="2"/>
      <c r="Y134" s="2"/>
      <c r="Z134" s="2"/>
    </row>
    <row r="135" spans="1:26" ht="21" customHeight="1">
      <c r="A135" s="37"/>
      <c r="B135" s="544" t="s">
        <v>347</v>
      </c>
      <c r="C135" s="515" t="s">
        <v>347</v>
      </c>
      <c r="D135" s="11" t="s">
        <v>347</v>
      </c>
      <c r="E135" s="11" t="s">
        <v>347</v>
      </c>
      <c r="F135" s="11" t="s">
        <v>347</v>
      </c>
      <c r="G135" s="11" t="s">
        <v>347</v>
      </c>
      <c r="H135" s="11" t="s">
        <v>347</v>
      </c>
      <c r="I135" s="11" t="s">
        <v>347</v>
      </c>
      <c r="J135" s="11" t="s">
        <v>347</v>
      </c>
      <c r="K135" s="11" t="s">
        <v>347</v>
      </c>
      <c r="L135" s="11" t="s">
        <v>347</v>
      </c>
      <c r="M135" s="11" t="s">
        <v>347</v>
      </c>
      <c r="N135" s="11" t="s">
        <v>347</v>
      </c>
      <c r="O135" s="11" t="s">
        <v>347</v>
      </c>
      <c r="P135" s="7">
        <f t="shared" si="45"/>
        <v>0</v>
      </c>
      <c r="Q135" s="2"/>
      <c r="R135" s="2"/>
      <c r="S135" s="2"/>
      <c r="T135" s="2"/>
      <c r="U135" s="2"/>
      <c r="V135" s="2"/>
      <c r="W135" s="2"/>
      <c r="X135" s="2"/>
      <c r="Y135" s="2"/>
      <c r="Z135" s="2"/>
    </row>
    <row r="136" spans="1:26" ht="24.75" customHeight="1">
      <c r="A136" s="37"/>
      <c r="B136" s="261" t="s">
        <v>347</v>
      </c>
      <c r="C136" s="259" t="s">
        <v>347</v>
      </c>
      <c r="D136" s="520">
        <f t="shared" ref="D136:P136" si="46">SUM(D137:D141)</f>
        <v>0</v>
      </c>
      <c r="E136" s="520">
        <f t="shared" si="46"/>
        <v>0</v>
      </c>
      <c r="F136" s="520">
        <f t="shared" si="46"/>
        <v>0</v>
      </c>
      <c r="G136" s="520">
        <f t="shared" si="46"/>
        <v>0</v>
      </c>
      <c r="H136" s="520">
        <f t="shared" si="46"/>
        <v>0</v>
      </c>
      <c r="I136" s="520">
        <f t="shared" si="46"/>
        <v>0</v>
      </c>
      <c r="J136" s="520">
        <f t="shared" si="46"/>
        <v>0</v>
      </c>
      <c r="K136" s="520">
        <f t="shared" si="46"/>
        <v>0</v>
      </c>
      <c r="L136" s="520">
        <f t="shared" si="46"/>
        <v>0</v>
      </c>
      <c r="M136" s="520">
        <f t="shared" si="46"/>
        <v>0</v>
      </c>
      <c r="N136" s="520">
        <f t="shared" si="46"/>
        <v>0</v>
      </c>
      <c r="O136" s="520">
        <f t="shared" si="46"/>
        <v>0</v>
      </c>
      <c r="P136" s="520">
        <f t="shared" si="46"/>
        <v>0</v>
      </c>
      <c r="Q136" s="2"/>
      <c r="R136" s="2"/>
      <c r="S136" s="2"/>
      <c r="T136" s="2"/>
      <c r="U136" s="2"/>
      <c r="V136" s="2"/>
      <c r="W136" s="2"/>
      <c r="X136" s="2"/>
      <c r="Y136" s="2"/>
      <c r="Z136" s="2"/>
    </row>
    <row r="137" spans="1:26" ht="24.75" customHeight="1">
      <c r="A137" s="37"/>
      <c r="B137" s="544" t="s">
        <v>347</v>
      </c>
      <c r="C137" s="515" t="s">
        <v>347</v>
      </c>
      <c r="D137" s="11" t="s">
        <v>347</v>
      </c>
      <c r="E137" s="11" t="s">
        <v>347</v>
      </c>
      <c r="F137" s="11" t="s">
        <v>347</v>
      </c>
      <c r="G137" s="11" t="s">
        <v>347</v>
      </c>
      <c r="H137" s="11" t="s">
        <v>347</v>
      </c>
      <c r="I137" s="11" t="s">
        <v>347</v>
      </c>
      <c r="J137" s="11" t="s">
        <v>347</v>
      </c>
      <c r="K137" s="11" t="s">
        <v>347</v>
      </c>
      <c r="L137" s="11" t="s">
        <v>347</v>
      </c>
      <c r="M137" s="11" t="s">
        <v>347</v>
      </c>
      <c r="N137" s="11" t="s">
        <v>347</v>
      </c>
      <c r="O137" s="11" t="s">
        <v>347</v>
      </c>
      <c r="P137" s="7">
        <f t="shared" ref="P137:P141" si="47">SUM(D137:O137)</f>
        <v>0</v>
      </c>
      <c r="Q137" s="2"/>
      <c r="R137" s="2"/>
      <c r="S137" s="2"/>
      <c r="T137" s="2"/>
      <c r="U137" s="2"/>
      <c r="V137" s="2"/>
      <c r="W137" s="2"/>
      <c r="X137" s="2"/>
      <c r="Y137" s="2"/>
      <c r="Z137" s="2"/>
    </row>
    <row r="138" spans="1:26" ht="28.5" customHeight="1">
      <c r="A138" s="37"/>
      <c r="B138" s="544" t="s">
        <v>347</v>
      </c>
      <c r="C138" s="515" t="s">
        <v>347</v>
      </c>
      <c r="D138" s="11" t="s">
        <v>347</v>
      </c>
      <c r="E138" s="11" t="s">
        <v>347</v>
      </c>
      <c r="F138" s="11" t="s">
        <v>347</v>
      </c>
      <c r="G138" s="11" t="s">
        <v>347</v>
      </c>
      <c r="H138" s="11" t="s">
        <v>347</v>
      </c>
      <c r="I138" s="11" t="s">
        <v>347</v>
      </c>
      <c r="J138" s="11" t="s">
        <v>347</v>
      </c>
      <c r="K138" s="11" t="s">
        <v>347</v>
      </c>
      <c r="L138" s="11" t="s">
        <v>347</v>
      </c>
      <c r="M138" s="11" t="s">
        <v>347</v>
      </c>
      <c r="N138" s="11" t="s">
        <v>347</v>
      </c>
      <c r="O138" s="11" t="s">
        <v>347</v>
      </c>
      <c r="P138" s="7">
        <f t="shared" si="47"/>
        <v>0</v>
      </c>
      <c r="Q138" s="2"/>
      <c r="R138" s="2"/>
      <c r="S138" s="2"/>
      <c r="T138" s="2"/>
      <c r="U138" s="2"/>
      <c r="V138" s="2"/>
      <c r="W138" s="2"/>
      <c r="X138" s="2"/>
      <c r="Y138" s="2"/>
      <c r="Z138" s="2"/>
    </row>
    <row r="139" spans="1:26" ht="30.75" customHeight="1">
      <c r="A139" s="37"/>
      <c r="B139" s="544" t="s">
        <v>347</v>
      </c>
      <c r="C139" s="515" t="s">
        <v>347</v>
      </c>
      <c r="D139" s="11" t="s">
        <v>347</v>
      </c>
      <c r="E139" s="11" t="s">
        <v>347</v>
      </c>
      <c r="F139" s="11" t="s">
        <v>347</v>
      </c>
      <c r="G139" s="11" t="s">
        <v>347</v>
      </c>
      <c r="H139" s="11" t="s">
        <v>347</v>
      </c>
      <c r="I139" s="11" t="s">
        <v>347</v>
      </c>
      <c r="J139" s="11" t="s">
        <v>347</v>
      </c>
      <c r="K139" s="11" t="s">
        <v>347</v>
      </c>
      <c r="L139" s="11" t="s">
        <v>347</v>
      </c>
      <c r="M139" s="11" t="s">
        <v>347</v>
      </c>
      <c r="N139" s="11" t="s">
        <v>347</v>
      </c>
      <c r="O139" s="11" t="s">
        <v>347</v>
      </c>
      <c r="P139" s="7">
        <f t="shared" si="47"/>
        <v>0</v>
      </c>
      <c r="Q139" s="2"/>
      <c r="R139" s="2"/>
      <c r="S139" s="2"/>
      <c r="T139" s="2"/>
      <c r="U139" s="2"/>
      <c r="V139" s="2"/>
      <c r="W139" s="2"/>
      <c r="X139" s="2"/>
      <c r="Y139" s="2"/>
      <c r="Z139" s="2"/>
    </row>
    <row r="140" spans="1:26" ht="30.75" customHeight="1">
      <c r="A140" s="2"/>
      <c r="B140" s="544" t="s">
        <v>347</v>
      </c>
      <c r="C140" s="515" t="s">
        <v>347</v>
      </c>
      <c r="D140" s="11" t="s">
        <v>347</v>
      </c>
      <c r="E140" s="11" t="s">
        <v>347</v>
      </c>
      <c r="F140" s="11" t="s">
        <v>347</v>
      </c>
      <c r="G140" s="11" t="s">
        <v>347</v>
      </c>
      <c r="H140" s="11" t="s">
        <v>347</v>
      </c>
      <c r="I140" s="11" t="s">
        <v>347</v>
      </c>
      <c r="J140" s="11" t="s">
        <v>347</v>
      </c>
      <c r="K140" s="11" t="s">
        <v>347</v>
      </c>
      <c r="L140" s="11" t="s">
        <v>347</v>
      </c>
      <c r="M140" s="11" t="s">
        <v>347</v>
      </c>
      <c r="N140" s="11" t="s">
        <v>347</v>
      </c>
      <c r="O140" s="11" t="s">
        <v>347</v>
      </c>
      <c r="P140" s="7">
        <f t="shared" si="47"/>
        <v>0</v>
      </c>
      <c r="Q140" s="2"/>
      <c r="R140" s="2"/>
      <c r="S140" s="2"/>
      <c r="T140" s="2"/>
      <c r="U140" s="2"/>
      <c r="V140" s="2"/>
      <c r="W140" s="2"/>
      <c r="X140" s="2"/>
      <c r="Y140" s="2"/>
      <c r="Z140" s="2"/>
    </row>
    <row r="141" spans="1:26" ht="30.75" customHeight="1">
      <c r="A141" s="2"/>
      <c r="B141" s="544" t="s">
        <v>347</v>
      </c>
      <c r="C141" s="515" t="s">
        <v>347</v>
      </c>
      <c r="D141" s="11" t="s">
        <v>347</v>
      </c>
      <c r="E141" s="11" t="s">
        <v>347</v>
      </c>
      <c r="F141" s="11" t="s">
        <v>347</v>
      </c>
      <c r="G141" s="11" t="s">
        <v>347</v>
      </c>
      <c r="H141" s="11" t="s">
        <v>347</v>
      </c>
      <c r="I141" s="11" t="s">
        <v>347</v>
      </c>
      <c r="J141" s="11" t="s">
        <v>347</v>
      </c>
      <c r="K141" s="11" t="s">
        <v>347</v>
      </c>
      <c r="L141" s="11" t="s">
        <v>347</v>
      </c>
      <c r="M141" s="11" t="s">
        <v>347</v>
      </c>
      <c r="N141" s="11" t="s">
        <v>347</v>
      </c>
      <c r="O141" s="11" t="s">
        <v>347</v>
      </c>
      <c r="P141" s="7">
        <f t="shared" si="47"/>
        <v>0</v>
      </c>
      <c r="Q141" s="2"/>
      <c r="R141" s="2"/>
      <c r="S141" s="2"/>
      <c r="T141" s="2"/>
      <c r="U141" s="2"/>
      <c r="V141" s="2"/>
      <c r="W141" s="2"/>
      <c r="X141" s="2"/>
      <c r="Y141" s="2"/>
      <c r="Z141" s="2"/>
    </row>
    <row r="142" spans="1:26" ht="13.5" customHeight="1">
      <c r="A142" s="495" t="s">
        <v>482</v>
      </c>
      <c r="B142" s="496"/>
      <c r="C142" s="497"/>
      <c r="D142" s="498">
        <f t="shared" ref="D142:P142" si="48">D143+D154+D161</f>
        <v>0</v>
      </c>
      <c r="E142" s="498">
        <f t="shared" si="48"/>
        <v>0</v>
      </c>
      <c r="F142" s="498">
        <f t="shared" si="48"/>
        <v>0</v>
      </c>
      <c r="G142" s="498">
        <f t="shared" si="48"/>
        <v>0</v>
      </c>
      <c r="H142" s="498">
        <f t="shared" si="48"/>
        <v>0</v>
      </c>
      <c r="I142" s="498">
        <f t="shared" si="48"/>
        <v>0</v>
      </c>
      <c r="J142" s="498">
        <f t="shared" si="48"/>
        <v>0</v>
      </c>
      <c r="K142" s="498">
        <f t="shared" si="48"/>
        <v>0</v>
      </c>
      <c r="L142" s="498">
        <f t="shared" si="48"/>
        <v>0</v>
      </c>
      <c r="M142" s="498">
        <f t="shared" si="48"/>
        <v>0</v>
      </c>
      <c r="N142" s="498">
        <f t="shared" si="48"/>
        <v>0</v>
      </c>
      <c r="O142" s="498">
        <f t="shared" si="48"/>
        <v>0</v>
      </c>
      <c r="P142" s="498">
        <f t="shared" si="48"/>
        <v>0</v>
      </c>
      <c r="Q142" s="2"/>
      <c r="R142" s="2"/>
      <c r="S142" s="2"/>
      <c r="T142" s="2"/>
      <c r="U142" s="2"/>
      <c r="V142" s="2"/>
      <c r="W142" s="2"/>
      <c r="X142" s="2"/>
      <c r="Y142" s="2"/>
      <c r="Z142" s="2"/>
    </row>
    <row r="143" spans="1:26" ht="13.5" customHeight="1">
      <c r="A143" s="504"/>
      <c r="B143" s="531" t="s">
        <v>347</v>
      </c>
      <c r="C143" s="532" t="s">
        <v>347</v>
      </c>
      <c r="D143" s="545">
        <f t="shared" ref="D143:P143" si="49">SUM(D144:D153)</f>
        <v>0</v>
      </c>
      <c r="E143" s="545">
        <f t="shared" si="49"/>
        <v>0</v>
      </c>
      <c r="F143" s="545">
        <f t="shared" si="49"/>
        <v>0</v>
      </c>
      <c r="G143" s="545">
        <f t="shared" si="49"/>
        <v>0</v>
      </c>
      <c r="H143" s="545">
        <f t="shared" si="49"/>
        <v>0</v>
      </c>
      <c r="I143" s="545">
        <f t="shared" si="49"/>
        <v>0</v>
      </c>
      <c r="J143" s="545">
        <f t="shared" si="49"/>
        <v>0</v>
      </c>
      <c r="K143" s="545">
        <f t="shared" si="49"/>
        <v>0</v>
      </c>
      <c r="L143" s="545">
        <f t="shared" si="49"/>
        <v>0</v>
      </c>
      <c r="M143" s="545">
        <f t="shared" si="49"/>
        <v>0</v>
      </c>
      <c r="N143" s="545">
        <f t="shared" si="49"/>
        <v>0</v>
      </c>
      <c r="O143" s="545">
        <f t="shared" si="49"/>
        <v>0</v>
      </c>
      <c r="P143" s="545">
        <f t="shared" si="49"/>
        <v>0</v>
      </c>
      <c r="Q143" s="2"/>
      <c r="R143" s="2"/>
      <c r="S143" s="2"/>
      <c r="T143" s="2"/>
      <c r="U143" s="2"/>
      <c r="V143" s="2"/>
      <c r="W143" s="2"/>
      <c r="X143" s="2"/>
      <c r="Y143" s="2"/>
      <c r="Z143" s="2"/>
    </row>
    <row r="144" spans="1:26" ht="55.5" customHeight="1">
      <c r="A144" s="37"/>
      <c r="B144" s="513" t="s">
        <v>347</v>
      </c>
      <c r="C144" s="515" t="s">
        <v>347</v>
      </c>
      <c r="D144" s="11"/>
      <c r="E144" s="11"/>
      <c r="F144" s="11"/>
      <c r="G144" s="11" t="s">
        <v>347</v>
      </c>
      <c r="H144" s="11" t="s">
        <v>347</v>
      </c>
      <c r="I144" s="11" t="s">
        <v>347</v>
      </c>
      <c r="J144" s="11" t="s">
        <v>347</v>
      </c>
      <c r="K144" s="11" t="s">
        <v>347</v>
      </c>
      <c r="L144" s="11" t="s">
        <v>347</v>
      </c>
      <c r="M144" s="11" t="s">
        <v>347</v>
      </c>
      <c r="N144" s="11" t="s">
        <v>347</v>
      </c>
      <c r="O144" s="11" t="s">
        <v>347</v>
      </c>
      <c r="P144" s="7">
        <f t="shared" ref="P144:P153" si="50">SUM(D144:O144)</f>
        <v>0</v>
      </c>
      <c r="Q144" s="2"/>
      <c r="R144" s="2"/>
      <c r="S144" s="2"/>
      <c r="T144" s="2"/>
      <c r="U144" s="2"/>
      <c r="V144" s="2"/>
      <c r="W144" s="2"/>
      <c r="X144" s="2"/>
      <c r="Y144" s="2"/>
      <c r="Z144" s="2"/>
    </row>
    <row r="145" spans="1:26" ht="44.25" customHeight="1">
      <c r="A145" s="37"/>
      <c r="B145" s="513" t="s">
        <v>347</v>
      </c>
      <c r="C145" s="515" t="s">
        <v>347</v>
      </c>
      <c r="D145" s="11" t="s">
        <v>347</v>
      </c>
      <c r="E145" s="11" t="s">
        <v>347</v>
      </c>
      <c r="F145" s="11" t="s">
        <v>347</v>
      </c>
      <c r="G145" s="11" t="s">
        <v>347</v>
      </c>
      <c r="H145" s="11" t="s">
        <v>347</v>
      </c>
      <c r="I145" s="11" t="s">
        <v>347</v>
      </c>
      <c r="J145" s="11" t="s">
        <v>347</v>
      </c>
      <c r="K145" s="11" t="s">
        <v>347</v>
      </c>
      <c r="L145" s="11" t="s">
        <v>347</v>
      </c>
      <c r="M145" s="11" t="s">
        <v>347</v>
      </c>
      <c r="N145" s="11" t="s">
        <v>347</v>
      </c>
      <c r="O145" s="11" t="s">
        <v>347</v>
      </c>
      <c r="P145" s="7">
        <f t="shared" si="50"/>
        <v>0</v>
      </c>
      <c r="Q145" s="2"/>
      <c r="R145" s="2"/>
      <c r="S145" s="2"/>
      <c r="T145" s="2"/>
      <c r="U145" s="2"/>
      <c r="V145" s="2"/>
      <c r="W145" s="2"/>
      <c r="X145" s="2"/>
      <c r="Y145" s="2"/>
      <c r="Z145" s="2"/>
    </row>
    <row r="146" spans="1:26" ht="60.75" customHeight="1">
      <c r="A146" s="37"/>
      <c r="B146" s="513" t="s">
        <v>347</v>
      </c>
      <c r="C146" s="515" t="s">
        <v>347</v>
      </c>
      <c r="D146" s="11" t="s">
        <v>347</v>
      </c>
      <c r="E146" s="11" t="s">
        <v>347</v>
      </c>
      <c r="F146" s="11" t="s">
        <v>347</v>
      </c>
      <c r="G146" s="11" t="s">
        <v>347</v>
      </c>
      <c r="H146" s="11" t="s">
        <v>347</v>
      </c>
      <c r="I146" s="11" t="s">
        <v>347</v>
      </c>
      <c r="J146" s="11" t="s">
        <v>347</v>
      </c>
      <c r="K146" s="11" t="s">
        <v>347</v>
      </c>
      <c r="L146" s="11" t="s">
        <v>347</v>
      </c>
      <c r="M146" s="11" t="s">
        <v>347</v>
      </c>
      <c r="N146" s="11" t="s">
        <v>347</v>
      </c>
      <c r="O146" s="11" t="s">
        <v>347</v>
      </c>
      <c r="P146" s="7">
        <f t="shared" si="50"/>
        <v>0</v>
      </c>
      <c r="Q146" s="2"/>
      <c r="R146" s="2"/>
      <c r="S146" s="2"/>
      <c r="T146" s="2"/>
      <c r="U146" s="2"/>
      <c r="V146" s="2"/>
      <c r="W146" s="2"/>
      <c r="X146" s="2"/>
      <c r="Y146" s="2"/>
      <c r="Z146" s="2"/>
    </row>
    <row r="147" spans="1:26" ht="60.75" customHeight="1">
      <c r="A147" s="37"/>
      <c r="B147" s="513" t="s">
        <v>347</v>
      </c>
      <c r="C147" s="515" t="s">
        <v>347</v>
      </c>
      <c r="D147" s="11" t="s">
        <v>347</v>
      </c>
      <c r="E147" s="11" t="s">
        <v>347</v>
      </c>
      <c r="F147" s="11" t="s">
        <v>347</v>
      </c>
      <c r="G147" s="11"/>
      <c r="H147" s="11"/>
      <c r="I147" s="11"/>
      <c r="J147" s="11"/>
      <c r="K147" s="11"/>
      <c r="L147" s="11"/>
      <c r="M147" s="11"/>
      <c r="N147" s="11"/>
      <c r="O147" s="11"/>
      <c r="P147" s="7">
        <f t="shared" si="50"/>
        <v>0</v>
      </c>
      <c r="Q147" s="2"/>
      <c r="R147" s="2"/>
      <c r="S147" s="2"/>
      <c r="T147" s="2"/>
      <c r="U147" s="2"/>
      <c r="V147" s="2"/>
      <c r="W147" s="2"/>
      <c r="X147" s="2"/>
      <c r="Y147" s="2"/>
      <c r="Z147" s="2"/>
    </row>
    <row r="148" spans="1:26" ht="70.5" customHeight="1">
      <c r="A148" s="37"/>
      <c r="B148" s="513" t="s">
        <v>347</v>
      </c>
      <c r="C148" s="515" t="s">
        <v>347</v>
      </c>
      <c r="D148" s="11" t="s">
        <v>347</v>
      </c>
      <c r="E148" s="11" t="s">
        <v>347</v>
      </c>
      <c r="F148" s="11" t="s">
        <v>347</v>
      </c>
      <c r="G148" s="11" t="s">
        <v>347</v>
      </c>
      <c r="H148" s="11" t="s">
        <v>347</v>
      </c>
      <c r="I148" s="11" t="s">
        <v>347</v>
      </c>
      <c r="J148" s="11" t="s">
        <v>347</v>
      </c>
      <c r="K148" s="11" t="s">
        <v>347</v>
      </c>
      <c r="L148" s="11" t="s">
        <v>347</v>
      </c>
      <c r="M148" s="11" t="s">
        <v>347</v>
      </c>
      <c r="N148" s="11" t="s">
        <v>347</v>
      </c>
      <c r="O148" s="11" t="s">
        <v>347</v>
      </c>
      <c r="P148" s="7">
        <f t="shared" si="50"/>
        <v>0</v>
      </c>
      <c r="Q148" s="2"/>
      <c r="R148" s="2"/>
      <c r="S148" s="2"/>
      <c r="T148" s="2"/>
      <c r="U148" s="2"/>
      <c r="V148" s="2"/>
      <c r="W148" s="2"/>
      <c r="X148" s="2"/>
      <c r="Y148" s="2"/>
      <c r="Z148" s="2"/>
    </row>
    <row r="149" spans="1:26" ht="54" customHeight="1">
      <c r="A149" s="37"/>
      <c r="B149" s="980" t="s">
        <v>347</v>
      </c>
      <c r="C149" s="981" t="s">
        <v>347</v>
      </c>
      <c r="D149" s="11" t="s">
        <v>347</v>
      </c>
      <c r="E149" s="11" t="s">
        <v>347</v>
      </c>
      <c r="F149" s="11" t="s">
        <v>347</v>
      </c>
      <c r="G149" s="11" t="s">
        <v>347</v>
      </c>
      <c r="H149" s="11" t="s">
        <v>347</v>
      </c>
      <c r="I149" s="11" t="s">
        <v>347</v>
      </c>
      <c r="J149" s="11" t="s">
        <v>347</v>
      </c>
      <c r="K149" s="11" t="s">
        <v>347</v>
      </c>
      <c r="L149" s="11" t="s">
        <v>347</v>
      </c>
      <c r="M149" s="11" t="s">
        <v>347</v>
      </c>
      <c r="N149" s="11" t="s">
        <v>347</v>
      </c>
      <c r="O149" s="11" t="s">
        <v>347</v>
      </c>
      <c r="P149" s="7">
        <f t="shared" si="50"/>
        <v>0</v>
      </c>
      <c r="Q149" s="2"/>
      <c r="R149" s="2"/>
      <c r="S149" s="2"/>
      <c r="T149" s="2"/>
      <c r="U149" s="2"/>
      <c r="V149" s="2"/>
      <c r="W149" s="2"/>
      <c r="X149" s="2"/>
      <c r="Y149" s="2"/>
      <c r="Z149" s="2"/>
    </row>
    <row r="150" spans="1:26" ht="54" customHeight="1">
      <c r="A150" s="976"/>
      <c r="B150" s="980" t="s">
        <v>347</v>
      </c>
      <c r="C150" s="981" t="s">
        <v>347</v>
      </c>
      <c r="D150" s="11" t="s">
        <v>347</v>
      </c>
      <c r="E150" s="11" t="s">
        <v>347</v>
      </c>
      <c r="F150" s="11" t="s">
        <v>347</v>
      </c>
      <c r="G150" s="11" t="s">
        <v>347</v>
      </c>
      <c r="H150" s="11" t="s">
        <v>347</v>
      </c>
      <c r="I150" s="11" t="s">
        <v>347</v>
      </c>
      <c r="J150" s="11" t="s">
        <v>347</v>
      </c>
      <c r="K150" s="11" t="s">
        <v>347</v>
      </c>
      <c r="L150" s="11" t="s">
        <v>347</v>
      </c>
      <c r="M150" s="11" t="s">
        <v>347</v>
      </c>
      <c r="N150" s="11" t="s">
        <v>347</v>
      </c>
      <c r="O150" s="11" t="s">
        <v>347</v>
      </c>
      <c r="P150" s="7">
        <f t="shared" si="50"/>
        <v>0</v>
      </c>
      <c r="Q150" s="2"/>
      <c r="R150" s="2"/>
      <c r="S150" s="2"/>
      <c r="T150" s="2"/>
      <c r="U150" s="2"/>
      <c r="V150" s="2"/>
      <c r="W150" s="2"/>
      <c r="X150" s="2"/>
      <c r="Y150" s="2"/>
      <c r="Z150" s="2"/>
    </row>
    <row r="151" spans="1:26" ht="54" customHeight="1">
      <c r="A151" s="976"/>
      <c r="B151" s="980" t="s">
        <v>347</v>
      </c>
      <c r="C151" s="981" t="s">
        <v>347</v>
      </c>
      <c r="D151" s="11" t="s">
        <v>347</v>
      </c>
      <c r="E151" s="11" t="s">
        <v>347</v>
      </c>
      <c r="F151" s="11" t="s">
        <v>347</v>
      </c>
      <c r="G151" s="11" t="s">
        <v>347</v>
      </c>
      <c r="H151" s="11" t="s">
        <v>347</v>
      </c>
      <c r="I151" s="11" t="s">
        <v>347</v>
      </c>
      <c r="J151" s="11" t="s">
        <v>347</v>
      </c>
      <c r="K151" s="11" t="s">
        <v>347</v>
      </c>
      <c r="L151" s="11" t="s">
        <v>347</v>
      </c>
      <c r="M151" s="11" t="s">
        <v>347</v>
      </c>
      <c r="N151" s="11" t="s">
        <v>347</v>
      </c>
      <c r="O151" s="11" t="s">
        <v>347</v>
      </c>
      <c r="P151" s="7">
        <f t="shared" si="50"/>
        <v>0</v>
      </c>
      <c r="Q151" s="2"/>
      <c r="R151" s="2"/>
      <c r="S151" s="2"/>
      <c r="T151" s="2"/>
      <c r="U151" s="2"/>
      <c r="V151" s="2"/>
      <c r="W151" s="2"/>
      <c r="X151" s="2"/>
      <c r="Y151" s="2"/>
      <c r="Z151" s="2"/>
    </row>
    <row r="152" spans="1:26" ht="54" customHeight="1">
      <c r="A152" s="976"/>
      <c r="B152" s="980" t="s">
        <v>347</v>
      </c>
      <c r="C152" s="981" t="s">
        <v>347</v>
      </c>
      <c r="D152" s="11" t="s">
        <v>347</v>
      </c>
      <c r="E152" s="11" t="s">
        <v>347</v>
      </c>
      <c r="F152" s="11" t="s">
        <v>347</v>
      </c>
      <c r="G152" s="11" t="s">
        <v>347</v>
      </c>
      <c r="H152" s="11" t="s">
        <v>347</v>
      </c>
      <c r="I152" s="11" t="s">
        <v>347</v>
      </c>
      <c r="J152" s="11" t="s">
        <v>347</v>
      </c>
      <c r="K152" s="11" t="s">
        <v>347</v>
      </c>
      <c r="L152" s="11" t="s">
        <v>347</v>
      </c>
      <c r="M152" s="11" t="s">
        <v>347</v>
      </c>
      <c r="N152" s="11" t="s">
        <v>347</v>
      </c>
      <c r="O152" s="11" t="s">
        <v>347</v>
      </c>
      <c r="P152" s="7">
        <f t="shared" si="50"/>
        <v>0</v>
      </c>
      <c r="Q152" s="2"/>
      <c r="R152" s="2"/>
      <c r="S152" s="2"/>
      <c r="T152" s="2"/>
      <c r="U152" s="2"/>
      <c r="V152" s="2"/>
      <c r="W152" s="2"/>
      <c r="X152" s="2"/>
      <c r="Y152" s="2"/>
      <c r="Z152" s="2"/>
    </row>
    <row r="153" spans="1:26" ht="54" customHeight="1">
      <c r="A153" s="976"/>
      <c r="B153" s="980" t="s">
        <v>347</v>
      </c>
      <c r="C153" s="981" t="s">
        <v>347</v>
      </c>
      <c r="D153" s="11" t="s">
        <v>347</v>
      </c>
      <c r="E153" s="11" t="s">
        <v>347</v>
      </c>
      <c r="F153" s="11" t="s">
        <v>347</v>
      </c>
      <c r="G153" s="11" t="s">
        <v>347</v>
      </c>
      <c r="H153" s="11" t="s">
        <v>347</v>
      </c>
      <c r="I153" s="11" t="s">
        <v>347</v>
      </c>
      <c r="J153" s="11" t="s">
        <v>347</v>
      </c>
      <c r="K153" s="11" t="s">
        <v>347</v>
      </c>
      <c r="L153" s="11" t="s">
        <v>347</v>
      </c>
      <c r="M153" s="11" t="s">
        <v>347</v>
      </c>
      <c r="N153" s="11" t="s">
        <v>347</v>
      </c>
      <c r="O153" s="11" t="s">
        <v>347</v>
      </c>
      <c r="P153" s="7">
        <f t="shared" si="50"/>
        <v>0</v>
      </c>
      <c r="Q153" s="2"/>
      <c r="R153" s="2"/>
      <c r="S153" s="2"/>
      <c r="T153" s="2"/>
      <c r="U153" s="2"/>
      <c r="V153" s="2"/>
      <c r="W153" s="2"/>
      <c r="X153" s="2"/>
      <c r="Y153" s="2"/>
      <c r="Z153" s="2"/>
    </row>
    <row r="154" spans="1:26" ht="13.5" customHeight="1">
      <c r="A154" s="546"/>
      <c r="B154" s="547" t="s">
        <v>347</v>
      </c>
      <c r="C154" s="548" t="s">
        <v>347</v>
      </c>
      <c r="D154" s="545">
        <f t="shared" ref="D154:P154" si="51">SUM(D155:D160)</f>
        <v>0</v>
      </c>
      <c r="E154" s="545">
        <f t="shared" si="51"/>
        <v>0</v>
      </c>
      <c r="F154" s="545">
        <f t="shared" si="51"/>
        <v>0</v>
      </c>
      <c r="G154" s="545">
        <f t="shared" si="51"/>
        <v>0</v>
      </c>
      <c r="H154" s="545">
        <f t="shared" si="51"/>
        <v>0</v>
      </c>
      <c r="I154" s="545">
        <f t="shared" si="51"/>
        <v>0</v>
      </c>
      <c r="J154" s="545">
        <f t="shared" si="51"/>
        <v>0</v>
      </c>
      <c r="K154" s="545">
        <f t="shared" si="51"/>
        <v>0</v>
      </c>
      <c r="L154" s="545">
        <f t="shared" si="51"/>
        <v>0</v>
      </c>
      <c r="M154" s="545">
        <f t="shared" si="51"/>
        <v>0</v>
      </c>
      <c r="N154" s="545">
        <f t="shared" si="51"/>
        <v>0</v>
      </c>
      <c r="O154" s="545">
        <f t="shared" si="51"/>
        <v>0</v>
      </c>
      <c r="P154" s="545">
        <f t="shared" si="51"/>
        <v>0</v>
      </c>
      <c r="Q154" s="2"/>
      <c r="R154" s="2"/>
      <c r="S154" s="2"/>
      <c r="T154" s="2"/>
      <c r="U154" s="2"/>
      <c r="V154" s="2"/>
      <c r="W154" s="2"/>
      <c r="X154" s="2"/>
      <c r="Y154" s="2"/>
      <c r="Z154" s="2"/>
    </row>
    <row r="155" spans="1:26" ht="31.5" customHeight="1">
      <c r="A155" s="976"/>
      <c r="B155" s="513" t="s">
        <v>347</v>
      </c>
      <c r="C155" s="15" t="s">
        <v>347</v>
      </c>
      <c r="D155" s="11" t="s">
        <v>347</v>
      </c>
      <c r="E155" s="11" t="s">
        <v>347</v>
      </c>
      <c r="F155" s="11" t="s">
        <v>347</v>
      </c>
      <c r="G155" s="11" t="s">
        <v>347</v>
      </c>
      <c r="H155" s="11" t="s">
        <v>347</v>
      </c>
      <c r="I155" s="11" t="s">
        <v>347</v>
      </c>
      <c r="J155" s="11" t="s">
        <v>347</v>
      </c>
      <c r="K155" s="11" t="s">
        <v>347</v>
      </c>
      <c r="L155" s="11" t="s">
        <v>347</v>
      </c>
      <c r="M155" s="11" t="s">
        <v>347</v>
      </c>
      <c r="N155" s="11" t="s">
        <v>347</v>
      </c>
      <c r="O155" s="11" t="s">
        <v>347</v>
      </c>
      <c r="P155" s="7">
        <f t="shared" ref="P155:P160" si="52">SUM(D155:O155)</f>
        <v>0</v>
      </c>
      <c r="Q155" s="2"/>
      <c r="R155" s="2"/>
      <c r="S155" s="2"/>
      <c r="T155" s="2"/>
      <c r="U155" s="2"/>
      <c r="V155" s="2"/>
      <c r="W155" s="2"/>
      <c r="X155" s="2"/>
      <c r="Y155" s="2"/>
      <c r="Z155" s="2"/>
    </row>
    <row r="156" spans="1:26" ht="35.25" customHeight="1">
      <c r="A156" s="976"/>
      <c r="B156" s="549" t="s">
        <v>347</v>
      </c>
      <c r="C156" s="550" t="s">
        <v>347</v>
      </c>
      <c r="D156" s="11" t="s">
        <v>347</v>
      </c>
      <c r="E156" s="11" t="s">
        <v>347</v>
      </c>
      <c r="F156" s="11" t="s">
        <v>347</v>
      </c>
      <c r="G156" s="11" t="s">
        <v>347</v>
      </c>
      <c r="H156" s="11" t="s">
        <v>347</v>
      </c>
      <c r="I156" s="11" t="s">
        <v>347</v>
      </c>
      <c r="J156" s="11" t="s">
        <v>347</v>
      </c>
      <c r="K156" s="11" t="s">
        <v>347</v>
      </c>
      <c r="L156" s="11" t="s">
        <v>347</v>
      </c>
      <c r="M156" s="11" t="s">
        <v>347</v>
      </c>
      <c r="N156" s="11" t="s">
        <v>347</v>
      </c>
      <c r="O156" s="11" t="s">
        <v>347</v>
      </c>
      <c r="P156" s="7">
        <f t="shared" si="52"/>
        <v>0</v>
      </c>
      <c r="Q156" s="2"/>
      <c r="R156" s="2"/>
      <c r="S156" s="2"/>
      <c r="T156" s="2"/>
      <c r="U156" s="2"/>
      <c r="V156" s="2"/>
      <c r="W156" s="2"/>
      <c r="X156" s="2"/>
      <c r="Y156" s="2"/>
      <c r="Z156" s="2"/>
    </row>
    <row r="157" spans="1:26" ht="35.25" customHeight="1">
      <c r="A157" s="976"/>
      <c r="B157" s="549" t="s">
        <v>347</v>
      </c>
      <c r="C157" s="550" t="s">
        <v>347</v>
      </c>
      <c r="D157" s="11" t="s">
        <v>347</v>
      </c>
      <c r="E157" s="11" t="s">
        <v>347</v>
      </c>
      <c r="F157" s="11" t="s">
        <v>347</v>
      </c>
      <c r="G157" s="11" t="s">
        <v>347</v>
      </c>
      <c r="H157" s="11" t="s">
        <v>347</v>
      </c>
      <c r="I157" s="11" t="s">
        <v>347</v>
      </c>
      <c r="J157" s="11" t="s">
        <v>347</v>
      </c>
      <c r="K157" s="11" t="s">
        <v>347</v>
      </c>
      <c r="L157" s="11" t="s">
        <v>347</v>
      </c>
      <c r="M157" s="11" t="s">
        <v>347</v>
      </c>
      <c r="N157" s="11" t="s">
        <v>347</v>
      </c>
      <c r="O157" s="11" t="s">
        <v>347</v>
      </c>
      <c r="P157" s="7">
        <f t="shared" si="52"/>
        <v>0</v>
      </c>
      <c r="Q157" s="2"/>
      <c r="R157" s="2"/>
      <c r="S157" s="2"/>
      <c r="T157" s="2"/>
      <c r="U157" s="2"/>
      <c r="V157" s="2"/>
      <c r="W157" s="2"/>
      <c r="X157" s="2"/>
      <c r="Y157" s="2"/>
      <c r="Z157" s="2"/>
    </row>
    <row r="158" spans="1:26" ht="35.25" customHeight="1">
      <c r="A158" s="976"/>
      <c r="B158" s="549" t="s">
        <v>347</v>
      </c>
      <c r="C158" s="550" t="s">
        <v>347</v>
      </c>
      <c r="D158" s="11" t="s">
        <v>347</v>
      </c>
      <c r="E158" s="11" t="s">
        <v>347</v>
      </c>
      <c r="F158" s="11" t="s">
        <v>347</v>
      </c>
      <c r="G158" s="11" t="s">
        <v>347</v>
      </c>
      <c r="H158" s="11" t="s">
        <v>347</v>
      </c>
      <c r="I158" s="11" t="s">
        <v>347</v>
      </c>
      <c r="J158" s="11" t="s">
        <v>347</v>
      </c>
      <c r="K158" s="11" t="s">
        <v>347</v>
      </c>
      <c r="L158" s="11" t="s">
        <v>347</v>
      </c>
      <c r="M158" s="11" t="s">
        <v>347</v>
      </c>
      <c r="N158" s="11" t="s">
        <v>347</v>
      </c>
      <c r="O158" s="11" t="s">
        <v>347</v>
      </c>
      <c r="P158" s="7">
        <f t="shared" si="52"/>
        <v>0</v>
      </c>
      <c r="Q158" s="2"/>
      <c r="R158" s="2"/>
      <c r="S158" s="2"/>
      <c r="T158" s="2"/>
      <c r="U158" s="2"/>
      <c r="V158" s="2"/>
      <c r="W158" s="2"/>
      <c r="X158" s="2"/>
      <c r="Y158" s="2"/>
      <c r="Z158" s="2"/>
    </row>
    <row r="159" spans="1:26" ht="35.25" customHeight="1">
      <c r="A159" s="976"/>
      <c r="B159" s="549" t="s">
        <v>347</v>
      </c>
      <c r="C159" s="550" t="s">
        <v>347</v>
      </c>
      <c r="D159" s="11" t="s">
        <v>347</v>
      </c>
      <c r="E159" s="11" t="s">
        <v>347</v>
      </c>
      <c r="F159" s="11" t="s">
        <v>347</v>
      </c>
      <c r="G159" s="11" t="s">
        <v>347</v>
      </c>
      <c r="H159" s="11" t="s">
        <v>347</v>
      </c>
      <c r="I159" s="11" t="s">
        <v>347</v>
      </c>
      <c r="J159" s="11" t="s">
        <v>347</v>
      </c>
      <c r="K159" s="11" t="s">
        <v>347</v>
      </c>
      <c r="L159" s="11" t="s">
        <v>347</v>
      </c>
      <c r="M159" s="11" t="s">
        <v>347</v>
      </c>
      <c r="N159" s="11" t="s">
        <v>347</v>
      </c>
      <c r="O159" s="11" t="s">
        <v>347</v>
      </c>
      <c r="P159" s="7">
        <f t="shared" si="52"/>
        <v>0</v>
      </c>
      <c r="Q159" s="2"/>
      <c r="R159" s="2"/>
      <c r="S159" s="2"/>
      <c r="T159" s="2"/>
      <c r="U159" s="2"/>
      <c r="V159" s="2"/>
      <c r="W159" s="2"/>
      <c r="X159" s="2"/>
      <c r="Y159" s="2"/>
      <c r="Z159" s="2"/>
    </row>
    <row r="160" spans="1:26" ht="35.25" customHeight="1">
      <c r="A160" s="976"/>
      <c r="B160" s="549" t="s">
        <v>347</v>
      </c>
      <c r="C160" s="550" t="s">
        <v>347</v>
      </c>
      <c r="D160" s="11" t="s">
        <v>347</v>
      </c>
      <c r="E160" s="11" t="s">
        <v>347</v>
      </c>
      <c r="F160" s="11" t="s">
        <v>347</v>
      </c>
      <c r="G160" s="11" t="s">
        <v>347</v>
      </c>
      <c r="H160" s="11" t="s">
        <v>347</v>
      </c>
      <c r="I160" s="11" t="s">
        <v>347</v>
      </c>
      <c r="J160" s="11" t="s">
        <v>347</v>
      </c>
      <c r="K160" s="11" t="s">
        <v>347</v>
      </c>
      <c r="L160" s="11" t="s">
        <v>347</v>
      </c>
      <c r="M160" s="11" t="s">
        <v>347</v>
      </c>
      <c r="N160" s="11" t="s">
        <v>347</v>
      </c>
      <c r="O160" s="11" t="s">
        <v>347</v>
      </c>
      <c r="P160" s="7">
        <f t="shared" si="52"/>
        <v>0</v>
      </c>
      <c r="Q160" s="2"/>
      <c r="R160" s="2"/>
      <c r="S160" s="2"/>
      <c r="T160" s="2"/>
      <c r="U160" s="2"/>
      <c r="V160" s="2"/>
      <c r="W160" s="2"/>
      <c r="X160" s="2"/>
      <c r="Y160" s="2"/>
      <c r="Z160" s="2"/>
    </row>
    <row r="161" spans="1:26" ht="30" customHeight="1">
      <c r="A161" s="35"/>
      <c r="B161" s="42" t="s">
        <v>347</v>
      </c>
      <c r="C161" s="491" t="s">
        <v>347</v>
      </c>
      <c r="D161" s="545">
        <f t="shared" ref="D161:M161" si="53">SUM(D162:D167)</f>
        <v>0</v>
      </c>
      <c r="E161" s="545">
        <f t="shared" si="53"/>
        <v>0</v>
      </c>
      <c r="F161" s="545">
        <f t="shared" si="53"/>
        <v>0</v>
      </c>
      <c r="G161" s="545">
        <f t="shared" si="53"/>
        <v>0</v>
      </c>
      <c r="H161" s="545">
        <f t="shared" si="53"/>
        <v>0</v>
      </c>
      <c r="I161" s="545">
        <f t="shared" si="53"/>
        <v>0</v>
      </c>
      <c r="J161" s="545">
        <f t="shared" si="53"/>
        <v>0</v>
      </c>
      <c r="K161" s="545">
        <f t="shared" si="53"/>
        <v>0</v>
      </c>
      <c r="L161" s="545">
        <f t="shared" si="53"/>
        <v>0</v>
      </c>
      <c r="M161" s="545">
        <f t="shared" si="53"/>
        <v>0</v>
      </c>
      <c r="N161" s="545">
        <f>SUM(N162:N164)</f>
        <v>0</v>
      </c>
      <c r="O161" s="545">
        <f t="shared" ref="O161:P161" si="54">SUM(O162:O167)</f>
        <v>0</v>
      </c>
      <c r="P161" s="545">
        <f t="shared" si="54"/>
        <v>0</v>
      </c>
      <c r="Q161" s="2"/>
      <c r="R161" s="2"/>
      <c r="S161" s="2"/>
      <c r="T161" s="2"/>
      <c r="U161" s="2"/>
      <c r="V161" s="2"/>
      <c r="W161" s="2"/>
      <c r="X161" s="2"/>
      <c r="Y161" s="2"/>
      <c r="Z161" s="2"/>
    </row>
    <row r="162" spans="1:26" ht="42" customHeight="1">
      <c r="A162" s="37"/>
      <c r="B162" s="513" t="s">
        <v>347</v>
      </c>
      <c r="C162" s="515" t="s">
        <v>347</v>
      </c>
      <c r="D162" s="11" t="s">
        <v>347</v>
      </c>
      <c r="E162" s="11" t="s">
        <v>347</v>
      </c>
      <c r="F162" s="11" t="s">
        <v>347</v>
      </c>
      <c r="G162" s="11" t="s">
        <v>347</v>
      </c>
      <c r="H162" s="11" t="s">
        <v>347</v>
      </c>
      <c r="I162" s="11" t="s">
        <v>347</v>
      </c>
      <c r="J162" s="11" t="s">
        <v>347</v>
      </c>
      <c r="K162" s="11" t="s">
        <v>347</v>
      </c>
      <c r="L162" s="11" t="s">
        <v>347</v>
      </c>
      <c r="M162" s="11" t="s">
        <v>347</v>
      </c>
      <c r="N162" s="11" t="s">
        <v>347</v>
      </c>
      <c r="O162" s="11" t="s">
        <v>347</v>
      </c>
      <c r="P162" s="7">
        <f t="shared" ref="P162:P167" si="55">SUM(D162:O162)</f>
        <v>0</v>
      </c>
      <c r="Q162" s="2"/>
      <c r="R162" s="2"/>
      <c r="S162" s="2"/>
      <c r="T162" s="2"/>
      <c r="U162" s="2"/>
      <c r="V162" s="2"/>
      <c r="W162" s="2"/>
      <c r="X162" s="2"/>
      <c r="Y162" s="2"/>
      <c r="Z162" s="2"/>
    </row>
    <row r="163" spans="1:26" ht="39.75" customHeight="1">
      <c r="A163" s="37"/>
      <c r="B163" s="513" t="s">
        <v>347</v>
      </c>
      <c r="C163" s="515" t="s">
        <v>347</v>
      </c>
      <c r="D163" s="11" t="s">
        <v>347</v>
      </c>
      <c r="E163" s="11" t="s">
        <v>347</v>
      </c>
      <c r="F163" s="11" t="s">
        <v>347</v>
      </c>
      <c r="G163" s="11" t="s">
        <v>347</v>
      </c>
      <c r="H163" s="11" t="s">
        <v>347</v>
      </c>
      <c r="I163" s="11" t="s">
        <v>347</v>
      </c>
      <c r="J163" s="11" t="s">
        <v>347</v>
      </c>
      <c r="K163" s="11" t="s">
        <v>347</v>
      </c>
      <c r="L163" s="11" t="s">
        <v>347</v>
      </c>
      <c r="M163" s="11" t="s">
        <v>347</v>
      </c>
      <c r="N163" s="11" t="s">
        <v>347</v>
      </c>
      <c r="O163" s="11" t="s">
        <v>347</v>
      </c>
      <c r="P163" s="7">
        <f t="shared" si="55"/>
        <v>0</v>
      </c>
      <c r="Q163" s="2"/>
      <c r="R163" s="2"/>
      <c r="S163" s="2"/>
      <c r="T163" s="2"/>
      <c r="U163" s="2"/>
      <c r="V163" s="2"/>
      <c r="W163" s="2"/>
      <c r="X163" s="2"/>
      <c r="Y163" s="2"/>
      <c r="Z163" s="2"/>
    </row>
    <row r="164" spans="1:26" ht="42" customHeight="1">
      <c r="A164" s="37"/>
      <c r="B164" s="513" t="s">
        <v>347</v>
      </c>
      <c r="C164" s="515" t="s">
        <v>347</v>
      </c>
      <c r="D164" s="11" t="s">
        <v>347</v>
      </c>
      <c r="E164" s="11" t="s">
        <v>347</v>
      </c>
      <c r="F164" s="11" t="s">
        <v>347</v>
      </c>
      <c r="G164" s="11" t="s">
        <v>347</v>
      </c>
      <c r="H164" s="11" t="s">
        <v>347</v>
      </c>
      <c r="I164" s="11" t="s">
        <v>347</v>
      </c>
      <c r="J164" s="11" t="s">
        <v>347</v>
      </c>
      <c r="K164" s="11" t="s">
        <v>347</v>
      </c>
      <c r="L164" s="11" t="s">
        <v>347</v>
      </c>
      <c r="M164" s="11" t="s">
        <v>347</v>
      </c>
      <c r="N164" s="11" t="s">
        <v>347</v>
      </c>
      <c r="O164" s="11" t="s">
        <v>347</v>
      </c>
      <c r="P164" s="7">
        <f t="shared" si="55"/>
        <v>0</v>
      </c>
      <c r="Q164" s="2"/>
      <c r="R164" s="2"/>
      <c r="S164" s="2"/>
      <c r="T164" s="2"/>
      <c r="U164" s="2"/>
      <c r="V164" s="2"/>
      <c r="W164" s="2"/>
      <c r="X164" s="2"/>
      <c r="Y164" s="2"/>
      <c r="Z164" s="2"/>
    </row>
    <row r="165" spans="1:26" ht="42" customHeight="1">
      <c r="A165" s="976"/>
      <c r="B165" s="513" t="s">
        <v>347</v>
      </c>
      <c r="C165" s="515" t="s">
        <v>347</v>
      </c>
      <c r="D165" s="11" t="s">
        <v>347</v>
      </c>
      <c r="E165" s="11" t="s">
        <v>347</v>
      </c>
      <c r="F165" s="11" t="s">
        <v>347</v>
      </c>
      <c r="G165" s="11" t="s">
        <v>347</v>
      </c>
      <c r="H165" s="11" t="s">
        <v>347</v>
      </c>
      <c r="I165" s="11" t="s">
        <v>347</v>
      </c>
      <c r="J165" s="11" t="s">
        <v>347</v>
      </c>
      <c r="K165" s="11" t="s">
        <v>347</v>
      </c>
      <c r="L165" s="11" t="s">
        <v>347</v>
      </c>
      <c r="M165" s="11" t="s">
        <v>347</v>
      </c>
      <c r="N165" s="11" t="s">
        <v>347</v>
      </c>
      <c r="O165" s="11" t="s">
        <v>347</v>
      </c>
      <c r="P165" s="7">
        <f t="shared" si="55"/>
        <v>0</v>
      </c>
      <c r="Q165" s="2"/>
      <c r="R165" s="2"/>
      <c r="S165" s="2"/>
      <c r="T165" s="2"/>
      <c r="U165" s="2"/>
      <c r="V165" s="2"/>
      <c r="W165" s="2"/>
      <c r="X165" s="2"/>
      <c r="Y165" s="2"/>
      <c r="Z165" s="2"/>
    </row>
    <row r="166" spans="1:26" ht="42" customHeight="1">
      <c r="A166" s="976"/>
      <c r="B166" s="513" t="s">
        <v>347</v>
      </c>
      <c r="C166" s="515" t="s">
        <v>347</v>
      </c>
      <c r="D166" s="11" t="s">
        <v>347</v>
      </c>
      <c r="E166" s="11" t="s">
        <v>347</v>
      </c>
      <c r="F166" s="11" t="s">
        <v>347</v>
      </c>
      <c r="G166" s="11" t="s">
        <v>347</v>
      </c>
      <c r="H166" s="11" t="s">
        <v>347</v>
      </c>
      <c r="I166" s="11" t="s">
        <v>347</v>
      </c>
      <c r="J166" s="11" t="s">
        <v>347</v>
      </c>
      <c r="K166" s="11" t="s">
        <v>347</v>
      </c>
      <c r="L166" s="11" t="s">
        <v>347</v>
      </c>
      <c r="M166" s="11" t="s">
        <v>347</v>
      </c>
      <c r="N166" s="11" t="s">
        <v>347</v>
      </c>
      <c r="O166" s="11" t="s">
        <v>347</v>
      </c>
      <c r="P166" s="7">
        <f t="shared" si="55"/>
        <v>0</v>
      </c>
      <c r="Q166" s="2"/>
      <c r="R166" s="2"/>
      <c r="S166" s="2"/>
      <c r="T166" s="2"/>
      <c r="U166" s="2"/>
      <c r="V166" s="2"/>
      <c r="W166" s="2"/>
      <c r="X166" s="2"/>
      <c r="Y166" s="2"/>
      <c r="Z166" s="2"/>
    </row>
    <row r="167" spans="1:26" ht="42" customHeight="1">
      <c r="A167" s="976"/>
      <c r="B167" s="513" t="s">
        <v>347</v>
      </c>
      <c r="C167" s="515" t="s">
        <v>347</v>
      </c>
      <c r="D167" s="11" t="s">
        <v>347</v>
      </c>
      <c r="E167" s="11" t="s">
        <v>347</v>
      </c>
      <c r="F167" s="11" t="s">
        <v>347</v>
      </c>
      <c r="G167" s="11" t="s">
        <v>347</v>
      </c>
      <c r="H167" s="11" t="s">
        <v>347</v>
      </c>
      <c r="I167" s="11" t="s">
        <v>347</v>
      </c>
      <c r="J167" s="11" t="s">
        <v>347</v>
      </c>
      <c r="K167" s="11" t="s">
        <v>347</v>
      </c>
      <c r="L167" s="11" t="s">
        <v>347</v>
      </c>
      <c r="M167" s="11" t="s">
        <v>347</v>
      </c>
      <c r="N167" s="11" t="s">
        <v>347</v>
      </c>
      <c r="O167" s="11" t="s">
        <v>347</v>
      </c>
      <c r="P167" s="7">
        <f t="shared" si="55"/>
        <v>0</v>
      </c>
      <c r="Q167" s="2"/>
      <c r="R167" s="2"/>
      <c r="S167" s="2"/>
      <c r="T167" s="2"/>
      <c r="U167" s="2"/>
      <c r="V167" s="2"/>
      <c r="W167" s="2"/>
      <c r="X167" s="2"/>
      <c r="Y167" s="2"/>
      <c r="Z167" s="2"/>
    </row>
    <row r="168" spans="1:26" ht="32.25" customHeight="1">
      <c r="A168" s="982"/>
      <c r="B168" s="551" t="e">
        <f>#REF!</f>
        <v>#REF!</v>
      </c>
      <c r="C168" s="552" t="e">
        <f>#REF!</f>
        <v>#REF!</v>
      </c>
      <c r="D168" s="553" t="e">
        <f t="shared" ref="D168:K168" si="56">SUM(D169:D172)</f>
        <v>#REF!</v>
      </c>
      <c r="E168" s="553" t="e">
        <f t="shared" si="56"/>
        <v>#REF!</v>
      </c>
      <c r="F168" s="553" t="e">
        <f t="shared" si="56"/>
        <v>#REF!</v>
      </c>
      <c r="G168" s="553" t="e">
        <f t="shared" si="56"/>
        <v>#REF!</v>
      </c>
      <c r="H168" s="553" t="e">
        <f t="shared" si="56"/>
        <v>#REF!</v>
      </c>
      <c r="I168" s="553" t="e">
        <f t="shared" si="56"/>
        <v>#REF!</v>
      </c>
      <c r="J168" s="553" t="e">
        <f t="shared" si="56"/>
        <v>#REF!</v>
      </c>
      <c r="K168" s="553" t="e">
        <f t="shared" si="56"/>
        <v>#REF!</v>
      </c>
      <c r="L168" s="553" t="e">
        <f t="shared" ref="L168:P168" si="57">SUM(L169:L173)</f>
        <v>#REF!</v>
      </c>
      <c r="M168" s="553" t="e">
        <f t="shared" si="57"/>
        <v>#REF!</v>
      </c>
      <c r="N168" s="553" t="e">
        <f t="shared" si="57"/>
        <v>#REF!</v>
      </c>
      <c r="O168" s="553" t="e">
        <f t="shared" si="57"/>
        <v>#REF!</v>
      </c>
      <c r="P168" s="554" t="e">
        <f t="shared" si="57"/>
        <v>#REF!</v>
      </c>
      <c r="Q168" s="27"/>
      <c r="R168" s="27"/>
      <c r="S168" s="27"/>
      <c r="T168" s="27"/>
      <c r="U168" s="27"/>
      <c r="V168" s="27"/>
      <c r="W168" s="27"/>
      <c r="X168" s="27"/>
      <c r="Y168" s="27"/>
      <c r="Z168" s="27"/>
    </row>
    <row r="169" spans="1:26" ht="32.25" customHeight="1">
      <c r="A169" s="976"/>
      <c r="B169" s="513" t="e">
        <f>#REF!</f>
        <v>#REF!</v>
      </c>
      <c r="C169" s="15" t="e">
        <f>#REF!</f>
        <v>#REF!</v>
      </c>
      <c r="D169" s="11" t="e">
        <f>#REF!</f>
        <v>#REF!</v>
      </c>
      <c r="E169" s="11" t="e">
        <f>#REF!</f>
        <v>#REF!</v>
      </c>
      <c r="F169" s="11" t="e">
        <f>#REF!</f>
        <v>#REF!</v>
      </c>
      <c r="G169" s="11" t="e">
        <f>#REF!</f>
        <v>#REF!</v>
      </c>
      <c r="H169" s="11" t="e">
        <f>#REF!</f>
        <v>#REF!</v>
      </c>
      <c r="I169" s="11" t="e">
        <f>#REF!</f>
        <v>#REF!</v>
      </c>
      <c r="J169" s="11" t="e">
        <f>#REF!</f>
        <v>#REF!</v>
      </c>
      <c r="K169" s="11" t="e">
        <f>#REF!</f>
        <v>#REF!</v>
      </c>
      <c r="L169" s="11" t="e">
        <f>#REF!</f>
        <v>#REF!</v>
      </c>
      <c r="M169" s="11" t="e">
        <f>#REF!</f>
        <v>#REF!</v>
      </c>
      <c r="N169" s="11" t="e">
        <f>#REF!</f>
        <v>#REF!</v>
      </c>
      <c r="O169" s="11" t="e">
        <f>#REF!</f>
        <v>#REF!</v>
      </c>
      <c r="P169" s="7" t="e">
        <f t="shared" ref="P169:P173" si="58">SUM(D169:O169)</f>
        <v>#REF!</v>
      </c>
      <c r="Q169" s="2"/>
      <c r="R169" s="2"/>
      <c r="S169" s="2"/>
      <c r="T169" s="2"/>
      <c r="U169" s="2"/>
      <c r="V169" s="2"/>
      <c r="W169" s="2"/>
      <c r="X169" s="2"/>
      <c r="Y169" s="2"/>
      <c r="Z169" s="2"/>
    </row>
    <row r="170" spans="1:26" ht="32.25" customHeight="1">
      <c r="A170" s="976"/>
      <c r="B170" s="513" t="e">
        <f>#REF!</f>
        <v>#REF!</v>
      </c>
      <c r="C170" s="15" t="e">
        <f>#REF!</f>
        <v>#REF!</v>
      </c>
      <c r="D170" s="11" t="e">
        <f>#REF!</f>
        <v>#REF!</v>
      </c>
      <c r="E170" s="11" t="e">
        <f>#REF!</f>
        <v>#REF!</v>
      </c>
      <c r="F170" s="11" t="e">
        <f>#REF!</f>
        <v>#REF!</v>
      </c>
      <c r="G170" s="11" t="e">
        <f>#REF!</f>
        <v>#REF!</v>
      </c>
      <c r="H170" s="11" t="e">
        <f>#REF!</f>
        <v>#REF!</v>
      </c>
      <c r="I170" s="11" t="e">
        <f>#REF!</f>
        <v>#REF!</v>
      </c>
      <c r="J170" s="11" t="e">
        <f>#REF!</f>
        <v>#REF!</v>
      </c>
      <c r="K170" s="11" t="e">
        <f>#REF!</f>
        <v>#REF!</v>
      </c>
      <c r="L170" s="11" t="e">
        <f>#REF!</f>
        <v>#REF!</v>
      </c>
      <c r="M170" s="11" t="e">
        <f>#REF!</f>
        <v>#REF!</v>
      </c>
      <c r="N170" s="11" t="e">
        <f>#REF!</f>
        <v>#REF!</v>
      </c>
      <c r="O170" s="11" t="e">
        <f>#REF!</f>
        <v>#REF!</v>
      </c>
      <c r="P170" s="7" t="e">
        <f t="shared" si="58"/>
        <v>#REF!</v>
      </c>
      <c r="Q170" s="2"/>
      <c r="R170" s="2"/>
      <c r="S170" s="2"/>
      <c r="T170" s="2"/>
      <c r="U170" s="2"/>
      <c r="V170" s="2"/>
      <c r="W170" s="2"/>
      <c r="X170" s="2"/>
      <c r="Y170" s="2"/>
      <c r="Z170" s="2"/>
    </row>
    <row r="171" spans="1:26" ht="32.25" customHeight="1">
      <c r="A171" s="976"/>
      <c r="B171" s="513" t="e">
        <f>#REF!</f>
        <v>#REF!</v>
      </c>
      <c r="C171" s="15" t="e">
        <f>#REF!</f>
        <v>#REF!</v>
      </c>
      <c r="D171" s="11" t="e">
        <f>#REF!</f>
        <v>#REF!</v>
      </c>
      <c r="E171" s="11" t="e">
        <f>#REF!</f>
        <v>#REF!</v>
      </c>
      <c r="F171" s="11" t="e">
        <f>#REF!</f>
        <v>#REF!</v>
      </c>
      <c r="G171" s="11" t="e">
        <f>#REF!</f>
        <v>#REF!</v>
      </c>
      <c r="H171" s="11" t="e">
        <f>#REF!</f>
        <v>#REF!</v>
      </c>
      <c r="I171" s="11" t="e">
        <f>#REF!</f>
        <v>#REF!</v>
      </c>
      <c r="J171" s="11" t="e">
        <f>#REF!</f>
        <v>#REF!</v>
      </c>
      <c r="K171" s="11" t="e">
        <f>#REF!</f>
        <v>#REF!</v>
      </c>
      <c r="L171" s="11" t="e">
        <f>#REF!</f>
        <v>#REF!</v>
      </c>
      <c r="M171" s="11" t="e">
        <f>#REF!</f>
        <v>#REF!</v>
      </c>
      <c r="N171" s="11" t="e">
        <f>#REF!</f>
        <v>#REF!</v>
      </c>
      <c r="O171" s="11" t="e">
        <f>#REF!</f>
        <v>#REF!</v>
      </c>
      <c r="P171" s="7" t="e">
        <f t="shared" si="58"/>
        <v>#REF!</v>
      </c>
      <c r="Q171" s="2"/>
      <c r="R171" s="2"/>
      <c r="S171" s="2"/>
      <c r="T171" s="2"/>
      <c r="U171" s="2"/>
      <c r="V171" s="2"/>
      <c r="W171" s="2"/>
      <c r="X171" s="2"/>
      <c r="Y171" s="2"/>
      <c r="Z171" s="2"/>
    </row>
    <row r="172" spans="1:26" ht="32.25" customHeight="1">
      <c r="A172" s="976"/>
      <c r="B172" s="513" t="e">
        <f>#REF!</f>
        <v>#REF!</v>
      </c>
      <c r="C172" s="15" t="e">
        <f>#REF!</f>
        <v>#REF!</v>
      </c>
      <c r="D172" s="11" t="e">
        <f>#REF!</f>
        <v>#REF!</v>
      </c>
      <c r="E172" s="11" t="e">
        <f>#REF!</f>
        <v>#REF!</v>
      </c>
      <c r="F172" s="11" t="e">
        <f>#REF!</f>
        <v>#REF!</v>
      </c>
      <c r="G172" s="11" t="e">
        <f>#REF!</f>
        <v>#REF!</v>
      </c>
      <c r="H172" s="11" t="e">
        <f>#REF!</f>
        <v>#REF!</v>
      </c>
      <c r="I172" s="11" t="e">
        <f>#REF!</f>
        <v>#REF!</v>
      </c>
      <c r="J172" s="11" t="e">
        <f>#REF!</f>
        <v>#REF!</v>
      </c>
      <c r="K172" s="11" t="e">
        <f>#REF!</f>
        <v>#REF!</v>
      </c>
      <c r="L172" s="11" t="e">
        <f>#REF!</f>
        <v>#REF!</v>
      </c>
      <c r="M172" s="11" t="e">
        <f>#REF!</f>
        <v>#REF!</v>
      </c>
      <c r="N172" s="11" t="e">
        <f>#REF!</f>
        <v>#REF!</v>
      </c>
      <c r="O172" s="11" t="e">
        <f>#REF!</f>
        <v>#REF!</v>
      </c>
      <c r="P172" s="7" t="e">
        <f t="shared" si="58"/>
        <v>#REF!</v>
      </c>
      <c r="Q172" s="2"/>
      <c r="R172" s="2"/>
      <c r="S172" s="2"/>
      <c r="T172" s="2"/>
      <c r="U172" s="2"/>
      <c r="V172" s="2"/>
      <c r="W172" s="2"/>
      <c r="X172" s="2"/>
      <c r="Y172" s="2"/>
      <c r="Z172" s="2"/>
    </row>
    <row r="173" spans="1:26" ht="32.25" customHeight="1">
      <c r="A173" s="976"/>
      <c r="B173" s="513" t="e">
        <f>#REF!</f>
        <v>#REF!</v>
      </c>
      <c r="C173" s="15" t="e">
        <f>#REF!</f>
        <v>#REF!</v>
      </c>
      <c r="D173" s="11" t="e">
        <f>#REF!</f>
        <v>#REF!</v>
      </c>
      <c r="E173" s="11" t="e">
        <f>#REF!</f>
        <v>#REF!</v>
      </c>
      <c r="F173" s="11" t="e">
        <f>#REF!</f>
        <v>#REF!</v>
      </c>
      <c r="G173" s="11" t="e">
        <f>#REF!</f>
        <v>#REF!</v>
      </c>
      <c r="H173" s="11" t="e">
        <f>#REF!</f>
        <v>#REF!</v>
      </c>
      <c r="I173" s="11" t="e">
        <f>#REF!</f>
        <v>#REF!</v>
      </c>
      <c r="J173" s="11" t="e">
        <f>#REF!</f>
        <v>#REF!</v>
      </c>
      <c r="K173" s="11" t="e">
        <f>#REF!</f>
        <v>#REF!</v>
      </c>
      <c r="L173" s="11" t="e">
        <f>#REF!</f>
        <v>#REF!</v>
      </c>
      <c r="M173" s="11" t="e">
        <f>#REF!</f>
        <v>#REF!</v>
      </c>
      <c r="N173" s="11" t="e">
        <f>#REF!</f>
        <v>#REF!</v>
      </c>
      <c r="O173" s="11" t="e">
        <f>#REF!</f>
        <v>#REF!</v>
      </c>
      <c r="P173" s="7" t="e">
        <f t="shared" si="58"/>
        <v>#REF!</v>
      </c>
      <c r="Q173" s="2"/>
      <c r="R173" s="2"/>
      <c r="S173" s="2"/>
      <c r="T173" s="2"/>
      <c r="U173" s="2"/>
      <c r="V173" s="2"/>
      <c r="W173" s="2"/>
      <c r="X173" s="2"/>
      <c r="Y173" s="2"/>
      <c r="Z173" s="2"/>
    </row>
    <row r="174" spans="1:26" ht="13.5" customHeight="1">
      <c r="A174" s="35"/>
      <c r="B174" s="555" t="s">
        <v>1161</v>
      </c>
      <c r="C174" s="556"/>
      <c r="D174" s="557">
        <f t="shared" ref="D174:P174" si="59">SUM(D176:D178)</f>
        <v>0</v>
      </c>
      <c r="E174" s="557">
        <f t="shared" si="59"/>
        <v>0</v>
      </c>
      <c r="F174" s="557">
        <f t="shared" si="59"/>
        <v>0</v>
      </c>
      <c r="G174" s="557">
        <f t="shared" si="59"/>
        <v>0</v>
      </c>
      <c r="H174" s="557">
        <f t="shared" si="59"/>
        <v>0</v>
      </c>
      <c r="I174" s="557">
        <f t="shared" si="59"/>
        <v>0</v>
      </c>
      <c r="J174" s="557">
        <f t="shared" si="59"/>
        <v>0</v>
      </c>
      <c r="K174" s="557">
        <f t="shared" si="59"/>
        <v>0</v>
      </c>
      <c r="L174" s="557">
        <f t="shared" si="59"/>
        <v>0</v>
      </c>
      <c r="M174" s="557">
        <f t="shared" si="59"/>
        <v>0</v>
      </c>
      <c r="N174" s="557">
        <f t="shared" si="59"/>
        <v>0</v>
      </c>
      <c r="O174" s="558">
        <f t="shared" si="59"/>
        <v>0</v>
      </c>
      <c r="P174" s="559">
        <f t="shared" si="59"/>
        <v>0</v>
      </c>
      <c r="Q174" s="2"/>
      <c r="R174" s="2"/>
      <c r="S174" s="2"/>
      <c r="T174" s="2"/>
      <c r="U174" s="2"/>
      <c r="V174" s="2"/>
      <c r="W174" s="2"/>
      <c r="X174" s="2"/>
      <c r="Y174" s="2"/>
      <c r="Z174" s="2"/>
    </row>
    <row r="175" spans="1:26" ht="13.5" customHeight="1">
      <c r="A175" s="35"/>
      <c r="B175" s="560"/>
      <c r="C175" s="561"/>
      <c r="D175" s="557"/>
      <c r="E175" s="557"/>
      <c r="F175" s="557"/>
      <c r="G175" s="557"/>
      <c r="H175" s="557"/>
      <c r="I175" s="557"/>
      <c r="J175" s="557"/>
      <c r="K175" s="557"/>
      <c r="L175" s="557"/>
      <c r="M175" s="557"/>
      <c r="N175" s="557"/>
      <c r="O175" s="557"/>
      <c r="P175" s="557"/>
      <c r="Q175" s="2"/>
      <c r="R175" s="2"/>
      <c r="S175" s="2"/>
      <c r="T175" s="2"/>
      <c r="U175" s="2"/>
      <c r="V175" s="2"/>
      <c r="W175" s="2"/>
      <c r="X175" s="2"/>
      <c r="Y175" s="2"/>
      <c r="Z175" s="2"/>
    </row>
    <row r="176" spans="1:26" ht="13.5" customHeight="1">
      <c r="A176" s="976"/>
      <c r="B176" s="32" t="s">
        <v>1162</v>
      </c>
      <c r="C176" s="562"/>
      <c r="D176" s="563"/>
      <c r="E176" s="564"/>
      <c r="F176" s="564"/>
      <c r="G176" s="564"/>
      <c r="H176" s="564"/>
      <c r="I176" s="564"/>
      <c r="J176" s="564"/>
      <c r="K176" s="564"/>
      <c r="L176" s="564"/>
      <c r="M176" s="564"/>
      <c r="N176" s="564"/>
      <c r="O176" s="564"/>
      <c r="P176" s="11">
        <f t="shared" ref="P176:P178" si="60">SUM(D176:O176)</f>
        <v>0</v>
      </c>
      <c r="Q176" s="2"/>
      <c r="R176" s="2"/>
      <c r="S176" s="2"/>
      <c r="T176" s="2"/>
      <c r="U176" s="2"/>
      <c r="V176" s="2"/>
      <c r="W176" s="2"/>
      <c r="X176" s="2"/>
      <c r="Y176" s="2"/>
      <c r="Z176" s="2"/>
    </row>
    <row r="177" spans="1:26" ht="13.5" customHeight="1">
      <c r="A177" s="976"/>
      <c r="B177" s="32" t="s">
        <v>1163</v>
      </c>
      <c r="C177" s="562"/>
      <c r="D177" s="564"/>
      <c r="E177" s="564"/>
      <c r="F177" s="564"/>
      <c r="G177" s="564"/>
      <c r="H177" s="564"/>
      <c r="I177" s="564"/>
      <c r="J177" s="564"/>
      <c r="K177" s="564"/>
      <c r="L177" s="564"/>
      <c r="M177" s="564"/>
      <c r="N177" s="564"/>
      <c r="O177" s="564"/>
      <c r="P177" s="11">
        <f t="shared" si="60"/>
        <v>0</v>
      </c>
      <c r="Q177" s="2"/>
      <c r="R177" s="2"/>
      <c r="S177" s="2"/>
      <c r="T177" s="2"/>
      <c r="U177" s="2"/>
      <c r="V177" s="2"/>
      <c r="W177" s="2"/>
      <c r="X177" s="2"/>
      <c r="Y177" s="2"/>
      <c r="Z177" s="2"/>
    </row>
    <row r="178" spans="1:26" ht="13.5" customHeight="1">
      <c r="A178" s="976"/>
      <c r="B178" s="32" t="s">
        <v>1164</v>
      </c>
      <c r="C178" s="562"/>
      <c r="D178" s="564"/>
      <c r="E178" s="564"/>
      <c r="F178" s="564"/>
      <c r="G178" s="564"/>
      <c r="H178" s="564"/>
      <c r="I178" s="564"/>
      <c r="J178" s="564"/>
      <c r="K178" s="564"/>
      <c r="L178" s="564"/>
      <c r="M178" s="564"/>
      <c r="N178" s="564"/>
      <c r="O178" s="564"/>
      <c r="P178" s="11">
        <f t="shared" si="60"/>
        <v>0</v>
      </c>
      <c r="Q178" s="2"/>
      <c r="R178" s="2"/>
      <c r="S178" s="2"/>
      <c r="T178" s="2"/>
      <c r="U178" s="2"/>
      <c r="V178" s="2"/>
      <c r="W178" s="2"/>
      <c r="X178" s="2"/>
      <c r="Y178" s="2"/>
      <c r="Z178" s="2"/>
    </row>
    <row r="179" spans="1:26" ht="13.5" customHeight="1">
      <c r="A179" s="976"/>
      <c r="B179" s="33"/>
      <c r="C179" s="562"/>
      <c r="D179" s="564"/>
      <c r="E179" s="564"/>
      <c r="F179" s="564"/>
      <c r="G179" s="564"/>
      <c r="H179" s="564"/>
      <c r="I179" s="564"/>
      <c r="J179" s="564"/>
      <c r="K179" s="564"/>
      <c r="L179" s="564"/>
      <c r="M179" s="564"/>
      <c r="N179" s="564"/>
      <c r="O179" s="564"/>
      <c r="P179" s="542"/>
      <c r="Q179" s="2"/>
      <c r="R179" s="2"/>
      <c r="S179" s="2"/>
      <c r="T179" s="2"/>
      <c r="U179" s="2"/>
      <c r="V179" s="2"/>
      <c r="W179" s="2"/>
      <c r="X179" s="2"/>
      <c r="Y179" s="2"/>
      <c r="Z179" s="2"/>
    </row>
    <row r="180" spans="1:26" ht="16.5" customHeight="1">
      <c r="A180" s="38"/>
      <c r="B180" s="39" t="s">
        <v>1165</v>
      </c>
      <c r="C180" s="565"/>
      <c r="D180" s="566" t="e">
        <f t="shared" ref="D180:O180" si="61">D5-D6+D174</f>
        <v>#REF!</v>
      </c>
      <c r="E180" s="566" t="e">
        <f t="shared" si="61"/>
        <v>#REF!</v>
      </c>
      <c r="F180" s="566" t="e">
        <f t="shared" si="61"/>
        <v>#REF!</v>
      </c>
      <c r="G180" s="566" t="e">
        <f t="shared" si="61"/>
        <v>#REF!</v>
      </c>
      <c r="H180" s="566" t="e">
        <f t="shared" si="61"/>
        <v>#REF!</v>
      </c>
      <c r="I180" s="566" t="e">
        <f t="shared" si="61"/>
        <v>#REF!</v>
      </c>
      <c r="J180" s="566" t="e">
        <f t="shared" si="61"/>
        <v>#REF!</v>
      </c>
      <c r="K180" s="566" t="e">
        <f t="shared" si="61"/>
        <v>#REF!</v>
      </c>
      <c r="L180" s="566" t="e">
        <f t="shared" si="61"/>
        <v>#REF!</v>
      </c>
      <c r="M180" s="566" t="e">
        <f t="shared" si="61"/>
        <v>#REF!</v>
      </c>
      <c r="N180" s="566" t="e">
        <f t="shared" si="61"/>
        <v>#REF!</v>
      </c>
      <c r="O180" s="566" t="e">
        <f t="shared" si="61"/>
        <v>#REF!</v>
      </c>
      <c r="P180" s="8"/>
      <c r="Q180" s="2"/>
      <c r="R180" s="2"/>
      <c r="S180" s="2"/>
      <c r="T180" s="2"/>
      <c r="U180" s="2"/>
      <c r="V180" s="2"/>
      <c r="W180" s="2"/>
      <c r="X180" s="2"/>
      <c r="Y180" s="2"/>
      <c r="Z180" s="2"/>
    </row>
    <row r="181" spans="1:26" ht="13.5" customHeight="1">
      <c r="A181" s="2"/>
      <c r="B181" s="809"/>
      <c r="C181" s="948"/>
      <c r="D181" s="948"/>
      <c r="E181" s="2"/>
      <c r="F181" s="2"/>
      <c r="G181" s="2"/>
      <c r="H181" s="2"/>
      <c r="I181" s="2"/>
      <c r="J181" s="2"/>
      <c r="K181" s="2"/>
      <c r="L181" s="2"/>
      <c r="M181" s="2"/>
      <c r="N181" s="2"/>
      <c r="O181" s="2"/>
      <c r="P181" s="2"/>
      <c r="Q181" s="2"/>
      <c r="R181" s="2"/>
      <c r="S181" s="2"/>
      <c r="T181" s="2"/>
      <c r="U181" s="2"/>
      <c r="V181" s="2"/>
      <c r="W181" s="2"/>
      <c r="X181" s="2"/>
      <c r="Y181" s="2"/>
      <c r="Z181" s="2"/>
    </row>
    <row r="182" spans="1:26" ht="13.5" customHeight="1">
      <c r="A182" s="2"/>
      <c r="B182" s="2"/>
      <c r="C182" s="4"/>
      <c r="D182" s="2"/>
      <c r="E182" s="2"/>
      <c r="F182" s="2"/>
      <c r="G182" s="2"/>
      <c r="H182" s="2"/>
      <c r="I182" s="2"/>
      <c r="J182" s="2"/>
      <c r="K182" s="2"/>
      <c r="L182" s="2"/>
      <c r="M182" s="2"/>
      <c r="N182" s="2"/>
      <c r="O182" s="2"/>
      <c r="P182" s="2"/>
      <c r="Q182" s="2"/>
      <c r="R182" s="2"/>
      <c r="S182" s="2"/>
      <c r="T182" s="2"/>
      <c r="U182" s="2"/>
      <c r="V182" s="2"/>
      <c r="W182" s="2"/>
      <c r="X182" s="2"/>
      <c r="Y182" s="2"/>
      <c r="Z182" s="2"/>
    </row>
    <row r="183" spans="1:26" ht="13.5" customHeight="1">
      <c r="A183" s="2"/>
      <c r="B183" s="2"/>
      <c r="C183" s="4"/>
      <c r="D183" s="2"/>
      <c r="E183" s="2"/>
      <c r="F183" s="2"/>
      <c r="G183" s="2"/>
      <c r="H183" s="2"/>
      <c r="I183" s="2"/>
      <c r="J183" s="2"/>
      <c r="K183" s="2"/>
      <c r="L183" s="2"/>
      <c r="M183" s="2"/>
      <c r="N183" s="2"/>
      <c r="O183" s="2"/>
      <c r="P183" s="2"/>
      <c r="Q183" s="2"/>
      <c r="R183" s="2"/>
      <c r="S183" s="2"/>
      <c r="T183" s="2"/>
      <c r="U183" s="2"/>
      <c r="V183" s="2"/>
      <c r="W183" s="2"/>
      <c r="X183" s="2"/>
      <c r="Y183" s="2"/>
      <c r="Z183" s="2"/>
    </row>
    <row r="184" spans="1:26" ht="13.5" customHeight="1">
      <c r="A184" s="2"/>
      <c r="B184" s="2"/>
      <c r="C184" s="4"/>
      <c r="D184" s="2"/>
      <c r="E184" s="2"/>
      <c r="F184" s="2"/>
      <c r="G184" s="2"/>
      <c r="H184" s="2"/>
      <c r="I184" s="2"/>
      <c r="J184" s="2"/>
      <c r="K184" s="2"/>
      <c r="L184" s="2"/>
      <c r="M184" s="2"/>
      <c r="N184" s="2"/>
      <c r="O184" s="2"/>
      <c r="P184" s="2"/>
      <c r="Q184" s="2"/>
      <c r="R184" s="2"/>
      <c r="S184" s="2"/>
      <c r="T184" s="2"/>
      <c r="U184" s="2"/>
      <c r="V184" s="2"/>
      <c r="W184" s="2"/>
      <c r="X184" s="2"/>
      <c r="Y184" s="2"/>
      <c r="Z184" s="2"/>
    </row>
    <row r="185" spans="1:26" ht="13.5" customHeight="1">
      <c r="A185" s="2"/>
      <c r="B185" s="2"/>
      <c r="C185" s="4"/>
      <c r="D185" s="807"/>
      <c r="E185" s="948"/>
      <c r="F185" s="2"/>
      <c r="G185" s="807"/>
      <c r="H185" s="948"/>
      <c r="I185" s="2"/>
      <c r="J185" s="2"/>
      <c r="K185" s="2"/>
      <c r="L185" s="2"/>
      <c r="M185" s="2"/>
      <c r="N185" s="2"/>
      <c r="O185" s="2"/>
      <c r="P185" s="2"/>
      <c r="Q185" s="2"/>
      <c r="R185" s="2"/>
      <c r="S185" s="2"/>
      <c r="T185" s="2"/>
      <c r="U185" s="2"/>
      <c r="V185" s="2"/>
      <c r="W185" s="2"/>
      <c r="X185" s="2"/>
      <c r="Y185" s="2"/>
      <c r="Z185" s="2"/>
    </row>
    <row r="186" spans="1:26" ht="13.5" customHeight="1">
      <c r="A186" s="2"/>
      <c r="B186" s="2"/>
      <c r="C186" s="4"/>
      <c r="D186" s="808"/>
      <c r="E186" s="948"/>
      <c r="F186" s="41"/>
      <c r="G186" s="808"/>
      <c r="H186" s="948"/>
      <c r="I186" s="2"/>
      <c r="J186" s="2"/>
      <c r="K186" s="2"/>
      <c r="L186" s="2"/>
      <c r="M186" s="2"/>
      <c r="N186" s="2"/>
      <c r="O186" s="2"/>
      <c r="P186" s="2"/>
      <c r="Q186" s="2"/>
      <c r="R186" s="2"/>
      <c r="S186" s="2"/>
      <c r="T186" s="2"/>
      <c r="U186" s="2"/>
      <c r="V186" s="2"/>
      <c r="W186" s="2"/>
      <c r="X186" s="2"/>
      <c r="Y186" s="2"/>
      <c r="Z186" s="2"/>
    </row>
    <row r="187" spans="1:26" ht="13.5" customHeight="1">
      <c r="A187" s="2"/>
      <c r="B187" s="2"/>
      <c r="C187" s="4"/>
      <c r="D187" s="808"/>
      <c r="E187" s="948"/>
      <c r="F187" s="41"/>
      <c r="G187" s="808"/>
      <c r="H187" s="948"/>
      <c r="I187" s="2"/>
      <c r="J187" s="2"/>
      <c r="K187" s="2"/>
      <c r="L187" s="2"/>
      <c r="M187" s="2"/>
      <c r="N187" s="2"/>
      <c r="O187" s="2"/>
      <c r="P187" s="2"/>
      <c r="Q187" s="2"/>
      <c r="R187" s="2"/>
      <c r="S187" s="2"/>
      <c r="T187" s="2"/>
      <c r="U187" s="2"/>
      <c r="V187" s="2"/>
      <c r="W187" s="2"/>
      <c r="X187" s="2"/>
      <c r="Y187" s="2"/>
      <c r="Z187" s="2"/>
    </row>
    <row r="188" spans="1:26" ht="13.5" customHeight="1">
      <c r="A188" s="2"/>
      <c r="B188" s="2"/>
      <c r="C188" s="4"/>
      <c r="D188" s="2"/>
      <c r="E188" s="2"/>
      <c r="F188" s="2"/>
      <c r="G188" s="2"/>
      <c r="H188" s="2"/>
      <c r="I188" s="2"/>
      <c r="J188" s="2"/>
      <c r="K188" s="2"/>
      <c r="L188" s="2"/>
      <c r="M188" s="2"/>
      <c r="N188" s="2"/>
      <c r="O188" s="2"/>
      <c r="P188" s="2"/>
      <c r="Q188" s="2"/>
      <c r="R188" s="2"/>
      <c r="S188" s="2"/>
      <c r="T188" s="2"/>
      <c r="U188" s="2"/>
      <c r="V188" s="2"/>
      <c r="W188" s="2"/>
      <c r="X188" s="2"/>
      <c r="Y188" s="2"/>
      <c r="Z188" s="2"/>
    </row>
    <row r="189" spans="1:26" ht="13.5" customHeight="1">
      <c r="A189" s="2"/>
      <c r="B189" s="2"/>
      <c r="C189" s="4"/>
      <c r="D189" s="2"/>
      <c r="E189" s="2"/>
      <c r="F189" s="2"/>
      <c r="G189" s="2"/>
      <c r="H189" s="2"/>
      <c r="I189" s="2"/>
      <c r="J189" s="2"/>
      <c r="K189" s="2"/>
      <c r="L189" s="2"/>
      <c r="M189" s="2"/>
      <c r="N189" s="2"/>
      <c r="O189" s="2"/>
      <c r="P189" s="2"/>
      <c r="Q189" s="2"/>
      <c r="R189" s="2"/>
      <c r="S189" s="2"/>
      <c r="T189" s="2"/>
      <c r="U189" s="2"/>
      <c r="V189" s="2"/>
      <c r="W189" s="2"/>
      <c r="X189" s="2"/>
      <c r="Y189" s="2"/>
      <c r="Z189" s="2"/>
    </row>
    <row r="190" spans="1:26" ht="13.5" customHeight="1">
      <c r="A190" s="2"/>
      <c r="B190" s="2"/>
      <c r="C190" s="4"/>
      <c r="D190" s="2"/>
      <c r="E190" s="2"/>
      <c r="F190" s="2"/>
      <c r="G190" s="2"/>
      <c r="H190" s="2"/>
      <c r="I190" s="2"/>
      <c r="J190" s="2"/>
      <c r="K190" s="2"/>
      <c r="L190" s="2"/>
      <c r="M190" s="2"/>
      <c r="N190" s="2"/>
      <c r="O190" s="2"/>
      <c r="P190" s="2"/>
      <c r="Q190" s="2"/>
      <c r="R190" s="2"/>
      <c r="S190" s="2"/>
      <c r="T190" s="2"/>
      <c r="U190" s="2"/>
      <c r="V190" s="2"/>
      <c r="W190" s="2"/>
      <c r="X190" s="2"/>
      <c r="Y190" s="2"/>
      <c r="Z190" s="2"/>
    </row>
    <row r="191" spans="1:26" ht="13.5" customHeight="1">
      <c r="A191" s="2"/>
      <c r="B191" s="2"/>
      <c r="C191" s="4"/>
      <c r="D191" s="2"/>
      <c r="E191" s="2"/>
      <c r="F191" s="2"/>
      <c r="G191" s="2"/>
      <c r="H191" s="2"/>
      <c r="I191" s="2"/>
      <c r="J191" s="2"/>
      <c r="K191" s="2"/>
      <c r="L191" s="2"/>
      <c r="M191" s="2"/>
      <c r="N191" s="2"/>
      <c r="O191" s="2"/>
      <c r="P191" s="2"/>
      <c r="Q191" s="2"/>
      <c r="R191" s="2"/>
      <c r="S191" s="2"/>
      <c r="T191" s="2"/>
      <c r="U191" s="2"/>
      <c r="V191" s="2"/>
      <c r="W191" s="2"/>
      <c r="X191" s="2"/>
      <c r="Y191" s="2"/>
      <c r="Z191" s="2"/>
    </row>
    <row r="192" spans="1:26" ht="13.5" customHeight="1">
      <c r="A192" s="2"/>
      <c r="B192" s="2"/>
      <c r="C192" s="4"/>
      <c r="D192" s="2"/>
      <c r="E192" s="2"/>
      <c r="F192" s="2"/>
      <c r="G192" s="2"/>
      <c r="H192" s="2"/>
      <c r="I192" s="2"/>
      <c r="J192" s="2"/>
      <c r="K192" s="2"/>
      <c r="L192" s="2"/>
      <c r="M192" s="2"/>
      <c r="N192" s="2"/>
      <c r="O192" s="2"/>
      <c r="P192" s="2"/>
      <c r="Q192" s="2"/>
      <c r="R192" s="2"/>
      <c r="S192" s="2"/>
      <c r="T192" s="2"/>
      <c r="U192" s="2"/>
      <c r="V192" s="2"/>
      <c r="W192" s="2"/>
      <c r="X192" s="2"/>
      <c r="Y192" s="2"/>
      <c r="Z192" s="2"/>
    </row>
    <row r="193" spans="1:26" ht="13.5" customHeight="1">
      <c r="A193" s="2"/>
      <c r="B193" s="2"/>
      <c r="C193" s="4"/>
      <c r="D193" s="2"/>
      <c r="E193" s="2"/>
      <c r="F193" s="2"/>
      <c r="G193" s="2"/>
      <c r="H193" s="2"/>
      <c r="I193" s="2"/>
      <c r="J193" s="2"/>
      <c r="K193" s="2"/>
      <c r="L193" s="2"/>
      <c r="M193" s="2"/>
      <c r="N193" s="2"/>
      <c r="O193" s="2"/>
      <c r="P193" s="2"/>
      <c r="Q193" s="2"/>
      <c r="R193" s="2"/>
      <c r="S193" s="2"/>
      <c r="T193" s="2"/>
      <c r="U193" s="2"/>
      <c r="V193" s="2"/>
      <c r="W193" s="2"/>
      <c r="X193" s="2"/>
      <c r="Y193" s="2"/>
      <c r="Z193" s="2"/>
    </row>
    <row r="194" spans="1:26" ht="13.5" customHeight="1">
      <c r="A194" s="2"/>
      <c r="B194" s="2"/>
      <c r="C194" s="4"/>
      <c r="D194" s="2"/>
      <c r="E194" s="2"/>
      <c r="F194" s="2"/>
      <c r="G194" s="2"/>
      <c r="H194" s="2"/>
      <c r="I194" s="2"/>
      <c r="J194" s="2"/>
      <c r="K194" s="2"/>
      <c r="L194" s="2"/>
      <c r="M194" s="2"/>
      <c r="N194" s="2"/>
      <c r="O194" s="2"/>
      <c r="P194" s="2"/>
      <c r="Q194" s="2"/>
      <c r="R194" s="2"/>
      <c r="S194" s="2"/>
      <c r="T194" s="2"/>
      <c r="U194" s="2"/>
      <c r="V194" s="2"/>
      <c r="W194" s="2"/>
      <c r="X194" s="2"/>
      <c r="Y194" s="2"/>
      <c r="Z194" s="2"/>
    </row>
    <row r="195" spans="1:26" ht="13.5" customHeight="1">
      <c r="A195" s="2"/>
      <c r="B195" s="2"/>
      <c r="C195" s="4"/>
      <c r="D195" s="2"/>
      <c r="E195" s="2"/>
      <c r="F195" s="2"/>
      <c r="G195" s="2"/>
      <c r="H195" s="2"/>
      <c r="I195" s="2"/>
      <c r="J195" s="2"/>
      <c r="K195" s="2"/>
      <c r="L195" s="2"/>
      <c r="M195" s="2"/>
      <c r="N195" s="2"/>
      <c r="O195" s="2"/>
      <c r="P195" s="2"/>
      <c r="Q195" s="2"/>
      <c r="R195" s="2"/>
      <c r="S195" s="2"/>
      <c r="T195" s="2"/>
      <c r="U195" s="2"/>
      <c r="V195" s="2"/>
      <c r="W195" s="2"/>
      <c r="X195" s="2"/>
      <c r="Y195" s="2"/>
      <c r="Z195" s="2"/>
    </row>
    <row r="196" spans="1:26" ht="13.5" customHeight="1">
      <c r="A196" s="2"/>
      <c r="B196" s="2"/>
      <c r="C196" s="4"/>
      <c r="D196" s="2"/>
      <c r="E196" s="2"/>
      <c r="F196" s="2"/>
      <c r="G196" s="2"/>
      <c r="H196" s="2"/>
      <c r="I196" s="2"/>
      <c r="J196" s="2"/>
      <c r="K196" s="2"/>
      <c r="L196" s="2"/>
      <c r="M196" s="2"/>
      <c r="N196" s="2"/>
      <c r="O196" s="2"/>
      <c r="P196" s="2"/>
      <c r="Q196" s="2"/>
      <c r="R196" s="2"/>
      <c r="S196" s="2"/>
      <c r="T196" s="2"/>
      <c r="U196" s="2"/>
      <c r="V196" s="2"/>
      <c r="W196" s="2"/>
      <c r="X196" s="2"/>
      <c r="Y196" s="2"/>
      <c r="Z196" s="2"/>
    </row>
    <row r="197" spans="1:26" ht="13.5" customHeight="1">
      <c r="A197" s="2"/>
      <c r="B197" s="2"/>
      <c r="C197" s="4"/>
      <c r="D197" s="2"/>
      <c r="E197" s="2"/>
      <c r="F197" s="2"/>
      <c r="G197" s="2"/>
      <c r="H197" s="2"/>
      <c r="I197" s="2"/>
      <c r="J197" s="2"/>
      <c r="K197" s="2"/>
      <c r="L197" s="2"/>
      <c r="M197" s="2"/>
      <c r="N197" s="2"/>
      <c r="O197" s="2"/>
      <c r="P197" s="2"/>
      <c r="Q197" s="2"/>
      <c r="R197" s="2"/>
      <c r="S197" s="2"/>
      <c r="T197" s="2"/>
      <c r="U197" s="2"/>
      <c r="V197" s="2"/>
      <c r="W197" s="2"/>
      <c r="X197" s="2"/>
      <c r="Y197" s="2"/>
      <c r="Z197" s="2"/>
    </row>
    <row r="198" spans="1:26" ht="13.5" customHeight="1">
      <c r="A198" s="2"/>
      <c r="B198" s="2"/>
      <c r="C198" s="4"/>
      <c r="D198" s="2"/>
      <c r="E198" s="2"/>
      <c r="F198" s="2"/>
      <c r="G198" s="2"/>
      <c r="H198" s="2"/>
      <c r="I198" s="2"/>
      <c r="J198" s="2"/>
      <c r="K198" s="2"/>
      <c r="L198" s="2"/>
      <c r="M198" s="2"/>
      <c r="N198" s="2"/>
      <c r="O198" s="2"/>
      <c r="P198" s="2"/>
      <c r="Q198" s="2"/>
      <c r="R198" s="2"/>
      <c r="S198" s="2"/>
      <c r="T198" s="2"/>
      <c r="U198" s="2"/>
      <c r="V198" s="2"/>
      <c r="W198" s="2"/>
      <c r="X198" s="2"/>
      <c r="Y198" s="2"/>
      <c r="Z198" s="2"/>
    </row>
    <row r="199" spans="1:26" ht="13.5" customHeight="1">
      <c r="A199" s="2"/>
      <c r="B199" s="2"/>
      <c r="C199" s="4"/>
      <c r="D199" s="2"/>
      <c r="E199" s="2"/>
      <c r="F199" s="2"/>
      <c r="G199" s="2"/>
      <c r="H199" s="2"/>
      <c r="I199" s="2"/>
      <c r="J199" s="2"/>
      <c r="K199" s="2"/>
      <c r="L199" s="2"/>
      <c r="M199" s="2"/>
      <c r="N199" s="2"/>
      <c r="O199" s="2"/>
      <c r="P199" s="2"/>
      <c r="Q199" s="2"/>
      <c r="R199" s="2"/>
      <c r="S199" s="2"/>
      <c r="T199" s="2"/>
      <c r="U199" s="2"/>
      <c r="V199" s="2"/>
      <c r="W199" s="2"/>
      <c r="X199" s="2"/>
      <c r="Y199" s="2"/>
      <c r="Z199" s="2"/>
    </row>
    <row r="200" spans="1:26" ht="13.5" customHeight="1">
      <c r="A200" s="2"/>
      <c r="B200" s="2"/>
      <c r="C200" s="4"/>
      <c r="D200" s="2"/>
      <c r="E200" s="2"/>
      <c r="F200" s="2"/>
      <c r="G200" s="2"/>
      <c r="H200" s="2"/>
      <c r="I200" s="2"/>
      <c r="J200" s="2"/>
      <c r="K200" s="2"/>
      <c r="L200" s="2"/>
      <c r="M200" s="2"/>
      <c r="N200" s="2"/>
      <c r="O200" s="2"/>
      <c r="P200" s="2"/>
      <c r="Q200" s="2"/>
      <c r="R200" s="2"/>
      <c r="S200" s="2"/>
      <c r="T200" s="2"/>
      <c r="U200" s="2"/>
      <c r="V200" s="2"/>
      <c r="W200" s="2"/>
      <c r="X200" s="2"/>
      <c r="Y200" s="2"/>
      <c r="Z200" s="2"/>
    </row>
    <row r="201" spans="1:26" ht="13.5" customHeight="1">
      <c r="A201" s="2"/>
      <c r="B201" s="2"/>
      <c r="C201" s="4"/>
      <c r="D201" s="2"/>
      <c r="E201" s="2"/>
      <c r="F201" s="2"/>
      <c r="G201" s="2"/>
      <c r="H201" s="2"/>
      <c r="I201" s="2"/>
      <c r="J201" s="2"/>
      <c r="K201" s="2"/>
      <c r="L201" s="2"/>
      <c r="M201" s="2"/>
      <c r="N201" s="2"/>
      <c r="O201" s="2"/>
      <c r="P201" s="2"/>
      <c r="Q201" s="2"/>
      <c r="R201" s="2"/>
      <c r="S201" s="2"/>
      <c r="T201" s="2"/>
      <c r="U201" s="2"/>
      <c r="V201" s="2"/>
      <c r="W201" s="2"/>
      <c r="X201" s="2"/>
      <c r="Y201" s="2"/>
      <c r="Z201" s="2"/>
    </row>
    <row r="202" spans="1:26" ht="13.5" customHeight="1">
      <c r="A202" s="2"/>
      <c r="B202" s="2"/>
      <c r="C202" s="4"/>
      <c r="D202" s="2"/>
      <c r="E202" s="2"/>
      <c r="F202" s="2"/>
      <c r="G202" s="2"/>
      <c r="H202" s="2"/>
      <c r="I202" s="2"/>
      <c r="J202" s="2"/>
      <c r="K202" s="2"/>
      <c r="L202" s="2"/>
      <c r="M202" s="2"/>
      <c r="N202" s="2"/>
      <c r="O202" s="2"/>
      <c r="P202" s="2"/>
      <c r="Q202" s="2"/>
      <c r="R202" s="2"/>
      <c r="S202" s="2"/>
      <c r="T202" s="2"/>
      <c r="U202" s="2"/>
      <c r="V202" s="2"/>
      <c r="W202" s="2"/>
      <c r="X202" s="2"/>
      <c r="Y202" s="2"/>
      <c r="Z202" s="2"/>
    </row>
    <row r="203" spans="1:26" ht="13.5" customHeight="1">
      <c r="A203" s="2"/>
      <c r="B203" s="2"/>
      <c r="C203" s="4"/>
      <c r="D203" s="2"/>
      <c r="E203" s="2"/>
      <c r="F203" s="2"/>
      <c r="G203" s="2"/>
      <c r="H203" s="2"/>
      <c r="I203" s="2"/>
      <c r="J203" s="2"/>
      <c r="K203" s="2"/>
      <c r="L203" s="2"/>
      <c r="M203" s="2"/>
      <c r="N203" s="2"/>
      <c r="O203" s="2"/>
      <c r="P203" s="2"/>
      <c r="Q203" s="2"/>
      <c r="R203" s="2"/>
      <c r="S203" s="2"/>
      <c r="T203" s="2"/>
      <c r="U203" s="2"/>
      <c r="V203" s="2"/>
      <c r="W203" s="2"/>
      <c r="X203" s="2"/>
      <c r="Y203" s="2"/>
      <c r="Z203" s="2"/>
    </row>
    <row r="204" spans="1:26" ht="13.5" customHeight="1">
      <c r="A204" s="2"/>
      <c r="B204" s="2"/>
      <c r="C204" s="4"/>
      <c r="D204" s="2"/>
      <c r="E204" s="2"/>
      <c r="F204" s="2"/>
      <c r="G204" s="2"/>
      <c r="H204" s="2"/>
      <c r="I204" s="2"/>
      <c r="J204" s="2"/>
      <c r="K204" s="2"/>
      <c r="L204" s="2"/>
      <c r="M204" s="2"/>
      <c r="N204" s="2"/>
      <c r="O204" s="2"/>
      <c r="P204" s="2"/>
      <c r="Q204" s="2"/>
      <c r="R204" s="2"/>
      <c r="S204" s="2"/>
      <c r="T204" s="2"/>
      <c r="U204" s="2"/>
      <c r="V204" s="2"/>
      <c r="W204" s="2"/>
      <c r="X204" s="2"/>
      <c r="Y204" s="2"/>
      <c r="Z204" s="2"/>
    </row>
    <row r="205" spans="1:26" ht="13.5" customHeight="1">
      <c r="A205" s="2"/>
      <c r="B205" s="2"/>
      <c r="C205" s="4"/>
      <c r="D205" s="2"/>
      <c r="E205" s="2"/>
      <c r="F205" s="2"/>
      <c r="G205" s="2"/>
      <c r="H205" s="2"/>
      <c r="I205" s="2"/>
      <c r="J205" s="2"/>
      <c r="K205" s="2"/>
      <c r="L205" s="2"/>
      <c r="M205" s="2"/>
      <c r="N205" s="2"/>
      <c r="O205" s="2"/>
      <c r="P205" s="2"/>
      <c r="Q205" s="2"/>
      <c r="R205" s="2"/>
      <c r="S205" s="2"/>
      <c r="T205" s="2"/>
      <c r="U205" s="2"/>
      <c r="V205" s="2"/>
      <c r="W205" s="2"/>
      <c r="X205" s="2"/>
      <c r="Y205" s="2"/>
      <c r="Z205" s="2"/>
    </row>
    <row r="206" spans="1:26" ht="13.5" customHeight="1">
      <c r="A206" s="2"/>
      <c r="B206" s="2"/>
      <c r="C206" s="4"/>
      <c r="D206" s="2"/>
      <c r="E206" s="2"/>
      <c r="F206" s="2"/>
      <c r="G206" s="2"/>
      <c r="H206" s="2"/>
      <c r="I206" s="2"/>
      <c r="J206" s="2"/>
      <c r="K206" s="2"/>
      <c r="L206" s="2"/>
      <c r="M206" s="2"/>
      <c r="N206" s="2"/>
      <c r="O206" s="2"/>
      <c r="P206" s="2"/>
      <c r="Q206" s="2"/>
      <c r="R206" s="2"/>
      <c r="S206" s="2"/>
      <c r="T206" s="2"/>
      <c r="U206" s="2"/>
      <c r="V206" s="2"/>
      <c r="W206" s="2"/>
      <c r="X206" s="2"/>
      <c r="Y206" s="2"/>
      <c r="Z206" s="2"/>
    </row>
    <row r="207" spans="1:26" ht="13.5" customHeight="1">
      <c r="A207" s="2"/>
      <c r="B207" s="2"/>
      <c r="C207" s="4"/>
      <c r="D207" s="2"/>
      <c r="E207" s="2"/>
      <c r="F207" s="2"/>
      <c r="G207" s="2"/>
      <c r="H207" s="2"/>
      <c r="I207" s="2"/>
      <c r="J207" s="2"/>
      <c r="K207" s="2"/>
      <c r="L207" s="2"/>
      <c r="M207" s="2"/>
      <c r="N207" s="2"/>
      <c r="O207" s="2"/>
      <c r="P207" s="2"/>
      <c r="Q207" s="2"/>
      <c r="R207" s="2"/>
      <c r="S207" s="2"/>
      <c r="T207" s="2"/>
      <c r="U207" s="2"/>
      <c r="V207" s="2"/>
      <c r="W207" s="2"/>
      <c r="X207" s="2"/>
      <c r="Y207" s="2"/>
      <c r="Z207" s="2"/>
    </row>
    <row r="208" spans="1:26" ht="13.5" customHeight="1">
      <c r="A208" s="2"/>
      <c r="B208" s="2"/>
      <c r="C208" s="4"/>
      <c r="D208" s="2"/>
      <c r="E208" s="2"/>
      <c r="F208" s="2"/>
      <c r="G208" s="2"/>
      <c r="H208" s="2"/>
      <c r="I208" s="2"/>
      <c r="J208" s="2"/>
      <c r="K208" s="2"/>
      <c r="L208" s="2"/>
      <c r="M208" s="2"/>
      <c r="N208" s="2"/>
      <c r="O208" s="2"/>
      <c r="P208" s="2"/>
      <c r="Q208" s="2"/>
      <c r="R208" s="2"/>
      <c r="S208" s="2"/>
      <c r="T208" s="2"/>
      <c r="U208" s="2"/>
      <c r="V208" s="2"/>
      <c r="W208" s="2"/>
      <c r="X208" s="2"/>
      <c r="Y208" s="2"/>
      <c r="Z208" s="2"/>
    </row>
    <row r="209" spans="1:26" ht="13.5" customHeight="1">
      <c r="A209" s="2"/>
      <c r="B209" s="2"/>
      <c r="C209" s="4"/>
      <c r="D209" s="2"/>
      <c r="E209" s="2"/>
      <c r="F209" s="2"/>
      <c r="G209" s="2"/>
      <c r="H209" s="2"/>
      <c r="I209" s="2"/>
      <c r="J209" s="2"/>
      <c r="K209" s="2"/>
      <c r="L209" s="2"/>
      <c r="M209" s="2"/>
      <c r="N209" s="2"/>
      <c r="O209" s="2"/>
      <c r="P209" s="2"/>
      <c r="Q209" s="2"/>
      <c r="R209" s="2"/>
      <c r="S209" s="2"/>
      <c r="T209" s="2"/>
      <c r="U209" s="2"/>
      <c r="V209" s="2"/>
      <c r="W209" s="2"/>
      <c r="X209" s="2"/>
      <c r="Y209" s="2"/>
      <c r="Z209" s="2"/>
    </row>
    <row r="210" spans="1:26" ht="13.5" customHeight="1">
      <c r="A210" s="2"/>
      <c r="B210" s="2"/>
      <c r="C210" s="4"/>
      <c r="D210" s="2"/>
      <c r="E210" s="2"/>
      <c r="F210" s="2"/>
      <c r="G210" s="2"/>
      <c r="H210" s="2"/>
      <c r="I210" s="2"/>
      <c r="J210" s="2"/>
      <c r="K210" s="2"/>
      <c r="L210" s="2"/>
      <c r="M210" s="2"/>
      <c r="N210" s="2"/>
      <c r="O210" s="2"/>
      <c r="P210" s="2"/>
      <c r="Q210" s="2"/>
      <c r="R210" s="2"/>
      <c r="S210" s="2"/>
      <c r="T210" s="2"/>
      <c r="U210" s="2"/>
      <c r="V210" s="2"/>
      <c r="W210" s="2"/>
      <c r="X210" s="2"/>
      <c r="Y210" s="2"/>
      <c r="Z210" s="2"/>
    </row>
    <row r="211" spans="1:26" ht="13.5" customHeight="1">
      <c r="A211" s="2"/>
      <c r="B211" s="2"/>
      <c r="C211" s="4"/>
      <c r="D211" s="2"/>
      <c r="E211" s="2"/>
      <c r="F211" s="2"/>
      <c r="G211" s="2"/>
      <c r="H211" s="2"/>
      <c r="I211" s="2"/>
      <c r="J211" s="2"/>
      <c r="K211" s="2"/>
      <c r="L211" s="2"/>
      <c r="M211" s="2"/>
      <c r="N211" s="2"/>
      <c r="O211" s="2"/>
      <c r="P211" s="2"/>
      <c r="Q211" s="2"/>
      <c r="R211" s="2"/>
      <c r="S211" s="2"/>
      <c r="T211" s="2"/>
      <c r="U211" s="2"/>
      <c r="V211" s="2"/>
      <c r="W211" s="2"/>
      <c r="X211" s="2"/>
      <c r="Y211" s="2"/>
      <c r="Z211" s="2"/>
    </row>
    <row r="212" spans="1:26" ht="13.5" customHeight="1">
      <c r="A212" s="2"/>
      <c r="B212" s="2"/>
      <c r="C212" s="4"/>
      <c r="D212" s="2"/>
      <c r="E212" s="2"/>
      <c r="F212" s="2"/>
      <c r="G212" s="2"/>
      <c r="H212" s="2"/>
      <c r="I212" s="2"/>
      <c r="J212" s="2"/>
      <c r="K212" s="2"/>
      <c r="L212" s="2"/>
      <c r="M212" s="2"/>
      <c r="N212" s="2"/>
      <c r="O212" s="2"/>
      <c r="P212" s="2"/>
      <c r="Q212" s="2"/>
      <c r="R212" s="2"/>
      <c r="S212" s="2"/>
      <c r="T212" s="2"/>
      <c r="U212" s="2"/>
      <c r="V212" s="2"/>
      <c r="W212" s="2"/>
      <c r="X212" s="2"/>
      <c r="Y212" s="2"/>
      <c r="Z212" s="2"/>
    </row>
    <row r="213" spans="1:26" ht="13.5" customHeight="1">
      <c r="A213" s="2"/>
      <c r="B213" s="2"/>
      <c r="C213" s="4"/>
      <c r="D213" s="2"/>
      <c r="E213" s="2"/>
      <c r="F213" s="2"/>
      <c r="G213" s="2"/>
      <c r="H213" s="2"/>
      <c r="I213" s="2"/>
      <c r="J213" s="2"/>
      <c r="K213" s="2"/>
      <c r="L213" s="2"/>
      <c r="M213" s="2"/>
      <c r="N213" s="2"/>
      <c r="O213" s="2"/>
      <c r="P213" s="2"/>
      <c r="Q213" s="2"/>
      <c r="R213" s="2"/>
      <c r="S213" s="2"/>
      <c r="T213" s="2"/>
      <c r="U213" s="2"/>
      <c r="V213" s="2"/>
      <c r="W213" s="2"/>
      <c r="X213" s="2"/>
      <c r="Y213" s="2"/>
      <c r="Z213" s="2"/>
    </row>
    <row r="214" spans="1:26" ht="13.5" customHeight="1">
      <c r="A214" s="2"/>
      <c r="B214" s="2"/>
      <c r="C214" s="4"/>
      <c r="D214" s="2"/>
      <c r="E214" s="2"/>
      <c r="F214" s="2"/>
      <c r="G214" s="2"/>
      <c r="H214" s="2"/>
      <c r="I214" s="2"/>
      <c r="J214" s="2"/>
      <c r="K214" s="2"/>
      <c r="L214" s="2"/>
      <c r="M214" s="2"/>
      <c r="N214" s="2"/>
      <c r="O214" s="2"/>
      <c r="P214" s="2"/>
      <c r="Q214" s="2"/>
      <c r="R214" s="2"/>
      <c r="S214" s="2"/>
      <c r="T214" s="2"/>
      <c r="U214" s="2"/>
      <c r="V214" s="2"/>
      <c r="W214" s="2"/>
      <c r="X214" s="2"/>
      <c r="Y214" s="2"/>
      <c r="Z214" s="2"/>
    </row>
    <row r="215" spans="1:26" ht="13.5" customHeight="1">
      <c r="A215" s="2"/>
      <c r="B215" s="2"/>
      <c r="C215" s="4"/>
      <c r="D215" s="2"/>
      <c r="E215" s="2"/>
      <c r="F215" s="2"/>
      <c r="G215" s="2"/>
      <c r="H215" s="2"/>
      <c r="I215" s="2"/>
      <c r="J215" s="2"/>
      <c r="K215" s="2"/>
      <c r="L215" s="2"/>
      <c r="M215" s="2"/>
      <c r="N215" s="2"/>
      <c r="O215" s="2"/>
      <c r="P215" s="2"/>
      <c r="Q215" s="2"/>
      <c r="R215" s="2"/>
      <c r="S215" s="2"/>
      <c r="T215" s="2"/>
      <c r="U215" s="2"/>
      <c r="V215" s="2"/>
      <c r="W215" s="2"/>
      <c r="X215" s="2"/>
      <c r="Y215" s="2"/>
      <c r="Z215" s="2"/>
    </row>
    <row r="216" spans="1:26" ht="13.5" customHeight="1">
      <c r="A216" s="2"/>
      <c r="B216" s="2"/>
      <c r="C216" s="4"/>
      <c r="D216" s="2"/>
      <c r="E216" s="2"/>
      <c r="F216" s="2"/>
      <c r="G216" s="2"/>
      <c r="H216" s="2"/>
      <c r="I216" s="2"/>
      <c r="J216" s="2"/>
      <c r="K216" s="2"/>
      <c r="L216" s="2"/>
      <c r="M216" s="2"/>
      <c r="N216" s="2"/>
      <c r="O216" s="2"/>
      <c r="P216" s="2"/>
      <c r="Q216" s="2"/>
      <c r="R216" s="2"/>
      <c r="S216" s="2"/>
      <c r="T216" s="2"/>
      <c r="U216" s="2"/>
      <c r="V216" s="2"/>
      <c r="W216" s="2"/>
      <c r="X216" s="2"/>
      <c r="Y216" s="2"/>
      <c r="Z216" s="2"/>
    </row>
    <row r="217" spans="1:26" ht="13.5" customHeight="1">
      <c r="A217" s="2"/>
      <c r="B217" s="2"/>
      <c r="C217" s="4"/>
      <c r="D217" s="2"/>
      <c r="E217" s="2"/>
      <c r="F217" s="2"/>
      <c r="G217" s="2"/>
      <c r="H217" s="2"/>
      <c r="I217" s="2"/>
      <c r="J217" s="2"/>
      <c r="K217" s="2"/>
      <c r="L217" s="2"/>
      <c r="M217" s="2"/>
      <c r="N217" s="2"/>
      <c r="O217" s="2"/>
      <c r="P217" s="2"/>
      <c r="Q217" s="2"/>
      <c r="R217" s="2"/>
      <c r="S217" s="2"/>
      <c r="T217" s="2"/>
      <c r="U217" s="2"/>
      <c r="V217" s="2"/>
      <c r="W217" s="2"/>
      <c r="X217" s="2"/>
      <c r="Y217" s="2"/>
      <c r="Z217" s="2"/>
    </row>
    <row r="218" spans="1:26" ht="13.5" customHeight="1">
      <c r="A218" s="2"/>
      <c r="B218" s="2"/>
      <c r="C218" s="4"/>
      <c r="D218" s="2"/>
      <c r="E218" s="2"/>
      <c r="F218" s="2"/>
      <c r="G218" s="2"/>
      <c r="H218" s="2"/>
      <c r="I218" s="2"/>
      <c r="J218" s="2"/>
      <c r="K218" s="2"/>
      <c r="L218" s="2"/>
      <c r="M218" s="2"/>
      <c r="N218" s="2"/>
      <c r="O218" s="2"/>
      <c r="P218" s="2"/>
      <c r="Q218" s="2"/>
      <c r="R218" s="2"/>
      <c r="S218" s="2"/>
      <c r="T218" s="2"/>
      <c r="U218" s="2"/>
      <c r="V218" s="2"/>
      <c r="W218" s="2"/>
      <c r="X218" s="2"/>
      <c r="Y218" s="2"/>
      <c r="Z218" s="2"/>
    </row>
    <row r="219" spans="1:26" ht="13.5" customHeight="1">
      <c r="A219" s="2"/>
      <c r="B219" s="2"/>
      <c r="C219" s="4"/>
      <c r="D219" s="2"/>
      <c r="E219" s="2"/>
      <c r="F219" s="2"/>
      <c r="G219" s="2"/>
      <c r="H219" s="2"/>
      <c r="I219" s="2"/>
      <c r="J219" s="2"/>
      <c r="K219" s="2"/>
      <c r="L219" s="2"/>
      <c r="M219" s="2"/>
      <c r="N219" s="2"/>
      <c r="O219" s="2"/>
      <c r="P219" s="2"/>
      <c r="Q219" s="2"/>
      <c r="R219" s="2"/>
      <c r="S219" s="2"/>
      <c r="T219" s="2"/>
      <c r="U219" s="2"/>
      <c r="V219" s="2"/>
      <c r="W219" s="2"/>
      <c r="X219" s="2"/>
      <c r="Y219" s="2"/>
      <c r="Z219" s="2"/>
    </row>
    <row r="220" spans="1:26" ht="13.5" customHeight="1">
      <c r="A220" s="2"/>
      <c r="B220" s="2"/>
      <c r="C220" s="4"/>
      <c r="D220" s="2"/>
      <c r="E220" s="2"/>
      <c r="F220" s="2"/>
      <c r="G220" s="2"/>
      <c r="H220" s="2"/>
      <c r="I220" s="2"/>
      <c r="J220" s="2"/>
      <c r="K220" s="2"/>
      <c r="L220" s="2"/>
      <c r="M220" s="2"/>
      <c r="N220" s="2"/>
      <c r="O220" s="2"/>
      <c r="P220" s="2"/>
      <c r="Q220" s="2"/>
      <c r="R220" s="2"/>
      <c r="S220" s="2"/>
      <c r="T220" s="2"/>
      <c r="U220" s="2"/>
      <c r="V220" s="2"/>
      <c r="W220" s="2"/>
      <c r="X220" s="2"/>
      <c r="Y220" s="2"/>
      <c r="Z220" s="2"/>
    </row>
    <row r="221" spans="1:26" ht="13.5" customHeight="1">
      <c r="A221" s="2"/>
      <c r="B221" s="2"/>
      <c r="C221" s="4"/>
      <c r="D221" s="2"/>
      <c r="E221" s="2"/>
      <c r="F221" s="2"/>
      <c r="G221" s="2"/>
      <c r="H221" s="2"/>
      <c r="I221" s="2"/>
      <c r="J221" s="2"/>
      <c r="K221" s="2"/>
      <c r="L221" s="2"/>
      <c r="M221" s="2"/>
      <c r="N221" s="2"/>
      <c r="O221" s="2"/>
      <c r="P221" s="2"/>
      <c r="Q221" s="2"/>
      <c r="R221" s="2"/>
      <c r="S221" s="2"/>
      <c r="T221" s="2"/>
      <c r="U221" s="2"/>
      <c r="V221" s="2"/>
      <c r="W221" s="2"/>
      <c r="X221" s="2"/>
      <c r="Y221" s="2"/>
      <c r="Z221" s="2"/>
    </row>
    <row r="222" spans="1:26" ht="13.5" customHeight="1">
      <c r="A222" s="2"/>
      <c r="B222" s="2"/>
      <c r="C222" s="4"/>
      <c r="D222" s="2"/>
      <c r="E222" s="2"/>
      <c r="F222" s="2"/>
      <c r="G222" s="2"/>
      <c r="H222" s="2"/>
      <c r="I222" s="2"/>
      <c r="J222" s="2"/>
      <c r="K222" s="2"/>
      <c r="L222" s="2"/>
      <c r="M222" s="2"/>
      <c r="N222" s="2"/>
      <c r="O222" s="2"/>
      <c r="P222" s="2"/>
      <c r="Q222" s="2"/>
      <c r="R222" s="2"/>
      <c r="S222" s="2"/>
      <c r="T222" s="2"/>
      <c r="U222" s="2"/>
      <c r="V222" s="2"/>
      <c r="W222" s="2"/>
      <c r="X222" s="2"/>
      <c r="Y222" s="2"/>
      <c r="Z222" s="2"/>
    </row>
    <row r="223" spans="1:26" ht="13.5" customHeight="1">
      <c r="A223" s="2"/>
      <c r="B223" s="2"/>
      <c r="C223" s="4"/>
      <c r="D223" s="2"/>
      <c r="E223" s="2"/>
      <c r="F223" s="2"/>
      <c r="G223" s="2"/>
      <c r="H223" s="2"/>
      <c r="I223" s="2"/>
      <c r="J223" s="2"/>
      <c r="K223" s="2"/>
      <c r="L223" s="2"/>
      <c r="M223" s="2"/>
      <c r="N223" s="2"/>
      <c r="O223" s="2"/>
      <c r="P223" s="2"/>
      <c r="Q223" s="2"/>
      <c r="R223" s="2"/>
      <c r="S223" s="2"/>
      <c r="T223" s="2"/>
      <c r="U223" s="2"/>
      <c r="V223" s="2"/>
      <c r="W223" s="2"/>
      <c r="X223" s="2"/>
      <c r="Y223" s="2"/>
      <c r="Z223" s="2"/>
    </row>
    <row r="224" spans="1:26" ht="13.5" customHeight="1">
      <c r="A224" s="2"/>
      <c r="B224" s="2"/>
      <c r="C224" s="4"/>
      <c r="D224" s="2"/>
      <c r="E224" s="2"/>
      <c r="F224" s="2"/>
      <c r="G224" s="2"/>
      <c r="H224" s="2"/>
      <c r="I224" s="2"/>
      <c r="J224" s="2"/>
      <c r="K224" s="2"/>
      <c r="L224" s="2"/>
      <c r="M224" s="2"/>
      <c r="N224" s="2"/>
      <c r="O224" s="2"/>
      <c r="P224" s="2"/>
      <c r="Q224" s="2"/>
      <c r="R224" s="2"/>
      <c r="S224" s="2"/>
      <c r="T224" s="2"/>
      <c r="U224" s="2"/>
      <c r="V224" s="2"/>
      <c r="W224" s="2"/>
      <c r="X224" s="2"/>
      <c r="Y224" s="2"/>
      <c r="Z224" s="2"/>
    </row>
    <row r="225" spans="1:26" ht="13.5" customHeight="1">
      <c r="A225" s="2"/>
      <c r="B225" s="2"/>
      <c r="C225" s="4"/>
      <c r="D225" s="2"/>
      <c r="E225" s="2"/>
      <c r="F225" s="2"/>
      <c r="G225" s="2"/>
      <c r="H225" s="2"/>
      <c r="I225" s="2"/>
      <c r="J225" s="2"/>
      <c r="K225" s="2"/>
      <c r="L225" s="2"/>
      <c r="M225" s="2"/>
      <c r="N225" s="2"/>
      <c r="O225" s="2"/>
      <c r="P225" s="2"/>
      <c r="Q225" s="2"/>
      <c r="R225" s="2"/>
      <c r="S225" s="2"/>
      <c r="T225" s="2"/>
      <c r="U225" s="2"/>
      <c r="V225" s="2"/>
      <c r="W225" s="2"/>
      <c r="X225" s="2"/>
      <c r="Y225" s="2"/>
      <c r="Z225" s="2"/>
    </row>
    <row r="226" spans="1:26" ht="13.5" customHeight="1">
      <c r="A226" s="2"/>
      <c r="B226" s="2"/>
      <c r="C226" s="4"/>
      <c r="D226" s="2"/>
      <c r="E226" s="2"/>
      <c r="F226" s="2"/>
      <c r="G226" s="2"/>
      <c r="H226" s="2"/>
      <c r="I226" s="2"/>
      <c r="J226" s="2"/>
      <c r="K226" s="2"/>
      <c r="L226" s="2"/>
      <c r="M226" s="2"/>
      <c r="N226" s="2"/>
      <c r="O226" s="2"/>
      <c r="P226" s="2"/>
      <c r="Q226" s="2"/>
      <c r="R226" s="2"/>
      <c r="S226" s="2"/>
      <c r="T226" s="2"/>
      <c r="U226" s="2"/>
      <c r="V226" s="2"/>
      <c r="W226" s="2"/>
      <c r="X226" s="2"/>
      <c r="Y226" s="2"/>
      <c r="Z226" s="2"/>
    </row>
    <row r="227" spans="1:26" ht="13.5" customHeight="1">
      <c r="A227" s="2"/>
      <c r="B227" s="2"/>
      <c r="C227" s="4"/>
      <c r="D227" s="2"/>
      <c r="E227" s="2"/>
      <c r="F227" s="2"/>
      <c r="G227" s="2"/>
      <c r="H227" s="2"/>
      <c r="I227" s="2"/>
      <c r="J227" s="2"/>
      <c r="K227" s="2"/>
      <c r="L227" s="2"/>
      <c r="M227" s="2"/>
      <c r="N227" s="2"/>
      <c r="O227" s="2"/>
      <c r="P227" s="2"/>
      <c r="Q227" s="2"/>
      <c r="R227" s="2"/>
      <c r="S227" s="2"/>
      <c r="T227" s="2"/>
      <c r="U227" s="2"/>
      <c r="V227" s="2"/>
      <c r="W227" s="2"/>
      <c r="X227" s="2"/>
      <c r="Y227" s="2"/>
      <c r="Z227" s="2"/>
    </row>
    <row r="228" spans="1:26" ht="13.5" customHeight="1">
      <c r="A228" s="2"/>
      <c r="B228" s="2"/>
      <c r="C228" s="4"/>
      <c r="D228" s="2"/>
      <c r="E228" s="2"/>
      <c r="F228" s="2"/>
      <c r="G228" s="2"/>
      <c r="H228" s="2"/>
      <c r="I228" s="2"/>
      <c r="J228" s="2"/>
      <c r="K228" s="2"/>
      <c r="L228" s="2"/>
      <c r="M228" s="2"/>
      <c r="N228" s="2"/>
      <c r="O228" s="2"/>
      <c r="P228" s="2"/>
      <c r="Q228" s="2"/>
      <c r="R228" s="2"/>
      <c r="S228" s="2"/>
      <c r="T228" s="2"/>
      <c r="U228" s="2"/>
      <c r="V228" s="2"/>
      <c r="W228" s="2"/>
      <c r="X228" s="2"/>
      <c r="Y228" s="2"/>
      <c r="Z228" s="2"/>
    </row>
    <row r="229" spans="1:26" ht="13.5" customHeight="1">
      <c r="A229" s="2"/>
      <c r="B229" s="2"/>
      <c r="C229" s="4"/>
      <c r="D229" s="2"/>
      <c r="E229" s="2"/>
      <c r="F229" s="2"/>
      <c r="G229" s="2"/>
      <c r="H229" s="2"/>
      <c r="I229" s="2"/>
      <c r="J229" s="2"/>
      <c r="K229" s="2"/>
      <c r="L229" s="2"/>
      <c r="M229" s="2"/>
      <c r="N229" s="2"/>
      <c r="O229" s="2"/>
      <c r="P229" s="2"/>
      <c r="Q229" s="2"/>
      <c r="R229" s="2"/>
      <c r="S229" s="2"/>
      <c r="T229" s="2"/>
      <c r="U229" s="2"/>
      <c r="V229" s="2"/>
      <c r="W229" s="2"/>
      <c r="X229" s="2"/>
      <c r="Y229" s="2"/>
      <c r="Z229" s="2"/>
    </row>
    <row r="230" spans="1:26" ht="13.5" customHeight="1">
      <c r="A230" s="2"/>
      <c r="B230" s="2"/>
      <c r="C230" s="4"/>
      <c r="D230" s="2"/>
      <c r="E230" s="2"/>
      <c r="F230" s="2"/>
      <c r="G230" s="2"/>
      <c r="H230" s="2"/>
      <c r="I230" s="2"/>
      <c r="J230" s="2"/>
      <c r="K230" s="2"/>
      <c r="L230" s="2"/>
      <c r="M230" s="2"/>
      <c r="N230" s="2"/>
      <c r="O230" s="2"/>
      <c r="P230" s="2"/>
      <c r="Q230" s="2"/>
      <c r="R230" s="2"/>
      <c r="S230" s="2"/>
      <c r="T230" s="2"/>
      <c r="U230" s="2"/>
      <c r="V230" s="2"/>
      <c r="W230" s="2"/>
      <c r="X230" s="2"/>
      <c r="Y230" s="2"/>
      <c r="Z230" s="2"/>
    </row>
    <row r="231" spans="1:26" ht="13.5" customHeight="1">
      <c r="A231" s="2"/>
      <c r="B231" s="2"/>
      <c r="C231" s="4"/>
      <c r="D231" s="2"/>
      <c r="E231" s="2"/>
      <c r="F231" s="2"/>
      <c r="G231" s="2"/>
      <c r="H231" s="2"/>
      <c r="I231" s="2"/>
      <c r="J231" s="2"/>
      <c r="K231" s="2"/>
      <c r="L231" s="2"/>
      <c r="M231" s="2"/>
      <c r="N231" s="2"/>
      <c r="O231" s="2"/>
      <c r="P231" s="2"/>
      <c r="Q231" s="2"/>
      <c r="R231" s="2"/>
      <c r="S231" s="2"/>
      <c r="T231" s="2"/>
      <c r="U231" s="2"/>
      <c r="V231" s="2"/>
      <c r="W231" s="2"/>
      <c r="X231" s="2"/>
      <c r="Y231" s="2"/>
      <c r="Z231" s="2"/>
    </row>
    <row r="232" spans="1:26" ht="13.5" customHeight="1">
      <c r="A232" s="2"/>
      <c r="B232" s="2"/>
      <c r="C232" s="4"/>
      <c r="D232" s="2"/>
      <c r="E232" s="2"/>
      <c r="F232" s="2"/>
      <c r="G232" s="2"/>
      <c r="H232" s="2"/>
      <c r="I232" s="2"/>
      <c r="J232" s="2"/>
      <c r="K232" s="2"/>
      <c r="L232" s="2"/>
      <c r="M232" s="2"/>
      <c r="N232" s="2"/>
      <c r="O232" s="2"/>
      <c r="P232" s="2"/>
      <c r="Q232" s="2"/>
      <c r="R232" s="2"/>
      <c r="S232" s="2"/>
      <c r="T232" s="2"/>
      <c r="U232" s="2"/>
      <c r="V232" s="2"/>
      <c r="W232" s="2"/>
      <c r="X232" s="2"/>
      <c r="Y232" s="2"/>
      <c r="Z232" s="2"/>
    </row>
    <row r="233" spans="1:26" ht="13.5" customHeight="1">
      <c r="A233" s="2"/>
      <c r="B233" s="2"/>
      <c r="C233" s="4"/>
      <c r="D233" s="2"/>
      <c r="E233" s="2"/>
      <c r="F233" s="2"/>
      <c r="G233" s="2"/>
      <c r="H233" s="2"/>
      <c r="I233" s="2"/>
      <c r="J233" s="2"/>
      <c r="K233" s="2"/>
      <c r="L233" s="2"/>
      <c r="M233" s="2"/>
      <c r="N233" s="2"/>
      <c r="O233" s="2"/>
      <c r="P233" s="2"/>
      <c r="Q233" s="2"/>
      <c r="R233" s="2"/>
      <c r="S233" s="2"/>
      <c r="T233" s="2"/>
      <c r="U233" s="2"/>
      <c r="V233" s="2"/>
      <c r="W233" s="2"/>
      <c r="X233" s="2"/>
      <c r="Y233" s="2"/>
      <c r="Z233" s="2"/>
    </row>
    <row r="234" spans="1:26" ht="13.5" customHeight="1">
      <c r="A234" s="2"/>
      <c r="B234" s="2"/>
      <c r="C234" s="4"/>
      <c r="D234" s="2"/>
      <c r="E234" s="2"/>
      <c r="F234" s="2"/>
      <c r="G234" s="2"/>
      <c r="H234" s="2"/>
      <c r="I234" s="2"/>
      <c r="J234" s="2"/>
      <c r="K234" s="2"/>
      <c r="L234" s="2"/>
      <c r="M234" s="2"/>
      <c r="N234" s="2"/>
      <c r="O234" s="2"/>
      <c r="P234" s="2"/>
      <c r="Q234" s="2"/>
      <c r="R234" s="2"/>
      <c r="S234" s="2"/>
      <c r="T234" s="2"/>
      <c r="U234" s="2"/>
      <c r="V234" s="2"/>
      <c r="W234" s="2"/>
      <c r="X234" s="2"/>
      <c r="Y234" s="2"/>
      <c r="Z234" s="2"/>
    </row>
    <row r="235" spans="1:26" ht="13.5" customHeight="1">
      <c r="A235" s="2"/>
      <c r="B235" s="2"/>
      <c r="C235" s="4"/>
      <c r="D235" s="2"/>
      <c r="E235" s="2"/>
      <c r="F235" s="2"/>
      <c r="G235" s="2"/>
      <c r="H235" s="2"/>
      <c r="I235" s="2"/>
      <c r="J235" s="2"/>
      <c r="K235" s="2"/>
      <c r="L235" s="2"/>
      <c r="M235" s="2"/>
      <c r="N235" s="2"/>
      <c r="O235" s="2"/>
      <c r="P235" s="2"/>
      <c r="Q235" s="2"/>
      <c r="R235" s="2"/>
      <c r="S235" s="2"/>
      <c r="T235" s="2"/>
      <c r="U235" s="2"/>
      <c r="V235" s="2"/>
      <c r="W235" s="2"/>
      <c r="X235" s="2"/>
      <c r="Y235" s="2"/>
      <c r="Z235" s="2"/>
    </row>
    <row r="236" spans="1:26" ht="13.5" customHeight="1">
      <c r="A236" s="2"/>
      <c r="B236" s="2"/>
      <c r="C236" s="4"/>
      <c r="D236" s="2"/>
      <c r="E236" s="2"/>
      <c r="F236" s="2"/>
      <c r="G236" s="2"/>
      <c r="H236" s="2"/>
      <c r="I236" s="2"/>
      <c r="J236" s="2"/>
      <c r="K236" s="2"/>
      <c r="L236" s="2"/>
      <c r="M236" s="2"/>
      <c r="N236" s="2"/>
      <c r="O236" s="2"/>
      <c r="P236" s="2"/>
      <c r="Q236" s="2"/>
      <c r="R236" s="2"/>
      <c r="S236" s="2"/>
      <c r="T236" s="2"/>
      <c r="U236" s="2"/>
      <c r="V236" s="2"/>
      <c r="W236" s="2"/>
      <c r="X236" s="2"/>
      <c r="Y236" s="2"/>
      <c r="Z236" s="2"/>
    </row>
    <row r="237" spans="1:26" ht="13.5" customHeight="1">
      <c r="A237" s="2"/>
      <c r="B237" s="2"/>
      <c r="C237" s="4"/>
      <c r="D237" s="2"/>
      <c r="E237" s="2"/>
      <c r="F237" s="2"/>
      <c r="G237" s="2"/>
      <c r="H237" s="2"/>
      <c r="I237" s="2"/>
      <c r="J237" s="2"/>
      <c r="K237" s="2"/>
      <c r="L237" s="2"/>
      <c r="M237" s="2"/>
      <c r="N237" s="2"/>
      <c r="O237" s="2"/>
      <c r="P237" s="2"/>
      <c r="Q237" s="2"/>
      <c r="R237" s="2"/>
      <c r="S237" s="2"/>
      <c r="T237" s="2"/>
      <c r="U237" s="2"/>
      <c r="V237" s="2"/>
      <c r="W237" s="2"/>
      <c r="X237" s="2"/>
      <c r="Y237" s="2"/>
      <c r="Z237" s="2"/>
    </row>
    <row r="238" spans="1:26" ht="13.5" customHeight="1">
      <c r="A238" s="2"/>
      <c r="B238" s="2"/>
      <c r="C238" s="4"/>
      <c r="D238" s="2"/>
      <c r="E238" s="2"/>
      <c r="F238" s="2"/>
      <c r="G238" s="2"/>
      <c r="H238" s="2"/>
      <c r="I238" s="2"/>
      <c r="J238" s="2"/>
      <c r="K238" s="2"/>
      <c r="L238" s="2"/>
      <c r="M238" s="2"/>
      <c r="N238" s="2"/>
      <c r="O238" s="2"/>
      <c r="P238" s="2"/>
      <c r="Q238" s="2"/>
      <c r="R238" s="2"/>
      <c r="S238" s="2"/>
      <c r="T238" s="2"/>
      <c r="U238" s="2"/>
      <c r="V238" s="2"/>
      <c r="W238" s="2"/>
      <c r="X238" s="2"/>
      <c r="Y238" s="2"/>
      <c r="Z238" s="2"/>
    </row>
    <row r="239" spans="1:26" ht="13.5" customHeight="1">
      <c r="A239" s="2"/>
      <c r="B239" s="2"/>
      <c r="C239" s="4"/>
      <c r="D239" s="2"/>
      <c r="E239" s="2"/>
      <c r="F239" s="2"/>
      <c r="G239" s="2"/>
      <c r="H239" s="2"/>
      <c r="I239" s="2"/>
      <c r="J239" s="2"/>
      <c r="K239" s="2"/>
      <c r="L239" s="2"/>
      <c r="M239" s="2"/>
      <c r="N239" s="2"/>
      <c r="O239" s="2"/>
      <c r="P239" s="2"/>
      <c r="Q239" s="2"/>
      <c r="R239" s="2"/>
      <c r="S239" s="2"/>
      <c r="T239" s="2"/>
      <c r="U239" s="2"/>
      <c r="V239" s="2"/>
      <c r="W239" s="2"/>
      <c r="X239" s="2"/>
      <c r="Y239" s="2"/>
      <c r="Z239" s="2"/>
    </row>
    <row r="240" spans="1:26" ht="13.5" customHeight="1">
      <c r="A240" s="2"/>
      <c r="B240" s="2"/>
      <c r="C240" s="4"/>
      <c r="D240" s="2"/>
      <c r="E240" s="2"/>
      <c r="F240" s="2"/>
      <c r="G240" s="2"/>
      <c r="H240" s="2"/>
      <c r="I240" s="2"/>
      <c r="J240" s="2"/>
      <c r="K240" s="2"/>
      <c r="L240" s="2"/>
      <c r="M240" s="2"/>
      <c r="N240" s="2"/>
      <c r="O240" s="2"/>
      <c r="P240" s="2"/>
      <c r="Q240" s="2"/>
      <c r="R240" s="2"/>
      <c r="S240" s="2"/>
      <c r="T240" s="2"/>
      <c r="U240" s="2"/>
      <c r="V240" s="2"/>
      <c r="W240" s="2"/>
      <c r="X240" s="2"/>
      <c r="Y240" s="2"/>
      <c r="Z240" s="2"/>
    </row>
    <row r="241" spans="1:26" ht="13.5" customHeight="1">
      <c r="A241" s="2"/>
      <c r="B241" s="2"/>
      <c r="C241" s="4"/>
      <c r="D241" s="2"/>
      <c r="E241" s="2"/>
      <c r="F241" s="2"/>
      <c r="G241" s="2"/>
      <c r="H241" s="2"/>
      <c r="I241" s="2"/>
      <c r="J241" s="2"/>
      <c r="K241" s="2"/>
      <c r="L241" s="2"/>
      <c r="M241" s="2"/>
      <c r="N241" s="2"/>
      <c r="O241" s="2"/>
      <c r="P241" s="2"/>
      <c r="Q241" s="2"/>
      <c r="R241" s="2"/>
      <c r="S241" s="2"/>
      <c r="T241" s="2"/>
      <c r="U241" s="2"/>
      <c r="V241" s="2"/>
      <c r="W241" s="2"/>
      <c r="X241" s="2"/>
      <c r="Y241" s="2"/>
      <c r="Z241" s="2"/>
    </row>
    <row r="242" spans="1:26" ht="13.5" customHeight="1">
      <c r="A242" s="2"/>
      <c r="B242" s="2"/>
      <c r="C242" s="4"/>
      <c r="D242" s="2"/>
      <c r="E242" s="2"/>
      <c r="F242" s="2"/>
      <c r="G242" s="2"/>
      <c r="H242" s="2"/>
      <c r="I242" s="2"/>
      <c r="J242" s="2"/>
      <c r="K242" s="2"/>
      <c r="L242" s="2"/>
      <c r="M242" s="2"/>
      <c r="N242" s="2"/>
      <c r="O242" s="2"/>
      <c r="P242" s="2"/>
      <c r="Q242" s="2"/>
      <c r="R242" s="2"/>
      <c r="S242" s="2"/>
      <c r="T242" s="2"/>
      <c r="U242" s="2"/>
      <c r="V242" s="2"/>
      <c r="W242" s="2"/>
      <c r="X242" s="2"/>
      <c r="Y242" s="2"/>
      <c r="Z242" s="2"/>
    </row>
    <row r="243" spans="1:26" ht="13.5" customHeight="1">
      <c r="A243" s="2"/>
      <c r="B243" s="2"/>
      <c r="C243" s="4"/>
      <c r="D243" s="2"/>
      <c r="E243" s="2"/>
      <c r="F243" s="2"/>
      <c r="G243" s="2"/>
      <c r="H243" s="2"/>
      <c r="I243" s="2"/>
      <c r="J243" s="2"/>
      <c r="K243" s="2"/>
      <c r="L243" s="2"/>
      <c r="M243" s="2"/>
      <c r="N243" s="2"/>
      <c r="O243" s="2"/>
      <c r="P243" s="2"/>
      <c r="Q243" s="2"/>
      <c r="R243" s="2"/>
      <c r="S243" s="2"/>
      <c r="T243" s="2"/>
      <c r="U243" s="2"/>
      <c r="V243" s="2"/>
      <c r="W243" s="2"/>
      <c r="X243" s="2"/>
      <c r="Y243" s="2"/>
      <c r="Z243" s="2"/>
    </row>
    <row r="244" spans="1:26" ht="13.5" customHeight="1">
      <c r="A244" s="2"/>
      <c r="B244" s="2"/>
      <c r="C244" s="4"/>
      <c r="D244" s="2"/>
      <c r="E244" s="2"/>
      <c r="F244" s="2"/>
      <c r="G244" s="2"/>
      <c r="H244" s="2"/>
      <c r="I244" s="2"/>
      <c r="J244" s="2"/>
      <c r="K244" s="2"/>
      <c r="L244" s="2"/>
      <c r="M244" s="2"/>
      <c r="N244" s="2"/>
      <c r="O244" s="2"/>
      <c r="P244" s="2"/>
      <c r="Q244" s="2"/>
      <c r="R244" s="2"/>
      <c r="S244" s="2"/>
      <c r="T244" s="2"/>
      <c r="U244" s="2"/>
      <c r="V244" s="2"/>
      <c r="W244" s="2"/>
      <c r="X244" s="2"/>
      <c r="Y244" s="2"/>
      <c r="Z244" s="2"/>
    </row>
    <row r="245" spans="1:26" ht="13.5" customHeight="1">
      <c r="A245" s="2"/>
      <c r="B245" s="2"/>
      <c r="C245" s="4"/>
      <c r="D245" s="2"/>
      <c r="E245" s="2"/>
      <c r="F245" s="2"/>
      <c r="G245" s="2"/>
      <c r="H245" s="2"/>
      <c r="I245" s="2"/>
      <c r="J245" s="2"/>
      <c r="K245" s="2"/>
      <c r="L245" s="2"/>
      <c r="M245" s="2"/>
      <c r="N245" s="2"/>
      <c r="O245" s="2"/>
      <c r="P245" s="2"/>
      <c r="Q245" s="2"/>
      <c r="R245" s="2"/>
      <c r="S245" s="2"/>
      <c r="T245" s="2"/>
      <c r="U245" s="2"/>
      <c r="V245" s="2"/>
      <c r="W245" s="2"/>
      <c r="X245" s="2"/>
      <c r="Y245" s="2"/>
      <c r="Z245" s="2"/>
    </row>
    <row r="246" spans="1:26" ht="13.5" customHeight="1">
      <c r="A246" s="2"/>
      <c r="B246" s="2"/>
      <c r="C246" s="4"/>
      <c r="D246" s="2"/>
      <c r="E246" s="2"/>
      <c r="F246" s="2"/>
      <c r="G246" s="2"/>
      <c r="H246" s="2"/>
      <c r="I246" s="2"/>
      <c r="J246" s="2"/>
      <c r="K246" s="2"/>
      <c r="L246" s="2"/>
      <c r="M246" s="2"/>
      <c r="N246" s="2"/>
      <c r="O246" s="2"/>
      <c r="P246" s="2"/>
      <c r="Q246" s="2"/>
      <c r="R246" s="2"/>
      <c r="S246" s="2"/>
      <c r="T246" s="2"/>
      <c r="U246" s="2"/>
      <c r="V246" s="2"/>
      <c r="W246" s="2"/>
      <c r="X246" s="2"/>
      <c r="Y246" s="2"/>
      <c r="Z246" s="2"/>
    </row>
    <row r="247" spans="1:26" ht="13.5" customHeight="1">
      <c r="A247" s="2"/>
      <c r="B247" s="2"/>
      <c r="C247" s="4"/>
      <c r="D247" s="2"/>
      <c r="E247" s="2"/>
      <c r="F247" s="2"/>
      <c r="G247" s="2"/>
      <c r="H247" s="2"/>
      <c r="I247" s="2"/>
      <c r="J247" s="2"/>
      <c r="K247" s="2"/>
      <c r="L247" s="2"/>
      <c r="M247" s="2"/>
      <c r="N247" s="2"/>
      <c r="O247" s="2"/>
      <c r="P247" s="2"/>
      <c r="Q247" s="2"/>
      <c r="R247" s="2"/>
      <c r="S247" s="2"/>
      <c r="T247" s="2"/>
      <c r="U247" s="2"/>
      <c r="V247" s="2"/>
      <c r="W247" s="2"/>
      <c r="X247" s="2"/>
      <c r="Y247" s="2"/>
      <c r="Z247" s="2"/>
    </row>
    <row r="248" spans="1:26" ht="13.5" customHeight="1">
      <c r="A248" s="2"/>
      <c r="B248" s="2"/>
      <c r="C248" s="4"/>
      <c r="D248" s="2"/>
      <c r="E248" s="2"/>
      <c r="F248" s="2"/>
      <c r="G248" s="2"/>
      <c r="H248" s="2"/>
      <c r="I248" s="2"/>
      <c r="J248" s="2"/>
      <c r="K248" s="2"/>
      <c r="L248" s="2"/>
      <c r="M248" s="2"/>
      <c r="N248" s="2"/>
      <c r="O248" s="2"/>
      <c r="P248" s="2"/>
      <c r="Q248" s="2"/>
      <c r="R248" s="2"/>
      <c r="S248" s="2"/>
      <c r="T248" s="2"/>
      <c r="U248" s="2"/>
      <c r="V248" s="2"/>
      <c r="W248" s="2"/>
      <c r="X248" s="2"/>
      <c r="Y248" s="2"/>
      <c r="Z248" s="2"/>
    </row>
    <row r="249" spans="1:26" ht="13.5" customHeight="1">
      <c r="A249" s="2"/>
      <c r="B249" s="2"/>
      <c r="C249" s="4"/>
      <c r="D249" s="2"/>
      <c r="E249" s="2"/>
      <c r="F249" s="2"/>
      <c r="G249" s="2"/>
      <c r="H249" s="2"/>
      <c r="I249" s="2"/>
      <c r="J249" s="2"/>
      <c r="K249" s="2"/>
      <c r="L249" s="2"/>
      <c r="M249" s="2"/>
      <c r="N249" s="2"/>
      <c r="O249" s="2"/>
      <c r="P249" s="2"/>
      <c r="Q249" s="2"/>
      <c r="R249" s="2"/>
      <c r="S249" s="2"/>
      <c r="T249" s="2"/>
      <c r="U249" s="2"/>
      <c r="V249" s="2"/>
      <c r="W249" s="2"/>
      <c r="X249" s="2"/>
      <c r="Y249" s="2"/>
      <c r="Z249" s="2"/>
    </row>
    <row r="250" spans="1:26" ht="13.5" customHeight="1">
      <c r="A250" s="2"/>
      <c r="B250" s="2"/>
      <c r="C250" s="4"/>
      <c r="D250" s="2"/>
      <c r="E250" s="2"/>
      <c r="F250" s="2"/>
      <c r="G250" s="2"/>
      <c r="H250" s="2"/>
      <c r="I250" s="2"/>
      <c r="J250" s="2"/>
      <c r="K250" s="2"/>
      <c r="L250" s="2"/>
      <c r="M250" s="2"/>
      <c r="N250" s="2"/>
      <c r="O250" s="2"/>
      <c r="P250" s="2"/>
      <c r="Q250" s="2"/>
      <c r="R250" s="2"/>
      <c r="S250" s="2"/>
      <c r="T250" s="2"/>
      <c r="U250" s="2"/>
      <c r="V250" s="2"/>
      <c r="W250" s="2"/>
      <c r="X250" s="2"/>
      <c r="Y250" s="2"/>
      <c r="Z250" s="2"/>
    </row>
    <row r="251" spans="1:26" ht="13.5" customHeight="1">
      <c r="A251" s="2"/>
      <c r="B251" s="2"/>
      <c r="C251" s="4"/>
      <c r="D251" s="2"/>
      <c r="E251" s="2"/>
      <c r="F251" s="2"/>
      <c r="G251" s="2"/>
      <c r="H251" s="2"/>
      <c r="I251" s="2"/>
      <c r="J251" s="2"/>
      <c r="K251" s="2"/>
      <c r="L251" s="2"/>
      <c r="M251" s="2"/>
      <c r="N251" s="2"/>
      <c r="O251" s="2"/>
      <c r="P251" s="2"/>
      <c r="Q251" s="2"/>
      <c r="R251" s="2"/>
      <c r="S251" s="2"/>
      <c r="T251" s="2"/>
      <c r="U251" s="2"/>
      <c r="V251" s="2"/>
      <c r="W251" s="2"/>
      <c r="X251" s="2"/>
      <c r="Y251" s="2"/>
      <c r="Z251" s="2"/>
    </row>
    <row r="252" spans="1:26" ht="13.5" customHeight="1">
      <c r="A252" s="2"/>
      <c r="B252" s="2"/>
      <c r="C252" s="4"/>
      <c r="D252" s="2"/>
      <c r="E252" s="2"/>
      <c r="F252" s="2"/>
      <c r="G252" s="2"/>
      <c r="H252" s="2"/>
      <c r="I252" s="2"/>
      <c r="J252" s="2"/>
      <c r="K252" s="2"/>
      <c r="L252" s="2"/>
      <c r="M252" s="2"/>
      <c r="N252" s="2"/>
      <c r="O252" s="2"/>
      <c r="P252" s="2"/>
      <c r="Q252" s="2"/>
      <c r="R252" s="2"/>
      <c r="S252" s="2"/>
      <c r="T252" s="2"/>
      <c r="U252" s="2"/>
      <c r="V252" s="2"/>
      <c r="W252" s="2"/>
      <c r="X252" s="2"/>
      <c r="Y252" s="2"/>
      <c r="Z252" s="2"/>
    </row>
    <row r="253" spans="1:26" ht="13.5" customHeight="1">
      <c r="A253" s="2"/>
      <c r="B253" s="2"/>
      <c r="C253" s="4"/>
      <c r="D253" s="2"/>
      <c r="E253" s="2"/>
      <c r="F253" s="2"/>
      <c r="G253" s="2"/>
      <c r="H253" s="2"/>
      <c r="I253" s="2"/>
      <c r="J253" s="2"/>
      <c r="K253" s="2"/>
      <c r="L253" s="2"/>
      <c r="M253" s="2"/>
      <c r="N253" s="2"/>
      <c r="O253" s="2"/>
      <c r="P253" s="2"/>
      <c r="Q253" s="2"/>
      <c r="R253" s="2"/>
      <c r="S253" s="2"/>
      <c r="T253" s="2"/>
      <c r="U253" s="2"/>
      <c r="V253" s="2"/>
      <c r="W253" s="2"/>
      <c r="X253" s="2"/>
      <c r="Y253" s="2"/>
      <c r="Z253" s="2"/>
    </row>
    <row r="254" spans="1:26" ht="13.5" customHeight="1">
      <c r="A254" s="2"/>
      <c r="B254" s="2"/>
      <c r="C254" s="4"/>
      <c r="D254" s="2"/>
      <c r="E254" s="2"/>
      <c r="F254" s="2"/>
      <c r="G254" s="2"/>
      <c r="H254" s="2"/>
      <c r="I254" s="2"/>
      <c r="J254" s="2"/>
      <c r="K254" s="2"/>
      <c r="L254" s="2"/>
      <c r="M254" s="2"/>
      <c r="N254" s="2"/>
      <c r="O254" s="2"/>
      <c r="P254" s="2"/>
      <c r="Q254" s="2"/>
      <c r="R254" s="2"/>
      <c r="S254" s="2"/>
      <c r="T254" s="2"/>
      <c r="U254" s="2"/>
      <c r="V254" s="2"/>
      <c r="W254" s="2"/>
      <c r="X254" s="2"/>
      <c r="Y254" s="2"/>
      <c r="Z254" s="2"/>
    </row>
    <row r="255" spans="1:26" ht="13.5" customHeight="1">
      <c r="A255" s="2"/>
      <c r="B255" s="2"/>
      <c r="C255" s="4"/>
      <c r="D255" s="2"/>
      <c r="E255" s="2"/>
      <c r="F255" s="2"/>
      <c r="G255" s="2"/>
      <c r="H255" s="2"/>
      <c r="I255" s="2"/>
      <c r="J255" s="2"/>
      <c r="K255" s="2"/>
      <c r="L255" s="2"/>
      <c r="M255" s="2"/>
      <c r="N255" s="2"/>
      <c r="O255" s="2"/>
      <c r="P255" s="2"/>
      <c r="Q255" s="2"/>
      <c r="R255" s="2"/>
      <c r="S255" s="2"/>
      <c r="T255" s="2"/>
      <c r="U255" s="2"/>
      <c r="V255" s="2"/>
      <c r="W255" s="2"/>
      <c r="X255" s="2"/>
      <c r="Y255" s="2"/>
      <c r="Z255" s="2"/>
    </row>
    <row r="256" spans="1:26" ht="13.5" customHeight="1">
      <c r="A256" s="2"/>
      <c r="B256" s="2"/>
      <c r="C256" s="4"/>
      <c r="D256" s="2"/>
      <c r="E256" s="2"/>
      <c r="F256" s="2"/>
      <c r="G256" s="2"/>
      <c r="H256" s="2"/>
      <c r="I256" s="2"/>
      <c r="J256" s="2"/>
      <c r="K256" s="2"/>
      <c r="L256" s="2"/>
      <c r="M256" s="2"/>
      <c r="N256" s="2"/>
      <c r="O256" s="2"/>
      <c r="P256" s="2"/>
      <c r="Q256" s="2"/>
      <c r="R256" s="2"/>
      <c r="S256" s="2"/>
      <c r="T256" s="2"/>
      <c r="U256" s="2"/>
      <c r="V256" s="2"/>
      <c r="W256" s="2"/>
      <c r="X256" s="2"/>
      <c r="Y256" s="2"/>
      <c r="Z256" s="2"/>
    </row>
    <row r="257" spans="1:26" ht="13.5" customHeight="1">
      <c r="A257" s="2"/>
      <c r="B257" s="2"/>
      <c r="C257" s="4"/>
      <c r="D257" s="2"/>
      <c r="E257" s="2"/>
      <c r="F257" s="2"/>
      <c r="G257" s="2"/>
      <c r="H257" s="2"/>
      <c r="I257" s="2"/>
      <c r="J257" s="2"/>
      <c r="K257" s="2"/>
      <c r="L257" s="2"/>
      <c r="M257" s="2"/>
      <c r="N257" s="2"/>
      <c r="O257" s="2"/>
      <c r="P257" s="2"/>
      <c r="Q257" s="2"/>
      <c r="R257" s="2"/>
      <c r="S257" s="2"/>
      <c r="T257" s="2"/>
      <c r="U257" s="2"/>
      <c r="V257" s="2"/>
      <c r="W257" s="2"/>
      <c r="X257" s="2"/>
      <c r="Y257" s="2"/>
      <c r="Z257" s="2"/>
    </row>
    <row r="258" spans="1:26" ht="13.5" customHeight="1">
      <c r="A258" s="2"/>
      <c r="B258" s="2"/>
      <c r="C258" s="4"/>
      <c r="D258" s="2"/>
      <c r="E258" s="2"/>
      <c r="F258" s="2"/>
      <c r="G258" s="2"/>
      <c r="H258" s="2"/>
      <c r="I258" s="2"/>
      <c r="J258" s="2"/>
      <c r="K258" s="2"/>
      <c r="L258" s="2"/>
      <c r="M258" s="2"/>
      <c r="N258" s="2"/>
      <c r="O258" s="2"/>
      <c r="P258" s="2"/>
      <c r="Q258" s="2"/>
      <c r="R258" s="2"/>
      <c r="S258" s="2"/>
      <c r="T258" s="2"/>
      <c r="U258" s="2"/>
      <c r="V258" s="2"/>
      <c r="W258" s="2"/>
      <c r="X258" s="2"/>
      <c r="Y258" s="2"/>
      <c r="Z258" s="2"/>
    </row>
    <row r="259" spans="1:26" ht="13.5" customHeight="1">
      <c r="A259" s="2"/>
      <c r="B259" s="2"/>
      <c r="C259" s="4"/>
      <c r="D259" s="2"/>
      <c r="E259" s="2"/>
      <c r="F259" s="2"/>
      <c r="G259" s="2"/>
      <c r="H259" s="2"/>
      <c r="I259" s="2"/>
      <c r="J259" s="2"/>
      <c r="K259" s="2"/>
      <c r="L259" s="2"/>
      <c r="M259" s="2"/>
      <c r="N259" s="2"/>
      <c r="O259" s="2"/>
      <c r="P259" s="2"/>
      <c r="Q259" s="2"/>
      <c r="R259" s="2"/>
      <c r="S259" s="2"/>
      <c r="T259" s="2"/>
      <c r="U259" s="2"/>
      <c r="V259" s="2"/>
      <c r="W259" s="2"/>
      <c r="X259" s="2"/>
      <c r="Y259" s="2"/>
      <c r="Z259" s="2"/>
    </row>
    <row r="260" spans="1:26" ht="13.5" customHeight="1">
      <c r="A260" s="2"/>
      <c r="B260" s="2"/>
      <c r="C260" s="4"/>
      <c r="D260" s="2"/>
      <c r="E260" s="2"/>
      <c r="F260" s="2"/>
      <c r="G260" s="2"/>
      <c r="H260" s="2"/>
      <c r="I260" s="2"/>
      <c r="J260" s="2"/>
      <c r="K260" s="2"/>
      <c r="L260" s="2"/>
      <c r="M260" s="2"/>
      <c r="N260" s="2"/>
      <c r="O260" s="2"/>
      <c r="P260" s="2"/>
      <c r="Q260" s="2"/>
      <c r="R260" s="2"/>
      <c r="S260" s="2"/>
      <c r="T260" s="2"/>
      <c r="U260" s="2"/>
      <c r="V260" s="2"/>
      <c r="W260" s="2"/>
      <c r="X260" s="2"/>
      <c r="Y260" s="2"/>
      <c r="Z260" s="2"/>
    </row>
    <row r="261" spans="1:26" ht="13.5" customHeight="1">
      <c r="A261" s="2"/>
      <c r="B261" s="2"/>
      <c r="C261" s="4"/>
      <c r="D261" s="2"/>
      <c r="E261" s="2"/>
      <c r="F261" s="2"/>
      <c r="G261" s="2"/>
      <c r="H261" s="2"/>
      <c r="I261" s="2"/>
      <c r="J261" s="2"/>
      <c r="K261" s="2"/>
      <c r="L261" s="2"/>
      <c r="M261" s="2"/>
      <c r="N261" s="2"/>
      <c r="O261" s="2"/>
      <c r="P261" s="2"/>
      <c r="Q261" s="2"/>
      <c r="R261" s="2"/>
      <c r="S261" s="2"/>
      <c r="T261" s="2"/>
      <c r="U261" s="2"/>
      <c r="V261" s="2"/>
      <c r="W261" s="2"/>
      <c r="X261" s="2"/>
      <c r="Y261" s="2"/>
      <c r="Z261" s="2"/>
    </row>
    <row r="262" spans="1:26" ht="13.5" customHeight="1">
      <c r="A262" s="2"/>
      <c r="B262" s="2"/>
      <c r="C262" s="4"/>
      <c r="D262" s="2"/>
      <c r="E262" s="2"/>
      <c r="F262" s="2"/>
      <c r="G262" s="2"/>
      <c r="H262" s="2"/>
      <c r="I262" s="2"/>
      <c r="J262" s="2"/>
      <c r="K262" s="2"/>
      <c r="L262" s="2"/>
      <c r="M262" s="2"/>
      <c r="N262" s="2"/>
      <c r="O262" s="2"/>
      <c r="P262" s="2"/>
      <c r="Q262" s="2"/>
      <c r="R262" s="2"/>
      <c r="S262" s="2"/>
      <c r="T262" s="2"/>
      <c r="U262" s="2"/>
      <c r="V262" s="2"/>
      <c r="W262" s="2"/>
      <c r="X262" s="2"/>
      <c r="Y262" s="2"/>
      <c r="Z262" s="2"/>
    </row>
    <row r="263" spans="1:26" ht="13.5" customHeight="1">
      <c r="A263" s="2"/>
      <c r="B263" s="2"/>
      <c r="C263" s="4"/>
      <c r="D263" s="2"/>
      <c r="E263" s="2"/>
      <c r="F263" s="2"/>
      <c r="G263" s="2"/>
      <c r="H263" s="2"/>
      <c r="I263" s="2"/>
      <c r="J263" s="2"/>
      <c r="K263" s="2"/>
      <c r="L263" s="2"/>
      <c r="M263" s="2"/>
      <c r="N263" s="2"/>
      <c r="O263" s="2"/>
      <c r="P263" s="2"/>
      <c r="Q263" s="2"/>
      <c r="R263" s="2"/>
      <c r="S263" s="2"/>
      <c r="T263" s="2"/>
      <c r="U263" s="2"/>
      <c r="V263" s="2"/>
      <c r="W263" s="2"/>
      <c r="X263" s="2"/>
      <c r="Y263" s="2"/>
      <c r="Z263" s="2"/>
    </row>
    <row r="264" spans="1:26" ht="13.5" customHeight="1">
      <c r="A264" s="2"/>
      <c r="B264" s="2"/>
      <c r="C264" s="4"/>
      <c r="D264" s="2"/>
      <c r="E264" s="2"/>
      <c r="F264" s="2"/>
      <c r="G264" s="2"/>
      <c r="H264" s="2"/>
      <c r="I264" s="2"/>
      <c r="J264" s="2"/>
      <c r="K264" s="2"/>
      <c r="L264" s="2"/>
      <c r="M264" s="2"/>
      <c r="N264" s="2"/>
      <c r="O264" s="2"/>
      <c r="P264" s="2"/>
      <c r="Q264" s="2"/>
      <c r="R264" s="2"/>
      <c r="S264" s="2"/>
      <c r="T264" s="2"/>
      <c r="U264" s="2"/>
      <c r="V264" s="2"/>
      <c r="W264" s="2"/>
      <c r="X264" s="2"/>
      <c r="Y264" s="2"/>
      <c r="Z264" s="2"/>
    </row>
    <row r="265" spans="1:26" ht="13.5" customHeight="1">
      <c r="A265" s="2"/>
      <c r="B265" s="2"/>
      <c r="C265" s="4"/>
      <c r="D265" s="2"/>
      <c r="E265" s="2"/>
      <c r="F265" s="2"/>
      <c r="G265" s="2"/>
      <c r="H265" s="2"/>
      <c r="I265" s="2"/>
      <c r="J265" s="2"/>
      <c r="K265" s="2"/>
      <c r="L265" s="2"/>
      <c r="M265" s="2"/>
      <c r="N265" s="2"/>
      <c r="O265" s="2"/>
      <c r="P265" s="2"/>
      <c r="Q265" s="2"/>
      <c r="R265" s="2"/>
      <c r="S265" s="2"/>
      <c r="T265" s="2"/>
      <c r="U265" s="2"/>
      <c r="V265" s="2"/>
      <c r="W265" s="2"/>
      <c r="X265" s="2"/>
      <c r="Y265" s="2"/>
      <c r="Z265" s="2"/>
    </row>
    <row r="266" spans="1:26" ht="13.5" customHeight="1">
      <c r="A266" s="2"/>
      <c r="B266" s="2"/>
      <c r="C266" s="4"/>
      <c r="D266" s="2"/>
      <c r="E266" s="2"/>
      <c r="F266" s="2"/>
      <c r="G266" s="2"/>
      <c r="H266" s="2"/>
      <c r="I266" s="2"/>
      <c r="J266" s="2"/>
      <c r="K266" s="2"/>
      <c r="L266" s="2"/>
      <c r="M266" s="2"/>
      <c r="N266" s="2"/>
      <c r="O266" s="2"/>
      <c r="P266" s="2"/>
      <c r="Q266" s="2"/>
      <c r="R266" s="2"/>
      <c r="S266" s="2"/>
      <c r="T266" s="2"/>
      <c r="U266" s="2"/>
      <c r="V266" s="2"/>
      <c r="W266" s="2"/>
      <c r="X266" s="2"/>
      <c r="Y266" s="2"/>
      <c r="Z266" s="2"/>
    </row>
    <row r="267" spans="1:26" ht="13.5" customHeight="1">
      <c r="A267" s="2"/>
      <c r="B267" s="2"/>
      <c r="C267" s="4"/>
      <c r="D267" s="2"/>
      <c r="E267" s="2"/>
      <c r="F267" s="2"/>
      <c r="G267" s="2"/>
      <c r="H267" s="2"/>
      <c r="I267" s="2"/>
      <c r="J267" s="2"/>
      <c r="K267" s="2"/>
      <c r="L267" s="2"/>
      <c r="M267" s="2"/>
      <c r="N267" s="2"/>
      <c r="O267" s="2"/>
      <c r="P267" s="2"/>
      <c r="Q267" s="2"/>
      <c r="R267" s="2"/>
      <c r="S267" s="2"/>
      <c r="T267" s="2"/>
      <c r="U267" s="2"/>
      <c r="V267" s="2"/>
      <c r="W267" s="2"/>
      <c r="X267" s="2"/>
      <c r="Y267" s="2"/>
      <c r="Z267" s="2"/>
    </row>
    <row r="268" spans="1:26" ht="13.5" customHeight="1">
      <c r="A268" s="2"/>
      <c r="B268" s="2"/>
      <c r="C268" s="4"/>
      <c r="D268" s="2"/>
      <c r="E268" s="2"/>
      <c r="F268" s="2"/>
      <c r="G268" s="2"/>
      <c r="H268" s="2"/>
      <c r="I268" s="2"/>
      <c r="J268" s="2"/>
      <c r="K268" s="2"/>
      <c r="L268" s="2"/>
      <c r="M268" s="2"/>
      <c r="N268" s="2"/>
      <c r="O268" s="2"/>
      <c r="P268" s="2"/>
      <c r="Q268" s="2"/>
      <c r="R268" s="2"/>
      <c r="S268" s="2"/>
      <c r="T268" s="2"/>
      <c r="U268" s="2"/>
      <c r="V268" s="2"/>
      <c r="W268" s="2"/>
      <c r="X268" s="2"/>
      <c r="Y268" s="2"/>
      <c r="Z268" s="2"/>
    </row>
    <row r="269" spans="1:26" ht="13.5" customHeight="1">
      <c r="A269" s="2"/>
      <c r="B269" s="2"/>
      <c r="C269" s="4"/>
      <c r="D269" s="2"/>
      <c r="E269" s="2"/>
      <c r="F269" s="2"/>
      <c r="G269" s="2"/>
      <c r="H269" s="2"/>
      <c r="I269" s="2"/>
      <c r="J269" s="2"/>
      <c r="K269" s="2"/>
      <c r="L269" s="2"/>
      <c r="M269" s="2"/>
      <c r="N269" s="2"/>
      <c r="O269" s="2"/>
      <c r="P269" s="2"/>
      <c r="Q269" s="2"/>
      <c r="R269" s="2"/>
      <c r="S269" s="2"/>
      <c r="T269" s="2"/>
      <c r="U269" s="2"/>
      <c r="V269" s="2"/>
      <c r="W269" s="2"/>
      <c r="X269" s="2"/>
      <c r="Y269" s="2"/>
      <c r="Z269" s="2"/>
    </row>
    <row r="270" spans="1:26" ht="13.5" customHeight="1">
      <c r="A270" s="2"/>
      <c r="B270" s="2"/>
      <c r="C270" s="4"/>
      <c r="D270" s="2"/>
      <c r="E270" s="2"/>
      <c r="F270" s="2"/>
      <c r="G270" s="2"/>
      <c r="H270" s="2"/>
      <c r="I270" s="2"/>
      <c r="J270" s="2"/>
      <c r="K270" s="2"/>
      <c r="L270" s="2"/>
      <c r="M270" s="2"/>
      <c r="N270" s="2"/>
      <c r="O270" s="2"/>
      <c r="P270" s="2"/>
      <c r="Q270" s="2"/>
      <c r="R270" s="2"/>
      <c r="S270" s="2"/>
      <c r="T270" s="2"/>
      <c r="U270" s="2"/>
      <c r="V270" s="2"/>
      <c r="W270" s="2"/>
      <c r="X270" s="2"/>
      <c r="Y270" s="2"/>
      <c r="Z270" s="2"/>
    </row>
    <row r="271" spans="1:26" ht="13.5" customHeight="1">
      <c r="A271" s="2"/>
      <c r="B271" s="2"/>
      <c r="C271" s="4"/>
      <c r="D271" s="2"/>
      <c r="E271" s="2"/>
      <c r="F271" s="2"/>
      <c r="G271" s="2"/>
      <c r="H271" s="2"/>
      <c r="I271" s="2"/>
      <c r="J271" s="2"/>
      <c r="K271" s="2"/>
      <c r="L271" s="2"/>
      <c r="M271" s="2"/>
      <c r="N271" s="2"/>
      <c r="O271" s="2"/>
      <c r="P271" s="2"/>
      <c r="Q271" s="2"/>
      <c r="R271" s="2"/>
      <c r="S271" s="2"/>
      <c r="T271" s="2"/>
      <c r="U271" s="2"/>
      <c r="V271" s="2"/>
      <c r="W271" s="2"/>
      <c r="X271" s="2"/>
      <c r="Y271" s="2"/>
      <c r="Z271" s="2"/>
    </row>
    <row r="272" spans="1:26" ht="13.5" customHeight="1">
      <c r="A272" s="2"/>
      <c r="B272" s="2"/>
      <c r="C272" s="4"/>
      <c r="D272" s="2"/>
      <c r="E272" s="2"/>
      <c r="F272" s="2"/>
      <c r="G272" s="2"/>
      <c r="H272" s="2"/>
      <c r="I272" s="2"/>
      <c r="J272" s="2"/>
      <c r="K272" s="2"/>
      <c r="L272" s="2"/>
      <c r="M272" s="2"/>
      <c r="N272" s="2"/>
      <c r="O272" s="2"/>
      <c r="P272" s="2"/>
      <c r="Q272" s="2"/>
      <c r="R272" s="2"/>
      <c r="S272" s="2"/>
      <c r="T272" s="2"/>
      <c r="U272" s="2"/>
      <c r="V272" s="2"/>
      <c r="W272" s="2"/>
      <c r="X272" s="2"/>
      <c r="Y272" s="2"/>
      <c r="Z272" s="2"/>
    </row>
    <row r="273" spans="1:26" ht="13.5" customHeight="1">
      <c r="A273" s="2"/>
      <c r="B273" s="2"/>
      <c r="C273" s="4"/>
      <c r="D273" s="2"/>
      <c r="E273" s="2"/>
      <c r="F273" s="2"/>
      <c r="G273" s="2"/>
      <c r="H273" s="2"/>
      <c r="I273" s="2"/>
      <c r="J273" s="2"/>
      <c r="K273" s="2"/>
      <c r="L273" s="2"/>
      <c r="M273" s="2"/>
      <c r="N273" s="2"/>
      <c r="O273" s="2"/>
      <c r="P273" s="2"/>
      <c r="Q273" s="2"/>
      <c r="R273" s="2"/>
      <c r="S273" s="2"/>
      <c r="T273" s="2"/>
      <c r="U273" s="2"/>
      <c r="V273" s="2"/>
      <c r="W273" s="2"/>
      <c r="X273" s="2"/>
      <c r="Y273" s="2"/>
      <c r="Z273" s="2"/>
    </row>
    <row r="274" spans="1:26" ht="13.5" customHeight="1">
      <c r="A274" s="2"/>
      <c r="B274" s="2"/>
      <c r="C274" s="4"/>
      <c r="D274" s="2"/>
      <c r="E274" s="2"/>
      <c r="F274" s="2"/>
      <c r="G274" s="2"/>
      <c r="H274" s="2"/>
      <c r="I274" s="2"/>
      <c r="J274" s="2"/>
      <c r="K274" s="2"/>
      <c r="L274" s="2"/>
      <c r="M274" s="2"/>
      <c r="N274" s="2"/>
      <c r="O274" s="2"/>
      <c r="P274" s="2"/>
      <c r="Q274" s="2"/>
      <c r="R274" s="2"/>
      <c r="S274" s="2"/>
      <c r="T274" s="2"/>
      <c r="U274" s="2"/>
      <c r="V274" s="2"/>
      <c r="W274" s="2"/>
      <c r="X274" s="2"/>
      <c r="Y274" s="2"/>
      <c r="Z274" s="2"/>
    </row>
    <row r="275" spans="1:26" ht="13.5" customHeight="1">
      <c r="A275" s="2"/>
      <c r="B275" s="2"/>
      <c r="C275" s="4"/>
      <c r="D275" s="2"/>
      <c r="E275" s="2"/>
      <c r="F275" s="2"/>
      <c r="G275" s="2"/>
      <c r="H275" s="2"/>
      <c r="I275" s="2"/>
      <c r="J275" s="2"/>
      <c r="K275" s="2"/>
      <c r="L275" s="2"/>
      <c r="M275" s="2"/>
      <c r="N275" s="2"/>
      <c r="O275" s="2"/>
      <c r="P275" s="2"/>
      <c r="Q275" s="2"/>
      <c r="R275" s="2"/>
      <c r="S275" s="2"/>
      <c r="T275" s="2"/>
      <c r="U275" s="2"/>
      <c r="V275" s="2"/>
      <c r="W275" s="2"/>
      <c r="X275" s="2"/>
      <c r="Y275" s="2"/>
      <c r="Z275" s="2"/>
    </row>
    <row r="276" spans="1:26" ht="13.5" customHeight="1">
      <c r="A276" s="2"/>
      <c r="B276" s="2"/>
      <c r="C276" s="4"/>
      <c r="D276" s="2"/>
      <c r="E276" s="2"/>
      <c r="F276" s="2"/>
      <c r="G276" s="2"/>
      <c r="H276" s="2"/>
      <c r="I276" s="2"/>
      <c r="J276" s="2"/>
      <c r="K276" s="2"/>
      <c r="L276" s="2"/>
      <c r="M276" s="2"/>
      <c r="N276" s="2"/>
      <c r="O276" s="2"/>
      <c r="P276" s="2"/>
      <c r="Q276" s="2"/>
      <c r="R276" s="2"/>
      <c r="S276" s="2"/>
      <c r="T276" s="2"/>
      <c r="U276" s="2"/>
      <c r="V276" s="2"/>
      <c r="W276" s="2"/>
      <c r="X276" s="2"/>
      <c r="Y276" s="2"/>
      <c r="Z276" s="2"/>
    </row>
    <row r="277" spans="1:26" ht="13.5" customHeight="1">
      <c r="A277" s="2"/>
      <c r="B277" s="2"/>
      <c r="C277" s="4"/>
      <c r="D277" s="2"/>
      <c r="E277" s="2"/>
      <c r="F277" s="2"/>
      <c r="G277" s="2"/>
      <c r="H277" s="2"/>
      <c r="I277" s="2"/>
      <c r="J277" s="2"/>
      <c r="K277" s="2"/>
      <c r="L277" s="2"/>
      <c r="M277" s="2"/>
      <c r="N277" s="2"/>
      <c r="O277" s="2"/>
      <c r="P277" s="2"/>
      <c r="Q277" s="2"/>
      <c r="R277" s="2"/>
      <c r="S277" s="2"/>
      <c r="T277" s="2"/>
      <c r="U277" s="2"/>
      <c r="V277" s="2"/>
      <c r="W277" s="2"/>
      <c r="X277" s="2"/>
      <c r="Y277" s="2"/>
      <c r="Z277" s="2"/>
    </row>
    <row r="278" spans="1:26" ht="13.5" customHeight="1">
      <c r="A278" s="2"/>
      <c r="B278" s="2"/>
      <c r="C278" s="4"/>
      <c r="D278" s="2"/>
      <c r="E278" s="2"/>
      <c r="F278" s="2"/>
      <c r="G278" s="2"/>
      <c r="H278" s="2"/>
      <c r="I278" s="2"/>
      <c r="J278" s="2"/>
      <c r="K278" s="2"/>
      <c r="L278" s="2"/>
      <c r="M278" s="2"/>
      <c r="N278" s="2"/>
      <c r="O278" s="2"/>
      <c r="P278" s="2"/>
      <c r="Q278" s="2"/>
      <c r="R278" s="2"/>
      <c r="S278" s="2"/>
      <c r="T278" s="2"/>
      <c r="U278" s="2"/>
      <c r="V278" s="2"/>
      <c r="W278" s="2"/>
      <c r="X278" s="2"/>
      <c r="Y278" s="2"/>
      <c r="Z278" s="2"/>
    </row>
    <row r="279" spans="1:26" ht="13.5" customHeight="1">
      <c r="A279" s="2"/>
      <c r="B279" s="2"/>
      <c r="C279" s="4"/>
      <c r="D279" s="2"/>
      <c r="E279" s="2"/>
      <c r="F279" s="2"/>
      <c r="G279" s="2"/>
      <c r="H279" s="2"/>
      <c r="I279" s="2"/>
      <c r="J279" s="2"/>
      <c r="K279" s="2"/>
      <c r="L279" s="2"/>
      <c r="M279" s="2"/>
      <c r="N279" s="2"/>
      <c r="O279" s="2"/>
      <c r="P279" s="2"/>
      <c r="Q279" s="2"/>
      <c r="R279" s="2"/>
      <c r="S279" s="2"/>
      <c r="T279" s="2"/>
      <c r="U279" s="2"/>
      <c r="V279" s="2"/>
      <c r="W279" s="2"/>
      <c r="X279" s="2"/>
      <c r="Y279" s="2"/>
      <c r="Z279" s="2"/>
    </row>
    <row r="280" spans="1:26" ht="13.5" customHeight="1">
      <c r="A280" s="2"/>
      <c r="B280" s="2"/>
      <c r="C280" s="4"/>
      <c r="D280" s="2"/>
      <c r="E280" s="2"/>
      <c r="F280" s="2"/>
      <c r="G280" s="2"/>
      <c r="H280" s="2"/>
      <c r="I280" s="2"/>
      <c r="J280" s="2"/>
      <c r="K280" s="2"/>
      <c r="L280" s="2"/>
      <c r="M280" s="2"/>
      <c r="N280" s="2"/>
      <c r="O280" s="2"/>
      <c r="P280" s="2"/>
      <c r="Q280" s="2"/>
      <c r="R280" s="2"/>
      <c r="S280" s="2"/>
      <c r="T280" s="2"/>
      <c r="U280" s="2"/>
      <c r="V280" s="2"/>
      <c r="W280" s="2"/>
      <c r="X280" s="2"/>
      <c r="Y280" s="2"/>
      <c r="Z280" s="2"/>
    </row>
    <row r="281" spans="1:26" ht="13.5" customHeight="1">
      <c r="A281" s="2"/>
      <c r="B281" s="2"/>
      <c r="C281" s="4"/>
      <c r="D281" s="2"/>
      <c r="E281" s="2"/>
      <c r="F281" s="2"/>
      <c r="G281" s="2"/>
      <c r="H281" s="2"/>
      <c r="I281" s="2"/>
      <c r="J281" s="2"/>
      <c r="K281" s="2"/>
      <c r="L281" s="2"/>
      <c r="M281" s="2"/>
      <c r="N281" s="2"/>
      <c r="O281" s="2"/>
      <c r="P281" s="2"/>
      <c r="Q281" s="2"/>
      <c r="R281" s="2"/>
      <c r="S281" s="2"/>
      <c r="T281" s="2"/>
      <c r="U281" s="2"/>
      <c r="V281" s="2"/>
      <c r="W281" s="2"/>
      <c r="X281" s="2"/>
      <c r="Y281" s="2"/>
      <c r="Z281" s="2"/>
    </row>
    <row r="282" spans="1:26" ht="13.5" customHeight="1">
      <c r="A282" s="2"/>
      <c r="B282" s="2"/>
      <c r="C282" s="4"/>
      <c r="D282" s="2"/>
      <c r="E282" s="2"/>
      <c r="F282" s="2"/>
      <c r="G282" s="2"/>
      <c r="H282" s="2"/>
      <c r="I282" s="2"/>
      <c r="J282" s="2"/>
      <c r="K282" s="2"/>
      <c r="L282" s="2"/>
      <c r="M282" s="2"/>
      <c r="N282" s="2"/>
      <c r="O282" s="2"/>
      <c r="P282" s="2"/>
      <c r="Q282" s="2"/>
      <c r="R282" s="2"/>
      <c r="S282" s="2"/>
      <c r="T282" s="2"/>
      <c r="U282" s="2"/>
      <c r="V282" s="2"/>
      <c r="W282" s="2"/>
      <c r="X282" s="2"/>
      <c r="Y282" s="2"/>
      <c r="Z282" s="2"/>
    </row>
    <row r="283" spans="1:26" ht="13.5" customHeight="1">
      <c r="A283" s="2"/>
      <c r="B283" s="2"/>
      <c r="C283" s="4"/>
      <c r="D283" s="2"/>
      <c r="E283" s="2"/>
      <c r="F283" s="2"/>
      <c r="G283" s="2"/>
      <c r="H283" s="2"/>
      <c r="I283" s="2"/>
      <c r="J283" s="2"/>
      <c r="K283" s="2"/>
      <c r="L283" s="2"/>
      <c r="M283" s="2"/>
      <c r="N283" s="2"/>
      <c r="O283" s="2"/>
      <c r="P283" s="2"/>
      <c r="Q283" s="2"/>
      <c r="R283" s="2"/>
      <c r="S283" s="2"/>
      <c r="T283" s="2"/>
      <c r="U283" s="2"/>
      <c r="V283" s="2"/>
      <c r="W283" s="2"/>
      <c r="X283" s="2"/>
      <c r="Y283" s="2"/>
      <c r="Z283" s="2"/>
    </row>
    <row r="284" spans="1:26" ht="13.5" customHeight="1">
      <c r="A284" s="2"/>
      <c r="B284" s="2"/>
      <c r="C284" s="4"/>
      <c r="D284" s="2"/>
      <c r="E284" s="2"/>
      <c r="F284" s="2"/>
      <c r="G284" s="2"/>
      <c r="H284" s="2"/>
      <c r="I284" s="2"/>
      <c r="J284" s="2"/>
      <c r="K284" s="2"/>
      <c r="L284" s="2"/>
      <c r="M284" s="2"/>
      <c r="N284" s="2"/>
      <c r="O284" s="2"/>
      <c r="P284" s="2"/>
      <c r="Q284" s="2"/>
      <c r="R284" s="2"/>
      <c r="S284" s="2"/>
      <c r="T284" s="2"/>
      <c r="U284" s="2"/>
      <c r="V284" s="2"/>
      <c r="W284" s="2"/>
      <c r="X284" s="2"/>
      <c r="Y284" s="2"/>
      <c r="Z284" s="2"/>
    </row>
    <row r="285" spans="1:26" ht="13.5" customHeight="1">
      <c r="A285" s="2"/>
      <c r="B285" s="2"/>
      <c r="C285" s="4"/>
      <c r="D285" s="2"/>
      <c r="E285" s="2"/>
      <c r="F285" s="2"/>
      <c r="G285" s="2"/>
      <c r="H285" s="2"/>
      <c r="I285" s="2"/>
      <c r="J285" s="2"/>
      <c r="K285" s="2"/>
      <c r="L285" s="2"/>
      <c r="M285" s="2"/>
      <c r="N285" s="2"/>
      <c r="O285" s="2"/>
      <c r="P285" s="2"/>
      <c r="Q285" s="2"/>
      <c r="R285" s="2"/>
      <c r="S285" s="2"/>
      <c r="T285" s="2"/>
      <c r="U285" s="2"/>
      <c r="V285" s="2"/>
      <c r="W285" s="2"/>
      <c r="X285" s="2"/>
      <c r="Y285" s="2"/>
      <c r="Z285" s="2"/>
    </row>
    <row r="286" spans="1:26" ht="13.5" customHeight="1">
      <c r="A286" s="2"/>
      <c r="B286" s="2"/>
      <c r="C286" s="4"/>
      <c r="D286" s="2"/>
      <c r="E286" s="2"/>
      <c r="F286" s="2"/>
      <c r="G286" s="2"/>
      <c r="H286" s="2"/>
      <c r="I286" s="2"/>
      <c r="J286" s="2"/>
      <c r="K286" s="2"/>
      <c r="L286" s="2"/>
      <c r="M286" s="2"/>
      <c r="N286" s="2"/>
      <c r="O286" s="2"/>
      <c r="P286" s="2"/>
      <c r="Q286" s="2"/>
      <c r="R286" s="2"/>
      <c r="S286" s="2"/>
      <c r="T286" s="2"/>
      <c r="U286" s="2"/>
      <c r="V286" s="2"/>
      <c r="W286" s="2"/>
      <c r="X286" s="2"/>
      <c r="Y286" s="2"/>
      <c r="Z286" s="2"/>
    </row>
    <row r="287" spans="1:26" ht="13.5" customHeight="1">
      <c r="A287" s="2"/>
      <c r="B287" s="2"/>
      <c r="C287" s="4"/>
      <c r="D287" s="2"/>
      <c r="E287" s="2"/>
      <c r="F287" s="2"/>
      <c r="G287" s="2"/>
      <c r="H287" s="2"/>
      <c r="I287" s="2"/>
      <c r="J287" s="2"/>
      <c r="K287" s="2"/>
      <c r="L287" s="2"/>
      <c r="M287" s="2"/>
      <c r="N287" s="2"/>
      <c r="O287" s="2"/>
      <c r="P287" s="2"/>
      <c r="Q287" s="2"/>
      <c r="R287" s="2"/>
      <c r="S287" s="2"/>
      <c r="T287" s="2"/>
      <c r="U287" s="2"/>
      <c r="V287" s="2"/>
      <c r="W287" s="2"/>
      <c r="X287" s="2"/>
      <c r="Y287" s="2"/>
      <c r="Z287" s="2"/>
    </row>
    <row r="288" spans="1:26" ht="13.5" customHeight="1">
      <c r="A288" s="2"/>
      <c r="B288" s="2"/>
      <c r="C288" s="4"/>
      <c r="D288" s="2"/>
      <c r="E288" s="2"/>
      <c r="F288" s="2"/>
      <c r="G288" s="2"/>
      <c r="H288" s="2"/>
      <c r="I288" s="2"/>
      <c r="J288" s="2"/>
      <c r="K288" s="2"/>
      <c r="L288" s="2"/>
      <c r="M288" s="2"/>
      <c r="N288" s="2"/>
      <c r="O288" s="2"/>
      <c r="P288" s="2"/>
      <c r="Q288" s="2"/>
      <c r="R288" s="2"/>
      <c r="S288" s="2"/>
      <c r="T288" s="2"/>
      <c r="U288" s="2"/>
      <c r="V288" s="2"/>
      <c r="W288" s="2"/>
      <c r="X288" s="2"/>
      <c r="Y288" s="2"/>
      <c r="Z288" s="2"/>
    </row>
    <row r="289" spans="1:26" ht="13.5" customHeight="1">
      <c r="A289" s="2"/>
      <c r="B289" s="2"/>
      <c r="C289" s="4"/>
      <c r="D289" s="2"/>
      <c r="E289" s="2"/>
      <c r="F289" s="2"/>
      <c r="G289" s="2"/>
      <c r="H289" s="2"/>
      <c r="I289" s="2"/>
      <c r="J289" s="2"/>
      <c r="K289" s="2"/>
      <c r="L289" s="2"/>
      <c r="M289" s="2"/>
      <c r="N289" s="2"/>
      <c r="O289" s="2"/>
      <c r="P289" s="2"/>
      <c r="Q289" s="2"/>
      <c r="R289" s="2"/>
      <c r="S289" s="2"/>
      <c r="T289" s="2"/>
      <c r="U289" s="2"/>
      <c r="V289" s="2"/>
      <c r="W289" s="2"/>
      <c r="X289" s="2"/>
      <c r="Y289" s="2"/>
      <c r="Z289" s="2"/>
    </row>
    <row r="290" spans="1:26" ht="13.5" customHeight="1">
      <c r="A290" s="2"/>
      <c r="B290" s="2"/>
      <c r="C290" s="4"/>
      <c r="D290" s="2"/>
      <c r="E290" s="2"/>
      <c r="F290" s="2"/>
      <c r="G290" s="2"/>
      <c r="H290" s="2"/>
      <c r="I290" s="2"/>
      <c r="J290" s="2"/>
      <c r="K290" s="2"/>
      <c r="L290" s="2"/>
      <c r="M290" s="2"/>
      <c r="N290" s="2"/>
      <c r="O290" s="2"/>
      <c r="P290" s="2"/>
      <c r="Q290" s="2"/>
      <c r="R290" s="2"/>
      <c r="S290" s="2"/>
      <c r="T290" s="2"/>
      <c r="U290" s="2"/>
      <c r="V290" s="2"/>
      <c r="W290" s="2"/>
      <c r="X290" s="2"/>
      <c r="Y290" s="2"/>
      <c r="Z290" s="2"/>
    </row>
    <row r="291" spans="1:26" ht="13.5" customHeight="1">
      <c r="A291" s="2"/>
      <c r="B291" s="2"/>
      <c r="C291" s="4"/>
      <c r="D291" s="2"/>
      <c r="E291" s="2"/>
      <c r="F291" s="2"/>
      <c r="G291" s="2"/>
      <c r="H291" s="2"/>
      <c r="I291" s="2"/>
      <c r="J291" s="2"/>
      <c r="K291" s="2"/>
      <c r="L291" s="2"/>
      <c r="M291" s="2"/>
      <c r="N291" s="2"/>
      <c r="O291" s="2"/>
      <c r="P291" s="2"/>
      <c r="Q291" s="2"/>
      <c r="R291" s="2"/>
      <c r="S291" s="2"/>
      <c r="T291" s="2"/>
      <c r="U291" s="2"/>
      <c r="V291" s="2"/>
      <c r="W291" s="2"/>
      <c r="X291" s="2"/>
      <c r="Y291" s="2"/>
      <c r="Z291" s="2"/>
    </row>
    <row r="292" spans="1:26" ht="13.5" customHeight="1">
      <c r="A292" s="2"/>
      <c r="B292" s="2"/>
      <c r="C292" s="4"/>
      <c r="D292" s="2"/>
      <c r="E292" s="2"/>
      <c r="F292" s="2"/>
      <c r="G292" s="2"/>
      <c r="H292" s="2"/>
      <c r="I292" s="2"/>
      <c r="J292" s="2"/>
      <c r="K292" s="2"/>
      <c r="L292" s="2"/>
      <c r="M292" s="2"/>
      <c r="N292" s="2"/>
      <c r="O292" s="2"/>
      <c r="P292" s="2"/>
      <c r="Q292" s="2"/>
      <c r="R292" s="2"/>
      <c r="S292" s="2"/>
      <c r="T292" s="2"/>
      <c r="U292" s="2"/>
      <c r="V292" s="2"/>
      <c r="W292" s="2"/>
      <c r="X292" s="2"/>
      <c r="Y292" s="2"/>
      <c r="Z292" s="2"/>
    </row>
    <row r="293" spans="1:26" ht="13.5" customHeight="1">
      <c r="A293" s="2"/>
      <c r="B293" s="2"/>
      <c r="C293" s="4"/>
      <c r="D293" s="2"/>
      <c r="E293" s="2"/>
      <c r="F293" s="2"/>
      <c r="G293" s="2"/>
      <c r="H293" s="2"/>
      <c r="I293" s="2"/>
      <c r="J293" s="2"/>
      <c r="K293" s="2"/>
      <c r="L293" s="2"/>
      <c r="M293" s="2"/>
      <c r="N293" s="2"/>
      <c r="O293" s="2"/>
      <c r="P293" s="2"/>
      <c r="Q293" s="2"/>
      <c r="R293" s="2"/>
      <c r="S293" s="2"/>
      <c r="T293" s="2"/>
      <c r="U293" s="2"/>
      <c r="V293" s="2"/>
      <c r="W293" s="2"/>
      <c r="X293" s="2"/>
      <c r="Y293" s="2"/>
      <c r="Z293" s="2"/>
    </row>
    <row r="294" spans="1:26" ht="13.5" customHeight="1">
      <c r="A294" s="2"/>
      <c r="B294" s="2"/>
      <c r="C294" s="4"/>
      <c r="D294" s="2"/>
      <c r="E294" s="2"/>
      <c r="F294" s="2"/>
      <c r="G294" s="2"/>
      <c r="H294" s="2"/>
      <c r="I294" s="2"/>
      <c r="J294" s="2"/>
      <c r="K294" s="2"/>
      <c r="L294" s="2"/>
      <c r="M294" s="2"/>
      <c r="N294" s="2"/>
      <c r="O294" s="2"/>
      <c r="P294" s="2"/>
      <c r="Q294" s="2"/>
      <c r="R294" s="2"/>
      <c r="S294" s="2"/>
      <c r="T294" s="2"/>
      <c r="U294" s="2"/>
      <c r="V294" s="2"/>
      <c r="W294" s="2"/>
      <c r="X294" s="2"/>
      <c r="Y294" s="2"/>
      <c r="Z294" s="2"/>
    </row>
    <row r="295" spans="1:26" ht="13.5" customHeight="1">
      <c r="A295" s="2"/>
      <c r="B295" s="2"/>
      <c r="C295" s="4"/>
      <c r="D295" s="2"/>
      <c r="E295" s="2"/>
      <c r="F295" s="2"/>
      <c r="G295" s="2"/>
      <c r="H295" s="2"/>
      <c r="I295" s="2"/>
      <c r="J295" s="2"/>
      <c r="K295" s="2"/>
      <c r="L295" s="2"/>
      <c r="M295" s="2"/>
      <c r="N295" s="2"/>
      <c r="O295" s="2"/>
      <c r="P295" s="2"/>
      <c r="Q295" s="2"/>
      <c r="R295" s="2"/>
      <c r="S295" s="2"/>
      <c r="T295" s="2"/>
      <c r="U295" s="2"/>
      <c r="V295" s="2"/>
      <c r="W295" s="2"/>
      <c r="X295" s="2"/>
      <c r="Y295" s="2"/>
      <c r="Z295" s="2"/>
    </row>
    <row r="296" spans="1:26" ht="13.5" customHeight="1">
      <c r="A296" s="2"/>
      <c r="B296" s="2"/>
      <c r="C296" s="4"/>
      <c r="D296" s="2"/>
      <c r="E296" s="2"/>
      <c r="F296" s="2"/>
      <c r="G296" s="2"/>
      <c r="H296" s="2"/>
      <c r="I296" s="2"/>
      <c r="J296" s="2"/>
      <c r="K296" s="2"/>
      <c r="L296" s="2"/>
      <c r="M296" s="2"/>
      <c r="N296" s="2"/>
      <c r="O296" s="2"/>
      <c r="P296" s="2"/>
      <c r="Q296" s="2"/>
      <c r="R296" s="2"/>
      <c r="S296" s="2"/>
      <c r="T296" s="2"/>
      <c r="U296" s="2"/>
      <c r="V296" s="2"/>
      <c r="W296" s="2"/>
      <c r="X296" s="2"/>
      <c r="Y296" s="2"/>
      <c r="Z296" s="2"/>
    </row>
    <row r="297" spans="1:26" ht="13.5" customHeight="1">
      <c r="A297" s="2"/>
      <c r="B297" s="2"/>
      <c r="C297" s="4"/>
      <c r="D297" s="2"/>
      <c r="E297" s="2"/>
      <c r="F297" s="2"/>
      <c r="G297" s="2"/>
      <c r="H297" s="2"/>
      <c r="I297" s="2"/>
      <c r="J297" s="2"/>
      <c r="K297" s="2"/>
      <c r="L297" s="2"/>
      <c r="M297" s="2"/>
      <c r="N297" s="2"/>
      <c r="O297" s="2"/>
      <c r="P297" s="2"/>
      <c r="Q297" s="2"/>
      <c r="R297" s="2"/>
      <c r="S297" s="2"/>
      <c r="T297" s="2"/>
      <c r="U297" s="2"/>
      <c r="V297" s="2"/>
      <c r="W297" s="2"/>
      <c r="X297" s="2"/>
      <c r="Y297" s="2"/>
      <c r="Z297" s="2"/>
    </row>
    <row r="298" spans="1:26" ht="13.5" customHeight="1">
      <c r="A298" s="2"/>
      <c r="B298" s="2"/>
      <c r="C298" s="4"/>
      <c r="D298" s="2"/>
      <c r="E298" s="2"/>
      <c r="F298" s="2"/>
      <c r="G298" s="2"/>
      <c r="H298" s="2"/>
      <c r="I298" s="2"/>
      <c r="J298" s="2"/>
      <c r="K298" s="2"/>
      <c r="L298" s="2"/>
      <c r="M298" s="2"/>
      <c r="N298" s="2"/>
      <c r="O298" s="2"/>
      <c r="P298" s="2"/>
      <c r="Q298" s="2"/>
      <c r="R298" s="2"/>
      <c r="S298" s="2"/>
      <c r="T298" s="2"/>
      <c r="U298" s="2"/>
      <c r="V298" s="2"/>
      <c r="W298" s="2"/>
      <c r="X298" s="2"/>
      <c r="Y298" s="2"/>
      <c r="Z298" s="2"/>
    </row>
    <row r="299" spans="1:26" ht="13.5" customHeight="1">
      <c r="A299" s="2"/>
      <c r="B299" s="2"/>
      <c r="C299" s="4"/>
      <c r="D299" s="2"/>
      <c r="E299" s="2"/>
      <c r="F299" s="2"/>
      <c r="G299" s="2"/>
      <c r="H299" s="2"/>
      <c r="I299" s="2"/>
      <c r="J299" s="2"/>
      <c r="K299" s="2"/>
      <c r="L299" s="2"/>
      <c r="M299" s="2"/>
      <c r="N299" s="2"/>
      <c r="O299" s="2"/>
      <c r="P299" s="2"/>
      <c r="Q299" s="2"/>
      <c r="R299" s="2"/>
      <c r="S299" s="2"/>
      <c r="T299" s="2"/>
      <c r="U299" s="2"/>
      <c r="V299" s="2"/>
      <c r="W299" s="2"/>
      <c r="X299" s="2"/>
      <c r="Y299" s="2"/>
      <c r="Z299" s="2"/>
    </row>
    <row r="300" spans="1:26" ht="13.5" customHeight="1">
      <c r="A300" s="2"/>
      <c r="B300" s="2"/>
      <c r="C300" s="4"/>
      <c r="D300" s="2"/>
      <c r="E300" s="2"/>
      <c r="F300" s="2"/>
      <c r="G300" s="2"/>
      <c r="H300" s="2"/>
      <c r="I300" s="2"/>
      <c r="J300" s="2"/>
      <c r="K300" s="2"/>
      <c r="L300" s="2"/>
      <c r="M300" s="2"/>
      <c r="N300" s="2"/>
      <c r="O300" s="2"/>
      <c r="P300" s="2"/>
      <c r="Q300" s="2"/>
      <c r="R300" s="2"/>
      <c r="S300" s="2"/>
      <c r="T300" s="2"/>
      <c r="U300" s="2"/>
      <c r="V300" s="2"/>
      <c r="W300" s="2"/>
      <c r="X300" s="2"/>
      <c r="Y300" s="2"/>
      <c r="Z300" s="2"/>
    </row>
    <row r="301" spans="1:26" ht="13.5" customHeight="1">
      <c r="A301" s="2"/>
      <c r="B301" s="2"/>
      <c r="C301" s="4"/>
      <c r="D301" s="2"/>
      <c r="E301" s="2"/>
      <c r="F301" s="2"/>
      <c r="G301" s="2"/>
      <c r="H301" s="2"/>
      <c r="I301" s="2"/>
      <c r="J301" s="2"/>
      <c r="K301" s="2"/>
      <c r="L301" s="2"/>
      <c r="M301" s="2"/>
      <c r="N301" s="2"/>
      <c r="O301" s="2"/>
      <c r="P301" s="2"/>
      <c r="Q301" s="2"/>
      <c r="R301" s="2"/>
      <c r="S301" s="2"/>
      <c r="T301" s="2"/>
      <c r="U301" s="2"/>
      <c r="V301" s="2"/>
      <c r="W301" s="2"/>
      <c r="X301" s="2"/>
      <c r="Y301" s="2"/>
      <c r="Z301" s="2"/>
    </row>
    <row r="302" spans="1:26" ht="13.5" customHeight="1">
      <c r="A302" s="2"/>
      <c r="B302" s="2"/>
      <c r="C302" s="4"/>
      <c r="D302" s="2"/>
      <c r="E302" s="2"/>
      <c r="F302" s="2"/>
      <c r="G302" s="2"/>
      <c r="H302" s="2"/>
      <c r="I302" s="2"/>
      <c r="J302" s="2"/>
      <c r="K302" s="2"/>
      <c r="L302" s="2"/>
      <c r="M302" s="2"/>
      <c r="N302" s="2"/>
      <c r="O302" s="2"/>
      <c r="P302" s="2"/>
      <c r="Q302" s="2"/>
      <c r="R302" s="2"/>
      <c r="S302" s="2"/>
      <c r="T302" s="2"/>
      <c r="U302" s="2"/>
      <c r="V302" s="2"/>
      <c r="W302" s="2"/>
      <c r="X302" s="2"/>
      <c r="Y302" s="2"/>
      <c r="Z302" s="2"/>
    </row>
    <row r="303" spans="1:26" ht="13.5" customHeight="1">
      <c r="A303" s="2"/>
      <c r="B303" s="2"/>
      <c r="C303" s="4"/>
      <c r="D303" s="2"/>
      <c r="E303" s="2"/>
      <c r="F303" s="2"/>
      <c r="G303" s="2"/>
      <c r="H303" s="2"/>
      <c r="I303" s="2"/>
      <c r="J303" s="2"/>
      <c r="K303" s="2"/>
      <c r="L303" s="2"/>
      <c r="M303" s="2"/>
      <c r="N303" s="2"/>
      <c r="O303" s="2"/>
      <c r="P303" s="2"/>
      <c r="Q303" s="2"/>
      <c r="R303" s="2"/>
      <c r="S303" s="2"/>
      <c r="T303" s="2"/>
      <c r="U303" s="2"/>
      <c r="V303" s="2"/>
      <c r="W303" s="2"/>
      <c r="X303" s="2"/>
      <c r="Y303" s="2"/>
      <c r="Z303" s="2"/>
    </row>
    <row r="304" spans="1:26" ht="13.5" customHeight="1">
      <c r="A304" s="2"/>
      <c r="B304" s="2"/>
      <c r="C304" s="4"/>
      <c r="D304" s="2"/>
      <c r="E304" s="2"/>
      <c r="F304" s="2"/>
      <c r="G304" s="2"/>
      <c r="H304" s="2"/>
      <c r="I304" s="2"/>
      <c r="J304" s="2"/>
      <c r="K304" s="2"/>
      <c r="L304" s="2"/>
      <c r="M304" s="2"/>
      <c r="N304" s="2"/>
      <c r="O304" s="2"/>
      <c r="P304" s="2"/>
      <c r="Q304" s="2"/>
      <c r="R304" s="2"/>
      <c r="S304" s="2"/>
      <c r="T304" s="2"/>
      <c r="U304" s="2"/>
      <c r="V304" s="2"/>
      <c r="W304" s="2"/>
      <c r="X304" s="2"/>
      <c r="Y304" s="2"/>
      <c r="Z304" s="2"/>
    </row>
    <row r="305" spans="1:26" ht="13.5" customHeight="1">
      <c r="A305" s="2"/>
      <c r="B305" s="2"/>
      <c r="C305" s="4"/>
      <c r="D305" s="2"/>
      <c r="E305" s="2"/>
      <c r="F305" s="2"/>
      <c r="G305" s="2"/>
      <c r="H305" s="2"/>
      <c r="I305" s="2"/>
      <c r="J305" s="2"/>
      <c r="K305" s="2"/>
      <c r="L305" s="2"/>
      <c r="M305" s="2"/>
      <c r="N305" s="2"/>
      <c r="O305" s="2"/>
      <c r="P305" s="2"/>
      <c r="Q305" s="2"/>
      <c r="R305" s="2"/>
      <c r="S305" s="2"/>
      <c r="T305" s="2"/>
      <c r="U305" s="2"/>
      <c r="V305" s="2"/>
      <c r="W305" s="2"/>
      <c r="X305" s="2"/>
      <c r="Y305" s="2"/>
      <c r="Z305" s="2"/>
    </row>
    <row r="306" spans="1:26" ht="13.5" customHeight="1">
      <c r="A306" s="2"/>
      <c r="B306" s="2"/>
      <c r="C306" s="4"/>
      <c r="D306" s="2"/>
      <c r="E306" s="2"/>
      <c r="F306" s="2"/>
      <c r="G306" s="2"/>
      <c r="H306" s="2"/>
      <c r="I306" s="2"/>
      <c r="J306" s="2"/>
      <c r="K306" s="2"/>
      <c r="L306" s="2"/>
      <c r="M306" s="2"/>
      <c r="N306" s="2"/>
      <c r="O306" s="2"/>
      <c r="P306" s="2"/>
      <c r="Q306" s="2"/>
      <c r="R306" s="2"/>
      <c r="S306" s="2"/>
      <c r="T306" s="2"/>
      <c r="U306" s="2"/>
      <c r="V306" s="2"/>
      <c r="W306" s="2"/>
      <c r="X306" s="2"/>
      <c r="Y306" s="2"/>
      <c r="Z306" s="2"/>
    </row>
    <row r="307" spans="1:26" ht="13.5" customHeight="1">
      <c r="A307" s="2"/>
      <c r="B307" s="2"/>
      <c r="C307" s="4"/>
      <c r="D307" s="2"/>
      <c r="E307" s="2"/>
      <c r="F307" s="2"/>
      <c r="G307" s="2"/>
      <c r="H307" s="2"/>
      <c r="I307" s="2"/>
      <c r="J307" s="2"/>
      <c r="K307" s="2"/>
      <c r="L307" s="2"/>
      <c r="M307" s="2"/>
      <c r="N307" s="2"/>
      <c r="O307" s="2"/>
      <c r="P307" s="2"/>
      <c r="Q307" s="2"/>
      <c r="R307" s="2"/>
      <c r="S307" s="2"/>
      <c r="T307" s="2"/>
      <c r="U307" s="2"/>
      <c r="V307" s="2"/>
      <c r="W307" s="2"/>
      <c r="X307" s="2"/>
      <c r="Y307" s="2"/>
      <c r="Z307" s="2"/>
    </row>
    <row r="308" spans="1:26" ht="13.5" customHeight="1">
      <c r="A308" s="2"/>
      <c r="B308" s="2"/>
      <c r="C308" s="4"/>
      <c r="D308" s="2"/>
      <c r="E308" s="2"/>
      <c r="F308" s="2"/>
      <c r="G308" s="2"/>
      <c r="H308" s="2"/>
      <c r="I308" s="2"/>
      <c r="J308" s="2"/>
      <c r="K308" s="2"/>
      <c r="L308" s="2"/>
      <c r="M308" s="2"/>
      <c r="N308" s="2"/>
      <c r="O308" s="2"/>
      <c r="P308" s="2"/>
      <c r="Q308" s="2"/>
      <c r="R308" s="2"/>
      <c r="S308" s="2"/>
      <c r="T308" s="2"/>
      <c r="U308" s="2"/>
      <c r="V308" s="2"/>
      <c r="W308" s="2"/>
      <c r="X308" s="2"/>
      <c r="Y308" s="2"/>
      <c r="Z308" s="2"/>
    </row>
    <row r="309" spans="1:26" ht="13.5" customHeight="1">
      <c r="A309" s="2"/>
      <c r="B309" s="2"/>
      <c r="C309" s="4"/>
      <c r="D309" s="2"/>
      <c r="E309" s="2"/>
      <c r="F309" s="2"/>
      <c r="G309" s="2"/>
      <c r="H309" s="2"/>
      <c r="I309" s="2"/>
      <c r="J309" s="2"/>
      <c r="K309" s="2"/>
      <c r="L309" s="2"/>
      <c r="M309" s="2"/>
      <c r="N309" s="2"/>
      <c r="O309" s="2"/>
      <c r="P309" s="2"/>
      <c r="Q309" s="2"/>
      <c r="R309" s="2"/>
      <c r="S309" s="2"/>
      <c r="T309" s="2"/>
      <c r="U309" s="2"/>
      <c r="V309" s="2"/>
      <c r="W309" s="2"/>
      <c r="X309" s="2"/>
      <c r="Y309" s="2"/>
      <c r="Z309" s="2"/>
    </row>
    <row r="310" spans="1:26" ht="13.5" customHeight="1">
      <c r="A310" s="2"/>
      <c r="B310" s="2"/>
      <c r="C310" s="4"/>
      <c r="D310" s="2"/>
      <c r="E310" s="2"/>
      <c r="F310" s="2"/>
      <c r="G310" s="2"/>
      <c r="H310" s="2"/>
      <c r="I310" s="2"/>
      <c r="J310" s="2"/>
      <c r="K310" s="2"/>
      <c r="L310" s="2"/>
      <c r="M310" s="2"/>
      <c r="N310" s="2"/>
      <c r="O310" s="2"/>
      <c r="P310" s="2"/>
      <c r="Q310" s="2"/>
      <c r="R310" s="2"/>
      <c r="S310" s="2"/>
      <c r="T310" s="2"/>
      <c r="U310" s="2"/>
      <c r="V310" s="2"/>
      <c r="W310" s="2"/>
      <c r="X310" s="2"/>
      <c r="Y310" s="2"/>
      <c r="Z310" s="2"/>
    </row>
    <row r="311" spans="1:26" ht="13.5" customHeight="1">
      <c r="A311" s="2"/>
      <c r="B311" s="2"/>
      <c r="C311" s="4"/>
      <c r="D311" s="2"/>
      <c r="E311" s="2"/>
      <c r="F311" s="2"/>
      <c r="G311" s="2"/>
      <c r="H311" s="2"/>
      <c r="I311" s="2"/>
      <c r="J311" s="2"/>
      <c r="K311" s="2"/>
      <c r="L311" s="2"/>
      <c r="M311" s="2"/>
      <c r="N311" s="2"/>
      <c r="O311" s="2"/>
      <c r="P311" s="2"/>
      <c r="Q311" s="2"/>
      <c r="R311" s="2"/>
      <c r="S311" s="2"/>
      <c r="T311" s="2"/>
      <c r="U311" s="2"/>
      <c r="V311" s="2"/>
      <c r="W311" s="2"/>
      <c r="X311" s="2"/>
      <c r="Y311" s="2"/>
      <c r="Z311" s="2"/>
    </row>
    <row r="312" spans="1:26" ht="13.5" customHeight="1">
      <c r="A312" s="2"/>
      <c r="B312" s="2"/>
      <c r="C312" s="4"/>
      <c r="D312" s="2"/>
      <c r="E312" s="2"/>
      <c r="F312" s="2"/>
      <c r="G312" s="2"/>
      <c r="H312" s="2"/>
      <c r="I312" s="2"/>
      <c r="J312" s="2"/>
      <c r="K312" s="2"/>
      <c r="L312" s="2"/>
      <c r="M312" s="2"/>
      <c r="N312" s="2"/>
      <c r="O312" s="2"/>
      <c r="P312" s="2"/>
      <c r="Q312" s="2"/>
      <c r="R312" s="2"/>
      <c r="S312" s="2"/>
      <c r="T312" s="2"/>
      <c r="U312" s="2"/>
      <c r="V312" s="2"/>
      <c r="W312" s="2"/>
      <c r="X312" s="2"/>
      <c r="Y312" s="2"/>
      <c r="Z312" s="2"/>
    </row>
    <row r="313" spans="1:26" ht="13.5" customHeight="1">
      <c r="A313" s="2"/>
      <c r="B313" s="2"/>
      <c r="C313" s="4"/>
      <c r="D313" s="2"/>
      <c r="E313" s="2"/>
      <c r="F313" s="2"/>
      <c r="G313" s="2"/>
      <c r="H313" s="2"/>
      <c r="I313" s="2"/>
      <c r="J313" s="2"/>
      <c r="K313" s="2"/>
      <c r="L313" s="2"/>
      <c r="M313" s="2"/>
      <c r="N313" s="2"/>
      <c r="O313" s="2"/>
      <c r="P313" s="2"/>
      <c r="Q313" s="2"/>
      <c r="R313" s="2"/>
      <c r="S313" s="2"/>
      <c r="T313" s="2"/>
      <c r="U313" s="2"/>
      <c r="V313" s="2"/>
      <c r="W313" s="2"/>
      <c r="X313" s="2"/>
      <c r="Y313" s="2"/>
      <c r="Z313" s="2"/>
    </row>
    <row r="314" spans="1:26" ht="13.5" customHeight="1">
      <c r="A314" s="2"/>
      <c r="B314" s="2"/>
      <c r="C314" s="4"/>
      <c r="D314" s="2"/>
      <c r="E314" s="2"/>
      <c r="F314" s="2"/>
      <c r="G314" s="2"/>
      <c r="H314" s="2"/>
      <c r="I314" s="2"/>
      <c r="J314" s="2"/>
      <c r="K314" s="2"/>
      <c r="L314" s="2"/>
      <c r="M314" s="2"/>
      <c r="N314" s="2"/>
      <c r="O314" s="2"/>
      <c r="P314" s="2"/>
      <c r="Q314" s="2"/>
      <c r="R314" s="2"/>
      <c r="S314" s="2"/>
      <c r="T314" s="2"/>
      <c r="U314" s="2"/>
      <c r="V314" s="2"/>
      <c r="W314" s="2"/>
      <c r="X314" s="2"/>
      <c r="Y314" s="2"/>
      <c r="Z314" s="2"/>
    </row>
    <row r="315" spans="1:26" ht="13.5" customHeight="1">
      <c r="A315" s="2"/>
      <c r="B315" s="2"/>
      <c r="C315" s="4"/>
      <c r="D315" s="2"/>
      <c r="E315" s="2"/>
      <c r="F315" s="2"/>
      <c r="G315" s="2"/>
      <c r="H315" s="2"/>
      <c r="I315" s="2"/>
      <c r="J315" s="2"/>
      <c r="K315" s="2"/>
      <c r="L315" s="2"/>
      <c r="M315" s="2"/>
      <c r="N315" s="2"/>
      <c r="O315" s="2"/>
      <c r="P315" s="2"/>
      <c r="Q315" s="2"/>
      <c r="R315" s="2"/>
      <c r="S315" s="2"/>
      <c r="T315" s="2"/>
      <c r="U315" s="2"/>
      <c r="V315" s="2"/>
      <c r="W315" s="2"/>
      <c r="X315" s="2"/>
      <c r="Y315" s="2"/>
      <c r="Z315" s="2"/>
    </row>
    <row r="316" spans="1:26" ht="13.5" customHeight="1">
      <c r="A316" s="2"/>
      <c r="B316" s="2"/>
      <c r="C316" s="4"/>
      <c r="D316" s="2"/>
      <c r="E316" s="2"/>
      <c r="F316" s="2"/>
      <c r="G316" s="2"/>
      <c r="H316" s="2"/>
      <c r="I316" s="2"/>
      <c r="J316" s="2"/>
      <c r="K316" s="2"/>
      <c r="L316" s="2"/>
      <c r="M316" s="2"/>
      <c r="N316" s="2"/>
      <c r="O316" s="2"/>
      <c r="P316" s="2"/>
      <c r="Q316" s="2"/>
      <c r="R316" s="2"/>
      <c r="S316" s="2"/>
      <c r="T316" s="2"/>
      <c r="U316" s="2"/>
      <c r="V316" s="2"/>
      <c r="W316" s="2"/>
      <c r="X316" s="2"/>
      <c r="Y316" s="2"/>
      <c r="Z316" s="2"/>
    </row>
    <row r="317" spans="1:26" ht="13.5" customHeight="1">
      <c r="A317" s="2"/>
      <c r="B317" s="2"/>
      <c r="C317" s="4"/>
      <c r="D317" s="2"/>
      <c r="E317" s="2"/>
      <c r="F317" s="2"/>
      <c r="G317" s="2"/>
      <c r="H317" s="2"/>
      <c r="I317" s="2"/>
      <c r="J317" s="2"/>
      <c r="K317" s="2"/>
      <c r="L317" s="2"/>
      <c r="M317" s="2"/>
      <c r="N317" s="2"/>
      <c r="O317" s="2"/>
      <c r="P317" s="2"/>
      <c r="Q317" s="2"/>
      <c r="R317" s="2"/>
      <c r="S317" s="2"/>
      <c r="T317" s="2"/>
      <c r="U317" s="2"/>
      <c r="V317" s="2"/>
      <c r="W317" s="2"/>
      <c r="X317" s="2"/>
      <c r="Y317" s="2"/>
      <c r="Z317" s="2"/>
    </row>
    <row r="318" spans="1:26" ht="13.5" customHeight="1">
      <c r="A318" s="2"/>
      <c r="B318" s="2"/>
      <c r="C318" s="4"/>
      <c r="D318" s="2"/>
      <c r="E318" s="2"/>
      <c r="F318" s="2"/>
      <c r="G318" s="2"/>
      <c r="H318" s="2"/>
      <c r="I318" s="2"/>
      <c r="J318" s="2"/>
      <c r="K318" s="2"/>
      <c r="L318" s="2"/>
      <c r="M318" s="2"/>
      <c r="N318" s="2"/>
      <c r="O318" s="2"/>
      <c r="P318" s="2"/>
      <c r="Q318" s="2"/>
      <c r="R318" s="2"/>
      <c r="S318" s="2"/>
      <c r="T318" s="2"/>
      <c r="U318" s="2"/>
      <c r="V318" s="2"/>
      <c r="W318" s="2"/>
      <c r="X318" s="2"/>
      <c r="Y318" s="2"/>
      <c r="Z318" s="2"/>
    </row>
    <row r="319" spans="1:26" ht="13.5" customHeight="1">
      <c r="A319" s="2"/>
      <c r="B319" s="2"/>
      <c r="C319" s="4"/>
      <c r="D319" s="2"/>
      <c r="E319" s="2"/>
      <c r="F319" s="2"/>
      <c r="G319" s="2"/>
      <c r="H319" s="2"/>
      <c r="I319" s="2"/>
      <c r="J319" s="2"/>
      <c r="K319" s="2"/>
      <c r="L319" s="2"/>
      <c r="M319" s="2"/>
      <c r="N319" s="2"/>
      <c r="O319" s="2"/>
      <c r="P319" s="2"/>
      <c r="Q319" s="2"/>
      <c r="R319" s="2"/>
      <c r="S319" s="2"/>
      <c r="T319" s="2"/>
      <c r="U319" s="2"/>
      <c r="V319" s="2"/>
      <c r="W319" s="2"/>
      <c r="X319" s="2"/>
      <c r="Y319" s="2"/>
      <c r="Z319" s="2"/>
    </row>
    <row r="320" spans="1:26" ht="13.5" customHeight="1">
      <c r="A320" s="2"/>
      <c r="B320" s="2"/>
      <c r="C320" s="4"/>
      <c r="D320" s="2"/>
      <c r="E320" s="2"/>
      <c r="F320" s="2"/>
      <c r="G320" s="2"/>
      <c r="H320" s="2"/>
      <c r="I320" s="2"/>
      <c r="J320" s="2"/>
      <c r="K320" s="2"/>
      <c r="L320" s="2"/>
      <c r="M320" s="2"/>
      <c r="N320" s="2"/>
      <c r="O320" s="2"/>
      <c r="P320" s="2"/>
      <c r="Q320" s="2"/>
      <c r="R320" s="2"/>
      <c r="S320" s="2"/>
      <c r="T320" s="2"/>
      <c r="U320" s="2"/>
      <c r="V320" s="2"/>
      <c r="W320" s="2"/>
      <c r="X320" s="2"/>
      <c r="Y320" s="2"/>
      <c r="Z320" s="2"/>
    </row>
    <row r="321" spans="1:26" ht="13.5" customHeight="1">
      <c r="A321" s="2"/>
      <c r="B321" s="2"/>
      <c r="C321" s="4"/>
      <c r="D321" s="2"/>
      <c r="E321" s="2"/>
      <c r="F321" s="2"/>
      <c r="G321" s="2"/>
      <c r="H321" s="2"/>
      <c r="I321" s="2"/>
      <c r="J321" s="2"/>
      <c r="K321" s="2"/>
      <c r="L321" s="2"/>
      <c r="M321" s="2"/>
      <c r="N321" s="2"/>
      <c r="O321" s="2"/>
      <c r="P321" s="2"/>
      <c r="Q321" s="2"/>
      <c r="R321" s="2"/>
      <c r="S321" s="2"/>
      <c r="T321" s="2"/>
      <c r="U321" s="2"/>
      <c r="V321" s="2"/>
      <c r="W321" s="2"/>
      <c r="X321" s="2"/>
      <c r="Y321" s="2"/>
      <c r="Z321" s="2"/>
    </row>
    <row r="322" spans="1:26" ht="13.5" customHeight="1">
      <c r="A322" s="2"/>
      <c r="B322" s="2"/>
      <c r="C322" s="4"/>
      <c r="D322" s="2"/>
      <c r="E322" s="2"/>
      <c r="F322" s="2"/>
      <c r="G322" s="2"/>
      <c r="H322" s="2"/>
      <c r="I322" s="2"/>
      <c r="J322" s="2"/>
      <c r="K322" s="2"/>
      <c r="L322" s="2"/>
      <c r="M322" s="2"/>
      <c r="N322" s="2"/>
      <c r="O322" s="2"/>
      <c r="P322" s="2"/>
      <c r="Q322" s="2"/>
      <c r="R322" s="2"/>
      <c r="S322" s="2"/>
      <c r="T322" s="2"/>
      <c r="U322" s="2"/>
      <c r="V322" s="2"/>
      <c r="W322" s="2"/>
      <c r="X322" s="2"/>
      <c r="Y322" s="2"/>
      <c r="Z322" s="2"/>
    </row>
    <row r="323" spans="1:26" ht="13.5" customHeight="1">
      <c r="A323" s="2"/>
      <c r="B323" s="2"/>
      <c r="C323" s="4"/>
      <c r="D323" s="2"/>
      <c r="E323" s="2"/>
      <c r="F323" s="2"/>
      <c r="G323" s="2"/>
      <c r="H323" s="2"/>
      <c r="I323" s="2"/>
      <c r="J323" s="2"/>
      <c r="K323" s="2"/>
      <c r="L323" s="2"/>
      <c r="M323" s="2"/>
      <c r="N323" s="2"/>
      <c r="O323" s="2"/>
      <c r="P323" s="2"/>
      <c r="Q323" s="2"/>
      <c r="R323" s="2"/>
      <c r="S323" s="2"/>
      <c r="T323" s="2"/>
      <c r="U323" s="2"/>
      <c r="V323" s="2"/>
      <c r="W323" s="2"/>
      <c r="X323" s="2"/>
      <c r="Y323" s="2"/>
      <c r="Z323" s="2"/>
    </row>
    <row r="324" spans="1:26" ht="13.5" customHeight="1">
      <c r="A324" s="2"/>
      <c r="B324" s="2"/>
      <c r="C324" s="4"/>
      <c r="D324" s="2"/>
      <c r="E324" s="2"/>
      <c r="F324" s="2"/>
      <c r="G324" s="2"/>
      <c r="H324" s="2"/>
      <c r="I324" s="2"/>
      <c r="J324" s="2"/>
      <c r="K324" s="2"/>
      <c r="L324" s="2"/>
      <c r="M324" s="2"/>
      <c r="N324" s="2"/>
      <c r="O324" s="2"/>
      <c r="P324" s="2"/>
      <c r="Q324" s="2"/>
      <c r="R324" s="2"/>
      <c r="S324" s="2"/>
      <c r="T324" s="2"/>
      <c r="U324" s="2"/>
      <c r="V324" s="2"/>
      <c r="W324" s="2"/>
      <c r="X324" s="2"/>
      <c r="Y324" s="2"/>
      <c r="Z324" s="2"/>
    </row>
    <row r="325" spans="1:26" ht="13.5" customHeight="1">
      <c r="A325" s="2"/>
      <c r="B325" s="2"/>
      <c r="C325" s="4"/>
      <c r="D325" s="2"/>
      <c r="E325" s="2"/>
      <c r="F325" s="2"/>
      <c r="G325" s="2"/>
      <c r="H325" s="2"/>
      <c r="I325" s="2"/>
      <c r="J325" s="2"/>
      <c r="K325" s="2"/>
      <c r="L325" s="2"/>
      <c r="M325" s="2"/>
      <c r="N325" s="2"/>
      <c r="O325" s="2"/>
      <c r="P325" s="2"/>
      <c r="Q325" s="2"/>
      <c r="R325" s="2"/>
      <c r="S325" s="2"/>
      <c r="T325" s="2"/>
      <c r="U325" s="2"/>
      <c r="V325" s="2"/>
      <c r="W325" s="2"/>
      <c r="X325" s="2"/>
      <c r="Y325" s="2"/>
      <c r="Z325" s="2"/>
    </row>
    <row r="326" spans="1:26" ht="13.5" customHeight="1">
      <c r="A326" s="2"/>
      <c r="B326" s="2"/>
      <c r="C326" s="4"/>
      <c r="D326" s="2"/>
      <c r="E326" s="2"/>
      <c r="F326" s="2"/>
      <c r="G326" s="2"/>
      <c r="H326" s="2"/>
      <c r="I326" s="2"/>
      <c r="J326" s="2"/>
      <c r="K326" s="2"/>
      <c r="L326" s="2"/>
      <c r="M326" s="2"/>
      <c r="N326" s="2"/>
      <c r="O326" s="2"/>
      <c r="P326" s="2"/>
      <c r="Q326" s="2"/>
      <c r="R326" s="2"/>
      <c r="S326" s="2"/>
      <c r="T326" s="2"/>
      <c r="U326" s="2"/>
      <c r="V326" s="2"/>
      <c r="W326" s="2"/>
      <c r="X326" s="2"/>
      <c r="Y326" s="2"/>
      <c r="Z326" s="2"/>
    </row>
    <row r="327" spans="1:26" ht="13.5" customHeight="1">
      <c r="A327" s="2"/>
      <c r="B327" s="2"/>
      <c r="C327" s="4"/>
      <c r="D327" s="2"/>
      <c r="E327" s="2"/>
      <c r="F327" s="2"/>
      <c r="G327" s="2"/>
      <c r="H327" s="2"/>
      <c r="I327" s="2"/>
      <c r="J327" s="2"/>
      <c r="K327" s="2"/>
      <c r="L327" s="2"/>
      <c r="M327" s="2"/>
      <c r="N327" s="2"/>
      <c r="O327" s="2"/>
      <c r="P327" s="2"/>
      <c r="Q327" s="2"/>
      <c r="R327" s="2"/>
      <c r="S327" s="2"/>
      <c r="T327" s="2"/>
      <c r="U327" s="2"/>
      <c r="V327" s="2"/>
      <c r="W327" s="2"/>
      <c r="X327" s="2"/>
      <c r="Y327" s="2"/>
      <c r="Z327" s="2"/>
    </row>
    <row r="328" spans="1:26" ht="13.5" customHeight="1">
      <c r="A328" s="2"/>
      <c r="B328" s="2"/>
      <c r="C328" s="4"/>
      <c r="D328" s="2"/>
      <c r="E328" s="2"/>
      <c r="F328" s="2"/>
      <c r="G328" s="2"/>
      <c r="H328" s="2"/>
      <c r="I328" s="2"/>
      <c r="J328" s="2"/>
      <c r="K328" s="2"/>
      <c r="L328" s="2"/>
      <c r="M328" s="2"/>
      <c r="N328" s="2"/>
      <c r="O328" s="2"/>
      <c r="P328" s="2"/>
      <c r="Q328" s="2"/>
      <c r="R328" s="2"/>
      <c r="S328" s="2"/>
      <c r="T328" s="2"/>
      <c r="U328" s="2"/>
      <c r="V328" s="2"/>
      <c r="W328" s="2"/>
      <c r="X328" s="2"/>
      <c r="Y328" s="2"/>
      <c r="Z328" s="2"/>
    </row>
    <row r="329" spans="1:26" ht="13.5" customHeight="1">
      <c r="A329" s="2"/>
      <c r="B329" s="2"/>
      <c r="C329" s="4"/>
      <c r="D329" s="2"/>
      <c r="E329" s="2"/>
      <c r="F329" s="2"/>
      <c r="G329" s="2"/>
      <c r="H329" s="2"/>
      <c r="I329" s="2"/>
      <c r="J329" s="2"/>
      <c r="K329" s="2"/>
      <c r="L329" s="2"/>
      <c r="M329" s="2"/>
      <c r="N329" s="2"/>
      <c r="O329" s="2"/>
      <c r="P329" s="2"/>
      <c r="Q329" s="2"/>
      <c r="R329" s="2"/>
      <c r="S329" s="2"/>
      <c r="T329" s="2"/>
      <c r="U329" s="2"/>
      <c r="V329" s="2"/>
      <c r="W329" s="2"/>
      <c r="X329" s="2"/>
      <c r="Y329" s="2"/>
      <c r="Z329" s="2"/>
    </row>
    <row r="330" spans="1:26" ht="13.5" customHeight="1">
      <c r="A330" s="2"/>
      <c r="B330" s="2"/>
      <c r="C330" s="4"/>
      <c r="D330" s="2"/>
      <c r="E330" s="2"/>
      <c r="F330" s="2"/>
      <c r="G330" s="2"/>
      <c r="H330" s="2"/>
      <c r="I330" s="2"/>
      <c r="J330" s="2"/>
      <c r="K330" s="2"/>
      <c r="L330" s="2"/>
      <c r="M330" s="2"/>
      <c r="N330" s="2"/>
      <c r="O330" s="2"/>
      <c r="P330" s="2"/>
      <c r="Q330" s="2"/>
      <c r="R330" s="2"/>
      <c r="S330" s="2"/>
      <c r="T330" s="2"/>
      <c r="U330" s="2"/>
      <c r="V330" s="2"/>
      <c r="W330" s="2"/>
      <c r="X330" s="2"/>
      <c r="Y330" s="2"/>
      <c r="Z330" s="2"/>
    </row>
    <row r="331" spans="1:26" ht="13.5" customHeight="1">
      <c r="A331" s="2"/>
      <c r="B331" s="2"/>
      <c r="C331" s="4"/>
      <c r="D331" s="2"/>
      <c r="E331" s="2"/>
      <c r="F331" s="2"/>
      <c r="G331" s="2"/>
      <c r="H331" s="2"/>
      <c r="I331" s="2"/>
      <c r="J331" s="2"/>
      <c r="K331" s="2"/>
      <c r="L331" s="2"/>
      <c r="M331" s="2"/>
      <c r="N331" s="2"/>
      <c r="O331" s="2"/>
      <c r="P331" s="2"/>
      <c r="Q331" s="2"/>
      <c r="R331" s="2"/>
      <c r="S331" s="2"/>
      <c r="T331" s="2"/>
      <c r="U331" s="2"/>
      <c r="V331" s="2"/>
      <c r="W331" s="2"/>
      <c r="X331" s="2"/>
      <c r="Y331" s="2"/>
      <c r="Z331" s="2"/>
    </row>
    <row r="332" spans="1:26" ht="13.5" customHeight="1">
      <c r="A332" s="2"/>
      <c r="B332" s="2"/>
      <c r="C332" s="4"/>
      <c r="D332" s="2"/>
      <c r="E332" s="2"/>
      <c r="F332" s="2"/>
      <c r="G332" s="2"/>
      <c r="H332" s="2"/>
      <c r="I332" s="2"/>
      <c r="J332" s="2"/>
      <c r="K332" s="2"/>
      <c r="L332" s="2"/>
      <c r="M332" s="2"/>
      <c r="N332" s="2"/>
      <c r="O332" s="2"/>
      <c r="P332" s="2"/>
      <c r="Q332" s="2"/>
      <c r="R332" s="2"/>
      <c r="S332" s="2"/>
      <c r="T332" s="2"/>
      <c r="U332" s="2"/>
      <c r="V332" s="2"/>
      <c r="W332" s="2"/>
      <c r="X332" s="2"/>
      <c r="Y332" s="2"/>
      <c r="Z332" s="2"/>
    </row>
    <row r="333" spans="1:26" ht="13.5" customHeight="1">
      <c r="A333" s="2"/>
      <c r="B333" s="2"/>
      <c r="C333" s="4"/>
      <c r="D333" s="2"/>
      <c r="E333" s="2"/>
      <c r="F333" s="2"/>
      <c r="G333" s="2"/>
      <c r="H333" s="2"/>
      <c r="I333" s="2"/>
      <c r="J333" s="2"/>
      <c r="K333" s="2"/>
      <c r="L333" s="2"/>
      <c r="M333" s="2"/>
      <c r="N333" s="2"/>
      <c r="O333" s="2"/>
      <c r="P333" s="2"/>
      <c r="Q333" s="2"/>
      <c r="R333" s="2"/>
      <c r="S333" s="2"/>
      <c r="T333" s="2"/>
      <c r="U333" s="2"/>
      <c r="V333" s="2"/>
      <c r="W333" s="2"/>
      <c r="X333" s="2"/>
      <c r="Y333" s="2"/>
      <c r="Z333" s="2"/>
    </row>
    <row r="334" spans="1:26" ht="13.5" customHeight="1">
      <c r="A334" s="2"/>
      <c r="B334" s="2"/>
      <c r="C334" s="4"/>
      <c r="D334" s="2"/>
      <c r="E334" s="2"/>
      <c r="F334" s="2"/>
      <c r="G334" s="2"/>
      <c r="H334" s="2"/>
      <c r="I334" s="2"/>
      <c r="J334" s="2"/>
      <c r="K334" s="2"/>
      <c r="L334" s="2"/>
      <c r="M334" s="2"/>
      <c r="N334" s="2"/>
      <c r="O334" s="2"/>
      <c r="P334" s="2"/>
      <c r="Q334" s="2"/>
      <c r="R334" s="2"/>
      <c r="S334" s="2"/>
      <c r="T334" s="2"/>
      <c r="U334" s="2"/>
      <c r="V334" s="2"/>
      <c r="W334" s="2"/>
      <c r="X334" s="2"/>
      <c r="Y334" s="2"/>
      <c r="Z334" s="2"/>
    </row>
    <row r="335" spans="1:26" ht="13.5" customHeight="1">
      <c r="A335" s="2"/>
      <c r="B335" s="2"/>
      <c r="C335" s="4"/>
      <c r="D335" s="2"/>
      <c r="E335" s="2"/>
      <c r="F335" s="2"/>
      <c r="G335" s="2"/>
      <c r="H335" s="2"/>
      <c r="I335" s="2"/>
      <c r="J335" s="2"/>
      <c r="K335" s="2"/>
      <c r="L335" s="2"/>
      <c r="M335" s="2"/>
      <c r="N335" s="2"/>
      <c r="O335" s="2"/>
      <c r="P335" s="2"/>
      <c r="Q335" s="2"/>
      <c r="R335" s="2"/>
      <c r="S335" s="2"/>
      <c r="T335" s="2"/>
      <c r="U335" s="2"/>
      <c r="V335" s="2"/>
      <c r="W335" s="2"/>
      <c r="X335" s="2"/>
      <c r="Y335" s="2"/>
      <c r="Z335" s="2"/>
    </row>
    <row r="336" spans="1:26" ht="13.5" customHeight="1">
      <c r="A336" s="2"/>
      <c r="B336" s="2"/>
      <c r="C336" s="4"/>
      <c r="D336" s="2"/>
      <c r="E336" s="2"/>
      <c r="F336" s="2"/>
      <c r="G336" s="2"/>
      <c r="H336" s="2"/>
      <c r="I336" s="2"/>
      <c r="J336" s="2"/>
      <c r="K336" s="2"/>
      <c r="L336" s="2"/>
      <c r="M336" s="2"/>
      <c r="N336" s="2"/>
      <c r="O336" s="2"/>
      <c r="P336" s="2"/>
      <c r="Q336" s="2"/>
      <c r="R336" s="2"/>
      <c r="S336" s="2"/>
      <c r="T336" s="2"/>
      <c r="U336" s="2"/>
      <c r="V336" s="2"/>
      <c r="W336" s="2"/>
      <c r="X336" s="2"/>
      <c r="Y336" s="2"/>
      <c r="Z336" s="2"/>
    </row>
    <row r="337" spans="1:26" ht="13.5" customHeight="1">
      <c r="A337" s="2"/>
      <c r="B337" s="2"/>
      <c r="C337" s="4"/>
      <c r="D337" s="2"/>
      <c r="E337" s="2"/>
      <c r="F337" s="2"/>
      <c r="G337" s="2"/>
      <c r="H337" s="2"/>
      <c r="I337" s="2"/>
      <c r="J337" s="2"/>
      <c r="K337" s="2"/>
      <c r="L337" s="2"/>
      <c r="M337" s="2"/>
      <c r="N337" s="2"/>
      <c r="O337" s="2"/>
      <c r="P337" s="2"/>
      <c r="Q337" s="2"/>
      <c r="R337" s="2"/>
      <c r="S337" s="2"/>
      <c r="T337" s="2"/>
      <c r="U337" s="2"/>
      <c r="V337" s="2"/>
      <c r="W337" s="2"/>
      <c r="X337" s="2"/>
      <c r="Y337" s="2"/>
      <c r="Z337" s="2"/>
    </row>
    <row r="338" spans="1:26" ht="13.5" customHeight="1">
      <c r="A338" s="2"/>
      <c r="B338" s="2"/>
      <c r="C338" s="4"/>
      <c r="D338" s="2"/>
      <c r="E338" s="2"/>
      <c r="F338" s="2"/>
      <c r="G338" s="2"/>
      <c r="H338" s="2"/>
      <c r="I338" s="2"/>
      <c r="J338" s="2"/>
      <c r="K338" s="2"/>
      <c r="L338" s="2"/>
      <c r="M338" s="2"/>
      <c r="N338" s="2"/>
      <c r="O338" s="2"/>
      <c r="P338" s="2"/>
      <c r="Q338" s="2"/>
      <c r="R338" s="2"/>
      <c r="S338" s="2"/>
      <c r="T338" s="2"/>
      <c r="U338" s="2"/>
      <c r="V338" s="2"/>
      <c r="W338" s="2"/>
      <c r="X338" s="2"/>
      <c r="Y338" s="2"/>
      <c r="Z338" s="2"/>
    </row>
    <row r="339" spans="1:26" ht="13.5" customHeight="1">
      <c r="A339" s="2"/>
      <c r="B339" s="2"/>
      <c r="C339" s="4"/>
      <c r="D339" s="2"/>
      <c r="E339" s="2"/>
      <c r="F339" s="2"/>
      <c r="G339" s="2"/>
      <c r="H339" s="2"/>
      <c r="I339" s="2"/>
      <c r="J339" s="2"/>
      <c r="K339" s="2"/>
      <c r="L339" s="2"/>
      <c r="M339" s="2"/>
      <c r="N339" s="2"/>
      <c r="O339" s="2"/>
      <c r="P339" s="2"/>
      <c r="Q339" s="2"/>
      <c r="R339" s="2"/>
      <c r="S339" s="2"/>
      <c r="T339" s="2"/>
      <c r="U339" s="2"/>
      <c r="V339" s="2"/>
      <c r="W339" s="2"/>
      <c r="X339" s="2"/>
      <c r="Y339" s="2"/>
      <c r="Z339" s="2"/>
    </row>
    <row r="340" spans="1:26" ht="13.5" customHeight="1">
      <c r="A340" s="2"/>
      <c r="B340" s="2"/>
      <c r="C340" s="4"/>
      <c r="D340" s="2"/>
      <c r="E340" s="2"/>
      <c r="F340" s="2"/>
      <c r="G340" s="2"/>
      <c r="H340" s="2"/>
      <c r="I340" s="2"/>
      <c r="J340" s="2"/>
      <c r="K340" s="2"/>
      <c r="L340" s="2"/>
      <c r="M340" s="2"/>
      <c r="N340" s="2"/>
      <c r="O340" s="2"/>
      <c r="P340" s="2"/>
      <c r="Q340" s="2"/>
      <c r="R340" s="2"/>
      <c r="S340" s="2"/>
      <c r="T340" s="2"/>
      <c r="U340" s="2"/>
      <c r="V340" s="2"/>
      <c r="W340" s="2"/>
      <c r="X340" s="2"/>
      <c r="Y340" s="2"/>
      <c r="Z340" s="2"/>
    </row>
    <row r="341" spans="1:26" ht="13.5" customHeight="1">
      <c r="A341" s="2"/>
      <c r="B341" s="2"/>
      <c r="C341" s="4"/>
      <c r="D341" s="2"/>
      <c r="E341" s="2"/>
      <c r="F341" s="2"/>
      <c r="G341" s="2"/>
      <c r="H341" s="2"/>
      <c r="I341" s="2"/>
      <c r="J341" s="2"/>
      <c r="K341" s="2"/>
      <c r="L341" s="2"/>
      <c r="M341" s="2"/>
      <c r="N341" s="2"/>
      <c r="O341" s="2"/>
      <c r="P341" s="2"/>
      <c r="Q341" s="2"/>
      <c r="R341" s="2"/>
      <c r="S341" s="2"/>
      <c r="T341" s="2"/>
      <c r="U341" s="2"/>
      <c r="V341" s="2"/>
      <c r="W341" s="2"/>
      <c r="X341" s="2"/>
      <c r="Y341" s="2"/>
      <c r="Z341" s="2"/>
    </row>
    <row r="342" spans="1:26" ht="13.5" customHeight="1">
      <c r="A342" s="2"/>
      <c r="B342" s="2"/>
      <c r="C342" s="4"/>
      <c r="D342" s="2"/>
      <c r="E342" s="2"/>
      <c r="F342" s="2"/>
      <c r="G342" s="2"/>
      <c r="H342" s="2"/>
      <c r="I342" s="2"/>
      <c r="J342" s="2"/>
      <c r="K342" s="2"/>
      <c r="L342" s="2"/>
      <c r="M342" s="2"/>
      <c r="N342" s="2"/>
      <c r="O342" s="2"/>
      <c r="P342" s="2"/>
      <c r="Q342" s="2"/>
      <c r="R342" s="2"/>
      <c r="S342" s="2"/>
      <c r="T342" s="2"/>
      <c r="U342" s="2"/>
      <c r="V342" s="2"/>
      <c r="W342" s="2"/>
      <c r="X342" s="2"/>
      <c r="Y342" s="2"/>
      <c r="Z342" s="2"/>
    </row>
    <row r="343" spans="1:26" ht="13.5" customHeight="1">
      <c r="A343" s="2"/>
      <c r="B343" s="2"/>
      <c r="C343" s="4"/>
      <c r="D343" s="2"/>
      <c r="E343" s="2"/>
      <c r="F343" s="2"/>
      <c r="G343" s="2"/>
      <c r="H343" s="2"/>
      <c r="I343" s="2"/>
      <c r="J343" s="2"/>
      <c r="K343" s="2"/>
      <c r="L343" s="2"/>
      <c r="M343" s="2"/>
      <c r="N343" s="2"/>
      <c r="O343" s="2"/>
      <c r="P343" s="2"/>
      <c r="Q343" s="2"/>
      <c r="R343" s="2"/>
      <c r="S343" s="2"/>
      <c r="T343" s="2"/>
      <c r="U343" s="2"/>
      <c r="V343" s="2"/>
      <c r="W343" s="2"/>
      <c r="X343" s="2"/>
      <c r="Y343" s="2"/>
      <c r="Z343" s="2"/>
    </row>
    <row r="344" spans="1:26" ht="13.5" customHeight="1">
      <c r="A344" s="2"/>
      <c r="B344" s="2"/>
      <c r="C344" s="4"/>
      <c r="D344" s="2"/>
      <c r="E344" s="2"/>
      <c r="F344" s="2"/>
      <c r="G344" s="2"/>
      <c r="H344" s="2"/>
      <c r="I344" s="2"/>
      <c r="J344" s="2"/>
      <c r="K344" s="2"/>
      <c r="L344" s="2"/>
      <c r="M344" s="2"/>
      <c r="N344" s="2"/>
      <c r="O344" s="2"/>
      <c r="P344" s="2"/>
      <c r="Q344" s="2"/>
      <c r="R344" s="2"/>
      <c r="S344" s="2"/>
      <c r="T344" s="2"/>
      <c r="U344" s="2"/>
      <c r="V344" s="2"/>
      <c r="W344" s="2"/>
      <c r="X344" s="2"/>
      <c r="Y344" s="2"/>
      <c r="Z344" s="2"/>
    </row>
    <row r="345" spans="1:26" ht="13.5" customHeight="1">
      <c r="A345" s="2"/>
      <c r="B345" s="2"/>
      <c r="C345" s="4"/>
      <c r="D345" s="2"/>
      <c r="E345" s="2"/>
      <c r="F345" s="2"/>
      <c r="G345" s="2"/>
      <c r="H345" s="2"/>
      <c r="I345" s="2"/>
      <c r="J345" s="2"/>
      <c r="K345" s="2"/>
      <c r="L345" s="2"/>
      <c r="M345" s="2"/>
      <c r="N345" s="2"/>
      <c r="O345" s="2"/>
      <c r="P345" s="2"/>
      <c r="Q345" s="2"/>
      <c r="R345" s="2"/>
      <c r="S345" s="2"/>
      <c r="T345" s="2"/>
      <c r="U345" s="2"/>
      <c r="V345" s="2"/>
      <c r="W345" s="2"/>
      <c r="X345" s="2"/>
      <c r="Y345" s="2"/>
      <c r="Z345" s="2"/>
    </row>
    <row r="346" spans="1:26" ht="13.5" customHeight="1">
      <c r="A346" s="2"/>
      <c r="B346" s="2"/>
      <c r="C346" s="4"/>
      <c r="D346" s="2"/>
      <c r="E346" s="2"/>
      <c r="F346" s="2"/>
      <c r="G346" s="2"/>
      <c r="H346" s="2"/>
      <c r="I346" s="2"/>
      <c r="J346" s="2"/>
      <c r="K346" s="2"/>
      <c r="L346" s="2"/>
      <c r="M346" s="2"/>
      <c r="N346" s="2"/>
      <c r="O346" s="2"/>
      <c r="P346" s="2"/>
      <c r="Q346" s="2"/>
      <c r="R346" s="2"/>
      <c r="S346" s="2"/>
      <c r="T346" s="2"/>
      <c r="U346" s="2"/>
      <c r="V346" s="2"/>
      <c r="W346" s="2"/>
      <c r="X346" s="2"/>
      <c r="Y346" s="2"/>
      <c r="Z346" s="2"/>
    </row>
    <row r="347" spans="1:26" ht="13.5" customHeight="1">
      <c r="A347" s="2"/>
      <c r="B347" s="2"/>
      <c r="C347" s="4"/>
      <c r="D347" s="2"/>
      <c r="E347" s="2"/>
      <c r="F347" s="2"/>
      <c r="G347" s="2"/>
      <c r="H347" s="2"/>
      <c r="I347" s="2"/>
      <c r="J347" s="2"/>
      <c r="K347" s="2"/>
      <c r="L347" s="2"/>
      <c r="M347" s="2"/>
      <c r="N347" s="2"/>
      <c r="O347" s="2"/>
      <c r="P347" s="2"/>
      <c r="Q347" s="2"/>
      <c r="R347" s="2"/>
      <c r="S347" s="2"/>
      <c r="T347" s="2"/>
      <c r="U347" s="2"/>
      <c r="V347" s="2"/>
      <c r="W347" s="2"/>
      <c r="X347" s="2"/>
      <c r="Y347" s="2"/>
      <c r="Z347" s="2"/>
    </row>
    <row r="348" spans="1:26" ht="13.5" customHeight="1">
      <c r="A348" s="2"/>
      <c r="B348" s="2"/>
      <c r="C348" s="4"/>
      <c r="D348" s="2"/>
      <c r="E348" s="2"/>
      <c r="F348" s="2"/>
      <c r="G348" s="2"/>
      <c r="H348" s="2"/>
      <c r="I348" s="2"/>
      <c r="J348" s="2"/>
      <c r="K348" s="2"/>
      <c r="L348" s="2"/>
      <c r="M348" s="2"/>
      <c r="N348" s="2"/>
      <c r="O348" s="2"/>
      <c r="P348" s="2"/>
      <c r="Q348" s="2"/>
      <c r="R348" s="2"/>
      <c r="S348" s="2"/>
      <c r="T348" s="2"/>
      <c r="U348" s="2"/>
      <c r="V348" s="2"/>
      <c r="W348" s="2"/>
      <c r="X348" s="2"/>
      <c r="Y348" s="2"/>
      <c r="Z348" s="2"/>
    </row>
    <row r="349" spans="1:26" ht="13.5" customHeight="1">
      <c r="A349" s="2"/>
      <c r="B349" s="2"/>
      <c r="C349" s="4"/>
      <c r="D349" s="2"/>
      <c r="E349" s="2"/>
      <c r="F349" s="2"/>
      <c r="G349" s="2"/>
      <c r="H349" s="2"/>
      <c r="I349" s="2"/>
      <c r="J349" s="2"/>
      <c r="K349" s="2"/>
      <c r="L349" s="2"/>
      <c r="M349" s="2"/>
      <c r="N349" s="2"/>
      <c r="O349" s="2"/>
      <c r="P349" s="2"/>
      <c r="Q349" s="2"/>
      <c r="R349" s="2"/>
      <c r="S349" s="2"/>
      <c r="T349" s="2"/>
      <c r="U349" s="2"/>
      <c r="V349" s="2"/>
      <c r="W349" s="2"/>
      <c r="X349" s="2"/>
      <c r="Y349" s="2"/>
      <c r="Z349" s="2"/>
    </row>
    <row r="350" spans="1:26" ht="13.5" customHeight="1">
      <c r="A350" s="2"/>
      <c r="B350" s="2"/>
      <c r="C350" s="4"/>
      <c r="D350" s="2"/>
      <c r="E350" s="2"/>
      <c r="F350" s="2"/>
      <c r="G350" s="2"/>
      <c r="H350" s="2"/>
      <c r="I350" s="2"/>
      <c r="J350" s="2"/>
      <c r="K350" s="2"/>
      <c r="L350" s="2"/>
      <c r="M350" s="2"/>
      <c r="N350" s="2"/>
      <c r="O350" s="2"/>
      <c r="P350" s="2"/>
      <c r="Q350" s="2"/>
      <c r="R350" s="2"/>
      <c r="S350" s="2"/>
      <c r="T350" s="2"/>
      <c r="U350" s="2"/>
      <c r="V350" s="2"/>
      <c r="W350" s="2"/>
      <c r="X350" s="2"/>
      <c r="Y350" s="2"/>
      <c r="Z350" s="2"/>
    </row>
    <row r="351" spans="1:26" ht="13.5" customHeight="1">
      <c r="A351" s="2"/>
      <c r="B351" s="2"/>
      <c r="C351" s="4"/>
      <c r="D351" s="2"/>
      <c r="E351" s="2"/>
      <c r="F351" s="2"/>
      <c r="G351" s="2"/>
      <c r="H351" s="2"/>
      <c r="I351" s="2"/>
      <c r="J351" s="2"/>
      <c r="K351" s="2"/>
      <c r="L351" s="2"/>
      <c r="M351" s="2"/>
      <c r="N351" s="2"/>
      <c r="O351" s="2"/>
      <c r="P351" s="2"/>
      <c r="Q351" s="2"/>
      <c r="R351" s="2"/>
      <c r="S351" s="2"/>
      <c r="T351" s="2"/>
      <c r="U351" s="2"/>
      <c r="V351" s="2"/>
      <c r="W351" s="2"/>
      <c r="X351" s="2"/>
      <c r="Y351" s="2"/>
      <c r="Z351" s="2"/>
    </row>
    <row r="352" spans="1:26" ht="13.5" customHeight="1">
      <c r="A352" s="2"/>
      <c r="B352" s="2"/>
      <c r="C352" s="4"/>
      <c r="D352" s="2"/>
      <c r="E352" s="2"/>
      <c r="F352" s="2"/>
      <c r="G352" s="2"/>
      <c r="H352" s="2"/>
      <c r="I352" s="2"/>
      <c r="J352" s="2"/>
      <c r="K352" s="2"/>
      <c r="L352" s="2"/>
      <c r="M352" s="2"/>
      <c r="N352" s="2"/>
      <c r="O352" s="2"/>
      <c r="P352" s="2"/>
      <c r="Q352" s="2"/>
      <c r="R352" s="2"/>
      <c r="S352" s="2"/>
      <c r="T352" s="2"/>
      <c r="U352" s="2"/>
      <c r="V352" s="2"/>
      <c r="W352" s="2"/>
      <c r="X352" s="2"/>
      <c r="Y352" s="2"/>
      <c r="Z352" s="2"/>
    </row>
    <row r="353" spans="1:26" ht="13.5" customHeight="1">
      <c r="A353" s="2"/>
      <c r="B353" s="2"/>
      <c r="C353" s="4"/>
      <c r="D353" s="2"/>
      <c r="E353" s="2"/>
      <c r="F353" s="2"/>
      <c r="G353" s="2"/>
      <c r="H353" s="2"/>
      <c r="I353" s="2"/>
      <c r="J353" s="2"/>
      <c r="K353" s="2"/>
      <c r="L353" s="2"/>
      <c r="M353" s="2"/>
      <c r="N353" s="2"/>
      <c r="O353" s="2"/>
      <c r="P353" s="2"/>
      <c r="Q353" s="2"/>
      <c r="R353" s="2"/>
      <c r="S353" s="2"/>
      <c r="T353" s="2"/>
      <c r="U353" s="2"/>
      <c r="V353" s="2"/>
      <c r="W353" s="2"/>
      <c r="X353" s="2"/>
      <c r="Y353" s="2"/>
      <c r="Z353" s="2"/>
    </row>
    <row r="354" spans="1:26" ht="13.5" customHeight="1">
      <c r="A354" s="2"/>
      <c r="B354" s="2"/>
      <c r="C354" s="4"/>
      <c r="D354" s="2"/>
      <c r="E354" s="2"/>
      <c r="F354" s="2"/>
      <c r="G354" s="2"/>
      <c r="H354" s="2"/>
      <c r="I354" s="2"/>
      <c r="J354" s="2"/>
      <c r="K354" s="2"/>
      <c r="L354" s="2"/>
      <c r="M354" s="2"/>
      <c r="N354" s="2"/>
      <c r="O354" s="2"/>
      <c r="P354" s="2"/>
      <c r="Q354" s="2"/>
      <c r="R354" s="2"/>
      <c r="S354" s="2"/>
      <c r="T354" s="2"/>
      <c r="U354" s="2"/>
      <c r="V354" s="2"/>
      <c r="W354" s="2"/>
      <c r="X354" s="2"/>
      <c r="Y354" s="2"/>
      <c r="Z354" s="2"/>
    </row>
    <row r="355" spans="1:26" ht="13.5" customHeight="1">
      <c r="A355" s="2"/>
      <c r="B355" s="2"/>
      <c r="C355" s="4"/>
      <c r="D355" s="2"/>
      <c r="E355" s="2"/>
      <c r="F355" s="2"/>
      <c r="G355" s="2"/>
      <c r="H355" s="2"/>
      <c r="I355" s="2"/>
      <c r="J355" s="2"/>
      <c r="K355" s="2"/>
      <c r="L355" s="2"/>
      <c r="M355" s="2"/>
      <c r="N355" s="2"/>
      <c r="O355" s="2"/>
      <c r="P355" s="2"/>
      <c r="Q355" s="2"/>
      <c r="R355" s="2"/>
      <c r="S355" s="2"/>
      <c r="T355" s="2"/>
      <c r="U355" s="2"/>
      <c r="V355" s="2"/>
      <c r="W355" s="2"/>
      <c r="X355" s="2"/>
      <c r="Y355" s="2"/>
      <c r="Z355" s="2"/>
    </row>
    <row r="356" spans="1:26" ht="13.5" customHeight="1">
      <c r="A356" s="2"/>
      <c r="B356" s="2"/>
      <c r="C356" s="4"/>
      <c r="D356" s="2"/>
      <c r="E356" s="2"/>
      <c r="F356" s="2"/>
      <c r="G356" s="2"/>
      <c r="H356" s="2"/>
      <c r="I356" s="2"/>
      <c r="J356" s="2"/>
      <c r="K356" s="2"/>
      <c r="L356" s="2"/>
      <c r="M356" s="2"/>
      <c r="N356" s="2"/>
      <c r="O356" s="2"/>
      <c r="P356" s="2"/>
      <c r="Q356" s="2"/>
      <c r="R356" s="2"/>
      <c r="S356" s="2"/>
      <c r="T356" s="2"/>
      <c r="U356" s="2"/>
      <c r="V356" s="2"/>
      <c r="W356" s="2"/>
      <c r="X356" s="2"/>
      <c r="Y356" s="2"/>
      <c r="Z356" s="2"/>
    </row>
    <row r="357" spans="1:26" ht="13.5" customHeight="1">
      <c r="A357" s="2"/>
      <c r="B357" s="2"/>
      <c r="C357" s="4"/>
      <c r="D357" s="2"/>
      <c r="E357" s="2"/>
      <c r="F357" s="2"/>
      <c r="G357" s="2"/>
      <c r="H357" s="2"/>
      <c r="I357" s="2"/>
      <c r="J357" s="2"/>
      <c r="K357" s="2"/>
      <c r="L357" s="2"/>
      <c r="M357" s="2"/>
      <c r="N357" s="2"/>
      <c r="O357" s="2"/>
      <c r="P357" s="2"/>
      <c r="Q357" s="2"/>
      <c r="R357" s="2"/>
      <c r="S357" s="2"/>
      <c r="T357" s="2"/>
      <c r="U357" s="2"/>
      <c r="V357" s="2"/>
      <c r="W357" s="2"/>
      <c r="X357" s="2"/>
      <c r="Y357" s="2"/>
      <c r="Z357" s="2"/>
    </row>
    <row r="358" spans="1:26" ht="13.5" customHeight="1">
      <c r="A358" s="2"/>
      <c r="B358" s="2"/>
      <c r="C358" s="4"/>
      <c r="D358" s="2"/>
      <c r="E358" s="2"/>
      <c r="F358" s="2"/>
      <c r="G358" s="2"/>
      <c r="H358" s="2"/>
      <c r="I358" s="2"/>
      <c r="J358" s="2"/>
      <c r="K358" s="2"/>
      <c r="L358" s="2"/>
      <c r="M358" s="2"/>
      <c r="N358" s="2"/>
      <c r="O358" s="2"/>
      <c r="P358" s="2"/>
      <c r="Q358" s="2"/>
      <c r="R358" s="2"/>
      <c r="S358" s="2"/>
      <c r="T358" s="2"/>
      <c r="U358" s="2"/>
      <c r="V358" s="2"/>
      <c r="W358" s="2"/>
      <c r="X358" s="2"/>
      <c r="Y358" s="2"/>
      <c r="Z358" s="2"/>
    </row>
    <row r="359" spans="1:26" ht="13.5" customHeight="1">
      <c r="A359" s="2"/>
      <c r="B359" s="2"/>
      <c r="C359" s="4"/>
      <c r="D359" s="2"/>
      <c r="E359" s="2"/>
      <c r="F359" s="2"/>
      <c r="G359" s="2"/>
      <c r="H359" s="2"/>
      <c r="I359" s="2"/>
      <c r="J359" s="2"/>
      <c r="K359" s="2"/>
      <c r="L359" s="2"/>
      <c r="M359" s="2"/>
      <c r="N359" s="2"/>
      <c r="O359" s="2"/>
      <c r="P359" s="2"/>
      <c r="Q359" s="2"/>
      <c r="R359" s="2"/>
      <c r="S359" s="2"/>
      <c r="T359" s="2"/>
      <c r="U359" s="2"/>
      <c r="V359" s="2"/>
      <c r="W359" s="2"/>
      <c r="X359" s="2"/>
      <c r="Y359" s="2"/>
      <c r="Z359" s="2"/>
    </row>
    <row r="360" spans="1:26" ht="13.5" customHeight="1">
      <c r="A360" s="2"/>
      <c r="B360" s="2"/>
      <c r="C360" s="4"/>
      <c r="D360" s="2"/>
      <c r="E360" s="2"/>
      <c r="F360" s="2"/>
      <c r="G360" s="2"/>
      <c r="H360" s="2"/>
      <c r="I360" s="2"/>
      <c r="J360" s="2"/>
      <c r="K360" s="2"/>
      <c r="L360" s="2"/>
      <c r="M360" s="2"/>
      <c r="N360" s="2"/>
      <c r="O360" s="2"/>
      <c r="P360" s="2"/>
      <c r="Q360" s="2"/>
      <c r="R360" s="2"/>
      <c r="S360" s="2"/>
      <c r="T360" s="2"/>
      <c r="U360" s="2"/>
      <c r="V360" s="2"/>
      <c r="W360" s="2"/>
      <c r="X360" s="2"/>
      <c r="Y360" s="2"/>
      <c r="Z360" s="2"/>
    </row>
    <row r="361" spans="1:26" ht="13.5" customHeight="1">
      <c r="A361" s="2"/>
      <c r="B361" s="2"/>
      <c r="C361" s="4"/>
      <c r="D361" s="2"/>
      <c r="E361" s="2"/>
      <c r="F361" s="2"/>
      <c r="G361" s="2"/>
      <c r="H361" s="2"/>
      <c r="I361" s="2"/>
      <c r="J361" s="2"/>
      <c r="K361" s="2"/>
      <c r="L361" s="2"/>
      <c r="M361" s="2"/>
      <c r="N361" s="2"/>
      <c r="O361" s="2"/>
      <c r="P361" s="2"/>
      <c r="Q361" s="2"/>
      <c r="R361" s="2"/>
      <c r="S361" s="2"/>
      <c r="T361" s="2"/>
      <c r="U361" s="2"/>
      <c r="V361" s="2"/>
      <c r="W361" s="2"/>
      <c r="X361" s="2"/>
      <c r="Y361" s="2"/>
      <c r="Z361" s="2"/>
    </row>
    <row r="362" spans="1:26" ht="13.5" customHeight="1">
      <c r="A362" s="2"/>
      <c r="B362" s="2"/>
      <c r="C362" s="4"/>
      <c r="D362" s="2"/>
      <c r="E362" s="2"/>
      <c r="F362" s="2"/>
      <c r="G362" s="2"/>
      <c r="H362" s="2"/>
      <c r="I362" s="2"/>
      <c r="J362" s="2"/>
      <c r="K362" s="2"/>
      <c r="L362" s="2"/>
      <c r="M362" s="2"/>
      <c r="N362" s="2"/>
      <c r="O362" s="2"/>
      <c r="P362" s="2"/>
      <c r="Q362" s="2"/>
      <c r="R362" s="2"/>
      <c r="S362" s="2"/>
      <c r="T362" s="2"/>
      <c r="U362" s="2"/>
      <c r="V362" s="2"/>
      <c r="W362" s="2"/>
      <c r="X362" s="2"/>
      <c r="Y362" s="2"/>
      <c r="Z362" s="2"/>
    </row>
    <row r="363" spans="1:26" ht="13.5" customHeight="1">
      <c r="A363" s="2"/>
      <c r="B363" s="2"/>
      <c r="C363" s="4"/>
      <c r="D363" s="2"/>
      <c r="E363" s="2"/>
      <c r="F363" s="2"/>
      <c r="G363" s="2"/>
      <c r="H363" s="2"/>
      <c r="I363" s="2"/>
      <c r="J363" s="2"/>
      <c r="K363" s="2"/>
      <c r="L363" s="2"/>
      <c r="M363" s="2"/>
      <c r="N363" s="2"/>
      <c r="O363" s="2"/>
      <c r="P363" s="2"/>
      <c r="Q363" s="2"/>
      <c r="R363" s="2"/>
      <c r="S363" s="2"/>
      <c r="T363" s="2"/>
      <c r="U363" s="2"/>
      <c r="V363" s="2"/>
      <c r="W363" s="2"/>
      <c r="X363" s="2"/>
      <c r="Y363" s="2"/>
      <c r="Z363" s="2"/>
    </row>
    <row r="364" spans="1:26" ht="13.5" customHeight="1">
      <c r="A364" s="2"/>
      <c r="B364" s="2"/>
      <c r="C364" s="4"/>
      <c r="D364" s="2"/>
      <c r="E364" s="2"/>
      <c r="F364" s="2"/>
      <c r="G364" s="2"/>
      <c r="H364" s="2"/>
      <c r="I364" s="2"/>
      <c r="J364" s="2"/>
      <c r="K364" s="2"/>
      <c r="L364" s="2"/>
      <c r="M364" s="2"/>
      <c r="N364" s="2"/>
      <c r="O364" s="2"/>
      <c r="P364" s="2"/>
      <c r="Q364" s="2"/>
      <c r="R364" s="2"/>
      <c r="S364" s="2"/>
      <c r="T364" s="2"/>
      <c r="U364" s="2"/>
      <c r="V364" s="2"/>
      <c r="W364" s="2"/>
      <c r="X364" s="2"/>
      <c r="Y364" s="2"/>
      <c r="Z364" s="2"/>
    </row>
    <row r="365" spans="1:26" ht="13.5" customHeight="1">
      <c r="A365" s="2"/>
      <c r="B365" s="2"/>
      <c r="C365" s="4"/>
      <c r="D365" s="2"/>
      <c r="E365" s="2"/>
      <c r="F365" s="2"/>
      <c r="G365" s="2"/>
      <c r="H365" s="2"/>
      <c r="I365" s="2"/>
      <c r="J365" s="2"/>
      <c r="K365" s="2"/>
      <c r="L365" s="2"/>
      <c r="M365" s="2"/>
      <c r="N365" s="2"/>
      <c r="O365" s="2"/>
      <c r="P365" s="2"/>
      <c r="Q365" s="2"/>
      <c r="R365" s="2"/>
      <c r="S365" s="2"/>
      <c r="T365" s="2"/>
      <c r="U365" s="2"/>
      <c r="V365" s="2"/>
      <c r="W365" s="2"/>
      <c r="X365" s="2"/>
      <c r="Y365" s="2"/>
      <c r="Z365" s="2"/>
    </row>
    <row r="366" spans="1:26" ht="13.5" customHeight="1">
      <c r="A366" s="2"/>
      <c r="B366" s="2"/>
      <c r="C366" s="4"/>
      <c r="D366" s="2"/>
      <c r="E366" s="2"/>
      <c r="F366" s="2"/>
      <c r="G366" s="2"/>
      <c r="H366" s="2"/>
      <c r="I366" s="2"/>
      <c r="J366" s="2"/>
      <c r="K366" s="2"/>
      <c r="L366" s="2"/>
      <c r="M366" s="2"/>
      <c r="N366" s="2"/>
      <c r="O366" s="2"/>
      <c r="P366" s="2"/>
      <c r="Q366" s="2"/>
      <c r="R366" s="2"/>
      <c r="S366" s="2"/>
      <c r="T366" s="2"/>
      <c r="U366" s="2"/>
      <c r="V366" s="2"/>
      <c r="W366" s="2"/>
      <c r="X366" s="2"/>
      <c r="Y366" s="2"/>
      <c r="Z366" s="2"/>
    </row>
    <row r="367" spans="1:26" ht="13.5" customHeight="1">
      <c r="A367" s="2"/>
      <c r="B367" s="2"/>
      <c r="C367" s="4"/>
      <c r="D367" s="2"/>
      <c r="E367" s="2"/>
      <c r="F367" s="2"/>
      <c r="G367" s="2"/>
      <c r="H367" s="2"/>
      <c r="I367" s="2"/>
      <c r="J367" s="2"/>
      <c r="K367" s="2"/>
      <c r="L367" s="2"/>
      <c r="M367" s="2"/>
      <c r="N367" s="2"/>
      <c r="O367" s="2"/>
      <c r="P367" s="2"/>
      <c r="Q367" s="2"/>
      <c r="R367" s="2"/>
      <c r="S367" s="2"/>
      <c r="T367" s="2"/>
      <c r="U367" s="2"/>
      <c r="V367" s="2"/>
      <c r="W367" s="2"/>
      <c r="X367" s="2"/>
      <c r="Y367" s="2"/>
      <c r="Z367" s="2"/>
    </row>
    <row r="368" spans="1:26" ht="13.5" customHeight="1">
      <c r="A368" s="2"/>
      <c r="B368" s="2"/>
      <c r="C368" s="4"/>
      <c r="D368" s="2"/>
      <c r="E368" s="2"/>
      <c r="F368" s="2"/>
      <c r="G368" s="2"/>
      <c r="H368" s="2"/>
      <c r="I368" s="2"/>
      <c r="J368" s="2"/>
      <c r="K368" s="2"/>
      <c r="L368" s="2"/>
      <c r="M368" s="2"/>
      <c r="N368" s="2"/>
      <c r="O368" s="2"/>
      <c r="P368" s="2"/>
      <c r="Q368" s="2"/>
      <c r="R368" s="2"/>
      <c r="S368" s="2"/>
      <c r="T368" s="2"/>
      <c r="U368" s="2"/>
      <c r="V368" s="2"/>
      <c r="W368" s="2"/>
      <c r="X368" s="2"/>
      <c r="Y368" s="2"/>
      <c r="Z368" s="2"/>
    </row>
    <row r="369" spans="1:26" ht="13.5" customHeight="1">
      <c r="A369" s="2"/>
      <c r="B369" s="2"/>
      <c r="C369" s="4"/>
      <c r="D369" s="2"/>
      <c r="E369" s="2"/>
      <c r="F369" s="2"/>
      <c r="G369" s="2"/>
      <c r="H369" s="2"/>
      <c r="I369" s="2"/>
      <c r="J369" s="2"/>
      <c r="K369" s="2"/>
      <c r="L369" s="2"/>
      <c r="M369" s="2"/>
      <c r="N369" s="2"/>
      <c r="O369" s="2"/>
      <c r="P369" s="2"/>
      <c r="Q369" s="2"/>
      <c r="R369" s="2"/>
      <c r="S369" s="2"/>
      <c r="T369" s="2"/>
      <c r="U369" s="2"/>
      <c r="V369" s="2"/>
      <c r="W369" s="2"/>
      <c r="X369" s="2"/>
      <c r="Y369" s="2"/>
      <c r="Z369" s="2"/>
    </row>
    <row r="370" spans="1:26" ht="13.5" customHeight="1">
      <c r="A370" s="2"/>
      <c r="B370" s="2"/>
      <c r="C370" s="4"/>
      <c r="D370" s="2"/>
      <c r="E370" s="2"/>
      <c r="F370" s="2"/>
      <c r="G370" s="2"/>
      <c r="H370" s="2"/>
      <c r="I370" s="2"/>
      <c r="J370" s="2"/>
      <c r="K370" s="2"/>
      <c r="L370" s="2"/>
      <c r="M370" s="2"/>
      <c r="N370" s="2"/>
      <c r="O370" s="2"/>
      <c r="P370" s="2"/>
      <c r="Q370" s="2"/>
      <c r="R370" s="2"/>
      <c r="S370" s="2"/>
      <c r="T370" s="2"/>
      <c r="U370" s="2"/>
      <c r="V370" s="2"/>
      <c r="W370" s="2"/>
      <c r="X370" s="2"/>
      <c r="Y370" s="2"/>
      <c r="Z370" s="2"/>
    </row>
    <row r="371" spans="1:26" ht="13.5" customHeight="1">
      <c r="A371" s="2"/>
      <c r="B371" s="2"/>
      <c r="C371" s="4"/>
      <c r="D371" s="2"/>
      <c r="E371" s="2"/>
      <c r="F371" s="2"/>
      <c r="G371" s="2"/>
      <c r="H371" s="2"/>
      <c r="I371" s="2"/>
      <c r="J371" s="2"/>
      <c r="K371" s="2"/>
      <c r="L371" s="2"/>
      <c r="M371" s="2"/>
      <c r="N371" s="2"/>
      <c r="O371" s="2"/>
      <c r="P371" s="2"/>
      <c r="Q371" s="2"/>
      <c r="R371" s="2"/>
      <c r="S371" s="2"/>
      <c r="T371" s="2"/>
      <c r="U371" s="2"/>
      <c r="V371" s="2"/>
      <c r="W371" s="2"/>
      <c r="X371" s="2"/>
      <c r="Y371" s="2"/>
      <c r="Z371" s="2"/>
    </row>
    <row r="372" spans="1:26" ht="13.5" customHeight="1">
      <c r="A372" s="2"/>
      <c r="B372" s="2"/>
      <c r="C372" s="4"/>
      <c r="D372" s="2"/>
      <c r="E372" s="2"/>
      <c r="F372" s="2"/>
      <c r="G372" s="2"/>
      <c r="H372" s="2"/>
      <c r="I372" s="2"/>
      <c r="J372" s="2"/>
      <c r="K372" s="2"/>
      <c r="L372" s="2"/>
      <c r="M372" s="2"/>
      <c r="N372" s="2"/>
      <c r="O372" s="2"/>
      <c r="P372" s="2"/>
      <c r="Q372" s="2"/>
      <c r="R372" s="2"/>
      <c r="S372" s="2"/>
      <c r="T372" s="2"/>
      <c r="U372" s="2"/>
      <c r="V372" s="2"/>
      <c r="W372" s="2"/>
      <c r="X372" s="2"/>
      <c r="Y372" s="2"/>
      <c r="Z372" s="2"/>
    </row>
    <row r="373" spans="1:26" ht="13.5" customHeight="1">
      <c r="A373" s="2"/>
      <c r="B373" s="2"/>
      <c r="C373" s="4"/>
      <c r="D373" s="2"/>
      <c r="E373" s="2"/>
      <c r="F373" s="2"/>
      <c r="G373" s="2"/>
      <c r="H373" s="2"/>
      <c r="I373" s="2"/>
      <c r="J373" s="2"/>
      <c r="K373" s="2"/>
      <c r="L373" s="2"/>
      <c r="M373" s="2"/>
      <c r="N373" s="2"/>
      <c r="O373" s="2"/>
      <c r="P373" s="2"/>
      <c r="Q373" s="2"/>
      <c r="R373" s="2"/>
      <c r="S373" s="2"/>
      <c r="T373" s="2"/>
      <c r="U373" s="2"/>
      <c r="V373" s="2"/>
      <c r="W373" s="2"/>
      <c r="X373" s="2"/>
      <c r="Y373" s="2"/>
      <c r="Z373" s="2"/>
    </row>
    <row r="374" spans="1:26" ht="13.5" customHeight="1">
      <c r="A374" s="2"/>
      <c r="B374" s="2"/>
      <c r="C374" s="4"/>
      <c r="D374" s="2"/>
      <c r="E374" s="2"/>
      <c r="F374" s="2"/>
      <c r="G374" s="2"/>
      <c r="H374" s="2"/>
      <c r="I374" s="2"/>
      <c r="J374" s="2"/>
      <c r="K374" s="2"/>
      <c r="L374" s="2"/>
      <c r="M374" s="2"/>
      <c r="N374" s="2"/>
      <c r="O374" s="2"/>
      <c r="P374" s="2"/>
      <c r="Q374" s="2"/>
      <c r="R374" s="2"/>
      <c r="S374" s="2"/>
      <c r="T374" s="2"/>
      <c r="U374" s="2"/>
      <c r="V374" s="2"/>
      <c r="W374" s="2"/>
      <c r="X374" s="2"/>
      <c r="Y374" s="2"/>
      <c r="Z374" s="2"/>
    </row>
    <row r="375" spans="1:26" ht="13.5" customHeight="1">
      <c r="A375" s="2"/>
      <c r="B375" s="2"/>
      <c r="C375" s="4"/>
      <c r="D375" s="2"/>
      <c r="E375" s="2"/>
      <c r="F375" s="2"/>
      <c r="G375" s="2"/>
      <c r="H375" s="2"/>
      <c r="I375" s="2"/>
      <c r="J375" s="2"/>
      <c r="K375" s="2"/>
      <c r="L375" s="2"/>
      <c r="M375" s="2"/>
      <c r="N375" s="2"/>
      <c r="O375" s="2"/>
      <c r="P375" s="2"/>
      <c r="Q375" s="2"/>
      <c r="R375" s="2"/>
      <c r="S375" s="2"/>
      <c r="T375" s="2"/>
      <c r="U375" s="2"/>
      <c r="V375" s="2"/>
      <c r="W375" s="2"/>
      <c r="X375" s="2"/>
      <c r="Y375" s="2"/>
      <c r="Z375" s="2"/>
    </row>
    <row r="376" spans="1:26" ht="13.5" customHeight="1">
      <c r="A376" s="2"/>
      <c r="B376" s="2"/>
      <c r="C376" s="4"/>
      <c r="D376" s="2"/>
      <c r="E376" s="2"/>
      <c r="F376" s="2"/>
      <c r="G376" s="2"/>
      <c r="H376" s="2"/>
      <c r="I376" s="2"/>
      <c r="J376" s="2"/>
      <c r="K376" s="2"/>
      <c r="L376" s="2"/>
      <c r="M376" s="2"/>
      <c r="N376" s="2"/>
      <c r="O376" s="2"/>
      <c r="P376" s="2"/>
      <c r="Q376" s="2"/>
      <c r="R376" s="2"/>
      <c r="S376" s="2"/>
      <c r="T376" s="2"/>
      <c r="U376" s="2"/>
      <c r="V376" s="2"/>
      <c r="W376" s="2"/>
      <c r="X376" s="2"/>
      <c r="Y376" s="2"/>
      <c r="Z376" s="2"/>
    </row>
    <row r="377" spans="1:26" ht="13.5" customHeight="1">
      <c r="A377" s="2"/>
      <c r="B377" s="2"/>
      <c r="C377" s="4"/>
      <c r="D377" s="2"/>
      <c r="E377" s="2"/>
      <c r="F377" s="2"/>
      <c r="G377" s="2"/>
      <c r="H377" s="2"/>
      <c r="I377" s="2"/>
      <c r="J377" s="2"/>
      <c r="K377" s="2"/>
      <c r="L377" s="2"/>
      <c r="M377" s="2"/>
      <c r="N377" s="2"/>
      <c r="O377" s="2"/>
      <c r="P377" s="2"/>
      <c r="Q377" s="2"/>
      <c r="R377" s="2"/>
      <c r="S377" s="2"/>
      <c r="T377" s="2"/>
      <c r="U377" s="2"/>
      <c r="V377" s="2"/>
      <c r="W377" s="2"/>
      <c r="X377" s="2"/>
      <c r="Y377" s="2"/>
      <c r="Z377" s="2"/>
    </row>
    <row r="378" spans="1:26" ht="13.5" customHeight="1">
      <c r="A378" s="2"/>
      <c r="B378" s="2"/>
      <c r="C378" s="4"/>
      <c r="D378" s="2"/>
      <c r="E378" s="2"/>
      <c r="F378" s="2"/>
      <c r="G378" s="2"/>
      <c r="H378" s="2"/>
      <c r="I378" s="2"/>
      <c r="J378" s="2"/>
      <c r="K378" s="2"/>
      <c r="L378" s="2"/>
      <c r="M378" s="2"/>
      <c r="N378" s="2"/>
      <c r="O378" s="2"/>
      <c r="P378" s="2"/>
      <c r="Q378" s="2"/>
      <c r="R378" s="2"/>
      <c r="S378" s="2"/>
      <c r="T378" s="2"/>
      <c r="U378" s="2"/>
      <c r="V378" s="2"/>
      <c r="W378" s="2"/>
      <c r="X378" s="2"/>
      <c r="Y378" s="2"/>
      <c r="Z378" s="2"/>
    </row>
    <row r="379" spans="1:26" ht="13.5" customHeight="1">
      <c r="A379" s="2"/>
      <c r="B379" s="2"/>
      <c r="C379" s="4"/>
      <c r="D379" s="2"/>
      <c r="E379" s="2"/>
      <c r="F379" s="2"/>
      <c r="G379" s="2"/>
      <c r="H379" s="2"/>
      <c r="I379" s="2"/>
      <c r="J379" s="2"/>
      <c r="K379" s="2"/>
      <c r="L379" s="2"/>
      <c r="M379" s="2"/>
      <c r="N379" s="2"/>
      <c r="O379" s="2"/>
      <c r="P379" s="2"/>
      <c r="Q379" s="2"/>
      <c r="R379" s="2"/>
      <c r="S379" s="2"/>
      <c r="T379" s="2"/>
      <c r="U379" s="2"/>
      <c r="V379" s="2"/>
      <c r="W379" s="2"/>
      <c r="X379" s="2"/>
      <c r="Y379" s="2"/>
      <c r="Z379" s="2"/>
    </row>
    <row r="380" spans="1:26" ht="13.5" customHeight="1">
      <c r="A380" s="2"/>
      <c r="B380" s="2"/>
      <c r="C380" s="4"/>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row r="382" spans="1:26" ht="15.75" customHeight="1"/>
    <row r="383" spans="1:26" ht="15.75" customHeight="1"/>
    <row r="384" spans="1:26"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B181:D181"/>
    <mergeCell ref="D1:H1"/>
    <mergeCell ref="I1:J1"/>
    <mergeCell ref="K1:O1"/>
    <mergeCell ref="D2:H2"/>
    <mergeCell ref="I2:J2"/>
    <mergeCell ref="K2:O2"/>
    <mergeCell ref="D185:E185"/>
    <mergeCell ref="G185:H185"/>
    <mergeCell ref="D186:E186"/>
    <mergeCell ref="G186:H186"/>
    <mergeCell ref="D187:E187"/>
    <mergeCell ref="G187:H187"/>
  </mergeCells>
  <pageMargins left="0.27916666666666701" right="0.27916666666666701" top="0.73888888888888904" bottom="1" header="0" footer="0"/>
  <pageSetup fitToHeight="0" orientation="landscape"/>
  <headerFooter>
    <oddHeader>&amp;CPrévisions du flux de trésorerie pour la période janvier a decembre 2017</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Z1000"/>
  <sheetViews>
    <sheetView showGridLines="0" workbookViewId="0"/>
  </sheetViews>
  <sheetFormatPr defaultColWidth="12.625" defaultRowHeight="15" customHeight="1"/>
  <cols>
    <col min="1" max="1" width="2.625" customWidth="1"/>
    <col min="2" max="2" width="16.625" customWidth="1"/>
    <col min="3" max="3" width="56.875" customWidth="1"/>
    <col min="4" max="16" width="14.625" customWidth="1"/>
    <col min="17" max="17" width="11.5" customWidth="1"/>
    <col min="18" max="26" width="9.625" customWidth="1"/>
  </cols>
  <sheetData>
    <row r="1" spans="1:26" ht="24" customHeight="1">
      <c r="A1" s="20"/>
      <c r="B1" s="34" t="s">
        <v>321</v>
      </c>
      <c r="C1" s="483" t="s">
        <v>18</v>
      </c>
      <c r="D1" s="965"/>
      <c r="E1" s="948"/>
      <c r="F1" s="948"/>
      <c r="G1" s="948"/>
      <c r="H1" s="948"/>
      <c r="I1" s="810" t="s">
        <v>1152</v>
      </c>
      <c r="J1" s="966"/>
      <c r="K1" s="852" t="s">
        <v>1153</v>
      </c>
      <c r="L1" s="849"/>
      <c r="M1" s="849"/>
      <c r="N1" s="849"/>
      <c r="O1" s="850"/>
      <c r="P1" s="20"/>
      <c r="Q1" s="20"/>
      <c r="R1" s="20"/>
      <c r="S1" s="20"/>
      <c r="T1" s="20"/>
      <c r="U1" s="20"/>
      <c r="V1" s="20"/>
      <c r="W1" s="20"/>
      <c r="X1" s="20"/>
      <c r="Y1" s="20"/>
      <c r="Z1" s="20"/>
    </row>
    <row r="2" spans="1:26" ht="24" customHeight="1">
      <c r="A2" s="20"/>
      <c r="B2" s="34" t="s">
        <v>323</v>
      </c>
      <c r="C2" s="483" t="s">
        <v>1166</v>
      </c>
      <c r="D2" s="965"/>
      <c r="E2" s="948"/>
      <c r="F2" s="948"/>
      <c r="G2" s="948"/>
      <c r="H2" s="948"/>
      <c r="I2" s="810" t="s">
        <v>6</v>
      </c>
      <c r="J2" s="966"/>
      <c r="K2" s="811" t="s">
        <v>1154</v>
      </c>
      <c r="L2" s="983"/>
      <c r="M2" s="983"/>
      <c r="N2" s="983"/>
      <c r="O2" s="984"/>
      <c r="P2" s="20"/>
      <c r="Q2" s="28"/>
      <c r="R2" s="20"/>
      <c r="S2" s="20"/>
      <c r="T2" s="20"/>
      <c r="U2" s="20"/>
      <c r="V2" s="20"/>
      <c r="W2" s="20"/>
      <c r="X2" s="20"/>
      <c r="Y2" s="20"/>
      <c r="Z2" s="20"/>
    </row>
    <row r="3" spans="1:26" ht="24" customHeight="1">
      <c r="A3" s="20"/>
      <c r="B3" s="34" t="s">
        <v>326</v>
      </c>
      <c r="C3" s="967" t="s">
        <v>347</v>
      </c>
      <c r="D3" s="484"/>
      <c r="E3" s="484"/>
      <c r="F3" s="484"/>
      <c r="G3" s="484"/>
      <c r="H3" s="484"/>
      <c r="I3" s="484"/>
      <c r="J3" s="484"/>
      <c r="K3" s="484"/>
      <c r="L3" s="484"/>
      <c r="M3" s="484"/>
      <c r="N3" s="484"/>
      <c r="O3" s="484"/>
      <c r="P3" s="20"/>
      <c r="Q3" s="20"/>
      <c r="R3" s="20"/>
      <c r="S3" s="20"/>
      <c r="T3" s="20"/>
      <c r="U3" s="20"/>
      <c r="V3" s="20"/>
      <c r="W3" s="20"/>
      <c r="X3" s="20"/>
      <c r="Y3" s="20"/>
      <c r="Z3" s="20"/>
    </row>
    <row r="4" spans="1:26" ht="13.5" customHeight="1">
      <c r="A4" s="35"/>
      <c r="B4" s="36"/>
      <c r="C4" s="486" t="s">
        <v>1156</v>
      </c>
      <c r="D4" s="487">
        <v>42370</v>
      </c>
      <c r="E4" s="487">
        <v>42401</v>
      </c>
      <c r="F4" s="487">
        <v>42430</v>
      </c>
      <c r="G4" s="487">
        <v>42461</v>
      </c>
      <c r="H4" s="487">
        <v>42491</v>
      </c>
      <c r="I4" s="487">
        <v>42522</v>
      </c>
      <c r="J4" s="487">
        <v>42552</v>
      </c>
      <c r="K4" s="487">
        <v>42583</v>
      </c>
      <c r="L4" s="487">
        <v>42614</v>
      </c>
      <c r="M4" s="487">
        <v>42644</v>
      </c>
      <c r="N4" s="487">
        <v>42675</v>
      </c>
      <c r="O4" s="487">
        <v>42705</v>
      </c>
      <c r="P4" s="487"/>
      <c r="Q4" s="2"/>
      <c r="R4" s="2"/>
      <c r="S4" s="2"/>
      <c r="T4" s="2"/>
      <c r="U4" s="2"/>
      <c r="V4" s="2"/>
      <c r="W4" s="2"/>
      <c r="X4" s="2"/>
      <c r="Y4" s="2"/>
      <c r="Z4" s="2"/>
    </row>
    <row r="5" spans="1:26" ht="13.5" customHeight="1">
      <c r="A5" s="35"/>
      <c r="B5" s="35"/>
      <c r="C5" s="488" t="s">
        <v>1157</v>
      </c>
      <c r="D5" s="489"/>
      <c r="E5" s="489" t="e">
        <f t="shared" ref="E5:O5" si="0">D138</f>
        <v>#REF!</v>
      </c>
      <c r="F5" s="489" t="e">
        <f t="shared" si="0"/>
        <v>#REF!</v>
      </c>
      <c r="G5" s="489" t="e">
        <f t="shared" si="0"/>
        <v>#REF!</v>
      </c>
      <c r="H5" s="489" t="e">
        <f t="shared" si="0"/>
        <v>#REF!</v>
      </c>
      <c r="I5" s="489" t="e">
        <f t="shared" si="0"/>
        <v>#REF!</v>
      </c>
      <c r="J5" s="489" t="e">
        <f t="shared" si="0"/>
        <v>#REF!</v>
      </c>
      <c r="K5" s="489" t="e">
        <f t="shared" si="0"/>
        <v>#REF!</v>
      </c>
      <c r="L5" s="489" t="e">
        <f t="shared" si="0"/>
        <v>#REF!</v>
      </c>
      <c r="M5" s="489" t="e">
        <f t="shared" si="0"/>
        <v>#REF!</v>
      </c>
      <c r="N5" s="489" t="e">
        <f t="shared" si="0"/>
        <v>#REF!</v>
      </c>
      <c r="O5" s="489" t="e">
        <f t="shared" si="0"/>
        <v>#REF!</v>
      </c>
      <c r="P5" s="490" t="s">
        <v>552</v>
      </c>
      <c r="Q5" s="2"/>
      <c r="R5" s="2"/>
      <c r="S5" s="2"/>
      <c r="T5" s="2"/>
      <c r="U5" s="2"/>
      <c r="V5" s="2"/>
      <c r="W5" s="2"/>
      <c r="X5" s="2"/>
      <c r="Y5" s="2"/>
      <c r="Z5" s="2"/>
    </row>
    <row r="6" spans="1:26" ht="13.5" customHeight="1">
      <c r="A6" s="35"/>
      <c r="B6" s="35"/>
      <c r="C6" s="491" t="s">
        <v>1158</v>
      </c>
      <c r="D6" s="489" t="e">
        <f t="shared" ref="D6:P6" si="1">D8+D64+D112+D128</f>
        <v>#REF!</v>
      </c>
      <c r="E6" s="489" t="e">
        <f t="shared" si="1"/>
        <v>#REF!</v>
      </c>
      <c r="F6" s="489" t="e">
        <f t="shared" si="1"/>
        <v>#REF!</v>
      </c>
      <c r="G6" s="489" t="e">
        <f t="shared" si="1"/>
        <v>#REF!</v>
      </c>
      <c r="H6" s="489" t="e">
        <f t="shared" si="1"/>
        <v>#REF!</v>
      </c>
      <c r="I6" s="489" t="e">
        <f t="shared" si="1"/>
        <v>#REF!</v>
      </c>
      <c r="J6" s="489" t="e">
        <f t="shared" si="1"/>
        <v>#REF!</v>
      </c>
      <c r="K6" s="489" t="e">
        <f t="shared" si="1"/>
        <v>#REF!</v>
      </c>
      <c r="L6" s="489" t="e">
        <f t="shared" si="1"/>
        <v>#REF!</v>
      </c>
      <c r="M6" s="489" t="e">
        <f t="shared" si="1"/>
        <v>#REF!</v>
      </c>
      <c r="N6" s="489" t="e">
        <f t="shared" si="1"/>
        <v>#REF!</v>
      </c>
      <c r="O6" s="489" t="e">
        <f t="shared" si="1"/>
        <v>#REF!</v>
      </c>
      <c r="P6" s="489" t="e">
        <f t="shared" si="1"/>
        <v>#REF!</v>
      </c>
      <c r="Q6" s="567"/>
      <c r="R6" s="2"/>
      <c r="S6" s="2"/>
      <c r="T6" s="2"/>
      <c r="U6" s="2"/>
      <c r="V6" s="2"/>
      <c r="W6" s="2"/>
      <c r="X6" s="2"/>
      <c r="Y6" s="2"/>
      <c r="Z6" s="2"/>
    </row>
    <row r="7" spans="1:26" ht="13.5" customHeight="1">
      <c r="A7" s="968"/>
      <c r="B7" s="969"/>
      <c r="C7" s="970" t="s">
        <v>328</v>
      </c>
      <c r="D7" s="492"/>
      <c r="E7" s="493"/>
      <c r="F7" s="493"/>
      <c r="G7" s="493"/>
      <c r="H7" s="493"/>
      <c r="I7" s="493"/>
      <c r="J7" s="493"/>
      <c r="K7" s="493"/>
      <c r="L7" s="493"/>
      <c r="M7" s="493"/>
      <c r="N7" s="493"/>
      <c r="O7" s="493"/>
      <c r="P7" s="494"/>
      <c r="Q7" s="3"/>
      <c r="R7" s="2"/>
      <c r="S7" s="2"/>
      <c r="T7" s="2"/>
      <c r="U7" s="2"/>
      <c r="V7" s="2"/>
      <c r="W7" s="2"/>
      <c r="X7" s="2"/>
      <c r="Y7" s="2"/>
      <c r="Z7" s="2"/>
    </row>
    <row r="8" spans="1:26" ht="13.5" customHeight="1">
      <c r="A8" s="495" t="s">
        <v>343</v>
      </c>
      <c r="B8" s="496"/>
      <c r="C8" s="497"/>
      <c r="D8" s="498" t="e">
        <f t="shared" ref="D8:O8" si="2">D9+D36+D57</f>
        <v>#REF!</v>
      </c>
      <c r="E8" s="498" t="e">
        <f t="shared" si="2"/>
        <v>#REF!</v>
      </c>
      <c r="F8" s="498" t="e">
        <f t="shared" si="2"/>
        <v>#REF!</v>
      </c>
      <c r="G8" s="498" t="e">
        <f t="shared" si="2"/>
        <v>#REF!</v>
      </c>
      <c r="H8" s="498" t="e">
        <f t="shared" si="2"/>
        <v>#REF!</v>
      </c>
      <c r="I8" s="498" t="e">
        <f t="shared" si="2"/>
        <v>#REF!</v>
      </c>
      <c r="J8" s="498">
        <f t="shared" si="2"/>
        <v>0</v>
      </c>
      <c r="K8" s="498">
        <f t="shared" si="2"/>
        <v>0</v>
      </c>
      <c r="L8" s="498">
        <f t="shared" si="2"/>
        <v>0</v>
      </c>
      <c r="M8" s="498">
        <f t="shared" si="2"/>
        <v>0</v>
      </c>
      <c r="N8" s="498">
        <f t="shared" si="2"/>
        <v>0</v>
      </c>
      <c r="O8" s="498">
        <f t="shared" si="2"/>
        <v>0</v>
      </c>
      <c r="P8" s="499" t="e">
        <f t="shared" ref="P8:P9" si="3">SUM(D8:O8)</f>
        <v>#REF!</v>
      </c>
      <c r="Q8" s="3"/>
      <c r="R8" s="2"/>
      <c r="S8" s="2"/>
      <c r="T8" s="2"/>
      <c r="U8" s="2"/>
      <c r="V8" s="2"/>
      <c r="W8" s="2"/>
      <c r="X8" s="2"/>
      <c r="Y8" s="2"/>
      <c r="Z8" s="2"/>
    </row>
    <row r="9" spans="1:26" ht="13.5" customHeight="1">
      <c r="A9" s="500" t="s">
        <v>344</v>
      </c>
      <c r="B9" s="501"/>
      <c r="C9" s="502"/>
      <c r="D9" s="503" t="e">
        <f t="shared" ref="D9:O9" si="4">D10+D21+D24+D27</f>
        <v>#REF!</v>
      </c>
      <c r="E9" s="503" t="e">
        <f t="shared" si="4"/>
        <v>#REF!</v>
      </c>
      <c r="F9" s="503" t="e">
        <f t="shared" si="4"/>
        <v>#REF!</v>
      </c>
      <c r="G9" s="503" t="e">
        <f t="shared" si="4"/>
        <v>#REF!</v>
      </c>
      <c r="H9" s="503" t="e">
        <f t="shared" si="4"/>
        <v>#REF!</v>
      </c>
      <c r="I9" s="503" t="e">
        <f t="shared" si="4"/>
        <v>#REF!</v>
      </c>
      <c r="J9" s="503">
        <f t="shared" si="4"/>
        <v>0</v>
      </c>
      <c r="K9" s="503">
        <f t="shared" si="4"/>
        <v>0</v>
      </c>
      <c r="L9" s="503">
        <f t="shared" si="4"/>
        <v>0</v>
      </c>
      <c r="M9" s="503">
        <f t="shared" si="4"/>
        <v>0</v>
      </c>
      <c r="N9" s="503">
        <f t="shared" si="4"/>
        <v>0</v>
      </c>
      <c r="O9" s="503">
        <f t="shared" si="4"/>
        <v>0</v>
      </c>
      <c r="P9" s="16" t="e">
        <f t="shared" si="3"/>
        <v>#REF!</v>
      </c>
      <c r="Q9" s="2"/>
      <c r="R9" s="2"/>
      <c r="S9" s="2"/>
      <c r="T9" s="2"/>
      <c r="U9" s="2"/>
      <c r="V9" s="2"/>
      <c r="W9" s="2"/>
      <c r="X9" s="2"/>
      <c r="Y9" s="2"/>
      <c r="Z9" s="2"/>
    </row>
    <row r="10" spans="1:26" ht="45.75" customHeight="1">
      <c r="A10" s="504"/>
      <c r="B10" s="505" t="s">
        <v>345</v>
      </c>
      <c r="C10" s="506" t="s">
        <v>1159</v>
      </c>
      <c r="D10" s="507" t="e">
        <f t="shared" ref="D10:P10" si="5">SUM(D11:D20)</f>
        <v>#REF!</v>
      </c>
      <c r="E10" s="507" t="e">
        <f t="shared" si="5"/>
        <v>#REF!</v>
      </c>
      <c r="F10" s="507" t="e">
        <f t="shared" si="5"/>
        <v>#REF!</v>
      </c>
      <c r="G10" s="507" t="e">
        <f t="shared" si="5"/>
        <v>#REF!</v>
      </c>
      <c r="H10" s="507" t="e">
        <f t="shared" si="5"/>
        <v>#REF!</v>
      </c>
      <c r="I10" s="507" t="e">
        <f t="shared" si="5"/>
        <v>#REF!</v>
      </c>
      <c r="J10" s="507">
        <f t="shared" si="5"/>
        <v>0</v>
      </c>
      <c r="K10" s="507">
        <f t="shared" si="5"/>
        <v>0</v>
      </c>
      <c r="L10" s="507">
        <f t="shared" si="5"/>
        <v>0</v>
      </c>
      <c r="M10" s="507">
        <f t="shared" si="5"/>
        <v>0</v>
      </c>
      <c r="N10" s="507">
        <f t="shared" si="5"/>
        <v>0</v>
      </c>
      <c r="O10" s="507">
        <f t="shared" si="5"/>
        <v>0</v>
      </c>
      <c r="P10" s="507" t="e">
        <f t="shared" si="5"/>
        <v>#REF!</v>
      </c>
      <c r="Q10" s="2"/>
      <c r="R10" s="2"/>
      <c r="S10" s="2"/>
      <c r="T10" s="2"/>
      <c r="U10" s="2"/>
      <c r="V10" s="2"/>
      <c r="W10" s="2"/>
      <c r="X10" s="2"/>
      <c r="Y10" s="2"/>
      <c r="Z10" s="2"/>
    </row>
    <row r="11" spans="1:26" ht="24.75" customHeight="1">
      <c r="A11" s="37"/>
      <c r="B11" s="508" t="e">
        <f>#REF!</f>
        <v>#REF!</v>
      </c>
      <c r="C11" s="509" t="e">
        <f>#REF!</f>
        <v>#REF!</v>
      </c>
      <c r="D11" s="11"/>
      <c r="E11" s="11"/>
      <c r="F11" s="11"/>
      <c r="G11" s="11"/>
      <c r="H11" s="11"/>
      <c r="I11" s="11"/>
      <c r="J11" s="11"/>
      <c r="K11" s="11"/>
      <c r="L11" s="11"/>
      <c r="M11" s="11"/>
      <c r="N11" s="11"/>
      <c r="O11" s="11"/>
      <c r="P11" s="11">
        <f t="shared" ref="P11:P137" si="6">SUM(D11:O11)</f>
        <v>0</v>
      </c>
      <c r="Q11" s="2"/>
      <c r="R11" s="2"/>
      <c r="S11" s="2"/>
      <c r="T11" s="2"/>
      <c r="U11" s="2"/>
      <c r="V11" s="2"/>
      <c r="W11" s="2"/>
      <c r="X11" s="2"/>
      <c r="Y11" s="2"/>
      <c r="Z11" s="2"/>
    </row>
    <row r="12" spans="1:26" ht="21" customHeight="1">
      <c r="A12" s="37"/>
      <c r="B12" s="510" t="e">
        <f>#REF!</f>
        <v>#REF!</v>
      </c>
      <c r="C12" s="971" t="e">
        <f>#REF!</f>
        <v>#REF!</v>
      </c>
      <c r="D12" s="11"/>
      <c r="E12" s="11"/>
      <c r="F12" s="11"/>
      <c r="G12" s="11"/>
      <c r="H12" s="11"/>
      <c r="I12" s="11"/>
      <c r="J12" s="11"/>
      <c r="K12" s="11"/>
      <c r="L12" s="11"/>
      <c r="M12" s="11"/>
      <c r="N12" s="11"/>
      <c r="O12" s="11"/>
      <c r="P12" s="11">
        <f t="shared" si="6"/>
        <v>0</v>
      </c>
      <c r="Q12" s="2"/>
      <c r="R12" s="2"/>
      <c r="S12" s="2"/>
      <c r="T12" s="2"/>
      <c r="U12" s="2"/>
      <c r="V12" s="2"/>
      <c r="W12" s="2"/>
      <c r="X12" s="2"/>
      <c r="Y12" s="2"/>
      <c r="Z12" s="2"/>
    </row>
    <row r="13" spans="1:26" ht="19.5" customHeight="1">
      <c r="A13" s="37"/>
      <c r="B13" s="510" t="e">
        <f>#REF!</f>
        <v>#REF!</v>
      </c>
      <c r="C13" s="511" t="e">
        <f>#REF!</f>
        <v>#REF!</v>
      </c>
      <c r="D13" s="11"/>
      <c r="E13" s="11"/>
      <c r="F13" s="11"/>
      <c r="G13" s="11"/>
      <c r="H13" s="11"/>
      <c r="I13" s="11"/>
      <c r="J13" s="11"/>
      <c r="K13" s="11"/>
      <c r="L13" s="11"/>
      <c r="M13" s="11"/>
      <c r="N13" s="11"/>
      <c r="O13" s="11"/>
      <c r="P13" s="11">
        <f t="shared" si="6"/>
        <v>0</v>
      </c>
      <c r="Q13" s="2"/>
      <c r="R13" s="2"/>
      <c r="S13" s="2"/>
      <c r="T13" s="2"/>
      <c r="U13" s="2"/>
      <c r="V13" s="2"/>
      <c r="W13" s="2"/>
      <c r="X13" s="2"/>
      <c r="Y13" s="2"/>
      <c r="Z13" s="2"/>
    </row>
    <row r="14" spans="1:26" ht="27" customHeight="1">
      <c r="A14" s="37"/>
      <c r="B14" s="510" t="e">
        <f>#REF!</f>
        <v>#REF!</v>
      </c>
      <c r="C14" s="971" t="e">
        <f>#REF!</f>
        <v>#REF!</v>
      </c>
      <c r="D14" s="11"/>
      <c r="E14" s="11"/>
      <c r="F14" s="11"/>
      <c r="G14" s="11"/>
      <c r="H14" s="11"/>
      <c r="I14" s="11"/>
      <c r="J14" s="11"/>
      <c r="K14" s="11"/>
      <c r="L14" s="11"/>
      <c r="M14" s="11"/>
      <c r="N14" s="11"/>
      <c r="O14" s="11"/>
      <c r="P14" s="11">
        <f t="shared" si="6"/>
        <v>0</v>
      </c>
      <c r="Q14" s="2"/>
      <c r="R14" s="2"/>
      <c r="S14" s="2"/>
      <c r="T14" s="2"/>
      <c r="U14" s="2"/>
      <c r="V14" s="2"/>
      <c r="W14" s="2"/>
      <c r="X14" s="2"/>
      <c r="Y14" s="2"/>
      <c r="Z14" s="2"/>
    </row>
    <row r="15" spans="1:26" ht="18.75" customHeight="1">
      <c r="A15" s="37"/>
      <c r="B15" s="510" t="s">
        <v>347</v>
      </c>
      <c r="C15" s="971" t="s">
        <v>347</v>
      </c>
      <c r="D15" s="11"/>
      <c r="E15" s="11"/>
      <c r="F15" s="11"/>
      <c r="G15" s="11"/>
      <c r="H15" s="11"/>
      <c r="I15" s="11"/>
      <c r="J15" s="11"/>
      <c r="K15" s="11"/>
      <c r="L15" s="11"/>
      <c r="M15" s="11"/>
      <c r="N15" s="11"/>
      <c r="O15" s="11"/>
      <c r="P15" s="11">
        <f t="shared" si="6"/>
        <v>0</v>
      </c>
      <c r="Q15" s="2"/>
      <c r="R15" s="2"/>
      <c r="S15" s="2"/>
      <c r="T15" s="2"/>
      <c r="U15" s="2"/>
      <c r="V15" s="2"/>
      <c r="W15" s="2"/>
      <c r="X15" s="2"/>
      <c r="Y15" s="2"/>
      <c r="Z15" s="2"/>
    </row>
    <row r="16" spans="1:26" ht="33.75" customHeight="1">
      <c r="A16" s="37"/>
      <c r="B16" s="510" t="s">
        <v>347</v>
      </c>
      <c r="C16" s="971" t="s">
        <v>347</v>
      </c>
      <c r="D16" s="11"/>
      <c r="E16" s="11"/>
      <c r="F16" s="11"/>
      <c r="G16" s="11"/>
      <c r="H16" s="11"/>
      <c r="I16" s="11"/>
      <c r="J16" s="11"/>
      <c r="K16" s="11"/>
      <c r="L16" s="11"/>
      <c r="M16" s="11"/>
      <c r="N16" s="11"/>
      <c r="O16" s="11"/>
      <c r="P16" s="11">
        <f t="shared" si="6"/>
        <v>0</v>
      </c>
      <c r="Q16" s="2"/>
      <c r="R16" s="2"/>
      <c r="S16" s="2"/>
      <c r="T16" s="2"/>
      <c r="U16" s="2"/>
      <c r="V16" s="2"/>
      <c r="W16" s="2"/>
      <c r="X16" s="2"/>
      <c r="Y16" s="2"/>
      <c r="Z16" s="2"/>
    </row>
    <row r="17" spans="1:26" ht="33.75" customHeight="1">
      <c r="A17" s="37"/>
      <c r="B17" s="510" t="e">
        <f>#REF!</f>
        <v>#REF!</v>
      </c>
      <c r="C17" s="971" t="e">
        <f>#REF!</f>
        <v>#REF!</v>
      </c>
      <c r="D17" s="11" t="e">
        <f>#REF!</f>
        <v>#REF!</v>
      </c>
      <c r="E17" s="11" t="e">
        <f>#REF!</f>
        <v>#REF!</v>
      </c>
      <c r="F17" s="11" t="e">
        <f>#REF!</f>
        <v>#REF!</v>
      </c>
      <c r="G17" s="11" t="e">
        <f>#REF!</f>
        <v>#REF!</v>
      </c>
      <c r="H17" s="11" t="e">
        <f>#REF!</f>
        <v>#REF!</v>
      </c>
      <c r="I17" s="11" t="e">
        <f>#REF!</f>
        <v>#REF!</v>
      </c>
      <c r="J17" s="11"/>
      <c r="K17" s="11"/>
      <c r="L17" s="11"/>
      <c r="M17" s="11"/>
      <c r="N17" s="11"/>
      <c r="O17" s="11"/>
      <c r="P17" s="11" t="e">
        <f t="shared" si="6"/>
        <v>#REF!</v>
      </c>
      <c r="Q17" s="2"/>
      <c r="R17" s="2"/>
      <c r="S17" s="2"/>
      <c r="T17" s="2"/>
      <c r="U17" s="2"/>
      <c r="V17" s="2"/>
      <c r="W17" s="2"/>
      <c r="X17" s="2"/>
      <c r="Y17" s="2"/>
      <c r="Z17" s="2"/>
    </row>
    <row r="18" spans="1:26" ht="33.75" customHeight="1">
      <c r="A18" s="37"/>
      <c r="B18" s="510" t="e">
        <f>#REF!</f>
        <v>#REF!</v>
      </c>
      <c r="C18" s="971" t="e">
        <f>#REF!</f>
        <v>#REF!</v>
      </c>
      <c r="D18" s="11" t="e">
        <f>#REF!</f>
        <v>#REF!</v>
      </c>
      <c r="E18" s="11" t="e">
        <f>#REF!</f>
        <v>#REF!</v>
      </c>
      <c r="F18" s="11" t="e">
        <f>#REF!</f>
        <v>#REF!</v>
      </c>
      <c r="G18" s="11" t="e">
        <f>#REF!</f>
        <v>#REF!</v>
      </c>
      <c r="H18" s="11" t="e">
        <f>#REF!</f>
        <v>#REF!</v>
      </c>
      <c r="I18" s="11" t="e">
        <f>#REF!</f>
        <v>#REF!</v>
      </c>
      <c r="J18" s="11"/>
      <c r="K18" s="11"/>
      <c r="L18" s="11"/>
      <c r="M18" s="11"/>
      <c r="N18" s="11"/>
      <c r="O18" s="11"/>
      <c r="P18" s="11" t="e">
        <f t="shared" si="6"/>
        <v>#REF!</v>
      </c>
      <c r="Q18" s="2"/>
      <c r="R18" s="2"/>
      <c r="S18" s="2"/>
      <c r="T18" s="2"/>
      <c r="U18" s="2"/>
      <c r="V18" s="2"/>
      <c r="W18" s="2"/>
      <c r="X18" s="2"/>
      <c r="Y18" s="2"/>
      <c r="Z18" s="2"/>
    </row>
    <row r="19" spans="1:26" ht="33.75" customHeight="1">
      <c r="A19" s="37"/>
      <c r="B19" s="510" t="e">
        <f>#REF!</f>
        <v>#REF!</v>
      </c>
      <c r="C19" s="971" t="e">
        <f>#REF!</f>
        <v>#REF!</v>
      </c>
      <c r="D19" s="11" t="e">
        <f>#REF!</f>
        <v>#REF!</v>
      </c>
      <c r="E19" s="11" t="e">
        <f>#REF!</f>
        <v>#REF!</v>
      </c>
      <c r="F19" s="11" t="e">
        <f>#REF!</f>
        <v>#REF!</v>
      </c>
      <c r="G19" s="11" t="e">
        <f>#REF!</f>
        <v>#REF!</v>
      </c>
      <c r="H19" s="11" t="e">
        <f>#REF!</f>
        <v>#REF!</v>
      </c>
      <c r="I19" s="11" t="e">
        <f>#REF!</f>
        <v>#REF!</v>
      </c>
      <c r="J19" s="11"/>
      <c r="K19" s="11"/>
      <c r="L19" s="11"/>
      <c r="M19" s="11"/>
      <c r="N19" s="11"/>
      <c r="O19" s="11"/>
      <c r="P19" s="11" t="e">
        <f t="shared" si="6"/>
        <v>#REF!</v>
      </c>
      <c r="Q19" s="2"/>
      <c r="R19" s="2"/>
      <c r="S19" s="2"/>
      <c r="T19" s="2"/>
      <c r="U19" s="2"/>
      <c r="V19" s="2"/>
      <c r="W19" s="2"/>
      <c r="X19" s="2"/>
      <c r="Y19" s="2"/>
      <c r="Z19" s="2"/>
    </row>
    <row r="20" spans="1:26" ht="33.75" customHeight="1">
      <c r="A20" s="37"/>
      <c r="B20" s="510" t="e">
        <f>#REF!</f>
        <v>#REF!</v>
      </c>
      <c r="C20" s="971" t="e">
        <f>#REF!</f>
        <v>#REF!</v>
      </c>
      <c r="D20" s="11" t="e">
        <f>#REF!</f>
        <v>#REF!</v>
      </c>
      <c r="E20" s="11" t="e">
        <f>#REF!</f>
        <v>#REF!</v>
      </c>
      <c r="F20" s="11"/>
      <c r="G20" s="11" t="e">
        <f>#REF!</f>
        <v>#REF!</v>
      </c>
      <c r="H20" s="11" t="e">
        <f>#REF!</f>
        <v>#REF!</v>
      </c>
      <c r="I20" s="11" t="e">
        <f>#REF!</f>
        <v>#REF!</v>
      </c>
      <c r="J20" s="11"/>
      <c r="K20" s="11"/>
      <c r="L20" s="11"/>
      <c r="M20" s="11"/>
      <c r="N20" s="11"/>
      <c r="O20" s="11"/>
      <c r="P20" s="11" t="e">
        <f t="shared" si="6"/>
        <v>#REF!</v>
      </c>
      <c r="Q20" s="2"/>
      <c r="R20" s="2"/>
      <c r="S20" s="2"/>
      <c r="T20" s="2"/>
      <c r="U20" s="2"/>
      <c r="V20" s="2"/>
      <c r="W20" s="2"/>
      <c r="X20" s="2"/>
      <c r="Y20" s="2"/>
      <c r="Z20" s="2"/>
    </row>
    <row r="21" spans="1:26" ht="13.5" customHeight="1">
      <c r="A21" s="35"/>
      <c r="B21" s="42" t="e">
        <f>#REF!</f>
        <v>#REF!</v>
      </c>
      <c r="C21" s="491" t="e">
        <f>#REF!</f>
        <v>#REF!</v>
      </c>
      <c r="D21" s="507">
        <f t="shared" ref="D21:O21" si="7">SUM(D22:D23)</f>
        <v>0</v>
      </c>
      <c r="E21" s="507">
        <f t="shared" si="7"/>
        <v>0</v>
      </c>
      <c r="F21" s="507">
        <f t="shared" si="7"/>
        <v>0</v>
      </c>
      <c r="G21" s="507">
        <f t="shared" si="7"/>
        <v>0</v>
      </c>
      <c r="H21" s="507">
        <f t="shared" si="7"/>
        <v>0</v>
      </c>
      <c r="I21" s="507">
        <f t="shared" si="7"/>
        <v>0</v>
      </c>
      <c r="J21" s="507">
        <f t="shared" si="7"/>
        <v>0</v>
      </c>
      <c r="K21" s="507">
        <f t="shared" si="7"/>
        <v>0</v>
      </c>
      <c r="L21" s="507">
        <f t="shared" si="7"/>
        <v>0</v>
      </c>
      <c r="M21" s="507">
        <f t="shared" si="7"/>
        <v>0</v>
      </c>
      <c r="N21" s="507">
        <f t="shared" si="7"/>
        <v>0</v>
      </c>
      <c r="O21" s="507">
        <f t="shared" si="7"/>
        <v>0</v>
      </c>
      <c r="P21" s="11">
        <f t="shared" si="6"/>
        <v>0</v>
      </c>
      <c r="Q21" s="2"/>
      <c r="R21" s="2"/>
      <c r="S21" s="2"/>
      <c r="T21" s="2"/>
      <c r="U21" s="2"/>
      <c r="V21" s="2"/>
      <c r="W21" s="2"/>
      <c r="X21" s="2"/>
      <c r="Y21" s="2"/>
      <c r="Z21" s="2"/>
    </row>
    <row r="22" spans="1:26" ht="13.5" customHeight="1">
      <c r="A22" s="37"/>
      <c r="B22" s="512" t="e">
        <f>#REF!</f>
        <v>#REF!</v>
      </c>
      <c r="C22" s="971" t="e">
        <f>#REF!</f>
        <v>#REF!</v>
      </c>
      <c r="D22" s="11"/>
      <c r="E22" s="11"/>
      <c r="F22" s="11"/>
      <c r="G22" s="11"/>
      <c r="H22" s="11"/>
      <c r="I22" s="11"/>
      <c r="J22" s="11"/>
      <c r="K22" s="11"/>
      <c r="L22" s="11"/>
      <c r="M22" s="11"/>
      <c r="N22" s="11"/>
      <c r="O22" s="11"/>
      <c r="P22" s="11">
        <f t="shared" si="6"/>
        <v>0</v>
      </c>
      <c r="Q22" s="2"/>
      <c r="R22" s="2"/>
      <c r="S22" s="2"/>
      <c r="T22" s="2"/>
      <c r="U22" s="2"/>
      <c r="V22" s="2"/>
      <c r="W22" s="2"/>
      <c r="X22" s="2"/>
      <c r="Y22" s="2"/>
      <c r="Z22" s="2"/>
    </row>
    <row r="23" spans="1:26" ht="13.5" customHeight="1">
      <c r="A23" s="37"/>
      <c r="B23" s="512" t="e">
        <f>#REF!</f>
        <v>#REF!</v>
      </c>
      <c r="C23" s="972" t="e">
        <f>#REF!</f>
        <v>#REF!</v>
      </c>
      <c r="D23" s="11"/>
      <c r="E23" s="11"/>
      <c r="F23" s="11"/>
      <c r="G23" s="11"/>
      <c r="H23" s="11"/>
      <c r="I23" s="11"/>
      <c r="J23" s="11"/>
      <c r="K23" s="11"/>
      <c r="L23" s="11"/>
      <c r="M23" s="11"/>
      <c r="N23" s="11"/>
      <c r="O23" s="11"/>
      <c r="P23" s="11">
        <f t="shared" si="6"/>
        <v>0</v>
      </c>
      <c r="Q23" s="2"/>
      <c r="R23" s="2"/>
      <c r="S23" s="2"/>
      <c r="T23" s="2"/>
      <c r="U23" s="2"/>
      <c r="V23" s="2"/>
      <c r="W23" s="2"/>
      <c r="X23" s="2"/>
      <c r="Y23" s="2"/>
      <c r="Z23" s="2"/>
    </row>
    <row r="24" spans="1:26" ht="13.5" customHeight="1">
      <c r="A24" s="35"/>
      <c r="B24" s="42" t="e">
        <f>#REF!</f>
        <v>#REF!</v>
      </c>
      <c r="C24" s="491" t="e">
        <f>#REF!</f>
        <v>#REF!</v>
      </c>
      <c r="D24" s="507">
        <f t="shared" ref="D24:O24" si="8">SUM(D25:D26)</f>
        <v>0</v>
      </c>
      <c r="E24" s="507">
        <f t="shared" si="8"/>
        <v>0</v>
      </c>
      <c r="F24" s="507">
        <f t="shared" si="8"/>
        <v>0</v>
      </c>
      <c r="G24" s="507">
        <f t="shared" si="8"/>
        <v>0</v>
      </c>
      <c r="H24" s="507">
        <f t="shared" si="8"/>
        <v>0</v>
      </c>
      <c r="I24" s="507">
        <f t="shared" si="8"/>
        <v>0</v>
      </c>
      <c r="J24" s="507">
        <f t="shared" si="8"/>
        <v>0</v>
      </c>
      <c r="K24" s="507">
        <f t="shared" si="8"/>
        <v>0</v>
      </c>
      <c r="L24" s="507">
        <f t="shared" si="8"/>
        <v>0</v>
      </c>
      <c r="M24" s="507">
        <f t="shared" si="8"/>
        <v>0</v>
      </c>
      <c r="N24" s="507">
        <f t="shared" si="8"/>
        <v>0</v>
      </c>
      <c r="O24" s="507">
        <f t="shared" si="8"/>
        <v>0</v>
      </c>
      <c r="P24" s="11">
        <f t="shared" si="6"/>
        <v>0</v>
      </c>
      <c r="Q24" s="2"/>
      <c r="R24" s="2"/>
      <c r="S24" s="2"/>
      <c r="T24" s="2"/>
      <c r="U24" s="2"/>
      <c r="V24" s="2"/>
      <c r="W24" s="2"/>
      <c r="X24" s="2"/>
      <c r="Y24" s="2"/>
      <c r="Z24" s="2"/>
    </row>
    <row r="25" spans="1:26" ht="30" customHeight="1">
      <c r="A25" s="37"/>
      <c r="B25" s="513" t="e">
        <f>#REF!</f>
        <v>#REF!</v>
      </c>
      <c r="C25" s="514" t="e">
        <f>#REF!</f>
        <v>#REF!</v>
      </c>
      <c r="D25" s="11"/>
      <c r="E25" s="11"/>
      <c r="F25" s="11"/>
      <c r="G25" s="11"/>
      <c r="H25" s="11"/>
      <c r="I25" s="11"/>
      <c r="J25" s="11"/>
      <c r="K25" s="11"/>
      <c r="L25" s="11"/>
      <c r="M25" s="11"/>
      <c r="N25" s="11"/>
      <c r="O25" s="11"/>
      <c r="P25" s="11">
        <f t="shared" si="6"/>
        <v>0</v>
      </c>
      <c r="Q25" s="2"/>
      <c r="R25" s="2"/>
      <c r="S25" s="2"/>
      <c r="T25" s="2"/>
      <c r="U25" s="2"/>
      <c r="V25" s="2"/>
      <c r="W25" s="2"/>
      <c r="X25" s="2"/>
      <c r="Y25" s="2"/>
      <c r="Z25" s="2"/>
    </row>
    <row r="26" spans="1:26" ht="27.75" customHeight="1">
      <c r="A26" s="37"/>
      <c r="B26" s="513" t="e">
        <f>#REF!</f>
        <v>#REF!</v>
      </c>
      <c r="C26" s="515" t="e">
        <f>#REF!</f>
        <v>#REF!</v>
      </c>
      <c r="D26" s="11"/>
      <c r="E26" s="11"/>
      <c r="F26" s="11"/>
      <c r="G26" s="11"/>
      <c r="H26" s="11"/>
      <c r="I26" s="11"/>
      <c r="J26" s="11"/>
      <c r="K26" s="11"/>
      <c r="L26" s="11"/>
      <c r="M26" s="11"/>
      <c r="N26" s="11"/>
      <c r="O26" s="11"/>
      <c r="P26" s="11">
        <f t="shared" si="6"/>
        <v>0</v>
      </c>
      <c r="Q26" s="2"/>
      <c r="R26" s="2"/>
      <c r="S26" s="2"/>
      <c r="T26" s="2"/>
      <c r="U26" s="2"/>
      <c r="V26" s="2"/>
      <c r="W26" s="2"/>
      <c r="X26" s="2"/>
      <c r="Y26" s="2"/>
      <c r="Z26" s="2"/>
    </row>
    <row r="27" spans="1:26" ht="13.5" customHeight="1">
      <c r="A27" s="35"/>
      <c r="B27" s="42" t="e">
        <f>#REF!</f>
        <v>#REF!</v>
      </c>
      <c r="C27" s="491" t="e">
        <f>#REF!</f>
        <v>#REF!</v>
      </c>
      <c r="D27" s="507">
        <f t="shared" ref="D27:O27" si="9">D28+D32</f>
        <v>0</v>
      </c>
      <c r="E27" s="507">
        <f t="shared" si="9"/>
        <v>0</v>
      </c>
      <c r="F27" s="507">
        <f t="shared" si="9"/>
        <v>0</v>
      </c>
      <c r="G27" s="507">
        <f t="shared" si="9"/>
        <v>0</v>
      </c>
      <c r="H27" s="507">
        <f t="shared" si="9"/>
        <v>0</v>
      </c>
      <c r="I27" s="507">
        <f t="shared" si="9"/>
        <v>0</v>
      </c>
      <c r="J27" s="507">
        <f t="shared" si="9"/>
        <v>0</v>
      </c>
      <c r="K27" s="507">
        <f t="shared" si="9"/>
        <v>0</v>
      </c>
      <c r="L27" s="507">
        <f t="shared" si="9"/>
        <v>0</v>
      </c>
      <c r="M27" s="507">
        <f t="shared" si="9"/>
        <v>0</v>
      </c>
      <c r="N27" s="507">
        <f t="shared" si="9"/>
        <v>0</v>
      </c>
      <c r="O27" s="507">
        <f t="shared" si="9"/>
        <v>0</v>
      </c>
      <c r="P27" s="11">
        <f t="shared" si="6"/>
        <v>0</v>
      </c>
      <c r="Q27" s="2"/>
      <c r="R27" s="2"/>
      <c r="S27" s="2"/>
      <c r="T27" s="2"/>
      <c r="U27" s="2"/>
      <c r="V27" s="2"/>
      <c r="W27" s="2"/>
      <c r="X27" s="2"/>
      <c r="Y27" s="2"/>
      <c r="Z27" s="2"/>
    </row>
    <row r="28" spans="1:26" ht="13.5" customHeight="1">
      <c r="A28" s="37"/>
      <c r="B28" s="517" t="e">
        <f>#REF!</f>
        <v>#REF!</v>
      </c>
      <c r="C28" s="256" t="e">
        <f>#REF!</f>
        <v>#REF!</v>
      </c>
      <c r="D28" s="518">
        <f t="shared" ref="D28:O28" si="10">SUM(D29:D31)</f>
        <v>0</v>
      </c>
      <c r="E28" s="518">
        <f t="shared" si="10"/>
        <v>0</v>
      </c>
      <c r="F28" s="518">
        <f t="shared" si="10"/>
        <v>0</v>
      </c>
      <c r="G28" s="518">
        <f t="shared" si="10"/>
        <v>0</v>
      </c>
      <c r="H28" s="518">
        <f t="shared" si="10"/>
        <v>0</v>
      </c>
      <c r="I28" s="518">
        <f t="shared" si="10"/>
        <v>0</v>
      </c>
      <c r="J28" s="518">
        <f t="shared" si="10"/>
        <v>0</v>
      </c>
      <c r="K28" s="518">
        <f t="shared" si="10"/>
        <v>0</v>
      </c>
      <c r="L28" s="518">
        <f t="shared" si="10"/>
        <v>0</v>
      </c>
      <c r="M28" s="518">
        <f t="shared" si="10"/>
        <v>0</v>
      </c>
      <c r="N28" s="518">
        <f t="shared" si="10"/>
        <v>0</v>
      </c>
      <c r="O28" s="518">
        <f t="shared" si="10"/>
        <v>0</v>
      </c>
      <c r="P28" s="11">
        <f t="shared" si="6"/>
        <v>0</v>
      </c>
      <c r="Q28" s="2"/>
      <c r="R28" s="2"/>
      <c r="S28" s="2"/>
      <c r="T28" s="2"/>
      <c r="U28" s="2"/>
      <c r="V28" s="2"/>
      <c r="W28" s="2"/>
      <c r="X28" s="2"/>
      <c r="Y28" s="2"/>
      <c r="Z28" s="2"/>
    </row>
    <row r="29" spans="1:26" ht="16.5" customHeight="1">
      <c r="A29" s="37"/>
      <c r="B29" s="519" t="e">
        <f>#REF!</f>
        <v>#REF!</v>
      </c>
      <c r="C29" s="515" t="e">
        <f>#REF!</f>
        <v>#REF!</v>
      </c>
      <c r="D29" s="11"/>
      <c r="E29" s="11"/>
      <c r="F29" s="11"/>
      <c r="G29" s="11"/>
      <c r="H29" s="11"/>
      <c r="I29" s="11"/>
      <c r="J29" s="11"/>
      <c r="K29" s="11"/>
      <c r="L29" s="11"/>
      <c r="M29" s="11"/>
      <c r="N29" s="11"/>
      <c r="O29" s="11"/>
      <c r="P29" s="11">
        <f t="shared" si="6"/>
        <v>0</v>
      </c>
      <c r="Q29" s="2"/>
      <c r="R29" s="2"/>
      <c r="S29" s="2"/>
      <c r="T29" s="2"/>
      <c r="U29" s="2"/>
      <c r="V29" s="2"/>
      <c r="W29" s="2"/>
      <c r="X29" s="2"/>
      <c r="Y29" s="2"/>
      <c r="Z29" s="2"/>
    </row>
    <row r="30" spans="1:26" ht="32.25" customHeight="1">
      <c r="A30" s="37"/>
      <c r="B30" s="519" t="e">
        <f>#REF!</f>
        <v>#REF!</v>
      </c>
      <c r="C30" s="515" t="e">
        <f>#REF!</f>
        <v>#REF!</v>
      </c>
      <c r="D30" s="11"/>
      <c r="E30" s="11"/>
      <c r="F30" s="11"/>
      <c r="G30" s="11"/>
      <c r="H30" s="11"/>
      <c r="I30" s="11"/>
      <c r="J30" s="11"/>
      <c r="K30" s="11"/>
      <c r="L30" s="11"/>
      <c r="M30" s="11"/>
      <c r="N30" s="11"/>
      <c r="O30" s="11"/>
      <c r="P30" s="11">
        <f t="shared" si="6"/>
        <v>0</v>
      </c>
      <c r="Q30" s="2"/>
      <c r="R30" s="2"/>
      <c r="S30" s="2"/>
      <c r="T30" s="2"/>
      <c r="U30" s="2"/>
      <c r="V30" s="2"/>
      <c r="W30" s="2"/>
      <c r="X30" s="2"/>
      <c r="Y30" s="2"/>
      <c r="Z30" s="2"/>
    </row>
    <row r="31" spans="1:26" ht="17.25" customHeight="1">
      <c r="A31" s="37"/>
      <c r="B31" s="519" t="e">
        <f>#REF!</f>
        <v>#REF!</v>
      </c>
      <c r="C31" s="515" t="e">
        <f>#REF!</f>
        <v>#REF!</v>
      </c>
      <c r="D31" s="11"/>
      <c r="E31" s="11"/>
      <c r="F31" s="11"/>
      <c r="G31" s="11"/>
      <c r="H31" s="11"/>
      <c r="I31" s="11"/>
      <c r="J31" s="11"/>
      <c r="K31" s="11"/>
      <c r="L31" s="11"/>
      <c r="M31" s="11"/>
      <c r="N31" s="11"/>
      <c r="O31" s="11"/>
      <c r="P31" s="11">
        <f t="shared" si="6"/>
        <v>0</v>
      </c>
      <c r="Q31" s="2"/>
      <c r="R31" s="2"/>
      <c r="S31" s="2"/>
      <c r="T31" s="2"/>
      <c r="U31" s="2"/>
      <c r="V31" s="2"/>
      <c r="W31" s="2"/>
      <c r="X31" s="2"/>
      <c r="Y31" s="2"/>
      <c r="Z31" s="2"/>
    </row>
    <row r="32" spans="1:26" ht="13.5" customHeight="1">
      <c r="A32" s="37"/>
      <c r="B32" s="517" t="e">
        <f>#REF!</f>
        <v>#REF!</v>
      </c>
      <c r="C32" s="256" t="e">
        <f>#REF!</f>
        <v>#REF!</v>
      </c>
      <c r="D32" s="520">
        <f t="shared" ref="D32:O32" si="11">SUM(D33:D35)</f>
        <v>0</v>
      </c>
      <c r="E32" s="520">
        <f t="shared" si="11"/>
        <v>0</v>
      </c>
      <c r="F32" s="520">
        <f t="shared" si="11"/>
        <v>0</v>
      </c>
      <c r="G32" s="520">
        <f t="shared" si="11"/>
        <v>0</v>
      </c>
      <c r="H32" s="520">
        <f t="shared" si="11"/>
        <v>0</v>
      </c>
      <c r="I32" s="520">
        <f t="shared" si="11"/>
        <v>0</v>
      </c>
      <c r="J32" s="520">
        <f t="shared" si="11"/>
        <v>0</v>
      </c>
      <c r="K32" s="520">
        <f t="shared" si="11"/>
        <v>0</v>
      </c>
      <c r="L32" s="520">
        <f t="shared" si="11"/>
        <v>0</v>
      </c>
      <c r="M32" s="520">
        <f t="shared" si="11"/>
        <v>0</v>
      </c>
      <c r="N32" s="520">
        <f t="shared" si="11"/>
        <v>0</v>
      </c>
      <c r="O32" s="520">
        <f t="shared" si="11"/>
        <v>0</v>
      </c>
      <c r="P32" s="11">
        <f t="shared" si="6"/>
        <v>0</v>
      </c>
      <c r="Q32" s="2"/>
      <c r="R32" s="2"/>
      <c r="S32" s="2"/>
      <c r="T32" s="2"/>
      <c r="U32" s="2"/>
      <c r="V32" s="2"/>
      <c r="W32" s="2"/>
      <c r="X32" s="2"/>
      <c r="Y32" s="2"/>
      <c r="Z32" s="2"/>
    </row>
    <row r="33" spans="1:26" ht="24.75" customHeight="1">
      <c r="A33" s="37"/>
      <c r="B33" s="519" t="e">
        <f>#REF!</f>
        <v>#REF!</v>
      </c>
      <c r="C33" s="515" t="e">
        <f>#REF!</f>
        <v>#REF!</v>
      </c>
      <c r="D33" s="11"/>
      <c r="E33" s="11"/>
      <c r="F33" s="11"/>
      <c r="G33" s="11"/>
      <c r="H33" s="11"/>
      <c r="I33" s="11"/>
      <c r="J33" s="11"/>
      <c r="K33" s="11"/>
      <c r="L33" s="11"/>
      <c r="M33" s="11"/>
      <c r="N33" s="11"/>
      <c r="O33" s="11"/>
      <c r="P33" s="11">
        <f t="shared" si="6"/>
        <v>0</v>
      </c>
      <c r="Q33" s="2"/>
      <c r="R33" s="2"/>
      <c r="S33" s="2"/>
      <c r="T33" s="2"/>
      <c r="U33" s="2"/>
      <c r="V33" s="2"/>
      <c r="W33" s="2"/>
      <c r="X33" s="2"/>
      <c r="Y33" s="2"/>
      <c r="Z33" s="2"/>
    </row>
    <row r="34" spans="1:26" ht="24.75" customHeight="1">
      <c r="A34" s="37"/>
      <c r="B34" s="519" t="e">
        <f>#REF!</f>
        <v>#REF!</v>
      </c>
      <c r="C34" s="515" t="e">
        <f>#REF!</f>
        <v>#REF!</v>
      </c>
      <c r="D34" s="11"/>
      <c r="E34" s="11"/>
      <c r="F34" s="11"/>
      <c r="G34" s="11"/>
      <c r="H34" s="11"/>
      <c r="I34" s="11"/>
      <c r="J34" s="11"/>
      <c r="K34" s="11"/>
      <c r="L34" s="11"/>
      <c r="M34" s="11"/>
      <c r="N34" s="11"/>
      <c r="O34" s="11"/>
      <c r="P34" s="11">
        <f t="shared" si="6"/>
        <v>0</v>
      </c>
      <c r="Q34" s="2"/>
      <c r="R34" s="2"/>
      <c r="S34" s="2"/>
      <c r="T34" s="2"/>
      <c r="U34" s="2"/>
      <c r="V34" s="2"/>
      <c r="W34" s="2"/>
      <c r="X34" s="2"/>
      <c r="Y34" s="2"/>
      <c r="Z34" s="2"/>
    </row>
    <row r="35" spans="1:26" ht="22.5" customHeight="1">
      <c r="A35" s="37"/>
      <c r="B35" s="519" t="e">
        <f>#REF!</f>
        <v>#REF!</v>
      </c>
      <c r="C35" s="973" t="e">
        <f>#REF!</f>
        <v>#REF!</v>
      </c>
      <c r="D35" s="11"/>
      <c r="E35" s="11"/>
      <c r="F35" s="11"/>
      <c r="G35" s="11"/>
      <c r="H35" s="11"/>
      <c r="I35" s="11"/>
      <c r="J35" s="11"/>
      <c r="K35" s="11"/>
      <c r="L35" s="11"/>
      <c r="M35" s="11"/>
      <c r="N35" s="11"/>
      <c r="O35" s="11"/>
      <c r="P35" s="11">
        <f t="shared" si="6"/>
        <v>0</v>
      </c>
      <c r="Q35" s="2"/>
      <c r="R35" s="2"/>
      <c r="S35" s="2"/>
      <c r="T35" s="2"/>
      <c r="U35" s="2"/>
      <c r="V35" s="2"/>
      <c r="W35" s="2"/>
      <c r="X35" s="2"/>
      <c r="Y35" s="2"/>
      <c r="Z35" s="2"/>
    </row>
    <row r="36" spans="1:26" ht="13.5" customHeight="1">
      <c r="A36" s="521" t="s">
        <v>372</v>
      </c>
      <c r="B36" s="974"/>
      <c r="C36" s="975"/>
      <c r="D36" s="522">
        <f t="shared" ref="D36:O36" si="12">D37+D39</f>
        <v>0</v>
      </c>
      <c r="E36" s="522">
        <f t="shared" si="12"/>
        <v>0</v>
      </c>
      <c r="F36" s="522">
        <f t="shared" si="12"/>
        <v>0</v>
      </c>
      <c r="G36" s="522">
        <f t="shared" si="12"/>
        <v>0</v>
      </c>
      <c r="H36" s="522">
        <f t="shared" si="12"/>
        <v>0</v>
      </c>
      <c r="I36" s="522">
        <f t="shared" si="12"/>
        <v>0</v>
      </c>
      <c r="J36" s="522">
        <f t="shared" si="12"/>
        <v>0</v>
      </c>
      <c r="K36" s="522">
        <f t="shared" si="12"/>
        <v>0</v>
      </c>
      <c r="L36" s="522">
        <f t="shared" si="12"/>
        <v>0</v>
      </c>
      <c r="M36" s="522">
        <f t="shared" si="12"/>
        <v>0</v>
      </c>
      <c r="N36" s="522">
        <f t="shared" si="12"/>
        <v>0</v>
      </c>
      <c r="O36" s="522">
        <f t="shared" si="12"/>
        <v>0</v>
      </c>
      <c r="P36" s="11">
        <f t="shared" si="6"/>
        <v>0</v>
      </c>
      <c r="Q36" s="2"/>
      <c r="R36" s="2"/>
      <c r="S36" s="2"/>
      <c r="T36" s="2"/>
      <c r="U36" s="2"/>
      <c r="V36" s="2"/>
      <c r="W36" s="2"/>
      <c r="X36" s="2"/>
      <c r="Y36" s="2"/>
      <c r="Z36" s="2"/>
    </row>
    <row r="37" spans="1:26" ht="13.5" customHeight="1">
      <c r="A37" s="35"/>
      <c r="B37" s="42" t="s">
        <v>347</v>
      </c>
      <c r="C37" s="491" t="s">
        <v>347</v>
      </c>
      <c r="D37" s="507">
        <f t="shared" ref="D37:O37" si="13">SUM(D38)</f>
        <v>0</v>
      </c>
      <c r="E37" s="507">
        <f t="shared" si="13"/>
        <v>0</v>
      </c>
      <c r="F37" s="507">
        <f t="shared" si="13"/>
        <v>0</v>
      </c>
      <c r="G37" s="507">
        <f t="shared" si="13"/>
        <v>0</v>
      </c>
      <c r="H37" s="507">
        <f t="shared" si="13"/>
        <v>0</v>
      </c>
      <c r="I37" s="507">
        <f t="shared" si="13"/>
        <v>0</v>
      </c>
      <c r="J37" s="507">
        <f t="shared" si="13"/>
        <v>0</v>
      </c>
      <c r="K37" s="507">
        <f t="shared" si="13"/>
        <v>0</v>
      </c>
      <c r="L37" s="507">
        <f t="shared" si="13"/>
        <v>0</v>
      </c>
      <c r="M37" s="507">
        <f t="shared" si="13"/>
        <v>0</v>
      </c>
      <c r="N37" s="507">
        <f t="shared" si="13"/>
        <v>0</v>
      </c>
      <c r="O37" s="507">
        <f t="shared" si="13"/>
        <v>0</v>
      </c>
      <c r="P37" s="11">
        <f t="shared" si="6"/>
        <v>0</v>
      </c>
      <c r="Q37" s="2"/>
      <c r="R37" s="2"/>
      <c r="S37" s="2"/>
      <c r="T37" s="2"/>
      <c r="U37" s="2"/>
      <c r="V37" s="2"/>
      <c r="W37" s="2"/>
      <c r="X37" s="2"/>
      <c r="Y37" s="2"/>
      <c r="Z37" s="2"/>
    </row>
    <row r="38" spans="1:26" ht="23.25" customHeight="1">
      <c r="A38" s="37"/>
      <c r="B38" s="513" t="s">
        <v>347</v>
      </c>
      <c r="C38" s="523" t="s">
        <v>347</v>
      </c>
      <c r="D38" s="11"/>
      <c r="E38" s="11"/>
      <c r="F38" s="11"/>
      <c r="G38" s="11"/>
      <c r="H38" s="11"/>
      <c r="I38" s="11"/>
      <c r="J38" s="11"/>
      <c r="K38" s="11"/>
      <c r="L38" s="11"/>
      <c r="M38" s="11"/>
      <c r="N38" s="11"/>
      <c r="O38" s="11"/>
      <c r="P38" s="11">
        <f t="shared" si="6"/>
        <v>0</v>
      </c>
      <c r="Q38" s="2"/>
      <c r="R38" s="2"/>
      <c r="S38" s="2"/>
      <c r="T38" s="2"/>
      <c r="U38" s="2"/>
      <c r="V38" s="2"/>
      <c r="W38" s="2"/>
      <c r="X38" s="2"/>
      <c r="Y38" s="2"/>
      <c r="Z38" s="2"/>
    </row>
    <row r="39" spans="1:26" ht="13.5" customHeight="1">
      <c r="A39" s="35"/>
      <c r="B39" s="524" t="s">
        <v>347</v>
      </c>
      <c r="C39" s="525" t="s">
        <v>347</v>
      </c>
      <c r="D39" s="507">
        <f t="shared" ref="D39:O39" si="14">SUM(D40:D56)</f>
        <v>0</v>
      </c>
      <c r="E39" s="507">
        <f t="shared" si="14"/>
        <v>0</v>
      </c>
      <c r="F39" s="507">
        <f t="shared" si="14"/>
        <v>0</v>
      </c>
      <c r="G39" s="507">
        <f t="shared" si="14"/>
        <v>0</v>
      </c>
      <c r="H39" s="507">
        <f t="shared" si="14"/>
        <v>0</v>
      </c>
      <c r="I39" s="507">
        <f t="shared" si="14"/>
        <v>0</v>
      </c>
      <c r="J39" s="507">
        <f t="shared" si="14"/>
        <v>0</v>
      </c>
      <c r="K39" s="507">
        <f t="shared" si="14"/>
        <v>0</v>
      </c>
      <c r="L39" s="507">
        <f t="shared" si="14"/>
        <v>0</v>
      </c>
      <c r="M39" s="507">
        <f t="shared" si="14"/>
        <v>0</v>
      </c>
      <c r="N39" s="507">
        <f t="shared" si="14"/>
        <v>0</v>
      </c>
      <c r="O39" s="507">
        <f t="shared" si="14"/>
        <v>0</v>
      </c>
      <c r="P39" s="11">
        <f t="shared" si="6"/>
        <v>0</v>
      </c>
      <c r="Q39" s="2"/>
      <c r="R39" s="2"/>
      <c r="S39" s="2"/>
      <c r="T39" s="2"/>
      <c r="U39" s="2"/>
      <c r="V39" s="2"/>
      <c r="W39" s="2"/>
      <c r="X39" s="2"/>
      <c r="Y39" s="2"/>
      <c r="Z39" s="2"/>
    </row>
    <row r="40" spans="1:26" ht="33.75" customHeight="1">
      <c r="A40" s="976"/>
      <c r="B40" s="526" t="s">
        <v>347</v>
      </c>
      <c r="C40" s="15" t="s">
        <v>347</v>
      </c>
      <c r="D40" s="11"/>
      <c r="E40" s="11"/>
      <c r="F40" s="11"/>
      <c r="G40" s="11"/>
      <c r="H40" s="11"/>
      <c r="I40" s="11"/>
      <c r="J40" s="11"/>
      <c r="K40" s="11"/>
      <c r="L40" s="11"/>
      <c r="M40" s="11"/>
      <c r="N40" s="11"/>
      <c r="O40" s="11"/>
      <c r="P40" s="11">
        <f t="shared" si="6"/>
        <v>0</v>
      </c>
      <c r="Q40" s="2"/>
      <c r="R40" s="2"/>
      <c r="S40" s="2"/>
      <c r="T40" s="2"/>
      <c r="U40" s="2"/>
      <c r="V40" s="2"/>
      <c r="W40" s="2"/>
      <c r="X40" s="2"/>
      <c r="Y40" s="2"/>
      <c r="Z40" s="2"/>
    </row>
    <row r="41" spans="1:26" ht="22.5" customHeight="1">
      <c r="A41" s="976"/>
      <c r="B41" s="526" t="s">
        <v>347</v>
      </c>
      <c r="C41" s="15" t="s">
        <v>347</v>
      </c>
      <c r="D41" s="11"/>
      <c r="E41" s="11"/>
      <c r="F41" s="11"/>
      <c r="G41" s="11"/>
      <c r="H41" s="11"/>
      <c r="I41" s="11"/>
      <c r="J41" s="11"/>
      <c r="K41" s="11"/>
      <c r="L41" s="11"/>
      <c r="M41" s="11"/>
      <c r="N41" s="11"/>
      <c r="O41" s="11"/>
      <c r="P41" s="11">
        <f t="shared" si="6"/>
        <v>0</v>
      </c>
      <c r="Q41" s="2"/>
      <c r="R41" s="2"/>
      <c r="S41" s="2"/>
      <c r="T41" s="2"/>
      <c r="U41" s="2"/>
      <c r="V41" s="2"/>
      <c r="W41" s="2"/>
      <c r="X41" s="2"/>
      <c r="Y41" s="2"/>
      <c r="Z41" s="2"/>
    </row>
    <row r="42" spans="1:26" ht="13.5" customHeight="1">
      <c r="A42" s="976"/>
      <c r="B42" s="526" t="s">
        <v>347</v>
      </c>
      <c r="C42" s="15" t="s">
        <v>347</v>
      </c>
      <c r="D42" s="11"/>
      <c r="E42" s="11"/>
      <c r="F42" s="11"/>
      <c r="G42" s="11"/>
      <c r="H42" s="11"/>
      <c r="I42" s="11"/>
      <c r="J42" s="11"/>
      <c r="K42" s="11"/>
      <c r="L42" s="11"/>
      <c r="M42" s="11"/>
      <c r="N42" s="11"/>
      <c r="O42" s="11"/>
      <c r="P42" s="11">
        <f t="shared" si="6"/>
        <v>0</v>
      </c>
      <c r="Q42" s="2"/>
      <c r="R42" s="2"/>
      <c r="S42" s="2"/>
      <c r="T42" s="2"/>
      <c r="U42" s="2"/>
      <c r="V42" s="2"/>
      <c r="W42" s="2"/>
      <c r="X42" s="2"/>
      <c r="Y42" s="2"/>
      <c r="Z42" s="2"/>
    </row>
    <row r="43" spans="1:26" ht="20.25" customHeight="1">
      <c r="A43" s="976"/>
      <c r="B43" s="526" t="s">
        <v>347</v>
      </c>
      <c r="C43" s="15" t="s">
        <v>347</v>
      </c>
      <c r="D43" s="11"/>
      <c r="E43" s="11"/>
      <c r="F43" s="11"/>
      <c r="G43" s="11"/>
      <c r="H43" s="11"/>
      <c r="I43" s="11"/>
      <c r="J43" s="11"/>
      <c r="K43" s="11"/>
      <c r="L43" s="11"/>
      <c r="M43" s="11"/>
      <c r="N43" s="11"/>
      <c r="O43" s="11"/>
      <c r="P43" s="11">
        <f t="shared" si="6"/>
        <v>0</v>
      </c>
      <c r="Q43" s="2"/>
      <c r="R43" s="2"/>
      <c r="S43" s="2"/>
      <c r="T43" s="2"/>
      <c r="U43" s="2"/>
      <c r="V43" s="2"/>
      <c r="W43" s="2"/>
      <c r="X43" s="2"/>
      <c r="Y43" s="2"/>
      <c r="Z43" s="2"/>
    </row>
    <row r="44" spans="1:26" ht="21" customHeight="1">
      <c r="A44" s="976"/>
      <c r="B44" s="526" t="s">
        <v>347</v>
      </c>
      <c r="C44" s="15" t="s">
        <v>347</v>
      </c>
      <c r="D44" s="11"/>
      <c r="E44" s="11"/>
      <c r="F44" s="11"/>
      <c r="G44" s="11"/>
      <c r="H44" s="11"/>
      <c r="I44" s="11"/>
      <c r="J44" s="11"/>
      <c r="K44" s="11"/>
      <c r="L44" s="11"/>
      <c r="M44" s="11"/>
      <c r="N44" s="11"/>
      <c r="O44" s="11"/>
      <c r="P44" s="11">
        <f t="shared" si="6"/>
        <v>0</v>
      </c>
      <c r="Q44" s="2"/>
      <c r="R44" s="2"/>
      <c r="S44" s="2"/>
      <c r="T44" s="2"/>
      <c r="U44" s="2"/>
      <c r="V44" s="2"/>
      <c r="W44" s="2"/>
      <c r="X44" s="2"/>
      <c r="Y44" s="2"/>
      <c r="Z44" s="2"/>
    </row>
    <row r="45" spans="1:26" ht="21" customHeight="1">
      <c r="A45" s="976"/>
      <c r="B45" s="526" t="s">
        <v>347</v>
      </c>
      <c r="C45" s="15" t="s">
        <v>347</v>
      </c>
      <c r="D45" s="11"/>
      <c r="E45" s="11"/>
      <c r="F45" s="11"/>
      <c r="G45" s="11"/>
      <c r="H45" s="11"/>
      <c r="I45" s="11"/>
      <c r="J45" s="11"/>
      <c r="K45" s="11"/>
      <c r="L45" s="11"/>
      <c r="M45" s="11"/>
      <c r="N45" s="11"/>
      <c r="O45" s="11"/>
      <c r="P45" s="11">
        <f t="shared" si="6"/>
        <v>0</v>
      </c>
      <c r="Q45" s="2"/>
      <c r="R45" s="2"/>
      <c r="S45" s="2"/>
      <c r="T45" s="2"/>
      <c r="U45" s="2"/>
      <c r="V45" s="2"/>
      <c r="W45" s="2"/>
      <c r="X45" s="2"/>
      <c r="Y45" s="2"/>
      <c r="Z45" s="2"/>
    </row>
    <row r="46" spans="1:26" ht="16.5" customHeight="1">
      <c r="A46" s="976"/>
      <c r="B46" s="526" t="s">
        <v>347</v>
      </c>
      <c r="C46" s="15" t="s">
        <v>347</v>
      </c>
      <c r="D46" s="11"/>
      <c r="E46" s="11"/>
      <c r="F46" s="11"/>
      <c r="G46" s="11"/>
      <c r="H46" s="11"/>
      <c r="I46" s="11"/>
      <c r="J46" s="11"/>
      <c r="K46" s="11"/>
      <c r="L46" s="11"/>
      <c r="M46" s="11"/>
      <c r="N46" s="11"/>
      <c r="O46" s="11"/>
      <c r="P46" s="11">
        <f t="shared" si="6"/>
        <v>0</v>
      </c>
      <c r="Q46" s="2"/>
      <c r="R46" s="2"/>
      <c r="S46" s="2"/>
      <c r="T46" s="2"/>
      <c r="U46" s="2"/>
      <c r="V46" s="2"/>
      <c r="W46" s="2"/>
      <c r="X46" s="2"/>
      <c r="Y46" s="2"/>
      <c r="Z46" s="2"/>
    </row>
    <row r="47" spans="1:26" ht="25.5" customHeight="1">
      <c r="A47" s="976"/>
      <c r="B47" s="526" t="s">
        <v>347</v>
      </c>
      <c r="C47" s="15" t="s">
        <v>347</v>
      </c>
      <c r="D47" s="11"/>
      <c r="E47" s="11"/>
      <c r="F47" s="11"/>
      <c r="G47" s="11"/>
      <c r="H47" s="11"/>
      <c r="I47" s="11"/>
      <c r="J47" s="11"/>
      <c r="K47" s="11"/>
      <c r="L47" s="11"/>
      <c r="M47" s="11"/>
      <c r="N47" s="11"/>
      <c r="O47" s="11"/>
      <c r="P47" s="11">
        <f t="shared" si="6"/>
        <v>0</v>
      </c>
      <c r="Q47" s="2"/>
      <c r="R47" s="2"/>
      <c r="S47" s="2"/>
      <c r="T47" s="2"/>
      <c r="U47" s="2"/>
      <c r="V47" s="2"/>
      <c r="W47" s="2"/>
      <c r="X47" s="2"/>
      <c r="Y47" s="2"/>
      <c r="Z47" s="2"/>
    </row>
    <row r="48" spans="1:26" ht="15.75" customHeight="1">
      <c r="A48" s="976"/>
      <c r="B48" s="526" t="s">
        <v>347</v>
      </c>
      <c r="C48" s="15" t="s">
        <v>347</v>
      </c>
      <c r="D48" s="11"/>
      <c r="E48" s="11"/>
      <c r="F48" s="11"/>
      <c r="G48" s="11"/>
      <c r="H48" s="11"/>
      <c r="I48" s="11"/>
      <c r="J48" s="11"/>
      <c r="K48" s="11"/>
      <c r="L48" s="11"/>
      <c r="M48" s="11"/>
      <c r="N48" s="11"/>
      <c r="O48" s="11"/>
      <c r="P48" s="11">
        <f t="shared" si="6"/>
        <v>0</v>
      </c>
      <c r="Q48" s="2"/>
      <c r="R48" s="2"/>
      <c r="S48" s="2"/>
      <c r="T48" s="2"/>
      <c r="U48" s="2"/>
      <c r="V48" s="2"/>
      <c r="W48" s="2"/>
      <c r="X48" s="2"/>
      <c r="Y48" s="2"/>
      <c r="Z48" s="2"/>
    </row>
    <row r="49" spans="1:26" ht="17.25" customHeight="1">
      <c r="A49" s="976"/>
      <c r="B49" s="526" t="s">
        <v>347</v>
      </c>
      <c r="C49" s="15" t="s">
        <v>347</v>
      </c>
      <c r="D49" s="11"/>
      <c r="E49" s="11"/>
      <c r="F49" s="11"/>
      <c r="G49" s="11"/>
      <c r="H49" s="11"/>
      <c r="I49" s="11"/>
      <c r="J49" s="11"/>
      <c r="K49" s="11"/>
      <c r="L49" s="11"/>
      <c r="M49" s="11"/>
      <c r="N49" s="11"/>
      <c r="O49" s="11"/>
      <c r="P49" s="11">
        <f t="shared" si="6"/>
        <v>0</v>
      </c>
      <c r="Q49" s="2"/>
      <c r="R49" s="2"/>
      <c r="S49" s="2"/>
      <c r="T49" s="2"/>
      <c r="U49" s="2"/>
      <c r="V49" s="2"/>
      <c r="W49" s="2"/>
      <c r="X49" s="2"/>
      <c r="Y49" s="2"/>
      <c r="Z49" s="2"/>
    </row>
    <row r="50" spans="1:26" ht="15.75" customHeight="1">
      <c r="A50" s="976"/>
      <c r="B50" s="526" t="s">
        <v>347</v>
      </c>
      <c r="C50" s="15" t="s">
        <v>347</v>
      </c>
      <c r="D50" s="11"/>
      <c r="E50" s="11"/>
      <c r="F50" s="11"/>
      <c r="G50" s="11"/>
      <c r="H50" s="11"/>
      <c r="I50" s="11"/>
      <c r="J50" s="11"/>
      <c r="K50" s="11"/>
      <c r="L50" s="11"/>
      <c r="M50" s="11"/>
      <c r="N50" s="11"/>
      <c r="O50" s="11"/>
      <c r="P50" s="11">
        <f t="shared" si="6"/>
        <v>0</v>
      </c>
      <c r="Q50" s="2"/>
      <c r="R50" s="2"/>
      <c r="S50" s="2"/>
      <c r="T50" s="2"/>
      <c r="U50" s="2"/>
      <c r="V50" s="2"/>
      <c r="W50" s="2"/>
      <c r="X50" s="2"/>
      <c r="Y50" s="2"/>
      <c r="Z50" s="2"/>
    </row>
    <row r="51" spans="1:26" ht="13.5" customHeight="1">
      <c r="A51" s="976"/>
      <c r="B51" s="526" t="s">
        <v>347</v>
      </c>
      <c r="C51" s="15" t="s">
        <v>347</v>
      </c>
      <c r="D51" s="11"/>
      <c r="E51" s="11"/>
      <c r="F51" s="11"/>
      <c r="G51" s="11"/>
      <c r="H51" s="11"/>
      <c r="I51" s="11"/>
      <c r="J51" s="11"/>
      <c r="K51" s="11"/>
      <c r="L51" s="11"/>
      <c r="M51" s="11"/>
      <c r="N51" s="11"/>
      <c r="O51" s="11"/>
      <c r="P51" s="11">
        <f t="shared" si="6"/>
        <v>0</v>
      </c>
      <c r="Q51" s="2"/>
      <c r="R51" s="2"/>
      <c r="S51" s="2"/>
      <c r="T51" s="2"/>
      <c r="U51" s="2"/>
      <c r="V51" s="2"/>
      <c r="W51" s="2"/>
      <c r="X51" s="2"/>
      <c r="Y51" s="2"/>
      <c r="Z51" s="2"/>
    </row>
    <row r="52" spans="1:26" ht="26.25" customHeight="1">
      <c r="A52" s="976"/>
      <c r="B52" s="526" t="s">
        <v>347</v>
      </c>
      <c r="C52" s="15" t="s">
        <v>347</v>
      </c>
      <c r="D52" s="11"/>
      <c r="E52" s="11"/>
      <c r="F52" s="11"/>
      <c r="G52" s="11"/>
      <c r="H52" s="11"/>
      <c r="I52" s="11"/>
      <c r="J52" s="11"/>
      <c r="K52" s="11"/>
      <c r="L52" s="11"/>
      <c r="M52" s="11"/>
      <c r="N52" s="11"/>
      <c r="O52" s="11"/>
      <c r="P52" s="11">
        <f t="shared" si="6"/>
        <v>0</v>
      </c>
      <c r="Q52" s="2"/>
      <c r="R52" s="2"/>
      <c r="S52" s="2"/>
      <c r="T52" s="2"/>
      <c r="U52" s="2"/>
      <c r="V52" s="2"/>
      <c r="W52" s="2"/>
      <c r="X52" s="2"/>
      <c r="Y52" s="2"/>
      <c r="Z52" s="2"/>
    </row>
    <row r="53" spans="1:26" ht="13.5" customHeight="1">
      <c r="A53" s="976"/>
      <c r="B53" s="526" t="s">
        <v>347</v>
      </c>
      <c r="C53" s="15" t="s">
        <v>347</v>
      </c>
      <c r="D53" s="11"/>
      <c r="E53" s="11"/>
      <c r="F53" s="11"/>
      <c r="G53" s="11"/>
      <c r="H53" s="11"/>
      <c r="I53" s="11"/>
      <c r="J53" s="11"/>
      <c r="K53" s="11"/>
      <c r="L53" s="11"/>
      <c r="M53" s="11"/>
      <c r="N53" s="11"/>
      <c r="O53" s="11"/>
      <c r="P53" s="11">
        <f t="shared" si="6"/>
        <v>0</v>
      </c>
      <c r="Q53" s="2"/>
      <c r="R53" s="2"/>
      <c r="S53" s="2"/>
      <c r="T53" s="2"/>
      <c r="U53" s="2"/>
      <c r="V53" s="2"/>
      <c r="W53" s="2"/>
      <c r="X53" s="2"/>
      <c r="Y53" s="2"/>
      <c r="Z53" s="2"/>
    </row>
    <row r="54" spans="1:26" ht="27.75" customHeight="1">
      <c r="A54" s="976"/>
      <c r="B54" s="526" t="s">
        <v>347</v>
      </c>
      <c r="C54" s="15" t="s">
        <v>347</v>
      </c>
      <c r="D54" s="11"/>
      <c r="E54" s="11"/>
      <c r="F54" s="11"/>
      <c r="G54" s="11"/>
      <c r="H54" s="11"/>
      <c r="I54" s="11"/>
      <c r="J54" s="11"/>
      <c r="K54" s="11"/>
      <c r="L54" s="11"/>
      <c r="M54" s="11"/>
      <c r="N54" s="11"/>
      <c r="O54" s="11"/>
      <c r="P54" s="11">
        <f t="shared" si="6"/>
        <v>0</v>
      </c>
      <c r="Q54" s="2"/>
      <c r="R54" s="2"/>
      <c r="S54" s="2"/>
      <c r="T54" s="2"/>
      <c r="U54" s="2"/>
      <c r="V54" s="2"/>
      <c r="W54" s="2"/>
      <c r="X54" s="2"/>
      <c r="Y54" s="2"/>
      <c r="Z54" s="2"/>
    </row>
    <row r="55" spans="1:26" ht="27.75" customHeight="1">
      <c r="A55" s="976"/>
      <c r="B55" s="526" t="s">
        <v>347</v>
      </c>
      <c r="C55" s="15" t="s">
        <v>347</v>
      </c>
      <c r="D55" s="11"/>
      <c r="E55" s="11"/>
      <c r="F55" s="11"/>
      <c r="G55" s="11"/>
      <c r="H55" s="11"/>
      <c r="I55" s="11"/>
      <c r="J55" s="11"/>
      <c r="K55" s="11"/>
      <c r="L55" s="11"/>
      <c r="M55" s="11"/>
      <c r="N55" s="11"/>
      <c r="O55" s="11"/>
      <c r="P55" s="11">
        <f t="shared" si="6"/>
        <v>0</v>
      </c>
      <c r="Q55" s="2"/>
      <c r="R55" s="2"/>
      <c r="S55" s="2"/>
      <c r="T55" s="2"/>
      <c r="U55" s="2"/>
      <c r="V55" s="2"/>
      <c r="W55" s="2"/>
      <c r="X55" s="2"/>
      <c r="Y55" s="2"/>
      <c r="Z55" s="2"/>
    </row>
    <row r="56" spans="1:26" ht="28.5" customHeight="1">
      <c r="A56" s="976"/>
      <c r="B56" s="526" t="s">
        <v>347</v>
      </c>
      <c r="C56" s="15" t="s">
        <v>347</v>
      </c>
      <c r="D56" s="11"/>
      <c r="E56" s="11"/>
      <c r="F56" s="11"/>
      <c r="G56" s="11"/>
      <c r="H56" s="11"/>
      <c r="I56" s="11"/>
      <c r="J56" s="11"/>
      <c r="K56" s="11"/>
      <c r="L56" s="11"/>
      <c r="M56" s="11"/>
      <c r="N56" s="11"/>
      <c r="O56" s="11"/>
      <c r="P56" s="11">
        <f t="shared" si="6"/>
        <v>0</v>
      </c>
      <c r="Q56" s="2"/>
      <c r="R56" s="2"/>
      <c r="S56" s="2"/>
      <c r="T56" s="2"/>
      <c r="U56" s="2"/>
      <c r="V56" s="2"/>
      <c r="W56" s="2"/>
      <c r="X56" s="2"/>
      <c r="Y56" s="2"/>
      <c r="Z56" s="2"/>
    </row>
    <row r="57" spans="1:26" ht="30" customHeight="1">
      <c r="A57" s="527" t="s">
        <v>413</v>
      </c>
      <c r="B57" s="528"/>
      <c r="C57" s="977"/>
      <c r="D57" s="529">
        <f t="shared" ref="D57:O57" si="15">D58+D61</f>
        <v>0</v>
      </c>
      <c r="E57" s="529">
        <f t="shared" si="15"/>
        <v>0</v>
      </c>
      <c r="F57" s="529">
        <f t="shared" si="15"/>
        <v>0</v>
      </c>
      <c r="G57" s="529">
        <f t="shared" si="15"/>
        <v>0</v>
      </c>
      <c r="H57" s="529">
        <f t="shared" si="15"/>
        <v>0</v>
      </c>
      <c r="I57" s="529">
        <f t="shared" si="15"/>
        <v>0</v>
      </c>
      <c r="J57" s="529">
        <f t="shared" si="15"/>
        <v>0</v>
      </c>
      <c r="K57" s="529">
        <f t="shared" si="15"/>
        <v>0</v>
      </c>
      <c r="L57" s="529">
        <f t="shared" si="15"/>
        <v>0</v>
      </c>
      <c r="M57" s="529">
        <f t="shared" si="15"/>
        <v>0</v>
      </c>
      <c r="N57" s="529">
        <f t="shared" si="15"/>
        <v>0</v>
      </c>
      <c r="O57" s="529">
        <f t="shared" si="15"/>
        <v>0</v>
      </c>
      <c r="P57" s="11">
        <f t="shared" si="6"/>
        <v>0</v>
      </c>
      <c r="Q57" s="269"/>
      <c r="R57" s="269"/>
      <c r="S57" s="269"/>
      <c r="T57" s="269"/>
      <c r="U57" s="269"/>
      <c r="V57" s="269"/>
      <c r="W57" s="269"/>
      <c r="X57" s="269"/>
      <c r="Y57" s="269"/>
      <c r="Z57" s="269"/>
    </row>
    <row r="58" spans="1:26" ht="13.5" customHeight="1">
      <c r="A58" s="35"/>
      <c r="B58" s="530" t="s">
        <v>347</v>
      </c>
      <c r="C58" s="525" t="s">
        <v>347</v>
      </c>
      <c r="D58" s="507">
        <f t="shared" ref="D58:O58" si="16">SUM(D59:D60)</f>
        <v>0</v>
      </c>
      <c r="E58" s="507">
        <f t="shared" si="16"/>
        <v>0</v>
      </c>
      <c r="F58" s="507">
        <f t="shared" si="16"/>
        <v>0</v>
      </c>
      <c r="G58" s="507">
        <f t="shared" si="16"/>
        <v>0</v>
      </c>
      <c r="H58" s="507">
        <f t="shared" si="16"/>
        <v>0</v>
      </c>
      <c r="I58" s="507">
        <f t="shared" si="16"/>
        <v>0</v>
      </c>
      <c r="J58" s="507">
        <f t="shared" si="16"/>
        <v>0</v>
      </c>
      <c r="K58" s="507">
        <f t="shared" si="16"/>
        <v>0</v>
      </c>
      <c r="L58" s="507">
        <f t="shared" si="16"/>
        <v>0</v>
      </c>
      <c r="M58" s="507">
        <f t="shared" si="16"/>
        <v>0</v>
      </c>
      <c r="N58" s="507">
        <f t="shared" si="16"/>
        <v>0</v>
      </c>
      <c r="O58" s="507">
        <f t="shared" si="16"/>
        <v>0</v>
      </c>
      <c r="P58" s="11">
        <f t="shared" si="6"/>
        <v>0</v>
      </c>
      <c r="Q58" s="2"/>
      <c r="R58" s="2"/>
      <c r="S58" s="2"/>
      <c r="T58" s="2"/>
      <c r="U58" s="2"/>
      <c r="V58" s="2"/>
      <c r="W58" s="2"/>
      <c r="X58" s="2"/>
      <c r="Y58" s="2"/>
      <c r="Z58" s="2"/>
    </row>
    <row r="59" spans="1:26" ht="41.25" customHeight="1">
      <c r="A59" s="976"/>
      <c r="B59" s="526" t="s">
        <v>347</v>
      </c>
      <c r="C59" s="15" t="s">
        <v>347</v>
      </c>
      <c r="D59" s="11"/>
      <c r="E59" s="11"/>
      <c r="F59" s="11"/>
      <c r="G59" s="11"/>
      <c r="H59" s="11"/>
      <c r="I59" s="11"/>
      <c r="J59" s="11"/>
      <c r="K59" s="11"/>
      <c r="L59" s="11"/>
      <c r="M59" s="11"/>
      <c r="N59" s="11"/>
      <c r="O59" s="11"/>
      <c r="P59" s="11">
        <f t="shared" si="6"/>
        <v>0</v>
      </c>
      <c r="Q59" s="2"/>
      <c r="R59" s="2"/>
      <c r="S59" s="2"/>
      <c r="T59" s="2"/>
      <c r="U59" s="2"/>
      <c r="V59" s="2"/>
      <c r="W59" s="2"/>
      <c r="X59" s="2"/>
      <c r="Y59" s="2"/>
      <c r="Z59" s="2"/>
    </row>
    <row r="60" spans="1:26" ht="27" customHeight="1">
      <c r="A60" s="976"/>
      <c r="B60" s="526" t="s">
        <v>347</v>
      </c>
      <c r="C60" s="15" t="s">
        <v>347</v>
      </c>
      <c r="D60" s="11"/>
      <c r="E60" s="11"/>
      <c r="F60" s="11"/>
      <c r="G60" s="11"/>
      <c r="H60" s="11"/>
      <c r="I60" s="11"/>
      <c r="J60" s="11"/>
      <c r="K60" s="11"/>
      <c r="L60" s="11"/>
      <c r="M60" s="11"/>
      <c r="N60" s="11"/>
      <c r="O60" s="11"/>
      <c r="P60" s="11">
        <f t="shared" si="6"/>
        <v>0</v>
      </c>
      <c r="Q60" s="2"/>
      <c r="R60" s="2"/>
      <c r="S60" s="2"/>
      <c r="T60" s="2"/>
      <c r="U60" s="2"/>
      <c r="V60" s="2"/>
      <c r="W60" s="2"/>
      <c r="X60" s="2"/>
      <c r="Y60" s="2"/>
      <c r="Z60" s="2"/>
    </row>
    <row r="61" spans="1:26" ht="13.5" customHeight="1">
      <c r="A61" s="35"/>
      <c r="B61" s="531" t="s">
        <v>347</v>
      </c>
      <c r="C61" s="532" t="s">
        <v>347</v>
      </c>
      <c r="D61" s="507">
        <f t="shared" ref="D61:O61" si="17">SUM(D62:D63)</f>
        <v>0</v>
      </c>
      <c r="E61" s="507">
        <f t="shared" si="17"/>
        <v>0</v>
      </c>
      <c r="F61" s="507">
        <f t="shared" si="17"/>
        <v>0</v>
      </c>
      <c r="G61" s="507">
        <f t="shared" si="17"/>
        <v>0</v>
      </c>
      <c r="H61" s="507">
        <f t="shared" si="17"/>
        <v>0</v>
      </c>
      <c r="I61" s="507">
        <f t="shared" si="17"/>
        <v>0</v>
      </c>
      <c r="J61" s="507">
        <f t="shared" si="17"/>
        <v>0</v>
      </c>
      <c r="K61" s="507">
        <f t="shared" si="17"/>
        <v>0</v>
      </c>
      <c r="L61" s="507">
        <f t="shared" si="17"/>
        <v>0</v>
      </c>
      <c r="M61" s="507">
        <f t="shared" si="17"/>
        <v>0</v>
      </c>
      <c r="N61" s="507">
        <f t="shared" si="17"/>
        <v>0</v>
      </c>
      <c r="O61" s="507">
        <f t="shared" si="17"/>
        <v>0</v>
      </c>
      <c r="P61" s="11">
        <f t="shared" si="6"/>
        <v>0</v>
      </c>
      <c r="Q61" s="2"/>
      <c r="R61" s="2"/>
      <c r="S61" s="2"/>
      <c r="T61" s="2"/>
      <c r="U61" s="2"/>
      <c r="V61" s="2"/>
      <c r="W61" s="2"/>
      <c r="X61" s="2"/>
      <c r="Y61" s="2"/>
      <c r="Z61" s="2"/>
    </row>
    <row r="62" spans="1:26" ht="13.5" customHeight="1">
      <c r="A62" s="37"/>
      <c r="B62" s="533" t="s">
        <v>347</v>
      </c>
      <c r="C62" s="534" t="s">
        <v>347</v>
      </c>
      <c r="D62" s="11"/>
      <c r="E62" s="11"/>
      <c r="F62" s="11"/>
      <c r="G62" s="11"/>
      <c r="H62" s="11"/>
      <c r="I62" s="11"/>
      <c r="J62" s="11"/>
      <c r="K62" s="11"/>
      <c r="L62" s="11"/>
      <c r="M62" s="11"/>
      <c r="N62" s="11"/>
      <c r="O62" s="11"/>
      <c r="P62" s="11">
        <f t="shared" si="6"/>
        <v>0</v>
      </c>
      <c r="Q62" s="2"/>
      <c r="R62" s="2"/>
      <c r="S62" s="2"/>
      <c r="T62" s="2"/>
      <c r="U62" s="2"/>
      <c r="V62" s="2"/>
      <c r="W62" s="2"/>
      <c r="X62" s="2"/>
      <c r="Y62" s="2"/>
      <c r="Z62" s="2"/>
    </row>
    <row r="63" spans="1:26" ht="13.5" customHeight="1">
      <c r="A63" s="2"/>
      <c r="B63" s="533" t="s">
        <v>347</v>
      </c>
      <c r="C63" s="534" t="s">
        <v>347</v>
      </c>
      <c r="D63" s="11"/>
      <c r="E63" s="11"/>
      <c r="F63" s="11"/>
      <c r="G63" s="11"/>
      <c r="H63" s="11"/>
      <c r="I63" s="11"/>
      <c r="J63" s="11"/>
      <c r="K63" s="11"/>
      <c r="L63" s="11"/>
      <c r="M63" s="11"/>
      <c r="N63" s="11"/>
      <c r="O63" s="11"/>
      <c r="P63" s="11">
        <f t="shared" si="6"/>
        <v>0</v>
      </c>
      <c r="Q63" s="2"/>
      <c r="R63" s="2"/>
      <c r="S63" s="2"/>
      <c r="T63" s="2"/>
      <c r="U63" s="2"/>
      <c r="V63" s="2"/>
      <c r="W63" s="2"/>
      <c r="X63" s="2"/>
      <c r="Y63" s="2"/>
      <c r="Z63" s="2"/>
    </row>
    <row r="64" spans="1:26" ht="13.5" customHeight="1">
      <c r="A64" s="495" t="s">
        <v>1160</v>
      </c>
      <c r="B64" s="496"/>
      <c r="C64" s="497"/>
      <c r="D64" s="498">
        <f t="shared" ref="D64:O64" si="18">D65+D74</f>
        <v>0</v>
      </c>
      <c r="E64" s="498">
        <f t="shared" si="18"/>
        <v>0</v>
      </c>
      <c r="F64" s="498">
        <f t="shared" si="18"/>
        <v>0</v>
      </c>
      <c r="G64" s="498">
        <f t="shared" si="18"/>
        <v>0</v>
      </c>
      <c r="H64" s="498">
        <f t="shared" si="18"/>
        <v>0</v>
      </c>
      <c r="I64" s="498">
        <f t="shared" si="18"/>
        <v>0</v>
      </c>
      <c r="J64" s="498">
        <f t="shared" si="18"/>
        <v>0</v>
      </c>
      <c r="K64" s="498">
        <f t="shared" si="18"/>
        <v>0</v>
      </c>
      <c r="L64" s="498">
        <f t="shared" si="18"/>
        <v>0</v>
      </c>
      <c r="M64" s="498">
        <f t="shared" si="18"/>
        <v>0</v>
      </c>
      <c r="N64" s="498">
        <f t="shared" si="18"/>
        <v>0</v>
      </c>
      <c r="O64" s="498">
        <f t="shared" si="18"/>
        <v>0</v>
      </c>
      <c r="P64" s="11">
        <f t="shared" si="6"/>
        <v>0</v>
      </c>
      <c r="Q64" s="2"/>
      <c r="R64" s="2"/>
      <c r="S64" s="2"/>
      <c r="T64" s="2"/>
      <c r="U64" s="2"/>
      <c r="V64" s="2"/>
      <c r="W64" s="2"/>
      <c r="X64" s="2"/>
      <c r="Y64" s="2"/>
      <c r="Z64" s="2"/>
    </row>
    <row r="65" spans="1:26" ht="13.5" customHeight="1">
      <c r="A65" s="500" t="s">
        <v>423</v>
      </c>
      <c r="B65" s="535"/>
      <c r="C65" s="536"/>
      <c r="D65" s="537">
        <f t="shared" ref="D65:O65" si="19">D66+D69</f>
        <v>0</v>
      </c>
      <c r="E65" s="537">
        <f t="shared" si="19"/>
        <v>0</v>
      </c>
      <c r="F65" s="537">
        <f t="shared" si="19"/>
        <v>0</v>
      </c>
      <c r="G65" s="537">
        <f t="shared" si="19"/>
        <v>0</v>
      </c>
      <c r="H65" s="537">
        <f t="shared" si="19"/>
        <v>0</v>
      </c>
      <c r="I65" s="537">
        <f t="shared" si="19"/>
        <v>0</v>
      </c>
      <c r="J65" s="537">
        <f t="shared" si="19"/>
        <v>0</v>
      </c>
      <c r="K65" s="537">
        <f t="shared" si="19"/>
        <v>0</v>
      </c>
      <c r="L65" s="537">
        <f t="shared" si="19"/>
        <v>0</v>
      </c>
      <c r="M65" s="537">
        <f t="shared" si="19"/>
        <v>0</v>
      </c>
      <c r="N65" s="537">
        <f t="shared" si="19"/>
        <v>0</v>
      </c>
      <c r="O65" s="537">
        <f t="shared" si="19"/>
        <v>0</v>
      </c>
      <c r="P65" s="11">
        <f t="shared" si="6"/>
        <v>0</v>
      </c>
      <c r="Q65" s="2"/>
      <c r="R65" s="2"/>
      <c r="S65" s="2"/>
      <c r="T65" s="2"/>
      <c r="U65" s="2"/>
      <c r="V65" s="2"/>
      <c r="W65" s="2"/>
      <c r="X65" s="2"/>
      <c r="Y65" s="2"/>
      <c r="Z65" s="2"/>
    </row>
    <row r="66" spans="1:26" ht="13.5" customHeight="1">
      <c r="A66" s="504"/>
      <c r="B66" s="531" t="s">
        <v>347</v>
      </c>
      <c r="C66" s="532" t="s">
        <v>347</v>
      </c>
      <c r="D66" s="507">
        <f t="shared" ref="D66:O66" si="20">SUM(D67:D68)</f>
        <v>0</v>
      </c>
      <c r="E66" s="507">
        <f t="shared" si="20"/>
        <v>0</v>
      </c>
      <c r="F66" s="507">
        <f t="shared" si="20"/>
        <v>0</v>
      </c>
      <c r="G66" s="507">
        <f t="shared" si="20"/>
        <v>0</v>
      </c>
      <c r="H66" s="507">
        <f t="shared" si="20"/>
        <v>0</v>
      </c>
      <c r="I66" s="507">
        <f t="shared" si="20"/>
        <v>0</v>
      </c>
      <c r="J66" s="507">
        <f t="shared" si="20"/>
        <v>0</v>
      </c>
      <c r="K66" s="507">
        <f t="shared" si="20"/>
        <v>0</v>
      </c>
      <c r="L66" s="507">
        <f t="shared" si="20"/>
        <v>0</v>
      </c>
      <c r="M66" s="507">
        <f t="shared" si="20"/>
        <v>0</v>
      </c>
      <c r="N66" s="507">
        <f t="shared" si="20"/>
        <v>0</v>
      </c>
      <c r="O66" s="507">
        <f t="shared" si="20"/>
        <v>0</v>
      </c>
      <c r="P66" s="11">
        <f t="shared" si="6"/>
        <v>0</v>
      </c>
      <c r="Q66" s="2"/>
      <c r="R66" s="2"/>
      <c r="S66" s="2"/>
      <c r="T66" s="2"/>
      <c r="U66" s="2"/>
      <c r="V66" s="2"/>
      <c r="W66" s="2"/>
      <c r="X66" s="2"/>
      <c r="Y66" s="2"/>
      <c r="Z66" s="2"/>
    </row>
    <row r="67" spans="1:26" ht="20.25" customHeight="1">
      <c r="A67" s="37"/>
      <c r="B67" s="513" t="s">
        <v>347</v>
      </c>
      <c r="C67" s="534" t="s">
        <v>347</v>
      </c>
      <c r="D67" s="11"/>
      <c r="E67" s="11"/>
      <c r="F67" s="11"/>
      <c r="G67" s="11"/>
      <c r="H67" s="11"/>
      <c r="I67" s="11"/>
      <c r="J67" s="11"/>
      <c r="K67" s="11"/>
      <c r="L67" s="11"/>
      <c r="M67" s="11"/>
      <c r="N67" s="11"/>
      <c r="O67" s="11"/>
      <c r="P67" s="11">
        <f t="shared" si="6"/>
        <v>0</v>
      </c>
      <c r="Q67" s="2"/>
      <c r="R67" s="2"/>
      <c r="S67" s="2"/>
      <c r="T67" s="2"/>
      <c r="U67" s="2"/>
      <c r="V67" s="2"/>
      <c r="W67" s="2"/>
      <c r="X67" s="2"/>
      <c r="Y67" s="2"/>
      <c r="Z67" s="2"/>
    </row>
    <row r="68" spans="1:26" ht="13.5" customHeight="1">
      <c r="A68" s="37"/>
      <c r="B68" s="513" t="s">
        <v>347</v>
      </c>
      <c r="C68" s="534" t="s">
        <v>347</v>
      </c>
      <c r="D68" s="11"/>
      <c r="E68" s="11"/>
      <c r="F68" s="11"/>
      <c r="G68" s="11"/>
      <c r="H68" s="11"/>
      <c r="I68" s="11"/>
      <c r="J68" s="11"/>
      <c r="K68" s="11"/>
      <c r="L68" s="11"/>
      <c r="M68" s="11"/>
      <c r="N68" s="11"/>
      <c r="O68" s="11"/>
      <c r="P68" s="11">
        <f t="shared" si="6"/>
        <v>0</v>
      </c>
      <c r="Q68" s="2"/>
      <c r="R68" s="2"/>
      <c r="S68" s="2"/>
      <c r="T68" s="2"/>
      <c r="U68" s="2"/>
      <c r="V68" s="2"/>
      <c r="W68" s="2"/>
      <c r="X68" s="2"/>
      <c r="Y68" s="2"/>
      <c r="Z68" s="2"/>
    </row>
    <row r="69" spans="1:26" ht="13.5" customHeight="1">
      <c r="A69" s="35"/>
      <c r="B69" s="42" t="s">
        <v>347</v>
      </c>
      <c r="C69" s="491" t="s">
        <v>347</v>
      </c>
      <c r="D69" s="507">
        <f t="shared" ref="D69:O69" si="21">SUM(D70:D73)</f>
        <v>0</v>
      </c>
      <c r="E69" s="507">
        <f t="shared" si="21"/>
        <v>0</v>
      </c>
      <c r="F69" s="507">
        <f t="shared" si="21"/>
        <v>0</v>
      </c>
      <c r="G69" s="507">
        <f t="shared" si="21"/>
        <v>0</v>
      </c>
      <c r="H69" s="507">
        <f t="shared" si="21"/>
        <v>0</v>
      </c>
      <c r="I69" s="507">
        <f t="shared" si="21"/>
        <v>0</v>
      </c>
      <c r="J69" s="507">
        <f t="shared" si="21"/>
        <v>0</v>
      </c>
      <c r="K69" s="507">
        <f t="shared" si="21"/>
        <v>0</v>
      </c>
      <c r="L69" s="507">
        <f t="shared" si="21"/>
        <v>0</v>
      </c>
      <c r="M69" s="507">
        <f t="shared" si="21"/>
        <v>0</v>
      </c>
      <c r="N69" s="507">
        <f t="shared" si="21"/>
        <v>0</v>
      </c>
      <c r="O69" s="507">
        <f t="shared" si="21"/>
        <v>0</v>
      </c>
      <c r="P69" s="11">
        <f t="shared" si="6"/>
        <v>0</v>
      </c>
      <c r="Q69" s="2"/>
      <c r="R69" s="2"/>
      <c r="S69" s="2"/>
      <c r="T69" s="2"/>
      <c r="U69" s="2"/>
      <c r="V69" s="2"/>
      <c r="W69" s="2"/>
      <c r="X69" s="2"/>
      <c r="Y69" s="2"/>
      <c r="Z69" s="2"/>
    </row>
    <row r="70" spans="1:26" ht="29.25" customHeight="1">
      <c r="A70" s="37"/>
      <c r="B70" s="513" t="s">
        <v>347</v>
      </c>
      <c r="C70" s="538" t="s">
        <v>347</v>
      </c>
      <c r="D70" s="11"/>
      <c r="E70" s="11"/>
      <c r="F70" s="11"/>
      <c r="G70" s="11"/>
      <c r="H70" s="11"/>
      <c r="I70" s="11"/>
      <c r="J70" s="11"/>
      <c r="K70" s="11"/>
      <c r="L70" s="11"/>
      <c r="M70" s="11"/>
      <c r="N70" s="11"/>
      <c r="O70" s="11"/>
      <c r="P70" s="11">
        <f t="shared" si="6"/>
        <v>0</v>
      </c>
      <c r="Q70" s="2"/>
      <c r="R70" s="2"/>
      <c r="S70" s="2"/>
      <c r="T70" s="2"/>
      <c r="U70" s="2"/>
      <c r="V70" s="2"/>
      <c r="W70" s="2"/>
      <c r="X70" s="2"/>
      <c r="Y70" s="2"/>
      <c r="Z70" s="2"/>
    </row>
    <row r="71" spans="1:26" ht="23.25" customHeight="1">
      <c r="A71" s="37"/>
      <c r="B71" s="513" t="s">
        <v>347</v>
      </c>
      <c r="C71" s="538" t="s">
        <v>347</v>
      </c>
      <c r="D71" s="11"/>
      <c r="E71" s="11"/>
      <c r="F71" s="11"/>
      <c r="G71" s="11"/>
      <c r="H71" s="11"/>
      <c r="I71" s="11"/>
      <c r="J71" s="11"/>
      <c r="K71" s="11"/>
      <c r="L71" s="11"/>
      <c r="M71" s="11"/>
      <c r="N71" s="11"/>
      <c r="O71" s="11"/>
      <c r="P71" s="11">
        <f t="shared" si="6"/>
        <v>0</v>
      </c>
      <c r="Q71" s="2"/>
      <c r="R71" s="2"/>
      <c r="S71" s="2"/>
      <c r="T71" s="2"/>
      <c r="U71" s="2"/>
      <c r="V71" s="2"/>
      <c r="W71" s="2"/>
      <c r="X71" s="2"/>
      <c r="Y71" s="2"/>
      <c r="Z71" s="2"/>
    </row>
    <row r="72" spans="1:26" ht="27.75" customHeight="1">
      <c r="A72" s="976"/>
      <c r="B72" s="513" t="s">
        <v>347</v>
      </c>
      <c r="C72" s="15" t="s">
        <v>347</v>
      </c>
      <c r="D72" s="11"/>
      <c r="E72" s="11"/>
      <c r="F72" s="11"/>
      <c r="G72" s="11"/>
      <c r="H72" s="11"/>
      <c r="I72" s="11"/>
      <c r="J72" s="11"/>
      <c r="K72" s="11"/>
      <c r="L72" s="11"/>
      <c r="M72" s="11"/>
      <c r="N72" s="11"/>
      <c r="O72" s="11"/>
      <c r="P72" s="11">
        <f t="shared" si="6"/>
        <v>0</v>
      </c>
      <c r="Q72" s="2"/>
      <c r="R72" s="2"/>
      <c r="S72" s="2"/>
      <c r="T72" s="2"/>
      <c r="U72" s="2"/>
      <c r="V72" s="2"/>
      <c r="W72" s="2"/>
      <c r="X72" s="2"/>
      <c r="Y72" s="2"/>
      <c r="Z72" s="2"/>
    </row>
    <row r="73" spans="1:26" ht="24" customHeight="1">
      <c r="A73" s="976"/>
      <c r="B73" s="513" t="s">
        <v>347</v>
      </c>
      <c r="C73" s="15" t="s">
        <v>347</v>
      </c>
      <c r="D73" s="11"/>
      <c r="E73" s="11"/>
      <c r="F73" s="11"/>
      <c r="G73" s="11"/>
      <c r="H73" s="11"/>
      <c r="I73" s="11"/>
      <c r="J73" s="11"/>
      <c r="K73" s="11"/>
      <c r="L73" s="11"/>
      <c r="M73" s="11"/>
      <c r="N73" s="11"/>
      <c r="O73" s="11"/>
      <c r="P73" s="11">
        <f t="shared" si="6"/>
        <v>0</v>
      </c>
      <c r="Q73" s="2"/>
      <c r="R73" s="2"/>
      <c r="S73" s="2"/>
      <c r="T73" s="2"/>
      <c r="U73" s="2"/>
      <c r="V73" s="2"/>
      <c r="W73" s="2"/>
      <c r="X73" s="2"/>
      <c r="Y73" s="2"/>
      <c r="Z73" s="2"/>
    </row>
    <row r="74" spans="1:26" ht="13.5" customHeight="1">
      <c r="A74" s="521" t="s">
        <v>428</v>
      </c>
      <c r="B74" s="978"/>
      <c r="C74" s="979"/>
      <c r="D74" s="539">
        <f t="shared" ref="D74:O74" si="22">D75+D82+D88</f>
        <v>0</v>
      </c>
      <c r="E74" s="539">
        <f t="shared" si="22"/>
        <v>0</v>
      </c>
      <c r="F74" s="539">
        <f t="shared" si="22"/>
        <v>0</v>
      </c>
      <c r="G74" s="539">
        <f t="shared" si="22"/>
        <v>0</v>
      </c>
      <c r="H74" s="539">
        <f t="shared" si="22"/>
        <v>0</v>
      </c>
      <c r="I74" s="539">
        <f t="shared" si="22"/>
        <v>0</v>
      </c>
      <c r="J74" s="539">
        <f t="shared" si="22"/>
        <v>0</v>
      </c>
      <c r="K74" s="539">
        <f t="shared" si="22"/>
        <v>0</v>
      </c>
      <c r="L74" s="539">
        <f t="shared" si="22"/>
        <v>0</v>
      </c>
      <c r="M74" s="539">
        <f t="shared" si="22"/>
        <v>0</v>
      </c>
      <c r="N74" s="539">
        <f t="shared" si="22"/>
        <v>0</v>
      </c>
      <c r="O74" s="539">
        <f t="shared" si="22"/>
        <v>0</v>
      </c>
      <c r="P74" s="11">
        <f t="shared" si="6"/>
        <v>0</v>
      </c>
      <c r="Q74" s="2"/>
      <c r="R74" s="2"/>
      <c r="S74" s="2"/>
      <c r="T74" s="2"/>
      <c r="U74" s="2"/>
      <c r="V74" s="2"/>
      <c r="W74" s="2"/>
      <c r="X74" s="2"/>
      <c r="Y74" s="2"/>
      <c r="Z74" s="2"/>
    </row>
    <row r="75" spans="1:26" ht="13.5" customHeight="1">
      <c r="A75" s="35"/>
      <c r="B75" s="42" t="s">
        <v>347</v>
      </c>
      <c r="C75" s="491" t="s">
        <v>347</v>
      </c>
      <c r="D75" s="507">
        <f t="shared" ref="D75:O75" si="23">SUM(D76:D81)</f>
        <v>0</v>
      </c>
      <c r="E75" s="507">
        <f t="shared" si="23"/>
        <v>0</v>
      </c>
      <c r="F75" s="507">
        <f t="shared" si="23"/>
        <v>0</v>
      </c>
      <c r="G75" s="507">
        <f t="shared" si="23"/>
        <v>0</v>
      </c>
      <c r="H75" s="507">
        <f t="shared" si="23"/>
        <v>0</v>
      </c>
      <c r="I75" s="507">
        <f t="shared" si="23"/>
        <v>0</v>
      </c>
      <c r="J75" s="507">
        <f t="shared" si="23"/>
        <v>0</v>
      </c>
      <c r="K75" s="507">
        <f t="shared" si="23"/>
        <v>0</v>
      </c>
      <c r="L75" s="507">
        <f t="shared" si="23"/>
        <v>0</v>
      </c>
      <c r="M75" s="507">
        <f t="shared" si="23"/>
        <v>0</v>
      </c>
      <c r="N75" s="507">
        <f t="shared" si="23"/>
        <v>0</v>
      </c>
      <c r="O75" s="507">
        <f t="shared" si="23"/>
        <v>0</v>
      </c>
      <c r="P75" s="11">
        <f t="shared" si="6"/>
        <v>0</v>
      </c>
      <c r="Q75" s="2"/>
      <c r="R75" s="2"/>
      <c r="S75" s="2"/>
      <c r="T75" s="2"/>
      <c r="U75" s="2"/>
      <c r="V75" s="2"/>
      <c r="W75" s="2"/>
      <c r="X75" s="2"/>
      <c r="Y75" s="2"/>
      <c r="Z75" s="2"/>
    </row>
    <row r="76" spans="1:26" ht="15.75" customHeight="1">
      <c r="A76" s="37"/>
      <c r="B76" s="513" t="s">
        <v>347</v>
      </c>
      <c r="C76" s="538" t="s">
        <v>347</v>
      </c>
      <c r="D76" s="11"/>
      <c r="E76" s="11"/>
      <c r="F76" s="11"/>
      <c r="G76" s="11"/>
      <c r="H76" s="11"/>
      <c r="I76" s="11"/>
      <c r="J76" s="11"/>
      <c r="K76" s="11"/>
      <c r="L76" s="11"/>
      <c r="M76" s="11"/>
      <c r="N76" s="11"/>
      <c r="O76" s="11"/>
      <c r="P76" s="11">
        <f t="shared" si="6"/>
        <v>0</v>
      </c>
      <c r="Q76" s="2"/>
      <c r="R76" s="2"/>
      <c r="S76" s="2"/>
      <c r="T76" s="2"/>
      <c r="U76" s="2"/>
      <c r="V76" s="2"/>
      <c r="W76" s="2"/>
      <c r="X76" s="2"/>
      <c r="Y76" s="2"/>
      <c r="Z76" s="2"/>
    </row>
    <row r="77" spans="1:26" ht="22.5" customHeight="1">
      <c r="A77" s="37"/>
      <c r="B77" s="513" t="s">
        <v>347</v>
      </c>
      <c r="C77" s="538" t="s">
        <v>347</v>
      </c>
      <c r="D77" s="11"/>
      <c r="E77" s="11"/>
      <c r="F77" s="11"/>
      <c r="G77" s="11"/>
      <c r="H77" s="11"/>
      <c r="I77" s="11"/>
      <c r="J77" s="11"/>
      <c r="K77" s="11"/>
      <c r="L77" s="11"/>
      <c r="M77" s="11"/>
      <c r="N77" s="11"/>
      <c r="O77" s="11"/>
      <c r="P77" s="11">
        <f t="shared" si="6"/>
        <v>0</v>
      </c>
      <c r="Q77" s="2"/>
      <c r="R77" s="2"/>
      <c r="S77" s="2"/>
      <c r="T77" s="2"/>
      <c r="U77" s="2"/>
      <c r="V77" s="2"/>
      <c r="W77" s="2"/>
      <c r="X77" s="2"/>
      <c r="Y77" s="2"/>
      <c r="Z77" s="2"/>
    </row>
    <row r="78" spans="1:26" ht="21" customHeight="1">
      <c r="A78" s="37"/>
      <c r="B78" s="513" t="s">
        <v>347</v>
      </c>
      <c r="C78" s="538" t="s">
        <v>347</v>
      </c>
      <c r="D78" s="11"/>
      <c r="E78" s="11"/>
      <c r="F78" s="11"/>
      <c r="G78" s="11"/>
      <c r="H78" s="11"/>
      <c r="I78" s="11"/>
      <c r="J78" s="11"/>
      <c r="K78" s="11"/>
      <c r="L78" s="11"/>
      <c r="M78" s="11"/>
      <c r="N78" s="11"/>
      <c r="O78" s="11"/>
      <c r="P78" s="11">
        <f t="shared" si="6"/>
        <v>0</v>
      </c>
      <c r="Q78" s="2"/>
      <c r="R78" s="2"/>
      <c r="S78" s="2"/>
      <c r="T78" s="2"/>
      <c r="U78" s="2"/>
      <c r="V78" s="2"/>
      <c r="W78" s="2"/>
      <c r="X78" s="2"/>
      <c r="Y78" s="2"/>
      <c r="Z78" s="2"/>
    </row>
    <row r="79" spans="1:26" ht="23.25" customHeight="1">
      <c r="A79" s="37"/>
      <c r="B79" s="513" t="s">
        <v>347</v>
      </c>
      <c r="C79" s="538" t="s">
        <v>347</v>
      </c>
      <c r="D79" s="11"/>
      <c r="E79" s="11"/>
      <c r="F79" s="11"/>
      <c r="G79" s="11"/>
      <c r="H79" s="11"/>
      <c r="I79" s="11"/>
      <c r="J79" s="11"/>
      <c r="K79" s="11"/>
      <c r="L79" s="11"/>
      <c r="M79" s="11"/>
      <c r="N79" s="11"/>
      <c r="O79" s="11"/>
      <c r="P79" s="11">
        <f t="shared" si="6"/>
        <v>0</v>
      </c>
      <c r="Q79" s="2"/>
      <c r="R79" s="2"/>
      <c r="S79" s="2"/>
      <c r="T79" s="2"/>
      <c r="U79" s="2"/>
      <c r="V79" s="2"/>
      <c r="W79" s="2"/>
      <c r="X79" s="2"/>
      <c r="Y79" s="2"/>
      <c r="Z79" s="2"/>
    </row>
    <row r="80" spans="1:26" ht="22.5" customHeight="1">
      <c r="A80" s="37"/>
      <c r="B80" s="513" t="s">
        <v>347</v>
      </c>
      <c r="C80" s="538" t="s">
        <v>347</v>
      </c>
      <c r="D80" s="11"/>
      <c r="E80" s="11"/>
      <c r="F80" s="11"/>
      <c r="G80" s="11"/>
      <c r="H80" s="11"/>
      <c r="I80" s="11"/>
      <c r="J80" s="11"/>
      <c r="K80" s="11"/>
      <c r="L80" s="11"/>
      <c r="M80" s="11"/>
      <c r="N80" s="11"/>
      <c r="O80" s="11"/>
      <c r="P80" s="11">
        <f t="shared" si="6"/>
        <v>0</v>
      </c>
      <c r="Q80" s="2"/>
      <c r="R80" s="2"/>
      <c r="S80" s="2"/>
      <c r="T80" s="2"/>
      <c r="U80" s="2"/>
      <c r="V80" s="2"/>
      <c r="W80" s="2"/>
      <c r="X80" s="2"/>
      <c r="Y80" s="2"/>
      <c r="Z80" s="2"/>
    </row>
    <row r="81" spans="1:26" ht="24.75" customHeight="1">
      <c r="A81" s="37"/>
      <c r="B81" s="513" t="s">
        <v>347</v>
      </c>
      <c r="C81" s="538" t="s">
        <v>347</v>
      </c>
      <c r="D81" s="11"/>
      <c r="E81" s="11"/>
      <c r="F81" s="11"/>
      <c r="G81" s="11"/>
      <c r="H81" s="11"/>
      <c r="I81" s="11"/>
      <c r="J81" s="11"/>
      <c r="K81" s="11"/>
      <c r="L81" s="11"/>
      <c r="M81" s="11"/>
      <c r="N81" s="11"/>
      <c r="O81" s="11"/>
      <c r="P81" s="11">
        <f t="shared" si="6"/>
        <v>0</v>
      </c>
      <c r="Q81" s="2"/>
      <c r="R81" s="2"/>
      <c r="S81" s="2"/>
      <c r="T81" s="2"/>
      <c r="U81" s="2"/>
      <c r="V81" s="2"/>
      <c r="W81" s="2"/>
      <c r="X81" s="2"/>
      <c r="Y81" s="2"/>
      <c r="Z81" s="2"/>
    </row>
    <row r="82" spans="1:26" ht="13.5" customHeight="1">
      <c r="A82" s="35"/>
      <c r="B82" s="42" t="s">
        <v>347</v>
      </c>
      <c r="C82" s="491" t="s">
        <v>347</v>
      </c>
      <c r="D82" s="507">
        <f t="shared" ref="D82:O82" si="24">SUM(D83:D87)</f>
        <v>0</v>
      </c>
      <c r="E82" s="507">
        <f t="shared" si="24"/>
        <v>0</v>
      </c>
      <c r="F82" s="507">
        <f t="shared" si="24"/>
        <v>0</v>
      </c>
      <c r="G82" s="507">
        <f t="shared" si="24"/>
        <v>0</v>
      </c>
      <c r="H82" s="507">
        <f t="shared" si="24"/>
        <v>0</v>
      </c>
      <c r="I82" s="507">
        <f t="shared" si="24"/>
        <v>0</v>
      </c>
      <c r="J82" s="507">
        <f t="shared" si="24"/>
        <v>0</v>
      </c>
      <c r="K82" s="507">
        <f t="shared" si="24"/>
        <v>0</v>
      </c>
      <c r="L82" s="507">
        <f t="shared" si="24"/>
        <v>0</v>
      </c>
      <c r="M82" s="507">
        <f t="shared" si="24"/>
        <v>0</v>
      </c>
      <c r="N82" s="507">
        <f t="shared" si="24"/>
        <v>0</v>
      </c>
      <c r="O82" s="507">
        <f t="shared" si="24"/>
        <v>0</v>
      </c>
      <c r="P82" s="11">
        <f t="shared" si="6"/>
        <v>0</v>
      </c>
      <c r="Q82" s="2"/>
      <c r="R82" s="2"/>
      <c r="S82" s="2"/>
      <c r="T82" s="2"/>
      <c r="U82" s="2"/>
      <c r="V82" s="2"/>
      <c r="W82" s="2"/>
      <c r="X82" s="2"/>
      <c r="Y82" s="2"/>
      <c r="Z82" s="2"/>
    </row>
    <row r="83" spans="1:26" ht="35.25" customHeight="1">
      <c r="A83" s="37"/>
      <c r="B83" s="513" t="s">
        <v>347</v>
      </c>
      <c r="C83" s="515" t="s">
        <v>347</v>
      </c>
      <c r="D83" s="11"/>
      <c r="E83" s="11"/>
      <c r="F83" s="11"/>
      <c r="G83" s="11"/>
      <c r="H83" s="11"/>
      <c r="I83" s="11"/>
      <c r="J83" s="11"/>
      <c r="K83" s="11"/>
      <c r="L83" s="11"/>
      <c r="M83" s="11"/>
      <c r="N83" s="11"/>
      <c r="O83" s="11"/>
      <c r="P83" s="11">
        <f t="shared" si="6"/>
        <v>0</v>
      </c>
      <c r="Q83" s="2"/>
      <c r="R83" s="2"/>
      <c r="S83" s="2"/>
      <c r="T83" s="2"/>
      <c r="U83" s="2"/>
      <c r="V83" s="2"/>
      <c r="W83" s="2"/>
      <c r="X83" s="2"/>
      <c r="Y83" s="2"/>
      <c r="Z83" s="2"/>
    </row>
    <row r="84" spans="1:26" ht="27" customHeight="1">
      <c r="A84" s="37"/>
      <c r="B84" s="513" t="s">
        <v>347</v>
      </c>
      <c r="C84" s="515" t="s">
        <v>347</v>
      </c>
      <c r="D84" s="11"/>
      <c r="E84" s="11"/>
      <c r="F84" s="11"/>
      <c r="G84" s="11"/>
      <c r="H84" s="11"/>
      <c r="I84" s="11"/>
      <c r="J84" s="11"/>
      <c r="K84" s="11"/>
      <c r="L84" s="11"/>
      <c r="M84" s="11"/>
      <c r="N84" s="11"/>
      <c r="O84" s="11"/>
      <c r="P84" s="11">
        <f t="shared" si="6"/>
        <v>0</v>
      </c>
      <c r="Q84" s="2"/>
      <c r="R84" s="2"/>
      <c r="S84" s="2"/>
      <c r="T84" s="2"/>
      <c r="U84" s="2"/>
      <c r="V84" s="2"/>
      <c r="W84" s="2"/>
      <c r="X84" s="2"/>
      <c r="Y84" s="2"/>
      <c r="Z84" s="2"/>
    </row>
    <row r="85" spans="1:26" ht="37.5" customHeight="1">
      <c r="A85" s="37"/>
      <c r="B85" s="513" t="s">
        <v>347</v>
      </c>
      <c r="C85" s="515" t="s">
        <v>347</v>
      </c>
      <c r="D85" s="11"/>
      <c r="E85" s="11"/>
      <c r="F85" s="11"/>
      <c r="G85" s="11"/>
      <c r="H85" s="11"/>
      <c r="I85" s="11"/>
      <c r="J85" s="11"/>
      <c r="K85" s="11"/>
      <c r="L85" s="11"/>
      <c r="M85" s="11"/>
      <c r="N85" s="11"/>
      <c r="O85" s="11"/>
      <c r="P85" s="11">
        <f t="shared" si="6"/>
        <v>0</v>
      </c>
      <c r="Q85" s="2"/>
      <c r="R85" s="2"/>
      <c r="S85" s="2"/>
      <c r="T85" s="2"/>
      <c r="U85" s="2"/>
      <c r="V85" s="2"/>
      <c r="W85" s="2"/>
      <c r="X85" s="2"/>
      <c r="Y85" s="2"/>
      <c r="Z85" s="2"/>
    </row>
    <row r="86" spans="1:26" ht="26.25" customHeight="1">
      <c r="A86" s="37"/>
      <c r="B86" s="513" t="s">
        <v>347</v>
      </c>
      <c r="C86" s="515" t="s">
        <v>347</v>
      </c>
      <c r="D86" s="11"/>
      <c r="E86" s="11"/>
      <c r="F86" s="11"/>
      <c r="G86" s="11"/>
      <c r="H86" s="11"/>
      <c r="I86" s="11"/>
      <c r="J86" s="11"/>
      <c r="K86" s="11"/>
      <c r="L86" s="11"/>
      <c r="M86" s="11"/>
      <c r="N86" s="11"/>
      <c r="O86" s="11"/>
      <c r="P86" s="11">
        <f t="shared" si="6"/>
        <v>0</v>
      </c>
      <c r="Q86" s="2"/>
      <c r="R86" s="2"/>
      <c r="S86" s="2"/>
      <c r="T86" s="2"/>
      <c r="U86" s="2"/>
      <c r="V86" s="2"/>
      <c r="W86" s="2"/>
      <c r="X86" s="2"/>
      <c r="Y86" s="2"/>
      <c r="Z86" s="2"/>
    </row>
    <row r="87" spans="1:26" ht="23.25" customHeight="1">
      <c r="A87" s="37"/>
      <c r="B87" s="513" t="s">
        <v>347</v>
      </c>
      <c r="C87" s="515" t="s">
        <v>347</v>
      </c>
      <c r="D87" s="11"/>
      <c r="E87" s="11"/>
      <c r="F87" s="11"/>
      <c r="G87" s="11"/>
      <c r="H87" s="11"/>
      <c r="I87" s="11"/>
      <c r="J87" s="11"/>
      <c r="K87" s="11"/>
      <c r="L87" s="11"/>
      <c r="M87" s="11"/>
      <c r="N87" s="11"/>
      <c r="O87" s="11"/>
      <c r="P87" s="11">
        <f t="shared" si="6"/>
        <v>0</v>
      </c>
      <c r="Q87" s="2"/>
      <c r="R87" s="2"/>
      <c r="S87" s="2"/>
      <c r="T87" s="2"/>
      <c r="U87" s="2"/>
      <c r="V87" s="2"/>
      <c r="W87" s="2"/>
      <c r="X87" s="2"/>
      <c r="Y87" s="2"/>
      <c r="Z87" s="2"/>
    </row>
    <row r="88" spans="1:26" ht="13.5" customHeight="1">
      <c r="A88" s="35"/>
      <c r="B88" s="42" t="s">
        <v>347</v>
      </c>
      <c r="C88" s="491" t="s">
        <v>347</v>
      </c>
      <c r="D88" s="507">
        <f t="shared" ref="D88:O88" si="25">D90+D93+D96+D101+D106</f>
        <v>0</v>
      </c>
      <c r="E88" s="507">
        <f t="shared" si="25"/>
        <v>0</v>
      </c>
      <c r="F88" s="507">
        <f t="shared" si="25"/>
        <v>0</v>
      </c>
      <c r="G88" s="507">
        <f t="shared" si="25"/>
        <v>0</v>
      </c>
      <c r="H88" s="507">
        <f t="shared" si="25"/>
        <v>0</v>
      </c>
      <c r="I88" s="507">
        <f t="shared" si="25"/>
        <v>0</v>
      </c>
      <c r="J88" s="507">
        <f t="shared" si="25"/>
        <v>0</v>
      </c>
      <c r="K88" s="507">
        <f t="shared" si="25"/>
        <v>0</v>
      </c>
      <c r="L88" s="507">
        <f t="shared" si="25"/>
        <v>0</v>
      </c>
      <c r="M88" s="507">
        <f t="shared" si="25"/>
        <v>0</v>
      </c>
      <c r="N88" s="507">
        <f t="shared" si="25"/>
        <v>0</v>
      </c>
      <c r="O88" s="507">
        <f t="shared" si="25"/>
        <v>0</v>
      </c>
      <c r="P88" s="11">
        <f t="shared" si="6"/>
        <v>0</v>
      </c>
      <c r="Q88" s="2"/>
      <c r="R88" s="2"/>
      <c r="S88" s="2"/>
      <c r="T88" s="2"/>
      <c r="U88" s="2"/>
      <c r="V88" s="2"/>
      <c r="W88" s="2"/>
      <c r="X88" s="2"/>
      <c r="Y88" s="2"/>
      <c r="Z88" s="2"/>
    </row>
    <row r="89" spans="1:26" ht="13.5" hidden="1" customHeight="1">
      <c r="A89" s="37"/>
      <c r="B89" s="517" t="s">
        <v>347</v>
      </c>
      <c r="C89" s="540" t="s">
        <v>347</v>
      </c>
      <c r="D89" s="541" t="s">
        <v>347</v>
      </c>
      <c r="E89" s="541" t="s">
        <v>347</v>
      </c>
      <c r="F89" s="541" t="s">
        <v>347</v>
      </c>
      <c r="G89" s="541" t="s">
        <v>347</v>
      </c>
      <c r="H89" s="541" t="s">
        <v>347</v>
      </c>
      <c r="I89" s="541" t="s">
        <v>347</v>
      </c>
      <c r="J89" s="541" t="s">
        <v>347</v>
      </c>
      <c r="K89" s="541" t="s">
        <v>347</v>
      </c>
      <c r="L89" s="541" t="s">
        <v>347</v>
      </c>
      <c r="M89" s="541" t="s">
        <v>347</v>
      </c>
      <c r="N89" s="541" t="s">
        <v>347</v>
      </c>
      <c r="O89" s="541" t="s">
        <v>347</v>
      </c>
      <c r="P89" s="11">
        <f t="shared" si="6"/>
        <v>0</v>
      </c>
      <c r="Q89" s="2"/>
      <c r="R89" s="2"/>
      <c r="S89" s="2"/>
      <c r="T89" s="2"/>
      <c r="U89" s="2"/>
      <c r="V89" s="2"/>
      <c r="W89" s="2"/>
      <c r="X89" s="2"/>
      <c r="Y89" s="2"/>
      <c r="Z89" s="2"/>
    </row>
    <row r="90" spans="1:26" ht="33" customHeight="1">
      <c r="A90" s="37"/>
      <c r="B90" s="543" t="s">
        <v>347</v>
      </c>
      <c r="C90" s="256" t="s">
        <v>347</v>
      </c>
      <c r="D90" s="520">
        <f t="shared" ref="D90:O90" si="26">SUM(D91:D92)</f>
        <v>0</v>
      </c>
      <c r="E90" s="520">
        <f t="shared" si="26"/>
        <v>0</v>
      </c>
      <c r="F90" s="520">
        <f t="shared" si="26"/>
        <v>0</v>
      </c>
      <c r="G90" s="520">
        <f t="shared" si="26"/>
        <v>0</v>
      </c>
      <c r="H90" s="520">
        <f t="shared" si="26"/>
        <v>0</v>
      </c>
      <c r="I90" s="520">
        <f t="shared" si="26"/>
        <v>0</v>
      </c>
      <c r="J90" s="520">
        <f t="shared" si="26"/>
        <v>0</v>
      </c>
      <c r="K90" s="520">
        <f t="shared" si="26"/>
        <v>0</v>
      </c>
      <c r="L90" s="520">
        <f t="shared" si="26"/>
        <v>0</v>
      </c>
      <c r="M90" s="520">
        <f t="shared" si="26"/>
        <v>0</v>
      </c>
      <c r="N90" s="520">
        <f t="shared" si="26"/>
        <v>0</v>
      </c>
      <c r="O90" s="520">
        <f t="shared" si="26"/>
        <v>0</v>
      </c>
      <c r="P90" s="11">
        <f t="shared" si="6"/>
        <v>0</v>
      </c>
      <c r="Q90" s="2"/>
      <c r="R90" s="2"/>
      <c r="S90" s="2"/>
      <c r="T90" s="2"/>
      <c r="U90" s="2"/>
      <c r="V90" s="2"/>
      <c r="W90" s="2"/>
      <c r="X90" s="2"/>
      <c r="Y90" s="2"/>
      <c r="Z90" s="2"/>
    </row>
    <row r="91" spans="1:26" ht="35.25" customHeight="1">
      <c r="A91" s="37"/>
      <c r="B91" s="544" t="s">
        <v>347</v>
      </c>
      <c r="C91" s="515" t="s">
        <v>347</v>
      </c>
      <c r="D91" s="11"/>
      <c r="E91" s="11"/>
      <c r="F91" s="11"/>
      <c r="G91" s="11"/>
      <c r="H91" s="11"/>
      <c r="I91" s="11"/>
      <c r="J91" s="11"/>
      <c r="K91" s="11"/>
      <c r="L91" s="11"/>
      <c r="M91" s="11"/>
      <c r="N91" s="11"/>
      <c r="O91" s="11"/>
      <c r="P91" s="11">
        <f t="shared" si="6"/>
        <v>0</v>
      </c>
      <c r="Q91" s="2"/>
      <c r="R91" s="2"/>
      <c r="S91" s="2"/>
      <c r="T91" s="2"/>
      <c r="U91" s="2"/>
      <c r="V91" s="2"/>
      <c r="W91" s="2"/>
      <c r="X91" s="2"/>
      <c r="Y91" s="2"/>
      <c r="Z91" s="2"/>
    </row>
    <row r="92" spans="1:26" ht="33" customHeight="1">
      <c r="A92" s="37"/>
      <c r="B92" s="544" t="s">
        <v>347</v>
      </c>
      <c r="C92" s="515" t="s">
        <v>347</v>
      </c>
      <c r="D92" s="11"/>
      <c r="E92" s="11"/>
      <c r="F92" s="11"/>
      <c r="G92" s="11"/>
      <c r="H92" s="11"/>
      <c r="I92" s="11"/>
      <c r="J92" s="11"/>
      <c r="K92" s="11"/>
      <c r="L92" s="11"/>
      <c r="M92" s="11"/>
      <c r="N92" s="11"/>
      <c r="O92" s="11"/>
      <c r="P92" s="11">
        <f t="shared" si="6"/>
        <v>0</v>
      </c>
      <c r="Q92" s="2"/>
      <c r="R92" s="2"/>
      <c r="S92" s="2"/>
      <c r="T92" s="2"/>
      <c r="U92" s="2"/>
      <c r="V92" s="2"/>
      <c r="W92" s="2"/>
      <c r="X92" s="2"/>
      <c r="Y92" s="2"/>
      <c r="Z92" s="2"/>
    </row>
    <row r="93" spans="1:26" ht="24" customHeight="1">
      <c r="A93" s="37"/>
      <c r="B93" s="543" t="s">
        <v>347</v>
      </c>
      <c r="C93" s="256" t="s">
        <v>347</v>
      </c>
      <c r="D93" s="520">
        <f t="shared" ref="D93:O93" si="27">SUM(D94:D95)</f>
        <v>0</v>
      </c>
      <c r="E93" s="520">
        <f t="shared" si="27"/>
        <v>0</v>
      </c>
      <c r="F93" s="520">
        <f t="shared" si="27"/>
        <v>0</v>
      </c>
      <c r="G93" s="520">
        <f t="shared" si="27"/>
        <v>0</v>
      </c>
      <c r="H93" s="520">
        <f t="shared" si="27"/>
        <v>0</v>
      </c>
      <c r="I93" s="520">
        <f t="shared" si="27"/>
        <v>0</v>
      </c>
      <c r="J93" s="520">
        <f t="shared" si="27"/>
        <v>0</v>
      </c>
      <c r="K93" s="520">
        <f t="shared" si="27"/>
        <v>0</v>
      </c>
      <c r="L93" s="520">
        <f t="shared" si="27"/>
        <v>0</v>
      </c>
      <c r="M93" s="520">
        <f t="shared" si="27"/>
        <v>0</v>
      </c>
      <c r="N93" s="520">
        <f t="shared" si="27"/>
        <v>0</v>
      </c>
      <c r="O93" s="520">
        <f t="shared" si="27"/>
        <v>0</v>
      </c>
      <c r="P93" s="11">
        <f t="shared" si="6"/>
        <v>0</v>
      </c>
      <c r="Q93" s="2"/>
      <c r="R93" s="2"/>
      <c r="S93" s="2"/>
      <c r="T93" s="2"/>
      <c r="U93" s="2"/>
      <c r="V93" s="2"/>
      <c r="W93" s="2"/>
      <c r="X93" s="2"/>
      <c r="Y93" s="2"/>
      <c r="Z93" s="2"/>
    </row>
    <row r="94" spans="1:26" ht="19.5" customHeight="1">
      <c r="A94" s="37"/>
      <c r="B94" s="544" t="s">
        <v>347</v>
      </c>
      <c r="C94" s="515" t="s">
        <v>347</v>
      </c>
      <c r="D94" s="11"/>
      <c r="E94" s="11"/>
      <c r="F94" s="11"/>
      <c r="G94" s="11"/>
      <c r="H94" s="11"/>
      <c r="I94" s="11"/>
      <c r="J94" s="11"/>
      <c r="K94" s="11"/>
      <c r="L94" s="11"/>
      <c r="M94" s="11"/>
      <c r="N94" s="11"/>
      <c r="O94" s="11"/>
      <c r="P94" s="11">
        <f t="shared" si="6"/>
        <v>0</v>
      </c>
      <c r="Q94" s="2"/>
      <c r="R94" s="2"/>
      <c r="S94" s="2"/>
      <c r="T94" s="2"/>
      <c r="U94" s="2"/>
      <c r="V94" s="2"/>
      <c r="W94" s="2"/>
      <c r="X94" s="2"/>
      <c r="Y94" s="2"/>
      <c r="Z94" s="2"/>
    </row>
    <row r="95" spans="1:26" ht="18.75" customHeight="1">
      <c r="A95" s="37"/>
      <c r="B95" s="544" t="s">
        <v>347</v>
      </c>
      <c r="C95" s="515" t="s">
        <v>347</v>
      </c>
      <c r="D95" s="11"/>
      <c r="E95" s="11"/>
      <c r="F95" s="11"/>
      <c r="G95" s="11"/>
      <c r="H95" s="11"/>
      <c r="I95" s="11"/>
      <c r="J95" s="11"/>
      <c r="K95" s="11"/>
      <c r="L95" s="11"/>
      <c r="M95" s="11"/>
      <c r="N95" s="11"/>
      <c r="O95" s="11"/>
      <c r="P95" s="11">
        <f t="shared" si="6"/>
        <v>0</v>
      </c>
      <c r="Q95" s="2"/>
      <c r="R95" s="2"/>
      <c r="S95" s="2"/>
      <c r="T95" s="2"/>
      <c r="U95" s="2"/>
      <c r="V95" s="2"/>
      <c r="W95" s="2"/>
      <c r="X95" s="2"/>
      <c r="Y95" s="2"/>
      <c r="Z95" s="2"/>
    </row>
    <row r="96" spans="1:26" ht="13.5" customHeight="1">
      <c r="A96" s="37"/>
      <c r="B96" s="543" t="s">
        <v>347</v>
      </c>
      <c r="C96" s="256" t="s">
        <v>347</v>
      </c>
      <c r="D96" s="520">
        <f t="shared" ref="D96:O96" si="28">SUM(D97:D100)</f>
        <v>0</v>
      </c>
      <c r="E96" s="520">
        <f t="shared" si="28"/>
        <v>0</v>
      </c>
      <c r="F96" s="520">
        <f t="shared" si="28"/>
        <v>0</v>
      </c>
      <c r="G96" s="520">
        <f t="shared" si="28"/>
        <v>0</v>
      </c>
      <c r="H96" s="520">
        <f t="shared" si="28"/>
        <v>0</v>
      </c>
      <c r="I96" s="520">
        <f t="shared" si="28"/>
        <v>0</v>
      </c>
      <c r="J96" s="520">
        <f t="shared" si="28"/>
        <v>0</v>
      </c>
      <c r="K96" s="520">
        <f t="shared" si="28"/>
        <v>0</v>
      </c>
      <c r="L96" s="520">
        <f t="shared" si="28"/>
        <v>0</v>
      </c>
      <c r="M96" s="520">
        <f t="shared" si="28"/>
        <v>0</v>
      </c>
      <c r="N96" s="520">
        <f t="shared" si="28"/>
        <v>0</v>
      </c>
      <c r="O96" s="520">
        <f t="shared" si="28"/>
        <v>0</v>
      </c>
      <c r="P96" s="11">
        <f t="shared" si="6"/>
        <v>0</v>
      </c>
      <c r="Q96" s="2"/>
      <c r="R96" s="2"/>
      <c r="S96" s="2"/>
      <c r="T96" s="2"/>
      <c r="U96" s="2"/>
      <c r="V96" s="2"/>
      <c r="W96" s="2"/>
      <c r="X96" s="2"/>
      <c r="Y96" s="2"/>
      <c r="Z96" s="2"/>
    </row>
    <row r="97" spans="1:26" ht="18.75" customHeight="1">
      <c r="A97" s="37"/>
      <c r="B97" s="544" t="s">
        <v>347</v>
      </c>
      <c r="C97" s="515" t="s">
        <v>347</v>
      </c>
      <c r="D97" s="11"/>
      <c r="E97" s="11"/>
      <c r="F97" s="11"/>
      <c r="G97" s="11"/>
      <c r="H97" s="11"/>
      <c r="I97" s="11"/>
      <c r="J97" s="11"/>
      <c r="K97" s="11"/>
      <c r="L97" s="11"/>
      <c r="M97" s="11"/>
      <c r="N97" s="11"/>
      <c r="O97" s="11"/>
      <c r="P97" s="11">
        <f t="shared" si="6"/>
        <v>0</v>
      </c>
      <c r="Q97" s="2"/>
      <c r="R97" s="2"/>
      <c r="S97" s="2"/>
      <c r="T97" s="2"/>
      <c r="U97" s="2"/>
      <c r="V97" s="2"/>
      <c r="W97" s="2"/>
      <c r="X97" s="2"/>
      <c r="Y97" s="2"/>
      <c r="Z97" s="2"/>
    </row>
    <row r="98" spans="1:26" ht="22.5" customHeight="1">
      <c r="A98" s="37"/>
      <c r="B98" s="544" t="s">
        <v>347</v>
      </c>
      <c r="C98" s="515" t="s">
        <v>347</v>
      </c>
      <c r="D98" s="11"/>
      <c r="E98" s="11"/>
      <c r="F98" s="11"/>
      <c r="G98" s="11"/>
      <c r="H98" s="11"/>
      <c r="I98" s="11"/>
      <c r="J98" s="11"/>
      <c r="K98" s="11"/>
      <c r="L98" s="11"/>
      <c r="M98" s="11"/>
      <c r="N98" s="11"/>
      <c r="O98" s="11"/>
      <c r="P98" s="11">
        <f t="shared" si="6"/>
        <v>0</v>
      </c>
      <c r="Q98" s="2"/>
      <c r="R98" s="2"/>
      <c r="S98" s="2"/>
      <c r="T98" s="2"/>
      <c r="U98" s="2"/>
      <c r="V98" s="2"/>
      <c r="W98" s="2"/>
      <c r="X98" s="2"/>
      <c r="Y98" s="2"/>
      <c r="Z98" s="2"/>
    </row>
    <row r="99" spans="1:26" ht="24.75" customHeight="1">
      <c r="A99" s="37"/>
      <c r="B99" s="544" t="s">
        <v>347</v>
      </c>
      <c r="C99" s="515" t="s">
        <v>347</v>
      </c>
      <c r="D99" s="11"/>
      <c r="E99" s="11"/>
      <c r="F99" s="11"/>
      <c r="G99" s="11"/>
      <c r="H99" s="11"/>
      <c r="I99" s="11"/>
      <c r="J99" s="11"/>
      <c r="K99" s="11"/>
      <c r="L99" s="11"/>
      <c r="M99" s="11"/>
      <c r="N99" s="11"/>
      <c r="O99" s="11"/>
      <c r="P99" s="11">
        <f t="shared" si="6"/>
        <v>0</v>
      </c>
      <c r="Q99" s="2"/>
      <c r="R99" s="2"/>
      <c r="S99" s="2"/>
      <c r="T99" s="2"/>
      <c r="U99" s="2"/>
      <c r="V99" s="2"/>
      <c r="W99" s="2"/>
      <c r="X99" s="2"/>
      <c r="Y99" s="2"/>
      <c r="Z99" s="2"/>
    </row>
    <row r="100" spans="1:26" ht="24.75" customHeight="1">
      <c r="A100" s="37"/>
      <c r="B100" s="544" t="s">
        <v>347</v>
      </c>
      <c r="C100" s="515" t="s">
        <v>347</v>
      </c>
      <c r="D100" s="11"/>
      <c r="E100" s="11"/>
      <c r="F100" s="11"/>
      <c r="G100" s="11"/>
      <c r="H100" s="11"/>
      <c r="I100" s="11"/>
      <c r="J100" s="11"/>
      <c r="K100" s="11"/>
      <c r="L100" s="11"/>
      <c r="M100" s="11"/>
      <c r="N100" s="11"/>
      <c r="O100" s="11"/>
      <c r="P100" s="11">
        <f t="shared" si="6"/>
        <v>0</v>
      </c>
      <c r="Q100" s="2"/>
      <c r="R100" s="2"/>
      <c r="S100" s="2"/>
      <c r="T100" s="2"/>
      <c r="U100" s="2"/>
      <c r="V100" s="2"/>
      <c r="W100" s="2"/>
      <c r="X100" s="2"/>
      <c r="Y100" s="2"/>
      <c r="Z100" s="2"/>
    </row>
    <row r="101" spans="1:26" ht="13.5" customHeight="1">
      <c r="A101" s="37"/>
      <c r="B101" s="543" t="s">
        <v>347</v>
      </c>
      <c r="C101" s="256" t="s">
        <v>347</v>
      </c>
      <c r="D101" s="520">
        <f t="shared" ref="D101:O101" si="29">SUM(D102:D105)</f>
        <v>0</v>
      </c>
      <c r="E101" s="520">
        <f t="shared" si="29"/>
        <v>0</v>
      </c>
      <c r="F101" s="520">
        <f t="shared" si="29"/>
        <v>0</v>
      </c>
      <c r="G101" s="520">
        <f t="shared" si="29"/>
        <v>0</v>
      </c>
      <c r="H101" s="520">
        <f t="shared" si="29"/>
        <v>0</v>
      </c>
      <c r="I101" s="520">
        <f t="shared" si="29"/>
        <v>0</v>
      </c>
      <c r="J101" s="520">
        <f t="shared" si="29"/>
        <v>0</v>
      </c>
      <c r="K101" s="520">
        <f t="shared" si="29"/>
        <v>0</v>
      </c>
      <c r="L101" s="520">
        <f t="shared" si="29"/>
        <v>0</v>
      </c>
      <c r="M101" s="520">
        <f t="shared" si="29"/>
        <v>0</v>
      </c>
      <c r="N101" s="520">
        <f t="shared" si="29"/>
        <v>0</v>
      </c>
      <c r="O101" s="520">
        <f t="shared" si="29"/>
        <v>0</v>
      </c>
      <c r="P101" s="11">
        <f t="shared" si="6"/>
        <v>0</v>
      </c>
      <c r="Q101" s="2"/>
      <c r="R101" s="2"/>
      <c r="S101" s="2"/>
      <c r="T101" s="2"/>
      <c r="U101" s="2"/>
      <c r="V101" s="2"/>
      <c r="W101" s="2"/>
      <c r="X101" s="2"/>
      <c r="Y101" s="2"/>
      <c r="Z101" s="2"/>
    </row>
    <row r="102" spans="1:26" ht="27.75" customHeight="1">
      <c r="A102" s="37"/>
      <c r="B102" s="544" t="s">
        <v>347</v>
      </c>
      <c r="C102" s="515" t="s">
        <v>347</v>
      </c>
      <c r="D102" s="11"/>
      <c r="E102" s="11"/>
      <c r="F102" s="11"/>
      <c r="G102" s="11"/>
      <c r="H102" s="11"/>
      <c r="I102" s="11"/>
      <c r="J102" s="11"/>
      <c r="K102" s="11"/>
      <c r="L102" s="11"/>
      <c r="M102" s="11"/>
      <c r="N102" s="11"/>
      <c r="O102" s="11"/>
      <c r="P102" s="11">
        <f t="shared" si="6"/>
        <v>0</v>
      </c>
      <c r="Q102" s="2"/>
      <c r="R102" s="2"/>
      <c r="S102" s="2"/>
      <c r="T102" s="2"/>
      <c r="U102" s="2"/>
      <c r="V102" s="2"/>
      <c r="W102" s="2"/>
      <c r="X102" s="2"/>
      <c r="Y102" s="2"/>
      <c r="Z102" s="2"/>
    </row>
    <row r="103" spans="1:26" ht="31.5" customHeight="1">
      <c r="A103" s="37"/>
      <c r="B103" s="544" t="s">
        <v>347</v>
      </c>
      <c r="C103" s="515" t="s">
        <v>347</v>
      </c>
      <c r="D103" s="11"/>
      <c r="E103" s="11"/>
      <c r="F103" s="11"/>
      <c r="G103" s="11"/>
      <c r="H103" s="11"/>
      <c r="I103" s="11"/>
      <c r="J103" s="11"/>
      <c r="K103" s="11"/>
      <c r="L103" s="11"/>
      <c r="M103" s="11"/>
      <c r="N103" s="11"/>
      <c r="O103" s="11"/>
      <c r="P103" s="11">
        <f t="shared" si="6"/>
        <v>0</v>
      </c>
      <c r="Q103" s="2"/>
      <c r="R103" s="2"/>
      <c r="S103" s="2"/>
      <c r="T103" s="2"/>
      <c r="U103" s="2"/>
      <c r="V103" s="2"/>
      <c r="W103" s="2"/>
      <c r="X103" s="2"/>
      <c r="Y103" s="2"/>
      <c r="Z103" s="2"/>
    </row>
    <row r="104" spans="1:26" ht="21" customHeight="1">
      <c r="A104" s="37"/>
      <c r="B104" s="544" t="s">
        <v>347</v>
      </c>
      <c r="C104" s="515" t="s">
        <v>347</v>
      </c>
      <c r="D104" s="11"/>
      <c r="E104" s="11"/>
      <c r="F104" s="11"/>
      <c r="G104" s="11"/>
      <c r="H104" s="11"/>
      <c r="I104" s="11"/>
      <c r="J104" s="11"/>
      <c r="K104" s="11"/>
      <c r="L104" s="11"/>
      <c r="M104" s="11"/>
      <c r="N104" s="11"/>
      <c r="O104" s="11"/>
      <c r="P104" s="11">
        <f t="shared" si="6"/>
        <v>0</v>
      </c>
      <c r="Q104" s="2"/>
      <c r="R104" s="2"/>
      <c r="S104" s="2"/>
      <c r="T104" s="2"/>
      <c r="U104" s="2"/>
      <c r="V104" s="2"/>
      <c r="W104" s="2"/>
      <c r="X104" s="2"/>
      <c r="Y104" s="2"/>
      <c r="Z104" s="2"/>
    </row>
    <row r="105" spans="1:26" ht="21" customHeight="1">
      <c r="A105" s="37"/>
      <c r="B105" s="544" t="s">
        <v>347</v>
      </c>
      <c r="C105" s="515" t="s">
        <v>347</v>
      </c>
      <c r="D105" s="11"/>
      <c r="E105" s="11"/>
      <c r="F105" s="11"/>
      <c r="G105" s="11"/>
      <c r="H105" s="11"/>
      <c r="I105" s="11"/>
      <c r="J105" s="11"/>
      <c r="K105" s="11"/>
      <c r="L105" s="11"/>
      <c r="M105" s="11"/>
      <c r="N105" s="11"/>
      <c r="O105" s="11"/>
      <c r="P105" s="11">
        <f t="shared" si="6"/>
        <v>0</v>
      </c>
      <c r="Q105" s="2"/>
      <c r="R105" s="2"/>
      <c r="S105" s="2"/>
      <c r="T105" s="2"/>
      <c r="U105" s="2"/>
      <c r="V105" s="2"/>
      <c r="W105" s="2"/>
      <c r="X105" s="2"/>
      <c r="Y105" s="2"/>
      <c r="Z105" s="2"/>
    </row>
    <row r="106" spans="1:26" ht="24.75" customHeight="1">
      <c r="A106" s="37"/>
      <c r="B106" s="261" t="s">
        <v>347</v>
      </c>
      <c r="C106" s="259" t="s">
        <v>347</v>
      </c>
      <c r="D106" s="520">
        <f t="shared" ref="D106:O106" si="30">SUM(D107:D111)</f>
        <v>0</v>
      </c>
      <c r="E106" s="520">
        <f t="shared" si="30"/>
        <v>0</v>
      </c>
      <c r="F106" s="520">
        <f t="shared" si="30"/>
        <v>0</v>
      </c>
      <c r="G106" s="520">
        <f t="shared" si="30"/>
        <v>0</v>
      </c>
      <c r="H106" s="520">
        <f t="shared" si="30"/>
        <v>0</v>
      </c>
      <c r="I106" s="520">
        <f t="shared" si="30"/>
        <v>0</v>
      </c>
      <c r="J106" s="520">
        <f t="shared" si="30"/>
        <v>0</v>
      </c>
      <c r="K106" s="520">
        <f t="shared" si="30"/>
        <v>0</v>
      </c>
      <c r="L106" s="520">
        <f t="shared" si="30"/>
        <v>0</v>
      </c>
      <c r="M106" s="520">
        <f t="shared" si="30"/>
        <v>0</v>
      </c>
      <c r="N106" s="520">
        <f t="shared" si="30"/>
        <v>0</v>
      </c>
      <c r="O106" s="520">
        <f t="shared" si="30"/>
        <v>0</v>
      </c>
      <c r="P106" s="11">
        <f t="shared" si="6"/>
        <v>0</v>
      </c>
      <c r="Q106" s="2"/>
      <c r="R106" s="2"/>
      <c r="S106" s="2"/>
      <c r="T106" s="2"/>
      <c r="U106" s="2"/>
      <c r="V106" s="2"/>
      <c r="W106" s="2"/>
      <c r="X106" s="2"/>
      <c r="Y106" s="2"/>
      <c r="Z106" s="2"/>
    </row>
    <row r="107" spans="1:26" ht="24.75" customHeight="1">
      <c r="A107" s="37"/>
      <c r="B107" s="544" t="s">
        <v>347</v>
      </c>
      <c r="C107" s="515" t="s">
        <v>347</v>
      </c>
      <c r="D107" s="11"/>
      <c r="E107" s="11"/>
      <c r="F107" s="11"/>
      <c r="G107" s="11"/>
      <c r="H107" s="11"/>
      <c r="I107" s="11"/>
      <c r="J107" s="11"/>
      <c r="K107" s="11"/>
      <c r="L107" s="11"/>
      <c r="M107" s="11"/>
      <c r="N107" s="11"/>
      <c r="O107" s="11"/>
      <c r="P107" s="11">
        <f t="shared" si="6"/>
        <v>0</v>
      </c>
      <c r="Q107" s="2"/>
      <c r="R107" s="2"/>
      <c r="S107" s="2"/>
      <c r="T107" s="2"/>
      <c r="U107" s="2"/>
      <c r="V107" s="2"/>
      <c r="W107" s="2"/>
      <c r="X107" s="2"/>
      <c r="Y107" s="2"/>
      <c r="Z107" s="2"/>
    </row>
    <row r="108" spans="1:26" ht="28.5" customHeight="1">
      <c r="A108" s="37"/>
      <c r="B108" s="544" t="s">
        <v>347</v>
      </c>
      <c r="C108" s="515" t="s">
        <v>347</v>
      </c>
      <c r="D108" s="11"/>
      <c r="E108" s="11"/>
      <c r="F108" s="11"/>
      <c r="G108" s="11"/>
      <c r="H108" s="11"/>
      <c r="I108" s="11"/>
      <c r="J108" s="11"/>
      <c r="K108" s="11"/>
      <c r="L108" s="11"/>
      <c r="M108" s="11"/>
      <c r="N108" s="11"/>
      <c r="O108" s="11"/>
      <c r="P108" s="11">
        <f t="shared" si="6"/>
        <v>0</v>
      </c>
      <c r="Q108" s="2"/>
      <c r="R108" s="2"/>
      <c r="S108" s="2"/>
      <c r="T108" s="2"/>
      <c r="U108" s="2"/>
      <c r="V108" s="2"/>
      <c r="W108" s="2"/>
      <c r="X108" s="2"/>
      <c r="Y108" s="2"/>
      <c r="Z108" s="2"/>
    </row>
    <row r="109" spans="1:26" ht="30.75" customHeight="1">
      <c r="A109" s="37"/>
      <c r="B109" s="544" t="s">
        <v>347</v>
      </c>
      <c r="C109" s="515" t="s">
        <v>347</v>
      </c>
      <c r="D109" s="11"/>
      <c r="E109" s="11"/>
      <c r="F109" s="11"/>
      <c r="G109" s="11"/>
      <c r="H109" s="11"/>
      <c r="I109" s="11"/>
      <c r="J109" s="11"/>
      <c r="K109" s="11"/>
      <c r="L109" s="11"/>
      <c r="M109" s="11"/>
      <c r="N109" s="11"/>
      <c r="O109" s="11"/>
      <c r="P109" s="11">
        <f t="shared" si="6"/>
        <v>0</v>
      </c>
      <c r="Q109" s="2"/>
      <c r="R109" s="2"/>
      <c r="S109" s="2"/>
      <c r="T109" s="2"/>
      <c r="U109" s="2"/>
      <c r="V109" s="2"/>
      <c r="W109" s="2"/>
      <c r="X109" s="2"/>
      <c r="Y109" s="2"/>
      <c r="Z109" s="2"/>
    </row>
    <row r="110" spans="1:26" ht="30.75" customHeight="1">
      <c r="A110" s="2"/>
      <c r="B110" s="544" t="s">
        <v>347</v>
      </c>
      <c r="C110" s="515" t="s">
        <v>347</v>
      </c>
      <c r="D110" s="11"/>
      <c r="E110" s="11"/>
      <c r="F110" s="11"/>
      <c r="G110" s="11"/>
      <c r="H110" s="11"/>
      <c r="I110" s="11"/>
      <c r="J110" s="11"/>
      <c r="K110" s="11"/>
      <c r="L110" s="11"/>
      <c r="M110" s="11"/>
      <c r="N110" s="11"/>
      <c r="O110" s="11"/>
      <c r="P110" s="11">
        <f t="shared" si="6"/>
        <v>0</v>
      </c>
      <c r="Q110" s="2"/>
      <c r="R110" s="2"/>
      <c r="S110" s="2"/>
      <c r="T110" s="2"/>
      <c r="U110" s="2"/>
      <c r="V110" s="2"/>
      <c r="W110" s="2"/>
      <c r="X110" s="2"/>
      <c r="Y110" s="2"/>
      <c r="Z110" s="2"/>
    </row>
    <row r="111" spans="1:26" ht="30.75" customHeight="1">
      <c r="A111" s="2"/>
      <c r="B111" s="544" t="s">
        <v>347</v>
      </c>
      <c r="C111" s="515" t="s">
        <v>347</v>
      </c>
      <c r="D111" s="11"/>
      <c r="E111" s="11"/>
      <c r="F111" s="11"/>
      <c r="G111" s="11"/>
      <c r="H111" s="11"/>
      <c r="I111" s="11"/>
      <c r="J111" s="11"/>
      <c r="K111" s="11"/>
      <c r="L111" s="11"/>
      <c r="M111" s="11"/>
      <c r="N111" s="11"/>
      <c r="O111" s="11"/>
      <c r="P111" s="11">
        <f t="shared" si="6"/>
        <v>0</v>
      </c>
      <c r="Q111" s="2"/>
      <c r="R111" s="2"/>
      <c r="S111" s="2"/>
      <c r="T111" s="2"/>
      <c r="U111" s="2"/>
      <c r="V111" s="2"/>
      <c r="W111" s="2"/>
      <c r="X111" s="2"/>
      <c r="Y111" s="2"/>
      <c r="Z111" s="2"/>
    </row>
    <row r="112" spans="1:26" ht="13.5" customHeight="1">
      <c r="A112" s="495" t="s">
        <v>482</v>
      </c>
      <c r="B112" s="496"/>
      <c r="C112" s="497"/>
      <c r="D112" s="498">
        <f t="shared" ref="D112:O112" si="31">D113+D120+D124</f>
        <v>0</v>
      </c>
      <c r="E112" s="498">
        <f t="shared" si="31"/>
        <v>0</v>
      </c>
      <c r="F112" s="498">
        <f t="shared" si="31"/>
        <v>15790</v>
      </c>
      <c r="G112" s="498">
        <f t="shared" si="31"/>
        <v>0</v>
      </c>
      <c r="H112" s="498">
        <f t="shared" si="31"/>
        <v>0</v>
      </c>
      <c r="I112" s="498">
        <f t="shared" si="31"/>
        <v>0</v>
      </c>
      <c r="J112" s="498">
        <f t="shared" si="31"/>
        <v>0</v>
      </c>
      <c r="K112" s="498">
        <f t="shared" si="31"/>
        <v>0</v>
      </c>
      <c r="L112" s="498">
        <f t="shared" si="31"/>
        <v>0</v>
      </c>
      <c r="M112" s="498">
        <f t="shared" si="31"/>
        <v>0</v>
      </c>
      <c r="N112" s="498">
        <f t="shared" si="31"/>
        <v>0</v>
      </c>
      <c r="O112" s="498">
        <f t="shared" si="31"/>
        <v>0</v>
      </c>
      <c r="P112" s="11">
        <f t="shared" si="6"/>
        <v>15790</v>
      </c>
      <c r="Q112" s="2"/>
      <c r="R112" s="2"/>
      <c r="S112" s="2"/>
      <c r="T112" s="2"/>
      <c r="U112" s="2"/>
      <c r="V112" s="2"/>
      <c r="W112" s="2"/>
      <c r="X112" s="2"/>
      <c r="Y112" s="2"/>
      <c r="Z112" s="2"/>
    </row>
    <row r="113" spans="1:26" ht="13.5" customHeight="1">
      <c r="A113" s="504"/>
      <c r="B113" s="531" t="s">
        <v>347</v>
      </c>
      <c r="C113" s="532" t="s">
        <v>347</v>
      </c>
      <c r="D113" s="545">
        <f t="shared" ref="D113:O113" si="32">SUM(D114:D119)</f>
        <v>0</v>
      </c>
      <c r="E113" s="545">
        <f t="shared" si="32"/>
        <v>0</v>
      </c>
      <c r="F113" s="545">
        <f t="shared" si="32"/>
        <v>15790</v>
      </c>
      <c r="G113" s="545">
        <f t="shared" si="32"/>
        <v>0</v>
      </c>
      <c r="H113" s="545">
        <f t="shared" si="32"/>
        <v>0</v>
      </c>
      <c r="I113" s="545">
        <f t="shared" si="32"/>
        <v>0</v>
      </c>
      <c r="J113" s="545">
        <f t="shared" si="32"/>
        <v>0</v>
      </c>
      <c r="K113" s="545">
        <f t="shared" si="32"/>
        <v>0</v>
      </c>
      <c r="L113" s="545">
        <f t="shared" si="32"/>
        <v>0</v>
      </c>
      <c r="M113" s="545">
        <f t="shared" si="32"/>
        <v>0</v>
      </c>
      <c r="N113" s="545">
        <f t="shared" si="32"/>
        <v>0</v>
      </c>
      <c r="O113" s="545">
        <f t="shared" si="32"/>
        <v>0</v>
      </c>
      <c r="P113" s="11">
        <f t="shared" si="6"/>
        <v>15790</v>
      </c>
      <c r="Q113" s="2"/>
      <c r="R113" s="2"/>
      <c r="S113" s="2"/>
      <c r="T113" s="2"/>
      <c r="U113" s="2"/>
      <c r="V113" s="2"/>
      <c r="W113" s="2"/>
      <c r="X113" s="2"/>
      <c r="Y113" s="2"/>
      <c r="Z113" s="2"/>
    </row>
    <row r="114" spans="1:26" ht="55.5" customHeight="1">
      <c r="A114" s="37"/>
      <c r="B114" s="513" t="s">
        <v>347</v>
      </c>
      <c r="C114" s="515" t="s">
        <v>347</v>
      </c>
      <c r="D114" s="11"/>
      <c r="E114" s="11"/>
      <c r="F114" s="11"/>
      <c r="G114" s="11"/>
      <c r="H114" s="11"/>
      <c r="I114" s="11"/>
      <c r="J114" s="11"/>
      <c r="K114" s="11"/>
      <c r="L114" s="11"/>
      <c r="M114" s="11"/>
      <c r="N114" s="11"/>
      <c r="O114" s="11"/>
      <c r="P114" s="11">
        <f t="shared" si="6"/>
        <v>0</v>
      </c>
      <c r="Q114" s="2"/>
      <c r="R114" s="2"/>
      <c r="S114" s="2"/>
      <c r="T114" s="2"/>
      <c r="U114" s="2"/>
      <c r="V114" s="2"/>
      <c r="W114" s="2"/>
      <c r="X114" s="2"/>
      <c r="Y114" s="2"/>
      <c r="Z114" s="2"/>
    </row>
    <row r="115" spans="1:26" ht="44.25" customHeight="1">
      <c r="A115" s="37"/>
      <c r="B115" s="513" t="s">
        <v>347</v>
      </c>
      <c r="C115" s="515" t="s">
        <v>347</v>
      </c>
      <c r="D115" s="11"/>
      <c r="E115" s="11"/>
      <c r="F115" s="11"/>
      <c r="G115" s="11"/>
      <c r="H115" s="11"/>
      <c r="I115" s="11"/>
      <c r="J115" s="11"/>
      <c r="K115" s="11"/>
      <c r="L115" s="11"/>
      <c r="M115" s="11"/>
      <c r="N115" s="11"/>
      <c r="O115" s="11"/>
      <c r="P115" s="11">
        <f t="shared" si="6"/>
        <v>0</v>
      </c>
      <c r="Q115" s="2"/>
      <c r="R115" s="2"/>
      <c r="S115" s="2"/>
      <c r="T115" s="2"/>
      <c r="U115" s="2"/>
      <c r="V115" s="2"/>
      <c r="W115" s="2"/>
      <c r="X115" s="2"/>
      <c r="Y115" s="2"/>
      <c r="Z115" s="2"/>
    </row>
    <row r="116" spans="1:26" ht="60.75" customHeight="1">
      <c r="A116" s="37"/>
      <c r="B116" s="513" t="s">
        <v>347</v>
      </c>
      <c r="C116" s="515" t="s">
        <v>347</v>
      </c>
      <c r="D116" s="11"/>
      <c r="E116" s="11"/>
      <c r="F116" s="11"/>
      <c r="G116" s="11"/>
      <c r="H116" s="11"/>
      <c r="I116" s="11"/>
      <c r="J116" s="11"/>
      <c r="K116" s="11"/>
      <c r="L116" s="11"/>
      <c r="M116" s="11"/>
      <c r="N116" s="11"/>
      <c r="O116" s="11"/>
      <c r="P116" s="11">
        <f t="shared" si="6"/>
        <v>0</v>
      </c>
      <c r="Q116" s="2"/>
      <c r="R116" s="2"/>
      <c r="S116" s="2"/>
      <c r="T116" s="2"/>
      <c r="U116" s="2"/>
      <c r="V116" s="2"/>
      <c r="W116" s="2"/>
      <c r="X116" s="2"/>
      <c r="Y116" s="2"/>
      <c r="Z116" s="2"/>
    </row>
    <row r="117" spans="1:26" ht="60.75" customHeight="1">
      <c r="A117" s="37"/>
      <c r="B117" s="513" t="s">
        <v>347</v>
      </c>
      <c r="C117" s="515" t="s">
        <v>347</v>
      </c>
      <c r="D117" s="11"/>
      <c r="E117" s="11"/>
      <c r="F117" s="11">
        <v>15790</v>
      </c>
      <c r="G117" s="11"/>
      <c r="H117" s="11"/>
      <c r="I117" s="11"/>
      <c r="J117" s="11"/>
      <c r="K117" s="11"/>
      <c r="L117" s="11"/>
      <c r="M117" s="11"/>
      <c r="N117" s="11"/>
      <c r="O117" s="11"/>
      <c r="P117" s="11">
        <f t="shared" si="6"/>
        <v>15790</v>
      </c>
      <c r="Q117" s="2"/>
      <c r="R117" s="2"/>
      <c r="S117" s="2"/>
      <c r="T117" s="2"/>
      <c r="U117" s="2"/>
      <c r="V117" s="2"/>
      <c r="W117" s="2"/>
      <c r="X117" s="2"/>
      <c r="Y117" s="2"/>
      <c r="Z117" s="2"/>
    </row>
    <row r="118" spans="1:26" ht="70.5" customHeight="1">
      <c r="A118" s="37"/>
      <c r="B118" s="513" t="s">
        <v>347</v>
      </c>
      <c r="C118" s="515" t="s">
        <v>347</v>
      </c>
      <c r="D118" s="11"/>
      <c r="E118" s="11"/>
      <c r="F118" s="11"/>
      <c r="G118" s="11"/>
      <c r="H118" s="11"/>
      <c r="I118" s="11"/>
      <c r="J118" s="11"/>
      <c r="K118" s="11"/>
      <c r="L118" s="11"/>
      <c r="M118" s="11"/>
      <c r="N118" s="11"/>
      <c r="O118" s="11"/>
      <c r="P118" s="11">
        <f t="shared" si="6"/>
        <v>0</v>
      </c>
      <c r="Q118" s="2"/>
      <c r="R118" s="2"/>
      <c r="S118" s="2"/>
      <c r="T118" s="2"/>
      <c r="U118" s="2"/>
      <c r="V118" s="2"/>
      <c r="W118" s="2"/>
      <c r="X118" s="2"/>
      <c r="Y118" s="2"/>
      <c r="Z118" s="2"/>
    </row>
    <row r="119" spans="1:26" ht="54" customHeight="1">
      <c r="A119" s="37"/>
      <c r="B119" s="980" t="s">
        <v>347</v>
      </c>
      <c r="C119" s="981" t="s">
        <v>347</v>
      </c>
      <c r="D119" s="11"/>
      <c r="E119" s="11"/>
      <c r="F119" s="11"/>
      <c r="G119" s="11"/>
      <c r="H119" s="11"/>
      <c r="I119" s="11"/>
      <c r="J119" s="11"/>
      <c r="K119" s="11"/>
      <c r="L119" s="11"/>
      <c r="M119" s="11"/>
      <c r="N119" s="11"/>
      <c r="O119" s="11"/>
      <c r="P119" s="11">
        <f t="shared" si="6"/>
        <v>0</v>
      </c>
      <c r="Q119" s="2"/>
      <c r="R119" s="2"/>
      <c r="S119" s="2"/>
      <c r="T119" s="2"/>
      <c r="U119" s="2"/>
      <c r="V119" s="2"/>
      <c r="W119" s="2"/>
      <c r="X119" s="2"/>
      <c r="Y119" s="2"/>
      <c r="Z119" s="2"/>
    </row>
    <row r="120" spans="1:26" ht="13.5" customHeight="1">
      <c r="A120" s="546"/>
      <c r="B120" s="547" t="s">
        <v>347</v>
      </c>
      <c r="C120" s="548" t="s">
        <v>347</v>
      </c>
      <c r="D120" s="545">
        <f t="shared" ref="D120:O120" si="33">SUM(D121:D123)</f>
        <v>0</v>
      </c>
      <c r="E120" s="545">
        <f t="shared" si="33"/>
        <v>0</v>
      </c>
      <c r="F120" s="545">
        <f t="shared" si="33"/>
        <v>0</v>
      </c>
      <c r="G120" s="545">
        <f t="shared" si="33"/>
        <v>0</v>
      </c>
      <c r="H120" s="545">
        <f t="shared" si="33"/>
        <v>0</v>
      </c>
      <c r="I120" s="545">
        <f t="shared" si="33"/>
        <v>0</v>
      </c>
      <c r="J120" s="545">
        <f t="shared" si="33"/>
        <v>0</v>
      </c>
      <c r="K120" s="545">
        <f t="shared" si="33"/>
        <v>0</v>
      </c>
      <c r="L120" s="545">
        <f t="shared" si="33"/>
        <v>0</v>
      </c>
      <c r="M120" s="545">
        <f t="shared" si="33"/>
        <v>0</v>
      </c>
      <c r="N120" s="545">
        <f t="shared" si="33"/>
        <v>0</v>
      </c>
      <c r="O120" s="545">
        <f t="shared" si="33"/>
        <v>0</v>
      </c>
      <c r="P120" s="11">
        <f t="shared" si="6"/>
        <v>0</v>
      </c>
      <c r="Q120" s="2"/>
      <c r="R120" s="2"/>
      <c r="S120" s="2"/>
      <c r="T120" s="2"/>
      <c r="U120" s="2"/>
      <c r="V120" s="2"/>
      <c r="W120" s="2"/>
      <c r="X120" s="2"/>
      <c r="Y120" s="2"/>
      <c r="Z120" s="2"/>
    </row>
    <row r="121" spans="1:26" ht="31.5" customHeight="1">
      <c r="A121" s="976"/>
      <c r="B121" s="513" t="s">
        <v>347</v>
      </c>
      <c r="C121" s="15" t="s">
        <v>347</v>
      </c>
      <c r="D121" s="11" t="s">
        <v>347</v>
      </c>
      <c r="E121" s="11" t="s">
        <v>347</v>
      </c>
      <c r="F121" s="11" t="s">
        <v>347</v>
      </c>
      <c r="G121" s="11" t="s">
        <v>347</v>
      </c>
      <c r="H121" s="11" t="s">
        <v>347</v>
      </c>
      <c r="I121" s="11" t="s">
        <v>347</v>
      </c>
      <c r="J121" s="11" t="s">
        <v>347</v>
      </c>
      <c r="K121" s="11" t="s">
        <v>347</v>
      </c>
      <c r="L121" s="11" t="s">
        <v>347</v>
      </c>
      <c r="M121" s="11" t="s">
        <v>347</v>
      </c>
      <c r="N121" s="11" t="s">
        <v>347</v>
      </c>
      <c r="O121" s="11" t="s">
        <v>347</v>
      </c>
      <c r="P121" s="11">
        <f t="shared" si="6"/>
        <v>0</v>
      </c>
      <c r="Q121" s="2"/>
      <c r="R121" s="2"/>
      <c r="S121" s="2"/>
      <c r="T121" s="2"/>
      <c r="U121" s="2"/>
      <c r="V121" s="2"/>
      <c r="W121" s="2"/>
      <c r="X121" s="2"/>
      <c r="Y121" s="2"/>
      <c r="Z121" s="2"/>
    </row>
    <row r="122" spans="1:26" ht="35.25" customHeight="1">
      <c r="A122" s="976"/>
      <c r="B122" s="549" t="s">
        <v>347</v>
      </c>
      <c r="C122" s="550" t="s">
        <v>347</v>
      </c>
      <c r="D122" s="11" t="s">
        <v>347</v>
      </c>
      <c r="E122" s="11" t="s">
        <v>347</v>
      </c>
      <c r="F122" s="11" t="s">
        <v>347</v>
      </c>
      <c r="G122" s="11" t="s">
        <v>347</v>
      </c>
      <c r="H122" s="11" t="s">
        <v>347</v>
      </c>
      <c r="I122" s="11" t="s">
        <v>347</v>
      </c>
      <c r="J122" s="11" t="s">
        <v>347</v>
      </c>
      <c r="K122" s="11" t="s">
        <v>347</v>
      </c>
      <c r="L122" s="11" t="s">
        <v>347</v>
      </c>
      <c r="M122" s="11" t="s">
        <v>347</v>
      </c>
      <c r="N122" s="11" t="s">
        <v>347</v>
      </c>
      <c r="O122" s="11" t="s">
        <v>347</v>
      </c>
      <c r="P122" s="11">
        <f t="shared" si="6"/>
        <v>0</v>
      </c>
      <c r="Q122" s="2"/>
      <c r="R122" s="2"/>
      <c r="S122" s="2"/>
      <c r="T122" s="2"/>
      <c r="U122" s="2"/>
      <c r="V122" s="2"/>
      <c r="W122" s="2"/>
      <c r="X122" s="2"/>
      <c r="Y122" s="2"/>
      <c r="Z122" s="2"/>
    </row>
    <row r="123" spans="1:26" ht="35.25" customHeight="1">
      <c r="A123" s="976"/>
      <c r="B123" s="549" t="s">
        <v>347</v>
      </c>
      <c r="C123" s="550" t="s">
        <v>347</v>
      </c>
      <c r="D123" s="11" t="s">
        <v>347</v>
      </c>
      <c r="E123" s="11" t="s">
        <v>347</v>
      </c>
      <c r="F123" s="11" t="s">
        <v>347</v>
      </c>
      <c r="G123" s="11" t="s">
        <v>347</v>
      </c>
      <c r="H123" s="11" t="s">
        <v>347</v>
      </c>
      <c r="I123" s="11" t="s">
        <v>347</v>
      </c>
      <c r="J123" s="11" t="s">
        <v>347</v>
      </c>
      <c r="K123" s="11" t="s">
        <v>347</v>
      </c>
      <c r="L123" s="11" t="s">
        <v>347</v>
      </c>
      <c r="M123" s="11" t="s">
        <v>347</v>
      </c>
      <c r="N123" s="11" t="s">
        <v>347</v>
      </c>
      <c r="O123" s="11" t="s">
        <v>347</v>
      </c>
      <c r="P123" s="11">
        <f t="shared" si="6"/>
        <v>0</v>
      </c>
      <c r="Q123" s="2"/>
      <c r="R123" s="2"/>
      <c r="S123" s="2"/>
      <c r="T123" s="2"/>
      <c r="U123" s="2"/>
      <c r="V123" s="2"/>
      <c r="W123" s="2"/>
      <c r="X123" s="2"/>
      <c r="Y123" s="2"/>
      <c r="Z123" s="2"/>
    </row>
    <row r="124" spans="1:26" ht="30" customHeight="1">
      <c r="A124" s="35"/>
      <c r="B124" s="42" t="s">
        <v>347</v>
      </c>
      <c r="C124" s="491" t="s">
        <v>347</v>
      </c>
      <c r="D124" s="545">
        <f t="shared" ref="D124:O124" si="34">SUM(D125:D127)</f>
        <v>0</v>
      </c>
      <c r="E124" s="545">
        <f t="shared" si="34"/>
        <v>0</v>
      </c>
      <c r="F124" s="545">
        <f t="shared" si="34"/>
        <v>0</v>
      </c>
      <c r="G124" s="545">
        <f t="shared" si="34"/>
        <v>0</v>
      </c>
      <c r="H124" s="545">
        <f t="shared" si="34"/>
        <v>0</v>
      </c>
      <c r="I124" s="545">
        <f t="shared" si="34"/>
        <v>0</v>
      </c>
      <c r="J124" s="545">
        <f t="shared" si="34"/>
        <v>0</v>
      </c>
      <c r="K124" s="545">
        <f t="shared" si="34"/>
        <v>0</v>
      </c>
      <c r="L124" s="545">
        <f t="shared" si="34"/>
        <v>0</v>
      </c>
      <c r="M124" s="545">
        <f t="shared" si="34"/>
        <v>0</v>
      </c>
      <c r="N124" s="545">
        <f t="shared" si="34"/>
        <v>0</v>
      </c>
      <c r="O124" s="545">
        <f t="shared" si="34"/>
        <v>0</v>
      </c>
      <c r="P124" s="11">
        <f t="shared" si="6"/>
        <v>0</v>
      </c>
      <c r="Q124" s="2"/>
      <c r="R124" s="2"/>
      <c r="S124" s="2"/>
      <c r="T124" s="2"/>
      <c r="U124" s="2"/>
      <c r="V124" s="2"/>
      <c r="W124" s="2"/>
      <c r="X124" s="2"/>
      <c r="Y124" s="2"/>
      <c r="Z124" s="2"/>
    </row>
    <row r="125" spans="1:26" ht="42" customHeight="1">
      <c r="A125" s="37"/>
      <c r="B125" s="513" t="s">
        <v>347</v>
      </c>
      <c r="C125" s="515" t="s">
        <v>347</v>
      </c>
      <c r="D125" s="11" t="s">
        <v>347</v>
      </c>
      <c r="E125" s="11" t="s">
        <v>347</v>
      </c>
      <c r="F125" s="11" t="s">
        <v>347</v>
      </c>
      <c r="G125" s="11" t="s">
        <v>347</v>
      </c>
      <c r="H125" s="11" t="s">
        <v>347</v>
      </c>
      <c r="I125" s="11" t="s">
        <v>347</v>
      </c>
      <c r="J125" s="11" t="s">
        <v>347</v>
      </c>
      <c r="K125" s="11" t="s">
        <v>347</v>
      </c>
      <c r="L125" s="11" t="s">
        <v>347</v>
      </c>
      <c r="M125" s="11" t="s">
        <v>347</v>
      </c>
      <c r="N125" s="11" t="s">
        <v>347</v>
      </c>
      <c r="O125" s="11" t="s">
        <v>347</v>
      </c>
      <c r="P125" s="11">
        <f t="shared" si="6"/>
        <v>0</v>
      </c>
      <c r="Q125" s="2"/>
      <c r="R125" s="2"/>
      <c r="S125" s="2"/>
      <c r="T125" s="2"/>
      <c r="U125" s="2"/>
      <c r="V125" s="2"/>
      <c r="W125" s="2"/>
      <c r="X125" s="2"/>
      <c r="Y125" s="2"/>
      <c r="Z125" s="2"/>
    </row>
    <row r="126" spans="1:26" ht="39.75" customHeight="1">
      <c r="A126" s="37"/>
      <c r="B126" s="513" t="s">
        <v>347</v>
      </c>
      <c r="C126" s="515" t="s">
        <v>347</v>
      </c>
      <c r="D126" s="11" t="s">
        <v>347</v>
      </c>
      <c r="E126" s="11" t="s">
        <v>347</v>
      </c>
      <c r="F126" s="11" t="s">
        <v>347</v>
      </c>
      <c r="G126" s="11" t="s">
        <v>347</v>
      </c>
      <c r="H126" s="11" t="s">
        <v>347</v>
      </c>
      <c r="I126" s="11" t="s">
        <v>347</v>
      </c>
      <c r="J126" s="11" t="s">
        <v>347</v>
      </c>
      <c r="K126" s="11" t="s">
        <v>347</v>
      </c>
      <c r="L126" s="11" t="s">
        <v>347</v>
      </c>
      <c r="M126" s="11" t="s">
        <v>347</v>
      </c>
      <c r="N126" s="11" t="s">
        <v>347</v>
      </c>
      <c r="O126" s="11" t="s">
        <v>347</v>
      </c>
      <c r="P126" s="11">
        <f t="shared" si="6"/>
        <v>0</v>
      </c>
      <c r="Q126" s="2"/>
      <c r="R126" s="2"/>
      <c r="S126" s="2"/>
      <c r="T126" s="2"/>
      <c r="U126" s="2"/>
      <c r="V126" s="2"/>
      <c r="W126" s="2"/>
      <c r="X126" s="2"/>
      <c r="Y126" s="2"/>
      <c r="Z126" s="2"/>
    </row>
    <row r="127" spans="1:26" ht="42" customHeight="1">
      <c r="A127" s="37"/>
      <c r="B127" s="513" t="s">
        <v>347</v>
      </c>
      <c r="C127" s="515" t="s">
        <v>347</v>
      </c>
      <c r="D127" s="11" t="s">
        <v>347</v>
      </c>
      <c r="E127" s="11" t="s">
        <v>347</v>
      </c>
      <c r="F127" s="11" t="s">
        <v>347</v>
      </c>
      <c r="G127" s="11" t="s">
        <v>347</v>
      </c>
      <c r="H127" s="11" t="s">
        <v>347</v>
      </c>
      <c r="I127" s="11" t="s">
        <v>347</v>
      </c>
      <c r="J127" s="11" t="s">
        <v>347</v>
      </c>
      <c r="K127" s="11" t="s">
        <v>347</v>
      </c>
      <c r="L127" s="11" t="s">
        <v>347</v>
      </c>
      <c r="M127" s="11" t="s">
        <v>347</v>
      </c>
      <c r="N127" s="11" t="s">
        <v>347</v>
      </c>
      <c r="O127" s="11" t="s">
        <v>347</v>
      </c>
      <c r="P127" s="11">
        <f t="shared" si="6"/>
        <v>0</v>
      </c>
      <c r="Q127" s="2"/>
      <c r="R127" s="2"/>
      <c r="S127" s="2"/>
      <c r="T127" s="2"/>
      <c r="U127" s="2"/>
      <c r="V127" s="2"/>
      <c r="W127" s="2"/>
      <c r="X127" s="2"/>
      <c r="Y127" s="2"/>
      <c r="Z127" s="2"/>
    </row>
    <row r="128" spans="1:26" ht="32.25" customHeight="1">
      <c r="A128" s="982"/>
      <c r="B128" s="551" t="e">
        <f>#REF!</f>
        <v>#REF!</v>
      </c>
      <c r="C128" s="552" t="e">
        <f>#REF!</f>
        <v>#REF!</v>
      </c>
      <c r="D128" s="568" t="e">
        <f>#REF!</f>
        <v>#REF!</v>
      </c>
      <c r="E128" s="568" t="e">
        <f>#REF!</f>
        <v>#REF!</v>
      </c>
      <c r="F128" s="568" t="e">
        <f>#REF!</f>
        <v>#REF!</v>
      </c>
      <c r="G128" s="568" t="e">
        <f>#REF!</f>
        <v>#REF!</v>
      </c>
      <c r="H128" s="568" t="e">
        <f>#REF!</f>
        <v>#REF!</v>
      </c>
      <c r="I128" s="568" t="e">
        <f>#REF!</f>
        <v>#REF!</v>
      </c>
      <c r="J128" s="568" t="e">
        <f>#REF!</f>
        <v>#REF!</v>
      </c>
      <c r="K128" s="568" t="e">
        <f>#REF!</f>
        <v>#REF!</v>
      </c>
      <c r="L128" s="568" t="e">
        <f>#REF!</f>
        <v>#REF!</v>
      </c>
      <c r="M128" s="568" t="e">
        <f>#REF!</f>
        <v>#REF!</v>
      </c>
      <c r="N128" s="568" t="e">
        <f>#REF!</f>
        <v>#REF!</v>
      </c>
      <c r="O128" s="568" t="e">
        <f>#REF!</f>
        <v>#REF!</v>
      </c>
      <c r="P128" s="11" t="e">
        <f t="shared" si="6"/>
        <v>#REF!</v>
      </c>
      <c r="Q128" s="27"/>
      <c r="R128" s="27"/>
      <c r="S128" s="27"/>
      <c r="T128" s="27"/>
      <c r="U128" s="27"/>
      <c r="V128" s="27"/>
      <c r="W128" s="27"/>
      <c r="X128" s="27"/>
      <c r="Y128" s="27"/>
      <c r="Z128" s="27"/>
    </row>
    <row r="129" spans="1:26" ht="32.25" customHeight="1">
      <c r="A129" s="976"/>
      <c r="B129" s="513" t="e">
        <f>#REF!</f>
        <v>#REF!</v>
      </c>
      <c r="C129" s="15" t="e">
        <f>#REF!</f>
        <v>#REF!</v>
      </c>
      <c r="D129" s="11">
        <v>2975</v>
      </c>
      <c r="E129" s="11">
        <v>2975</v>
      </c>
      <c r="F129" s="11">
        <v>2975</v>
      </c>
      <c r="G129" s="11">
        <v>2975</v>
      </c>
      <c r="H129" s="11">
        <v>2975</v>
      </c>
      <c r="I129" s="11">
        <v>2975</v>
      </c>
      <c r="J129" s="11"/>
      <c r="K129" s="11"/>
      <c r="L129" s="11"/>
      <c r="M129" s="11"/>
      <c r="N129" s="11"/>
      <c r="O129" s="11"/>
      <c r="P129" s="11">
        <f t="shared" si="6"/>
        <v>17850</v>
      </c>
      <c r="Q129" s="2"/>
      <c r="R129" s="2"/>
      <c r="S129" s="2"/>
      <c r="T129" s="2"/>
      <c r="U129" s="2"/>
      <c r="V129" s="2"/>
      <c r="W129" s="2"/>
      <c r="X129" s="2"/>
      <c r="Y129" s="2"/>
      <c r="Z129" s="2"/>
    </row>
    <row r="130" spans="1:26" ht="32.25" customHeight="1">
      <c r="A130" s="976"/>
      <c r="B130" s="513" t="e">
        <f>#REF!</f>
        <v>#REF!</v>
      </c>
      <c r="C130" s="15" t="e">
        <f>#REF!</f>
        <v>#REF!</v>
      </c>
      <c r="D130" s="11">
        <v>2675</v>
      </c>
      <c r="E130" s="11">
        <v>2675</v>
      </c>
      <c r="F130" s="11">
        <v>2675</v>
      </c>
      <c r="G130" s="11">
        <v>2675</v>
      </c>
      <c r="H130" s="11">
        <v>2675</v>
      </c>
      <c r="I130" s="11">
        <v>2675</v>
      </c>
      <c r="J130" s="11"/>
      <c r="K130" s="11"/>
      <c r="L130" s="11"/>
      <c r="M130" s="11"/>
      <c r="N130" s="11"/>
      <c r="O130" s="11"/>
      <c r="P130" s="11">
        <f t="shared" si="6"/>
        <v>16050</v>
      </c>
      <c r="Q130" s="2"/>
      <c r="R130" s="2"/>
      <c r="S130" s="2"/>
      <c r="T130" s="2"/>
      <c r="U130" s="2"/>
      <c r="V130" s="2"/>
      <c r="W130" s="2"/>
      <c r="X130" s="2"/>
      <c r="Y130" s="2"/>
      <c r="Z130" s="2"/>
    </row>
    <row r="131" spans="1:26" ht="32.25" customHeight="1">
      <c r="A131" s="976"/>
      <c r="B131" s="513" t="e">
        <f>#REF!</f>
        <v>#REF!</v>
      </c>
      <c r="C131" s="15" t="e">
        <f>#REF!</f>
        <v>#REF!</v>
      </c>
      <c r="D131" s="11"/>
      <c r="E131" s="11"/>
      <c r="F131" s="11"/>
      <c r="G131" s="11"/>
      <c r="H131" s="11"/>
      <c r="I131" s="11"/>
      <c r="J131" s="11"/>
      <c r="K131" s="11"/>
      <c r="L131" s="11"/>
      <c r="M131" s="11"/>
      <c r="N131" s="11"/>
      <c r="O131" s="11"/>
      <c r="P131" s="11">
        <f t="shared" si="6"/>
        <v>0</v>
      </c>
      <c r="Q131" s="2"/>
      <c r="R131" s="2"/>
      <c r="S131" s="2"/>
      <c r="T131" s="2"/>
      <c r="U131" s="2"/>
      <c r="V131" s="2"/>
      <c r="W131" s="2"/>
      <c r="X131" s="2"/>
      <c r="Y131" s="2"/>
      <c r="Z131" s="2"/>
    </row>
    <row r="132" spans="1:26" ht="13.5" customHeight="1">
      <c r="A132" s="35"/>
      <c r="B132" s="555" t="s">
        <v>1161</v>
      </c>
      <c r="C132" s="556"/>
      <c r="D132" s="557">
        <f t="shared" ref="D132:O132" si="35">SUM(D134:D136)</f>
        <v>0</v>
      </c>
      <c r="E132" s="557">
        <f t="shared" si="35"/>
        <v>0</v>
      </c>
      <c r="F132" s="557">
        <f t="shared" si="35"/>
        <v>0</v>
      </c>
      <c r="G132" s="557">
        <f t="shared" si="35"/>
        <v>0</v>
      </c>
      <c r="H132" s="557">
        <f t="shared" si="35"/>
        <v>0</v>
      </c>
      <c r="I132" s="557">
        <f t="shared" si="35"/>
        <v>0</v>
      </c>
      <c r="J132" s="557">
        <f t="shared" si="35"/>
        <v>0</v>
      </c>
      <c r="K132" s="557">
        <f t="shared" si="35"/>
        <v>0</v>
      </c>
      <c r="L132" s="557">
        <f t="shared" si="35"/>
        <v>0</v>
      </c>
      <c r="M132" s="557">
        <f t="shared" si="35"/>
        <v>0</v>
      </c>
      <c r="N132" s="557">
        <f t="shared" si="35"/>
        <v>0</v>
      </c>
      <c r="O132" s="558">
        <f t="shared" si="35"/>
        <v>0</v>
      </c>
      <c r="P132" s="11">
        <f t="shared" si="6"/>
        <v>0</v>
      </c>
      <c r="Q132" s="2"/>
      <c r="R132" s="2"/>
      <c r="S132" s="2"/>
      <c r="T132" s="2"/>
      <c r="U132" s="2"/>
      <c r="V132" s="2"/>
      <c r="W132" s="2"/>
      <c r="X132" s="2"/>
      <c r="Y132" s="2"/>
      <c r="Z132" s="2"/>
    </row>
    <row r="133" spans="1:26" ht="13.5" customHeight="1">
      <c r="A133" s="35"/>
      <c r="B133" s="560"/>
      <c r="C133" s="561"/>
      <c r="D133" s="557"/>
      <c r="E133" s="557"/>
      <c r="F133" s="557"/>
      <c r="G133" s="557"/>
      <c r="H133" s="557"/>
      <c r="I133" s="557"/>
      <c r="J133" s="557"/>
      <c r="K133" s="557"/>
      <c r="L133" s="557"/>
      <c r="M133" s="557"/>
      <c r="N133" s="557"/>
      <c r="O133" s="557"/>
      <c r="P133" s="11">
        <f t="shared" si="6"/>
        <v>0</v>
      </c>
      <c r="Q133" s="2"/>
      <c r="R133" s="2"/>
      <c r="S133" s="2"/>
      <c r="T133" s="2"/>
      <c r="U133" s="2"/>
      <c r="V133" s="2"/>
      <c r="W133" s="2"/>
      <c r="X133" s="2"/>
      <c r="Y133" s="2"/>
      <c r="Z133" s="2"/>
    </row>
    <row r="134" spans="1:26" ht="13.5" customHeight="1">
      <c r="A134" s="976"/>
      <c r="B134" s="32" t="s">
        <v>1162</v>
      </c>
      <c r="C134" s="562"/>
      <c r="D134" s="563"/>
      <c r="E134" s="564"/>
      <c r="F134" s="564"/>
      <c r="G134" s="564"/>
      <c r="H134" s="564"/>
      <c r="I134" s="564"/>
      <c r="J134" s="564"/>
      <c r="K134" s="564"/>
      <c r="L134" s="564"/>
      <c r="M134" s="564"/>
      <c r="N134" s="564"/>
      <c r="O134" s="564"/>
      <c r="P134" s="11">
        <f t="shared" si="6"/>
        <v>0</v>
      </c>
      <c r="Q134" s="2"/>
      <c r="R134" s="2"/>
      <c r="S134" s="2"/>
      <c r="T134" s="2"/>
      <c r="U134" s="2"/>
      <c r="V134" s="2"/>
      <c r="W134" s="2"/>
      <c r="X134" s="2"/>
      <c r="Y134" s="2"/>
      <c r="Z134" s="2"/>
    </row>
    <row r="135" spans="1:26" ht="13.5" customHeight="1">
      <c r="A135" s="976"/>
      <c r="B135" s="32" t="s">
        <v>1163</v>
      </c>
      <c r="C135" s="562"/>
      <c r="D135" s="564"/>
      <c r="E135" s="564"/>
      <c r="F135" s="564"/>
      <c r="G135" s="564"/>
      <c r="H135" s="564"/>
      <c r="I135" s="564"/>
      <c r="J135" s="564"/>
      <c r="K135" s="564"/>
      <c r="L135" s="564"/>
      <c r="M135" s="564"/>
      <c r="N135" s="564"/>
      <c r="O135" s="564"/>
      <c r="P135" s="11">
        <f t="shared" si="6"/>
        <v>0</v>
      </c>
      <c r="Q135" s="2"/>
      <c r="R135" s="2"/>
      <c r="S135" s="2"/>
      <c r="T135" s="2"/>
      <c r="U135" s="2"/>
      <c r="V135" s="2"/>
      <c r="W135" s="2"/>
      <c r="X135" s="2"/>
      <c r="Y135" s="2"/>
      <c r="Z135" s="2"/>
    </row>
    <row r="136" spans="1:26" ht="13.5" customHeight="1">
      <c r="A136" s="976"/>
      <c r="B136" s="32" t="s">
        <v>1164</v>
      </c>
      <c r="C136" s="562"/>
      <c r="D136" s="564"/>
      <c r="E136" s="564"/>
      <c r="F136" s="564"/>
      <c r="G136" s="564"/>
      <c r="H136" s="564"/>
      <c r="I136" s="564"/>
      <c r="J136" s="564"/>
      <c r="K136" s="564"/>
      <c r="L136" s="564"/>
      <c r="M136" s="564"/>
      <c r="N136" s="564"/>
      <c r="O136" s="564"/>
      <c r="P136" s="11">
        <f t="shared" si="6"/>
        <v>0</v>
      </c>
      <c r="Q136" s="2"/>
      <c r="R136" s="2"/>
      <c r="S136" s="2"/>
      <c r="T136" s="2"/>
      <c r="U136" s="2"/>
      <c r="V136" s="2"/>
      <c r="W136" s="2"/>
      <c r="X136" s="2"/>
      <c r="Y136" s="2"/>
      <c r="Z136" s="2"/>
    </row>
    <row r="137" spans="1:26" ht="13.5" customHeight="1">
      <c r="A137" s="976"/>
      <c r="B137" s="33"/>
      <c r="C137" s="562"/>
      <c r="D137" s="564"/>
      <c r="E137" s="564"/>
      <c r="F137" s="564"/>
      <c r="G137" s="564"/>
      <c r="H137" s="564"/>
      <c r="I137" s="564"/>
      <c r="J137" s="564"/>
      <c r="K137" s="564"/>
      <c r="L137" s="564"/>
      <c r="M137" s="564"/>
      <c r="N137" s="564"/>
      <c r="O137" s="564"/>
      <c r="P137" s="11">
        <f t="shared" si="6"/>
        <v>0</v>
      </c>
      <c r="Q137" s="2"/>
      <c r="R137" s="2"/>
      <c r="S137" s="2"/>
      <c r="T137" s="2"/>
      <c r="U137" s="2"/>
      <c r="V137" s="2"/>
      <c r="W137" s="2"/>
      <c r="X137" s="2"/>
      <c r="Y137" s="2"/>
      <c r="Z137" s="2"/>
    </row>
    <row r="138" spans="1:26" ht="16.5" customHeight="1">
      <c r="A138" s="38"/>
      <c r="B138" s="39" t="s">
        <v>1165</v>
      </c>
      <c r="C138" s="565"/>
      <c r="D138" s="566" t="e">
        <f t="shared" ref="D138:O138" si="36">D5-D6+D132</f>
        <v>#REF!</v>
      </c>
      <c r="E138" s="566" t="e">
        <f t="shared" si="36"/>
        <v>#REF!</v>
      </c>
      <c r="F138" s="566" t="e">
        <f t="shared" si="36"/>
        <v>#REF!</v>
      </c>
      <c r="G138" s="566" t="e">
        <f t="shared" si="36"/>
        <v>#REF!</v>
      </c>
      <c r="H138" s="566" t="e">
        <f t="shared" si="36"/>
        <v>#REF!</v>
      </c>
      <c r="I138" s="566" t="e">
        <f t="shared" si="36"/>
        <v>#REF!</v>
      </c>
      <c r="J138" s="566" t="e">
        <f t="shared" si="36"/>
        <v>#REF!</v>
      </c>
      <c r="K138" s="566" t="e">
        <f t="shared" si="36"/>
        <v>#REF!</v>
      </c>
      <c r="L138" s="566" t="e">
        <f t="shared" si="36"/>
        <v>#REF!</v>
      </c>
      <c r="M138" s="566" t="e">
        <f t="shared" si="36"/>
        <v>#REF!</v>
      </c>
      <c r="N138" s="566" t="e">
        <f t="shared" si="36"/>
        <v>#REF!</v>
      </c>
      <c r="O138" s="566" t="e">
        <f t="shared" si="36"/>
        <v>#REF!</v>
      </c>
      <c r="P138" s="8"/>
      <c r="Q138" s="2"/>
      <c r="R138" s="2"/>
      <c r="S138" s="2"/>
      <c r="T138" s="2"/>
      <c r="U138" s="2"/>
      <c r="V138" s="2"/>
      <c r="W138" s="2"/>
      <c r="X138" s="2"/>
      <c r="Y138" s="2"/>
      <c r="Z138" s="2"/>
    </row>
    <row r="139" spans="1:26" ht="13.5" customHeight="1">
      <c r="A139" s="2"/>
      <c r="B139" s="809"/>
      <c r="C139" s="948"/>
      <c r="D139" s="948"/>
      <c r="E139" s="2"/>
      <c r="F139" s="2"/>
      <c r="G139" s="2"/>
      <c r="H139" s="2"/>
      <c r="I139" s="2"/>
      <c r="J139" s="2"/>
      <c r="K139" s="2"/>
      <c r="L139" s="2"/>
      <c r="M139" s="2"/>
      <c r="N139" s="2"/>
      <c r="O139" s="2"/>
      <c r="P139" s="2"/>
      <c r="Q139" s="2"/>
      <c r="R139" s="2"/>
      <c r="S139" s="2"/>
      <c r="T139" s="2"/>
      <c r="U139" s="2"/>
      <c r="V139" s="2"/>
      <c r="W139" s="2"/>
      <c r="X139" s="2"/>
      <c r="Y139" s="2"/>
      <c r="Z139" s="2"/>
    </row>
    <row r="140" spans="1:26" ht="13.5" customHeight="1">
      <c r="A140" s="2"/>
      <c r="B140" s="2"/>
      <c r="C140" s="4"/>
      <c r="D140" s="2"/>
      <c r="E140" s="2"/>
      <c r="F140" s="2"/>
      <c r="G140" s="2"/>
      <c r="H140" s="2"/>
      <c r="I140" s="2"/>
      <c r="J140" s="2"/>
      <c r="K140" s="2"/>
      <c r="L140" s="2"/>
      <c r="M140" s="2"/>
      <c r="N140" s="2"/>
      <c r="O140" s="2"/>
      <c r="P140" s="2"/>
      <c r="Q140" s="2"/>
      <c r="R140" s="2"/>
      <c r="S140" s="2"/>
      <c r="T140" s="2"/>
      <c r="U140" s="2"/>
      <c r="V140" s="2"/>
      <c r="W140" s="2"/>
      <c r="X140" s="2"/>
      <c r="Y140" s="2"/>
      <c r="Z140" s="2"/>
    </row>
    <row r="141" spans="1:26" ht="13.5" customHeight="1">
      <c r="A141" s="2"/>
      <c r="B141" s="2"/>
      <c r="C141" s="4"/>
      <c r="D141" s="2"/>
      <c r="E141" s="2"/>
      <c r="F141" s="2"/>
      <c r="G141" s="2"/>
      <c r="H141" s="2"/>
      <c r="I141" s="2"/>
      <c r="J141" s="2"/>
      <c r="K141" s="2"/>
      <c r="L141" s="2"/>
      <c r="M141" s="2"/>
      <c r="N141" s="2"/>
      <c r="O141" s="2"/>
      <c r="P141" s="2"/>
      <c r="Q141" s="2"/>
      <c r="R141" s="2"/>
      <c r="S141" s="2"/>
      <c r="T141" s="2"/>
      <c r="U141" s="2"/>
      <c r="V141" s="2"/>
      <c r="W141" s="2"/>
      <c r="X141" s="2"/>
      <c r="Y141" s="2"/>
      <c r="Z141" s="2"/>
    </row>
    <row r="142" spans="1:26" ht="13.5" customHeight="1">
      <c r="A142" s="2"/>
      <c r="B142" s="2"/>
      <c r="C142" s="4"/>
      <c r="D142" s="2"/>
      <c r="E142" s="2"/>
      <c r="F142" s="2"/>
      <c r="G142" s="2"/>
      <c r="H142" s="2"/>
      <c r="I142" s="2"/>
      <c r="J142" s="2"/>
      <c r="K142" s="2"/>
      <c r="L142" s="2"/>
      <c r="M142" s="2"/>
      <c r="N142" s="2"/>
      <c r="O142" s="2"/>
      <c r="P142" s="2"/>
      <c r="Q142" s="2"/>
      <c r="R142" s="2"/>
      <c r="S142" s="2"/>
      <c r="T142" s="2"/>
      <c r="U142" s="2"/>
      <c r="V142" s="2"/>
      <c r="W142" s="2"/>
      <c r="X142" s="2"/>
      <c r="Y142" s="2"/>
      <c r="Z142" s="2"/>
    </row>
    <row r="143" spans="1:26" ht="13.5" customHeight="1">
      <c r="A143" s="2"/>
      <c r="B143" s="2"/>
      <c r="C143" s="4"/>
      <c r="D143" s="807"/>
      <c r="E143" s="948"/>
      <c r="F143" s="2"/>
      <c r="G143" s="807"/>
      <c r="H143" s="948"/>
      <c r="I143" s="2"/>
      <c r="J143" s="2"/>
      <c r="K143" s="2"/>
      <c r="L143" s="2"/>
      <c r="M143" s="2"/>
      <c r="N143" s="2"/>
      <c r="O143" s="2"/>
      <c r="P143" s="2"/>
      <c r="Q143" s="2"/>
      <c r="R143" s="2"/>
      <c r="S143" s="2"/>
      <c r="T143" s="2"/>
      <c r="U143" s="2"/>
      <c r="V143" s="2"/>
      <c r="W143" s="2"/>
      <c r="X143" s="2"/>
      <c r="Y143" s="2"/>
      <c r="Z143" s="2"/>
    </row>
    <row r="144" spans="1:26" ht="13.5" customHeight="1">
      <c r="A144" s="2"/>
      <c r="B144" s="2"/>
      <c r="C144" s="4"/>
      <c r="D144" s="808"/>
      <c r="E144" s="948"/>
      <c r="F144" s="41"/>
      <c r="G144" s="808"/>
      <c r="H144" s="948"/>
      <c r="I144" s="2"/>
      <c r="J144" s="2"/>
      <c r="K144" s="2"/>
      <c r="L144" s="2"/>
      <c r="M144" s="2"/>
      <c r="N144" s="2"/>
      <c r="O144" s="2"/>
      <c r="P144" s="2"/>
      <c r="Q144" s="2"/>
      <c r="R144" s="2"/>
      <c r="S144" s="2"/>
      <c r="T144" s="2"/>
      <c r="U144" s="2"/>
      <c r="V144" s="2"/>
      <c r="W144" s="2"/>
      <c r="X144" s="2"/>
      <c r="Y144" s="2"/>
      <c r="Z144" s="2"/>
    </row>
    <row r="145" spans="1:26" ht="13.5" customHeight="1">
      <c r="A145" s="2"/>
      <c r="B145" s="2"/>
      <c r="C145" s="4"/>
      <c r="D145" s="808"/>
      <c r="E145" s="948"/>
      <c r="F145" s="41"/>
      <c r="G145" s="808"/>
      <c r="H145" s="948"/>
      <c r="I145" s="2"/>
      <c r="J145" s="2"/>
      <c r="K145" s="2"/>
      <c r="L145" s="2"/>
      <c r="M145" s="2"/>
      <c r="N145" s="2"/>
      <c r="O145" s="2"/>
      <c r="P145" s="2"/>
      <c r="Q145" s="2"/>
      <c r="R145" s="2"/>
      <c r="S145" s="2"/>
      <c r="T145" s="2"/>
      <c r="U145" s="2"/>
      <c r="V145" s="2"/>
      <c r="W145" s="2"/>
      <c r="X145" s="2"/>
      <c r="Y145" s="2"/>
      <c r="Z145" s="2"/>
    </row>
    <row r="146" spans="1:26" ht="13.5" customHeight="1">
      <c r="A146" s="2"/>
      <c r="B146" s="2"/>
      <c r="C146" s="4"/>
      <c r="D146" s="2"/>
      <c r="E146" s="2"/>
      <c r="F146" s="2"/>
      <c r="G146" s="2"/>
      <c r="H146" s="2"/>
      <c r="I146" s="2"/>
      <c r="J146" s="2"/>
      <c r="K146" s="2"/>
      <c r="L146" s="2"/>
      <c r="M146" s="2"/>
      <c r="N146" s="2"/>
      <c r="O146" s="2"/>
      <c r="P146" s="2"/>
      <c r="Q146" s="2"/>
      <c r="R146" s="2"/>
      <c r="S146" s="2"/>
      <c r="T146" s="2"/>
      <c r="U146" s="2"/>
      <c r="V146" s="2"/>
      <c r="W146" s="2"/>
      <c r="X146" s="2"/>
      <c r="Y146" s="2"/>
      <c r="Z146" s="2"/>
    </row>
    <row r="147" spans="1:26" ht="13.5" customHeight="1">
      <c r="A147" s="2"/>
      <c r="B147" s="2"/>
      <c r="C147" s="4"/>
      <c r="D147" s="2"/>
      <c r="E147" s="2"/>
      <c r="F147" s="2"/>
      <c r="G147" s="2"/>
      <c r="H147" s="2"/>
      <c r="I147" s="2"/>
      <c r="J147" s="2"/>
      <c r="K147" s="2"/>
      <c r="L147" s="2"/>
      <c r="M147" s="2"/>
      <c r="N147" s="2"/>
      <c r="O147" s="2"/>
      <c r="P147" s="2"/>
      <c r="Q147" s="2"/>
      <c r="R147" s="2"/>
      <c r="S147" s="2"/>
      <c r="T147" s="2"/>
      <c r="U147" s="2"/>
      <c r="V147" s="2"/>
      <c r="W147" s="2"/>
      <c r="X147" s="2"/>
      <c r="Y147" s="2"/>
      <c r="Z147" s="2"/>
    </row>
    <row r="148" spans="1:26" ht="13.5" customHeight="1">
      <c r="A148" s="2"/>
      <c r="B148" s="2"/>
      <c r="C148" s="4"/>
      <c r="D148" s="2"/>
      <c r="E148" s="2"/>
      <c r="F148" s="2"/>
      <c r="G148" s="2"/>
      <c r="H148" s="2"/>
      <c r="I148" s="2"/>
      <c r="J148" s="2"/>
      <c r="K148" s="2"/>
      <c r="L148" s="2"/>
      <c r="M148" s="2"/>
      <c r="N148" s="2"/>
      <c r="O148" s="2"/>
      <c r="P148" s="2"/>
      <c r="Q148" s="2"/>
      <c r="R148" s="2"/>
      <c r="S148" s="2"/>
      <c r="T148" s="2"/>
      <c r="U148" s="2"/>
      <c r="V148" s="2"/>
      <c r="W148" s="2"/>
      <c r="X148" s="2"/>
      <c r="Y148" s="2"/>
      <c r="Z148" s="2"/>
    </row>
    <row r="149" spans="1:26" ht="13.5" customHeight="1">
      <c r="A149" s="2"/>
      <c r="B149" s="2"/>
      <c r="C149" s="4"/>
      <c r="D149" s="2"/>
      <c r="E149" s="2"/>
      <c r="F149" s="2"/>
      <c r="G149" s="2"/>
      <c r="H149" s="2"/>
      <c r="I149" s="2"/>
      <c r="J149" s="2"/>
      <c r="K149" s="2"/>
      <c r="L149" s="2"/>
      <c r="M149" s="2"/>
      <c r="N149" s="2"/>
      <c r="O149" s="2"/>
      <c r="P149" s="2"/>
      <c r="Q149" s="2"/>
      <c r="R149" s="2"/>
      <c r="S149" s="2"/>
      <c r="T149" s="2"/>
      <c r="U149" s="2"/>
      <c r="V149" s="2"/>
      <c r="W149" s="2"/>
      <c r="X149" s="2"/>
      <c r="Y149" s="2"/>
      <c r="Z149" s="2"/>
    </row>
    <row r="150" spans="1:26" ht="13.5" customHeight="1">
      <c r="A150" s="2"/>
      <c r="B150" s="2"/>
      <c r="C150" s="4"/>
      <c r="D150" s="2"/>
      <c r="E150" s="2"/>
      <c r="F150" s="2"/>
      <c r="G150" s="2"/>
      <c r="H150" s="2"/>
      <c r="I150" s="2"/>
      <c r="J150" s="2"/>
      <c r="K150" s="2"/>
      <c r="L150" s="2"/>
      <c r="M150" s="2"/>
      <c r="N150" s="2"/>
      <c r="O150" s="2"/>
      <c r="P150" s="2"/>
      <c r="Q150" s="2"/>
      <c r="R150" s="2"/>
      <c r="S150" s="2"/>
      <c r="T150" s="2"/>
      <c r="U150" s="2"/>
      <c r="V150" s="2"/>
      <c r="W150" s="2"/>
      <c r="X150" s="2"/>
      <c r="Y150" s="2"/>
      <c r="Z150" s="2"/>
    </row>
    <row r="151" spans="1:26" ht="13.5" customHeight="1">
      <c r="A151" s="2"/>
      <c r="B151" s="2"/>
      <c r="C151" s="4"/>
      <c r="D151" s="2"/>
      <c r="E151" s="2"/>
      <c r="F151" s="2"/>
      <c r="G151" s="2"/>
      <c r="H151" s="2"/>
      <c r="I151" s="2"/>
      <c r="J151" s="2"/>
      <c r="K151" s="2"/>
      <c r="L151" s="2"/>
      <c r="M151" s="2"/>
      <c r="N151" s="2"/>
      <c r="O151" s="2"/>
      <c r="P151" s="2"/>
      <c r="Q151" s="2"/>
      <c r="R151" s="2"/>
      <c r="S151" s="2"/>
      <c r="T151" s="2"/>
      <c r="U151" s="2"/>
      <c r="V151" s="2"/>
      <c r="W151" s="2"/>
      <c r="X151" s="2"/>
      <c r="Y151" s="2"/>
      <c r="Z151" s="2"/>
    </row>
    <row r="152" spans="1:26" ht="13.5" customHeight="1">
      <c r="A152" s="2"/>
      <c r="B152" s="2"/>
      <c r="C152" s="4"/>
      <c r="D152" s="2"/>
      <c r="E152" s="2"/>
      <c r="F152" s="2"/>
      <c r="G152" s="2"/>
      <c r="H152" s="2"/>
      <c r="I152" s="2"/>
      <c r="J152" s="2"/>
      <c r="K152" s="2"/>
      <c r="L152" s="2"/>
      <c r="M152" s="2"/>
      <c r="N152" s="2"/>
      <c r="O152" s="2"/>
      <c r="P152" s="2"/>
      <c r="Q152" s="2"/>
      <c r="R152" s="2"/>
      <c r="S152" s="2"/>
      <c r="T152" s="2"/>
      <c r="U152" s="2"/>
      <c r="V152" s="2"/>
      <c r="W152" s="2"/>
      <c r="X152" s="2"/>
      <c r="Y152" s="2"/>
      <c r="Z152" s="2"/>
    </row>
    <row r="153" spans="1:26" ht="13.5" customHeight="1">
      <c r="A153" s="2"/>
      <c r="B153" s="2"/>
      <c r="C153" s="4"/>
      <c r="D153" s="2"/>
      <c r="E153" s="2"/>
      <c r="F153" s="2"/>
      <c r="G153" s="2"/>
      <c r="H153" s="2"/>
      <c r="I153" s="2"/>
      <c r="J153" s="2"/>
      <c r="K153" s="2"/>
      <c r="L153" s="2"/>
      <c r="M153" s="2"/>
      <c r="N153" s="2"/>
      <c r="O153" s="2"/>
      <c r="P153" s="2"/>
      <c r="Q153" s="2"/>
      <c r="R153" s="2"/>
      <c r="S153" s="2"/>
      <c r="T153" s="2"/>
      <c r="U153" s="2"/>
      <c r="V153" s="2"/>
      <c r="W153" s="2"/>
      <c r="X153" s="2"/>
      <c r="Y153" s="2"/>
      <c r="Z153" s="2"/>
    </row>
    <row r="154" spans="1:26" ht="13.5" customHeight="1">
      <c r="A154" s="2"/>
      <c r="B154" s="2"/>
      <c r="C154" s="4"/>
      <c r="D154" s="2"/>
      <c r="E154" s="2"/>
      <c r="F154" s="2"/>
      <c r="G154" s="2"/>
      <c r="H154" s="2"/>
      <c r="I154" s="2"/>
      <c r="J154" s="2"/>
      <c r="K154" s="2"/>
      <c r="L154" s="2"/>
      <c r="M154" s="2"/>
      <c r="N154" s="2"/>
      <c r="O154" s="2"/>
      <c r="P154" s="2"/>
      <c r="Q154" s="2"/>
      <c r="R154" s="2"/>
      <c r="S154" s="2"/>
      <c r="T154" s="2"/>
      <c r="U154" s="2"/>
      <c r="V154" s="2"/>
      <c r="W154" s="2"/>
      <c r="X154" s="2"/>
      <c r="Y154" s="2"/>
      <c r="Z154" s="2"/>
    </row>
    <row r="155" spans="1:26" ht="13.5" customHeight="1">
      <c r="A155" s="2"/>
      <c r="B155" s="2"/>
      <c r="C155" s="4"/>
      <c r="D155" s="2"/>
      <c r="E155" s="2"/>
      <c r="F155" s="2"/>
      <c r="G155" s="2"/>
      <c r="H155" s="2"/>
      <c r="I155" s="2"/>
      <c r="J155" s="2"/>
      <c r="K155" s="2"/>
      <c r="L155" s="2"/>
      <c r="M155" s="2"/>
      <c r="N155" s="2"/>
      <c r="O155" s="2"/>
      <c r="P155" s="2"/>
      <c r="Q155" s="2"/>
      <c r="R155" s="2"/>
      <c r="S155" s="2"/>
      <c r="T155" s="2"/>
      <c r="U155" s="2"/>
      <c r="V155" s="2"/>
      <c r="W155" s="2"/>
      <c r="X155" s="2"/>
      <c r="Y155" s="2"/>
      <c r="Z155" s="2"/>
    </row>
    <row r="156" spans="1:26" ht="13.5" customHeight="1">
      <c r="A156" s="2"/>
      <c r="B156" s="2"/>
      <c r="C156" s="4"/>
      <c r="D156" s="2"/>
      <c r="E156" s="2"/>
      <c r="F156" s="2"/>
      <c r="G156" s="2"/>
      <c r="H156" s="2"/>
      <c r="I156" s="2"/>
      <c r="J156" s="2"/>
      <c r="K156" s="2"/>
      <c r="L156" s="2"/>
      <c r="M156" s="2"/>
      <c r="N156" s="2"/>
      <c r="O156" s="2"/>
      <c r="P156" s="2"/>
      <c r="Q156" s="2"/>
      <c r="R156" s="2"/>
      <c r="S156" s="2"/>
      <c r="T156" s="2"/>
      <c r="U156" s="2"/>
      <c r="V156" s="2"/>
      <c r="W156" s="2"/>
      <c r="X156" s="2"/>
      <c r="Y156" s="2"/>
      <c r="Z156" s="2"/>
    </row>
    <row r="157" spans="1:26" ht="13.5" customHeight="1">
      <c r="A157" s="2"/>
      <c r="B157" s="2"/>
      <c r="C157" s="4"/>
      <c r="D157" s="2"/>
      <c r="E157" s="2"/>
      <c r="F157" s="2"/>
      <c r="G157" s="2"/>
      <c r="H157" s="2"/>
      <c r="I157" s="2"/>
      <c r="J157" s="2"/>
      <c r="K157" s="2"/>
      <c r="L157" s="2"/>
      <c r="M157" s="2"/>
      <c r="N157" s="2"/>
      <c r="O157" s="2"/>
      <c r="P157" s="2"/>
      <c r="Q157" s="2"/>
      <c r="R157" s="2"/>
      <c r="S157" s="2"/>
      <c r="T157" s="2"/>
      <c r="U157" s="2"/>
      <c r="V157" s="2"/>
      <c r="W157" s="2"/>
      <c r="X157" s="2"/>
      <c r="Y157" s="2"/>
      <c r="Z157" s="2"/>
    </row>
    <row r="158" spans="1:26" ht="13.5" customHeight="1">
      <c r="A158" s="2"/>
      <c r="B158" s="2"/>
      <c r="C158" s="4"/>
      <c r="D158" s="2"/>
      <c r="E158" s="2"/>
      <c r="F158" s="2"/>
      <c r="G158" s="2"/>
      <c r="H158" s="2"/>
      <c r="I158" s="2"/>
      <c r="J158" s="2"/>
      <c r="K158" s="2"/>
      <c r="L158" s="2"/>
      <c r="M158" s="2"/>
      <c r="N158" s="2"/>
      <c r="O158" s="2"/>
      <c r="P158" s="2"/>
      <c r="Q158" s="2"/>
      <c r="R158" s="2"/>
      <c r="S158" s="2"/>
      <c r="T158" s="2"/>
      <c r="U158" s="2"/>
      <c r="V158" s="2"/>
      <c r="W158" s="2"/>
      <c r="X158" s="2"/>
      <c r="Y158" s="2"/>
      <c r="Z158" s="2"/>
    </row>
    <row r="159" spans="1:26" ht="13.5" customHeight="1">
      <c r="A159" s="2"/>
      <c r="B159" s="2"/>
      <c r="C159" s="4"/>
      <c r="D159" s="2"/>
      <c r="E159" s="2"/>
      <c r="F159" s="2"/>
      <c r="G159" s="2"/>
      <c r="H159" s="2"/>
      <c r="I159" s="2"/>
      <c r="J159" s="2"/>
      <c r="K159" s="2"/>
      <c r="L159" s="2"/>
      <c r="M159" s="2"/>
      <c r="N159" s="2"/>
      <c r="O159" s="2"/>
      <c r="P159" s="2"/>
      <c r="Q159" s="2"/>
      <c r="R159" s="2"/>
      <c r="S159" s="2"/>
      <c r="T159" s="2"/>
      <c r="U159" s="2"/>
      <c r="V159" s="2"/>
      <c r="W159" s="2"/>
      <c r="X159" s="2"/>
      <c r="Y159" s="2"/>
      <c r="Z159" s="2"/>
    </row>
    <row r="160" spans="1:26" ht="13.5" customHeight="1">
      <c r="A160" s="2"/>
      <c r="B160" s="2"/>
      <c r="C160" s="4"/>
      <c r="D160" s="2"/>
      <c r="E160" s="2"/>
      <c r="F160" s="2"/>
      <c r="G160" s="2"/>
      <c r="H160" s="2"/>
      <c r="I160" s="2"/>
      <c r="J160" s="2"/>
      <c r="K160" s="2"/>
      <c r="L160" s="2"/>
      <c r="M160" s="2"/>
      <c r="N160" s="2"/>
      <c r="O160" s="2"/>
      <c r="P160" s="2"/>
      <c r="Q160" s="2"/>
      <c r="R160" s="2"/>
      <c r="S160" s="2"/>
      <c r="T160" s="2"/>
      <c r="U160" s="2"/>
      <c r="V160" s="2"/>
      <c r="W160" s="2"/>
      <c r="X160" s="2"/>
      <c r="Y160" s="2"/>
      <c r="Z160" s="2"/>
    </row>
    <row r="161" spans="1:26" ht="13.5" customHeight="1">
      <c r="A161" s="2"/>
      <c r="B161" s="2"/>
      <c r="C161" s="4"/>
      <c r="D161" s="2"/>
      <c r="E161" s="2"/>
      <c r="F161" s="2"/>
      <c r="G161" s="2"/>
      <c r="H161" s="2"/>
      <c r="I161" s="2"/>
      <c r="J161" s="2"/>
      <c r="K161" s="2"/>
      <c r="L161" s="2"/>
      <c r="M161" s="2"/>
      <c r="N161" s="2"/>
      <c r="O161" s="2"/>
      <c r="P161" s="2"/>
      <c r="Q161" s="2"/>
      <c r="R161" s="2"/>
      <c r="S161" s="2"/>
      <c r="T161" s="2"/>
      <c r="U161" s="2"/>
      <c r="V161" s="2"/>
      <c r="W161" s="2"/>
      <c r="X161" s="2"/>
      <c r="Y161" s="2"/>
      <c r="Z161" s="2"/>
    </row>
    <row r="162" spans="1:26" ht="13.5" customHeight="1">
      <c r="A162" s="2"/>
      <c r="B162" s="2"/>
      <c r="C162" s="4"/>
      <c r="D162" s="2"/>
      <c r="E162" s="2"/>
      <c r="F162" s="2"/>
      <c r="G162" s="2"/>
      <c r="H162" s="2"/>
      <c r="I162" s="2"/>
      <c r="J162" s="2"/>
      <c r="K162" s="2"/>
      <c r="L162" s="2"/>
      <c r="M162" s="2"/>
      <c r="N162" s="2"/>
      <c r="O162" s="2"/>
      <c r="P162" s="2"/>
      <c r="Q162" s="2"/>
      <c r="R162" s="2"/>
      <c r="S162" s="2"/>
      <c r="T162" s="2"/>
      <c r="U162" s="2"/>
      <c r="V162" s="2"/>
      <c r="W162" s="2"/>
      <c r="X162" s="2"/>
      <c r="Y162" s="2"/>
      <c r="Z162" s="2"/>
    </row>
    <row r="163" spans="1:26" ht="13.5" customHeight="1">
      <c r="A163" s="2"/>
      <c r="B163" s="2"/>
      <c r="C163" s="4"/>
      <c r="D163" s="2"/>
      <c r="E163" s="2"/>
      <c r="F163" s="2"/>
      <c r="G163" s="2"/>
      <c r="H163" s="2"/>
      <c r="I163" s="2"/>
      <c r="J163" s="2"/>
      <c r="K163" s="2"/>
      <c r="L163" s="2"/>
      <c r="M163" s="2"/>
      <c r="N163" s="2"/>
      <c r="O163" s="2"/>
      <c r="P163" s="2"/>
      <c r="Q163" s="2"/>
      <c r="R163" s="2"/>
      <c r="S163" s="2"/>
      <c r="T163" s="2"/>
      <c r="U163" s="2"/>
      <c r="V163" s="2"/>
      <c r="W163" s="2"/>
      <c r="X163" s="2"/>
      <c r="Y163" s="2"/>
      <c r="Z163" s="2"/>
    </row>
    <row r="164" spans="1:26" ht="13.5" customHeight="1">
      <c r="A164" s="2"/>
      <c r="B164" s="2"/>
      <c r="C164" s="4"/>
      <c r="D164" s="2"/>
      <c r="E164" s="2"/>
      <c r="F164" s="2"/>
      <c r="G164" s="2"/>
      <c r="H164" s="2"/>
      <c r="I164" s="2"/>
      <c r="J164" s="2"/>
      <c r="K164" s="2"/>
      <c r="L164" s="2"/>
      <c r="M164" s="2"/>
      <c r="N164" s="2"/>
      <c r="O164" s="2"/>
      <c r="P164" s="2"/>
      <c r="Q164" s="2"/>
      <c r="R164" s="2"/>
      <c r="S164" s="2"/>
      <c r="T164" s="2"/>
      <c r="U164" s="2"/>
      <c r="V164" s="2"/>
      <c r="W164" s="2"/>
      <c r="X164" s="2"/>
      <c r="Y164" s="2"/>
      <c r="Z164" s="2"/>
    </row>
    <row r="165" spans="1:26" ht="13.5" customHeight="1">
      <c r="A165" s="2"/>
      <c r="B165" s="2"/>
      <c r="C165" s="4"/>
      <c r="D165" s="2"/>
      <c r="E165" s="2"/>
      <c r="F165" s="2"/>
      <c r="G165" s="2"/>
      <c r="H165" s="2"/>
      <c r="I165" s="2"/>
      <c r="J165" s="2"/>
      <c r="K165" s="2"/>
      <c r="L165" s="2"/>
      <c r="M165" s="2"/>
      <c r="N165" s="2"/>
      <c r="O165" s="2"/>
      <c r="P165" s="2"/>
      <c r="Q165" s="2"/>
      <c r="R165" s="2"/>
      <c r="S165" s="2"/>
      <c r="T165" s="2"/>
      <c r="U165" s="2"/>
      <c r="V165" s="2"/>
      <c r="W165" s="2"/>
      <c r="X165" s="2"/>
      <c r="Y165" s="2"/>
      <c r="Z165" s="2"/>
    </row>
    <row r="166" spans="1:26" ht="13.5" customHeight="1">
      <c r="A166" s="2"/>
      <c r="B166" s="2"/>
      <c r="C166" s="4"/>
      <c r="D166" s="2"/>
      <c r="E166" s="2"/>
      <c r="F166" s="2"/>
      <c r="G166" s="2"/>
      <c r="H166" s="2"/>
      <c r="I166" s="2"/>
      <c r="J166" s="2"/>
      <c r="K166" s="2"/>
      <c r="L166" s="2"/>
      <c r="M166" s="2"/>
      <c r="N166" s="2"/>
      <c r="O166" s="2"/>
      <c r="P166" s="2"/>
      <c r="Q166" s="2"/>
      <c r="R166" s="2"/>
      <c r="S166" s="2"/>
      <c r="T166" s="2"/>
      <c r="U166" s="2"/>
      <c r="V166" s="2"/>
      <c r="W166" s="2"/>
      <c r="X166" s="2"/>
      <c r="Y166" s="2"/>
      <c r="Z166" s="2"/>
    </row>
    <row r="167" spans="1:26" ht="13.5" customHeight="1">
      <c r="A167" s="2"/>
      <c r="B167" s="2"/>
      <c r="C167" s="4"/>
      <c r="D167" s="2"/>
      <c r="E167" s="2"/>
      <c r="F167" s="2"/>
      <c r="G167" s="2"/>
      <c r="H167" s="2"/>
      <c r="I167" s="2"/>
      <c r="J167" s="2"/>
      <c r="K167" s="2"/>
      <c r="L167" s="2"/>
      <c r="M167" s="2"/>
      <c r="N167" s="2"/>
      <c r="O167" s="2"/>
      <c r="P167" s="2"/>
      <c r="Q167" s="2"/>
      <c r="R167" s="2"/>
      <c r="S167" s="2"/>
      <c r="T167" s="2"/>
      <c r="U167" s="2"/>
      <c r="V167" s="2"/>
      <c r="W167" s="2"/>
      <c r="X167" s="2"/>
      <c r="Y167" s="2"/>
      <c r="Z167" s="2"/>
    </row>
    <row r="168" spans="1:26" ht="13.5" customHeight="1">
      <c r="A168" s="2"/>
      <c r="B168" s="2"/>
      <c r="C168" s="4"/>
      <c r="D168" s="2"/>
      <c r="E168" s="2"/>
      <c r="F168" s="2"/>
      <c r="G168" s="2"/>
      <c r="H168" s="2"/>
      <c r="I168" s="2"/>
      <c r="J168" s="2"/>
      <c r="K168" s="2"/>
      <c r="L168" s="2"/>
      <c r="M168" s="2"/>
      <c r="N168" s="2"/>
      <c r="O168" s="2"/>
      <c r="P168" s="2"/>
      <c r="Q168" s="2"/>
      <c r="R168" s="2"/>
      <c r="S168" s="2"/>
      <c r="T168" s="2"/>
      <c r="U168" s="2"/>
      <c r="V168" s="2"/>
      <c r="W168" s="2"/>
      <c r="X168" s="2"/>
      <c r="Y168" s="2"/>
      <c r="Z168" s="2"/>
    </row>
    <row r="169" spans="1:26" ht="13.5" customHeight="1">
      <c r="A169" s="2"/>
      <c r="B169" s="2"/>
      <c r="C169" s="4"/>
      <c r="D169" s="2"/>
      <c r="E169" s="2"/>
      <c r="F169" s="2"/>
      <c r="G169" s="2"/>
      <c r="H169" s="2"/>
      <c r="I169" s="2"/>
      <c r="J169" s="2"/>
      <c r="K169" s="2"/>
      <c r="L169" s="2"/>
      <c r="M169" s="2"/>
      <c r="N169" s="2"/>
      <c r="O169" s="2"/>
      <c r="P169" s="2"/>
      <c r="Q169" s="2"/>
      <c r="R169" s="2"/>
      <c r="S169" s="2"/>
      <c r="T169" s="2"/>
      <c r="U169" s="2"/>
      <c r="V169" s="2"/>
      <c r="W169" s="2"/>
      <c r="X169" s="2"/>
      <c r="Y169" s="2"/>
      <c r="Z169" s="2"/>
    </row>
    <row r="170" spans="1:26" ht="13.5" customHeight="1">
      <c r="A170" s="2"/>
      <c r="B170" s="2"/>
      <c r="C170" s="4"/>
      <c r="D170" s="2"/>
      <c r="E170" s="2"/>
      <c r="F170" s="2"/>
      <c r="G170" s="2"/>
      <c r="H170" s="2"/>
      <c r="I170" s="2"/>
      <c r="J170" s="2"/>
      <c r="K170" s="2"/>
      <c r="L170" s="2"/>
      <c r="M170" s="2"/>
      <c r="N170" s="2"/>
      <c r="O170" s="2"/>
      <c r="P170" s="2"/>
      <c r="Q170" s="2"/>
      <c r="R170" s="2"/>
      <c r="S170" s="2"/>
      <c r="T170" s="2"/>
      <c r="U170" s="2"/>
      <c r="V170" s="2"/>
      <c r="W170" s="2"/>
      <c r="X170" s="2"/>
      <c r="Y170" s="2"/>
      <c r="Z170" s="2"/>
    </row>
    <row r="171" spans="1:26" ht="13.5" customHeight="1">
      <c r="A171" s="2"/>
      <c r="B171" s="2"/>
      <c r="C171" s="4"/>
      <c r="D171" s="2"/>
      <c r="E171" s="2"/>
      <c r="F171" s="2"/>
      <c r="G171" s="2"/>
      <c r="H171" s="2"/>
      <c r="I171" s="2"/>
      <c r="J171" s="2"/>
      <c r="K171" s="2"/>
      <c r="L171" s="2"/>
      <c r="M171" s="2"/>
      <c r="N171" s="2"/>
      <c r="O171" s="2"/>
      <c r="P171" s="2"/>
      <c r="Q171" s="2"/>
      <c r="R171" s="2"/>
      <c r="S171" s="2"/>
      <c r="T171" s="2"/>
      <c r="U171" s="2"/>
      <c r="V171" s="2"/>
      <c r="W171" s="2"/>
      <c r="X171" s="2"/>
      <c r="Y171" s="2"/>
      <c r="Z171" s="2"/>
    </row>
    <row r="172" spans="1:26" ht="13.5" customHeight="1">
      <c r="A172" s="2"/>
      <c r="B172" s="2"/>
      <c r="C172" s="4"/>
      <c r="D172" s="2"/>
      <c r="E172" s="2"/>
      <c r="F172" s="2"/>
      <c r="G172" s="2"/>
      <c r="H172" s="2"/>
      <c r="I172" s="2"/>
      <c r="J172" s="2"/>
      <c r="K172" s="2"/>
      <c r="L172" s="2"/>
      <c r="M172" s="2"/>
      <c r="N172" s="2"/>
      <c r="O172" s="2"/>
      <c r="P172" s="2"/>
      <c r="Q172" s="2"/>
      <c r="R172" s="2"/>
      <c r="S172" s="2"/>
      <c r="T172" s="2"/>
      <c r="U172" s="2"/>
      <c r="V172" s="2"/>
      <c r="W172" s="2"/>
      <c r="X172" s="2"/>
      <c r="Y172" s="2"/>
      <c r="Z172" s="2"/>
    </row>
    <row r="173" spans="1:26" ht="13.5" customHeight="1">
      <c r="A173" s="2"/>
      <c r="B173" s="2"/>
      <c r="C173" s="4"/>
      <c r="D173" s="2"/>
      <c r="E173" s="2"/>
      <c r="F173" s="2"/>
      <c r="G173" s="2"/>
      <c r="H173" s="2"/>
      <c r="I173" s="2"/>
      <c r="J173" s="2"/>
      <c r="K173" s="2"/>
      <c r="L173" s="2"/>
      <c r="M173" s="2"/>
      <c r="N173" s="2"/>
      <c r="O173" s="2"/>
      <c r="P173" s="2"/>
      <c r="Q173" s="2"/>
      <c r="R173" s="2"/>
      <c r="S173" s="2"/>
      <c r="T173" s="2"/>
      <c r="U173" s="2"/>
      <c r="V173" s="2"/>
      <c r="W173" s="2"/>
      <c r="X173" s="2"/>
      <c r="Y173" s="2"/>
      <c r="Z173" s="2"/>
    </row>
    <row r="174" spans="1:26" ht="13.5" customHeight="1">
      <c r="A174" s="2"/>
      <c r="B174" s="2"/>
      <c r="C174" s="4"/>
      <c r="D174" s="2"/>
      <c r="E174" s="2"/>
      <c r="F174" s="2"/>
      <c r="G174" s="2"/>
      <c r="H174" s="2"/>
      <c r="I174" s="2"/>
      <c r="J174" s="2"/>
      <c r="K174" s="2"/>
      <c r="L174" s="2"/>
      <c r="M174" s="2"/>
      <c r="N174" s="2"/>
      <c r="O174" s="2"/>
      <c r="P174" s="2"/>
      <c r="Q174" s="2"/>
      <c r="R174" s="2"/>
      <c r="S174" s="2"/>
      <c r="T174" s="2"/>
      <c r="U174" s="2"/>
      <c r="V174" s="2"/>
      <c r="W174" s="2"/>
      <c r="X174" s="2"/>
      <c r="Y174" s="2"/>
      <c r="Z174" s="2"/>
    </row>
    <row r="175" spans="1:26" ht="13.5" customHeight="1">
      <c r="A175" s="2"/>
      <c r="B175" s="2"/>
      <c r="C175" s="4"/>
      <c r="D175" s="2"/>
      <c r="E175" s="2"/>
      <c r="F175" s="2"/>
      <c r="G175" s="2"/>
      <c r="H175" s="2"/>
      <c r="I175" s="2"/>
      <c r="J175" s="2"/>
      <c r="K175" s="2"/>
      <c r="L175" s="2"/>
      <c r="M175" s="2"/>
      <c r="N175" s="2"/>
      <c r="O175" s="2"/>
      <c r="P175" s="2"/>
      <c r="Q175" s="2"/>
      <c r="R175" s="2"/>
      <c r="S175" s="2"/>
      <c r="T175" s="2"/>
      <c r="U175" s="2"/>
      <c r="V175" s="2"/>
      <c r="W175" s="2"/>
      <c r="X175" s="2"/>
      <c r="Y175" s="2"/>
      <c r="Z175" s="2"/>
    </row>
    <row r="176" spans="1:26" ht="13.5" customHeight="1">
      <c r="A176" s="2"/>
      <c r="B176" s="2"/>
      <c r="C176" s="4"/>
      <c r="D176" s="2"/>
      <c r="E176" s="2"/>
      <c r="F176" s="2"/>
      <c r="G176" s="2"/>
      <c r="H176" s="2"/>
      <c r="I176" s="2"/>
      <c r="J176" s="2"/>
      <c r="K176" s="2"/>
      <c r="L176" s="2"/>
      <c r="M176" s="2"/>
      <c r="N176" s="2"/>
      <c r="O176" s="2"/>
      <c r="P176" s="2"/>
      <c r="Q176" s="2"/>
      <c r="R176" s="2"/>
      <c r="S176" s="2"/>
      <c r="T176" s="2"/>
      <c r="U176" s="2"/>
      <c r="V176" s="2"/>
      <c r="W176" s="2"/>
      <c r="X176" s="2"/>
      <c r="Y176" s="2"/>
      <c r="Z176" s="2"/>
    </row>
    <row r="177" spans="1:26" ht="13.5" customHeight="1">
      <c r="A177" s="2"/>
      <c r="B177" s="2"/>
      <c r="C177" s="4"/>
      <c r="D177" s="2"/>
      <c r="E177" s="2"/>
      <c r="F177" s="2"/>
      <c r="G177" s="2"/>
      <c r="H177" s="2"/>
      <c r="I177" s="2"/>
      <c r="J177" s="2"/>
      <c r="K177" s="2"/>
      <c r="L177" s="2"/>
      <c r="M177" s="2"/>
      <c r="N177" s="2"/>
      <c r="O177" s="2"/>
      <c r="P177" s="2"/>
      <c r="Q177" s="2"/>
      <c r="R177" s="2"/>
      <c r="S177" s="2"/>
      <c r="T177" s="2"/>
      <c r="U177" s="2"/>
      <c r="V177" s="2"/>
      <c r="W177" s="2"/>
      <c r="X177" s="2"/>
      <c r="Y177" s="2"/>
      <c r="Z177" s="2"/>
    </row>
    <row r="178" spans="1:26" ht="13.5" customHeight="1">
      <c r="A178" s="2"/>
      <c r="B178" s="2"/>
      <c r="C178" s="4"/>
      <c r="D178" s="2"/>
      <c r="E178" s="2"/>
      <c r="F178" s="2"/>
      <c r="G178" s="2"/>
      <c r="H178" s="2"/>
      <c r="I178" s="2"/>
      <c r="J178" s="2"/>
      <c r="K178" s="2"/>
      <c r="L178" s="2"/>
      <c r="M178" s="2"/>
      <c r="N178" s="2"/>
      <c r="O178" s="2"/>
      <c r="P178" s="2"/>
      <c r="Q178" s="2"/>
      <c r="R178" s="2"/>
      <c r="S178" s="2"/>
      <c r="T178" s="2"/>
      <c r="U178" s="2"/>
      <c r="V178" s="2"/>
      <c r="W178" s="2"/>
      <c r="X178" s="2"/>
      <c r="Y178" s="2"/>
      <c r="Z178" s="2"/>
    </row>
    <row r="179" spans="1:26" ht="13.5" customHeight="1">
      <c r="A179" s="2"/>
      <c r="B179" s="2"/>
      <c r="C179" s="4"/>
      <c r="D179" s="2"/>
      <c r="E179" s="2"/>
      <c r="F179" s="2"/>
      <c r="G179" s="2"/>
      <c r="H179" s="2"/>
      <c r="I179" s="2"/>
      <c r="J179" s="2"/>
      <c r="K179" s="2"/>
      <c r="L179" s="2"/>
      <c r="M179" s="2"/>
      <c r="N179" s="2"/>
      <c r="O179" s="2"/>
      <c r="P179" s="2"/>
      <c r="Q179" s="2"/>
      <c r="R179" s="2"/>
      <c r="S179" s="2"/>
      <c r="T179" s="2"/>
      <c r="U179" s="2"/>
      <c r="V179" s="2"/>
      <c r="W179" s="2"/>
      <c r="X179" s="2"/>
      <c r="Y179" s="2"/>
      <c r="Z179" s="2"/>
    </row>
    <row r="180" spans="1:26" ht="13.5" customHeight="1">
      <c r="A180" s="2"/>
      <c r="B180" s="2"/>
      <c r="C180" s="4"/>
      <c r="D180" s="2"/>
      <c r="E180" s="2"/>
      <c r="F180" s="2"/>
      <c r="G180" s="2"/>
      <c r="H180" s="2"/>
      <c r="I180" s="2"/>
      <c r="J180" s="2"/>
      <c r="K180" s="2"/>
      <c r="L180" s="2"/>
      <c r="M180" s="2"/>
      <c r="N180" s="2"/>
      <c r="O180" s="2"/>
      <c r="P180" s="2"/>
      <c r="Q180" s="2"/>
      <c r="R180" s="2"/>
      <c r="S180" s="2"/>
      <c r="T180" s="2"/>
      <c r="U180" s="2"/>
      <c r="V180" s="2"/>
      <c r="W180" s="2"/>
      <c r="X180" s="2"/>
      <c r="Y180" s="2"/>
      <c r="Z180" s="2"/>
    </row>
    <row r="181" spans="1:26" ht="13.5" customHeight="1">
      <c r="A181" s="2"/>
      <c r="B181" s="2"/>
      <c r="C181" s="4"/>
      <c r="D181" s="2"/>
      <c r="E181" s="2"/>
      <c r="F181" s="2"/>
      <c r="G181" s="2"/>
      <c r="H181" s="2"/>
      <c r="I181" s="2"/>
      <c r="J181" s="2"/>
      <c r="K181" s="2"/>
      <c r="L181" s="2"/>
      <c r="M181" s="2"/>
      <c r="N181" s="2"/>
      <c r="O181" s="2"/>
      <c r="P181" s="2"/>
      <c r="Q181" s="2"/>
      <c r="R181" s="2"/>
      <c r="S181" s="2"/>
      <c r="T181" s="2"/>
      <c r="U181" s="2"/>
      <c r="V181" s="2"/>
      <c r="W181" s="2"/>
      <c r="X181" s="2"/>
      <c r="Y181" s="2"/>
      <c r="Z181" s="2"/>
    </row>
    <row r="182" spans="1:26" ht="13.5" customHeight="1">
      <c r="A182" s="2"/>
      <c r="B182" s="2"/>
      <c r="C182" s="4"/>
      <c r="D182" s="2"/>
      <c r="E182" s="2"/>
      <c r="F182" s="2"/>
      <c r="G182" s="2"/>
      <c r="H182" s="2"/>
      <c r="I182" s="2"/>
      <c r="J182" s="2"/>
      <c r="K182" s="2"/>
      <c r="L182" s="2"/>
      <c r="M182" s="2"/>
      <c r="N182" s="2"/>
      <c r="O182" s="2"/>
      <c r="P182" s="2"/>
      <c r="Q182" s="2"/>
      <c r="R182" s="2"/>
      <c r="S182" s="2"/>
      <c r="T182" s="2"/>
      <c r="U182" s="2"/>
      <c r="V182" s="2"/>
      <c r="W182" s="2"/>
      <c r="X182" s="2"/>
      <c r="Y182" s="2"/>
      <c r="Z182" s="2"/>
    </row>
    <row r="183" spans="1:26" ht="13.5" customHeight="1">
      <c r="A183" s="2"/>
      <c r="B183" s="2"/>
      <c r="C183" s="4"/>
      <c r="D183" s="2"/>
      <c r="E183" s="2"/>
      <c r="F183" s="2"/>
      <c r="G183" s="2"/>
      <c r="H183" s="2"/>
      <c r="I183" s="2"/>
      <c r="J183" s="2"/>
      <c r="K183" s="2"/>
      <c r="L183" s="2"/>
      <c r="M183" s="2"/>
      <c r="N183" s="2"/>
      <c r="O183" s="2"/>
      <c r="P183" s="2"/>
      <c r="Q183" s="2"/>
      <c r="R183" s="2"/>
      <c r="S183" s="2"/>
      <c r="T183" s="2"/>
      <c r="U183" s="2"/>
      <c r="V183" s="2"/>
      <c r="W183" s="2"/>
      <c r="X183" s="2"/>
      <c r="Y183" s="2"/>
      <c r="Z183" s="2"/>
    </row>
    <row r="184" spans="1:26" ht="13.5" customHeight="1">
      <c r="A184" s="2"/>
      <c r="B184" s="2"/>
      <c r="C184" s="4"/>
      <c r="D184" s="2"/>
      <c r="E184" s="2"/>
      <c r="F184" s="2"/>
      <c r="G184" s="2"/>
      <c r="H184" s="2"/>
      <c r="I184" s="2"/>
      <c r="J184" s="2"/>
      <c r="K184" s="2"/>
      <c r="L184" s="2"/>
      <c r="M184" s="2"/>
      <c r="N184" s="2"/>
      <c r="O184" s="2"/>
      <c r="P184" s="2"/>
      <c r="Q184" s="2"/>
      <c r="R184" s="2"/>
      <c r="S184" s="2"/>
      <c r="T184" s="2"/>
      <c r="U184" s="2"/>
      <c r="V184" s="2"/>
      <c r="W184" s="2"/>
      <c r="X184" s="2"/>
      <c r="Y184" s="2"/>
      <c r="Z184" s="2"/>
    </row>
    <row r="185" spans="1:26" ht="13.5" customHeight="1">
      <c r="A185" s="2"/>
      <c r="B185" s="2"/>
      <c r="C185" s="4"/>
      <c r="D185" s="2"/>
      <c r="E185" s="2"/>
      <c r="F185" s="2"/>
      <c r="G185" s="2"/>
      <c r="H185" s="2"/>
      <c r="I185" s="2"/>
      <c r="J185" s="2"/>
      <c r="K185" s="2"/>
      <c r="L185" s="2"/>
      <c r="M185" s="2"/>
      <c r="N185" s="2"/>
      <c r="O185" s="2"/>
      <c r="P185" s="2"/>
      <c r="Q185" s="2"/>
      <c r="R185" s="2"/>
      <c r="S185" s="2"/>
      <c r="T185" s="2"/>
      <c r="U185" s="2"/>
      <c r="V185" s="2"/>
      <c r="W185" s="2"/>
      <c r="X185" s="2"/>
      <c r="Y185" s="2"/>
      <c r="Z185" s="2"/>
    </row>
    <row r="186" spans="1:26" ht="13.5" customHeight="1">
      <c r="A186" s="2"/>
      <c r="B186" s="2"/>
      <c r="C186" s="4"/>
      <c r="D186" s="2"/>
      <c r="E186" s="2"/>
      <c r="F186" s="2"/>
      <c r="G186" s="2"/>
      <c r="H186" s="2"/>
      <c r="I186" s="2"/>
      <c r="J186" s="2"/>
      <c r="K186" s="2"/>
      <c r="L186" s="2"/>
      <c r="M186" s="2"/>
      <c r="N186" s="2"/>
      <c r="O186" s="2"/>
      <c r="P186" s="2"/>
      <c r="Q186" s="2"/>
      <c r="R186" s="2"/>
      <c r="S186" s="2"/>
      <c r="T186" s="2"/>
      <c r="U186" s="2"/>
      <c r="V186" s="2"/>
      <c r="W186" s="2"/>
      <c r="X186" s="2"/>
      <c r="Y186" s="2"/>
      <c r="Z186" s="2"/>
    </row>
    <row r="187" spans="1:26" ht="13.5" customHeight="1">
      <c r="A187" s="2"/>
      <c r="B187" s="2"/>
      <c r="C187" s="4"/>
      <c r="D187" s="2"/>
      <c r="E187" s="2"/>
      <c r="F187" s="2"/>
      <c r="G187" s="2"/>
      <c r="H187" s="2"/>
      <c r="I187" s="2"/>
      <c r="J187" s="2"/>
      <c r="K187" s="2"/>
      <c r="L187" s="2"/>
      <c r="M187" s="2"/>
      <c r="N187" s="2"/>
      <c r="O187" s="2"/>
      <c r="P187" s="2"/>
      <c r="Q187" s="2"/>
      <c r="R187" s="2"/>
      <c r="S187" s="2"/>
      <c r="T187" s="2"/>
      <c r="U187" s="2"/>
      <c r="V187" s="2"/>
      <c r="W187" s="2"/>
      <c r="X187" s="2"/>
      <c r="Y187" s="2"/>
      <c r="Z187" s="2"/>
    </row>
    <row r="188" spans="1:26" ht="13.5" customHeight="1">
      <c r="A188" s="2"/>
      <c r="B188" s="2"/>
      <c r="C188" s="4"/>
      <c r="D188" s="2"/>
      <c r="E188" s="2"/>
      <c r="F188" s="2"/>
      <c r="G188" s="2"/>
      <c r="H188" s="2"/>
      <c r="I188" s="2"/>
      <c r="J188" s="2"/>
      <c r="K188" s="2"/>
      <c r="L188" s="2"/>
      <c r="M188" s="2"/>
      <c r="N188" s="2"/>
      <c r="O188" s="2"/>
      <c r="P188" s="2"/>
      <c r="Q188" s="2"/>
      <c r="R188" s="2"/>
      <c r="S188" s="2"/>
      <c r="T188" s="2"/>
      <c r="U188" s="2"/>
      <c r="V188" s="2"/>
      <c r="W188" s="2"/>
      <c r="X188" s="2"/>
      <c r="Y188" s="2"/>
      <c r="Z188" s="2"/>
    </row>
    <row r="189" spans="1:26" ht="13.5" customHeight="1">
      <c r="A189" s="2"/>
      <c r="B189" s="2"/>
      <c r="C189" s="4"/>
      <c r="D189" s="2"/>
      <c r="E189" s="2"/>
      <c r="F189" s="2"/>
      <c r="G189" s="2"/>
      <c r="H189" s="2"/>
      <c r="I189" s="2"/>
      <c r="J189" s="2"/>
      <c r="K189" s="2"/>
      <c r="L189" s="2"/>
      <c r="M189" s="2"/>
      <c r="N189" s="2"/>
      <c r="O189" s="2"/>
      <c r="P189" s="2"/>
      <c r="Q189" s="2"/>
      <c r="R189" s="2"/>
      <c r="S189" s="2"/>
      <c r="T189" s="2"/>
      <c r="U189" s="2"/>
      <c r="V189" s="2"/>
      <c r="W189" s="2"/>
      <c r="X189" s="2"/>
      <c r="Y189" s="2"/>
      <c r="Z189" s="2"/>
    </row>
    <row r="190" spans="1:26" ht="13.5" customHeight="1">
      <c r="A190" s="2"/>
      <c r="B190" s="2"/>
      <c r="C190" s="4"/>
      <c r="D190" s="2"/>
      <c r="E190" s="2"/>
      <c r="F190" s="2"/>
      <c r="G190" s="2"/>
      <c r="H190" s="2"/>
      <c r="I190" s="2"/>
      <c r="J190" s="2"/>
      <c r="K190" s="2"/>
      <c r="L190" s="2"/>
      <c r="M190" s="2"/>
      <c r="N190" s="2"/>
      <c r="O190" s="2"/>
      <c r="P190" s="2"/>
      <c r="Q190" s="2"/>
      <c r="R190" s="2"/>
      <c r="S190" s="2"/>
      <c r="T190" s="2"/>
      <c r="U190" s="2"/>
      <c r="V190" s="2"/>
      <c r="W190" s="2"/>
      <c r="X190" s="2"/>
      <c r="Y190" s="2"/>
      <c r="Z190" s="2"/>
    </row>
    <row r="191" spans="1:26" ht="13.5" customHeight="1">
      <c r="A191" s="2"/>
      <c r="B191" s="2"/>
      <c r="C191" s="4"/>
      <c r="D191" s="2"/>
      <c r="E191" s="2"/>
      <c r="F191" s="2"/>
      <c r="G191" s="2"/>
      <c r="H191" s="2"/>
      <c r="I191" s="2"/>
      <c r="J191" s="2"/>
      <c r="K191" s="2"/>
      <c r="L191" s="2"/>
      <c r="M191" s="2"/>
      <c r="N191" s="2"/>
      <c r="O191" s="2"/>
      <c r="P191" s="2"/>
      <c r="Q191" s="2"/>
      <c r="R191" s="2"/>
      <c r="S191" s="2"/>
      <c r="T191" s="2"/>
      <c r="U191" s="2"/>
      <c r="V191" s="2"/>
      <c r="W191" s="2"/>
      <c r="X191" s="2"/>
      <c r="Y191" s="2"/>
      <c r="Z191" s="2"/>
    </row>
    <row r="192" spans="1:26" ht="13.5" customHeight="1">
      <c r="A192" s="2"/>
      <c r="B192" s="2"/>
      <c r="C192" s="4"/>
      <c r="D192" s="2"/>
      <c r="E192" s="2"/>
      <c r="F192" s="2"/>
      <c r="G192" s="2"/>
      <c r="H192" s="2"/>
      <c r="I192" s="2"/>
      <c r="J192" s="2"/>
      <c r="K192" s="2"/>
      <c r="L192" s="2"/>
      <c r="M192" s="2"/>
      <c r="N192" s="2"/>
      <c r="O192" s="2"/>
      <c r="P192" s="2"/>
      <c r="Q192" s="2"/>
      <c r="R192" s="2"/>
      <c r="S192" s="2"/>
      <c r="T192" s="2"/>
      <c r="U192" s="2"/>
      <c r="V192" s="2"/>
      <c r="W192" s="2"/>
      <c r="X192" s="2"/>
      <c r="Y192" s="2"/>
      <c r="Z192" s="2"/>
    </row>
    <row r="193" spans="1:26" ht="13.5" customHeight="1">
      <c r="A193" s="2"/>
      <c r="B193" s="2"/>
      <c r="C193" s="4"/>
      <c r="D193" s="2"/>
      <c r="E193" s="2"/>
      <c r="F193" s="2"/>
      <c r="G193" s="2"/>
      <c r="H193" s="2"/>
      <c r="I193" s="2"/>
      <c r="J193" s="2"/>
      <c r="K193" s="2"/>
      <c r="L193" s="2"/>
      <c r="M193" s="2"/>
      <c r="N193" s="2"/>
      <c r="O193" s="2"/>
      <c r="P193" s="2"/>
      <c r="Q193" s="2"/>
      <c r="R193" s="2"/>
      <c r="S193" s="2"/>
      <c r="T193" s="2"/>
      <c r="U193" s="2"/>
      <c r="V193" s="2"/>
      <c r="W193" s="2"/>
      <c r="X193" s="2"/>
      <c r="Y193" s="2"/>
      <c r="Z193" s="2"/>
    </row>
    <row r="194" spans="1:26" ht="13.5" customHeight="1">
      <c r="A194" s="2"/>
      <c r="B194" s="2"/>
      <c r="C194" s="4"/>
      <c r="D194" s="2"/>
      <c r="E194" s="2"/>
      <c r="F194" s="2"/>
      <c r="G194" s="2"/>
      <c r="H194" s="2"/>
      <c r="I194" s="2"/>
      <c r="J194" s="2"/>
      <c r="K194" s="2"/>
      <c r="L194" s="2"/>
      <c r="M194" s="2"/>
      <c r="N194" s="2"/>
      <c r="O194" s="2"/>
      <c r="P194" s="2"/>
      <c r="Q194" s="2"/>
      <c r="R194" s="2"/>
      <c r="S194" s="2"/>
      <c r="T194" s="2"/>
      <c r="U194" s="2"/>
      <c r="V194" s="2"/>
      <c r="W194" s="2"/>
      <c r="X194" s="2"/>
      <c r="Y194" s="2"/>
      <c r="Z194" s="2"/>
    </row>
    <row r="195" spans="1:26" ht="13.5" customHeight="1">
      <c r="A195" s="2"/>
      <c r="B195" s="2"/>
      <c r="C195" s="4"/>
      <c r="D195" s="2"/>
      <c r="E195" s="2"/>
      <c r="F195" s="2"/>
      <c r="G195" s="2"/>
      <c r="H195" s="2"/>
      <c r="I195" s="2"/>
      <c r="J195" s="2"/>
      <c r="K195" s="2"/>
      <c r="L195" s="2"/>
      <c r="M195" s="2"/>
      <c r="N195" s="2"/>
      <c r="O195" s="2"/>
      <c r="P195" s="2"/>
      <c r="Q195" s="2"/>
      <c r="R195" s="2"/>
      <c r="S195" s="2"/>
      <c r="T195" s="2"/>
      <c r="U195" s="2"/>
      <c r="V195" s="2"/>
      <c r="W195" s="2"/>
      <c r="X195" s="2"/>
      <c r="Y195" s="2"/>
      <c r="Z195" s="2"/>
    </row>
    <row r="196" spans="1:26" ht="13.5" customHeight="1">
      <c r="A196" s="2"/>
      <c r="B196" s="2"/>
      <c r="C196" s="4"/>
      <c r="D196" s="2"/>
      <c r="E196" s="2"/>
      <c r="F196" s="2"/>
      <c r="G196" s="2"/>
      <c r="H196" s="2"/>
      <c r="I196" s="2"/>
      <c r="J196" s="2"/>
      <c r="K196" s="2"/>
      <c r="L196" s="2"/>
      <c r="M196" s="2"/>
      <c r="N196" s="2"/>
      <c r="O196" s="2"/>
      <c r="P196" s="2"/>
      <c r="Q196" s="2"/>
      <c r="R196" s="2"/>
      <c r="S196" s="2"/>
      <c r="T196" s="2"/>
      <c r="U196" s="2"/>
      <c r="V196" s="2"/>
      <c r="W196" s="2"/>
      <c r="X196" s="2"/>
      <c r="Y196" s="2"/>
      <c r="Z196" s="2"/>
    </row>
    <row r="197" spans="1:26" ht="13.5" customHeight="1">
      <c r="A197" s="2"/>
      <c r="B197" s="2"/>
      <c r="C197" s="4"/>
      <c r="D197" s="2"/>
      <c r="E197" s="2"/>
      <c r="F197" s="2"/>
      <c r="G197" s="2"/>
      <c r="H197" s="2"/>
      <c r="I197" s="2"/>
      <c r="J197" s="2"/>
      <c r="K197" s="2"/>
      <c r="L197" s="2"/>
      <c r="M197" s="2"/>
      <c r="N197" s="2"/>
      <c r="O197" s="2"/>
      <c r="P197" s="2"/>
      <c r="Q197" s="2"/>
      <c r="R197" s="2"/>
      <c r="S197" s="2"/>
      <c r="T197" s="2"/>
      <c r="U197" s="2"/>
      <c r="V197" s="2"/>
      <c r="W197" s="2"/>
      <c r="X197" s="2"/>
      <c r="Y197" s="2"/>
      <c r="Z197" s="2"/>
    </row>
    <row r="198" spans="1:26" ht="13.5" customHeight="1">
      <c r="A198" s="2"/>
      <c r="B198" s="2"/>
      <c r="C198" s="4"/>
      <c r="D198" s="2"/>
      <c r="E198" s="2"/>
      <c r="F198" s="2"/>
      <c r="G198" s="2"/>
      <c r="H198" s="2"/>
      <c r="I198" s="2"/>
      <c r="J198" s="2"/>
      <c r="K198" s="2"/>
      <c r="L198" s="2"/>
      <c r="M198" s="2"/>
      <c r="N198" s="2"/>
      <c r="O198" s="2"/>
      <c r="P198" s="2"/>
      <c r="Q198" s="2"/>
      <c r="R198" s="2"/>
      <c r="S198" s="2"/>
      <c r="T198" s="2"/>
      <c r="U198" s="2"/>
      <c r="V198" s="2"/>
      <c r="W198" s="2"/>
      <c r="X198" s="2"/>
      <c r="Y198" s="2"/>
      <c r="Z198" s="2"/>
    </row>
    <row r="199" spans="1:26" ht="13.5" customHeight="1">
      <c r="A199" s="2"/>
      <c r="B199" s="2"/>
      <c r="C199" s="4"/>
      <c r="D199" s="2"/>
      <c r="E199" s="2"/>
      <c r="F199" s="2"/>
      <c r="G199" s="2"/>
      <c r="H199" s="2"/>
      <c r="I199" s="2"/>
      <c r="J199" s="2"/>
      <c r="K199" s="2"/>
      <c r="L199" s="2"/>
      <c r="M199" s="2"/>
      <c r="N199" s="2"/>
      <c r="O199" s="2"/>
      <c r="P199" s="2"/>
      <c r="Q199" s="2"/>
      <c r="R199" s="2"/>
      <c r="S199" s="2"/>
      <c r="T199" s="2"/>
      <c r="U199" s="2"/>
      <c r="V199" s="2"/>
      <c r="W199" s="2"/>
      <c r="X199" s="2"/>
      <c r="Y199" s="2"/>
      <c r="Z199" s="2"/>
    </row>
    <row r="200" spans="1:26" ht="13.5" customHeight="1">
      <c r="A200" s="2"/>
      <c r="B200" s="2"/>
      <c r="C200" s="4"/>
      <c r="D200" s="2"/>
      <c r="E200" s="2"/>
      <c r="F200" s="2"/>
      <c r="G200" s="2"/>
      <c r="H200" s="2"/>
      <c r="I200" s="2"/>
      <c r="J200" s="2"/>
      <c r="K200" s="2"/>
      <c r="L200" s="2"/>
      <c r="M200" s="2"/>
      <c r="N200" s="2"/>
      <c r="O200" s="2"/>
      <c r="P200" s="2"/>
      <c r="Q200" s="2"/>
      <c r="R200" s="2"/>
      <c r="S200" s="2"/>
      <c r="T200" s="2"/>
      <c r="U200" s="2"/>
      <c r="V200" s="2"/>
      <c r="W200" s="2"/>
      <c r="X200" s="2"/>
      <c r="Y200" s="2"/>
      <c r="Z200" s="2"/>
    </row>
    <row r="201" spans="1:26" ht="13.5" customHeight="1">
      <c r="A201" s="2"/>
      <c r="B201" s="2"/>
      <c r="C201" s="4"/>
      <c r="D201" s="2"/>
      <c r="E201" s="2"/>
      <c r="F201" s="2"/>
      <c r="G201" s="2"/>
      <c r="H201" s="2"/>
      <c r="I201" s="2"/>
      <c r="J201" s="2"/>
      <c r="K201" s="2"/>
      <c r="L201" s="2"/>
      <c r="M201" s="2"/>
      <c r="N201" s="2"/>
      <c r="O201" s="2"/>
      <c r="P201" s="2"/>
      <c r="Q201" s="2"/>
      <c r="R201" s="2"/>
      <c r="S201" s="2"/>
      <c r="T201" s="2"/>
      <c r="U201" s="2"/>
      <c r="V201" s="2"/>
      <c r="W201" s="2"/>
      <c r="X201" s="2"/>
      <c r="Y201" s="2"/>
      <c r="Z201" s="2"/>
    </row>
    <row r="202" spans="1:26" ht="13.5" customHeight="1">
      <c r="A202" s="2"/>
      <c r="B202" s="2"/>
      <c r="C202" s="4"/>
      <c r="D202" s="2"/>
      <c r="E202" s="2"/>
      <c r="F202" s="2"/>
      <c r="G202" s="2"/>
      <c r="H202" s="2"/>
      <c r="I202" s="2"/>
      <c r="J202" s="2"/>
      <c r="K202" s="2"/>
      <c r="L202" s="2"/>
      <c r="M202" s="2"/>
      <c r="N202" s="2"/>
      <c r="O202" s="2"/>
      <c r="P202" s="2"/>
      <c r="Q202" s="2"/>
      <c r="R202" s="2"/>
      <c r="S202" s="2"/>
      <c r="T202" s="2"/>
      <c r="U202" s="2"/>
      <c r="V202" s="2"/>
      <c r="W202" s="2"/>
      <c r="X202" s="2"/>
      <c r="Y202" s="2"/>
      <c r="Z202" s="2"/>
    </row>
    <row r="203" spans="1:26" ht="13.5" customHeight="1">
      <c r="A203" s="2"/>
      <c r="B203" s="2"/>
      <c r="C203" s="4"/>
      <c r="D203" s="2"/>
      <c r="E203" s="2"/>
      <c r="F203" s="2"/>
      <c r="G203" s="2"/>
      <c r="H203" s="2"/>
      <c r="I203" s="2"/>
      <c r="J203" s="2"/>
      <c r="K203" s="2"/>
      <c r="L203" s="2"/>
      <c r="M203" s="2"/>
      <c r="N203" s="2"/>
      <c r="O203" s="2"/>
      <c r="P203" s="2"/>
      <c r="Q203" s="2"/>
      <c r="R203" s="2"/>
      <c r="S203" s="2"/>
      <c r="T203" s="2"/>
      <c r="U203" s="2"/>
      <c r="V203" s="2"/>
      <c r="W203" s="2"/>
      <c r="X203" s="2"/>
      <c r="Y203" s="2"/>
      <c r="Z203" s="2"/>
    </row>
    <row r="204" spans="1:26" ht="13.5" customHeight="1">
      <c r="A204" s="2"/>
      <c r="B204" s="2"/>
      <c r="C204" s="4"/>
      <c r="D204" s="2"/>
      <c r="E204" s="2"/>
      <c r="F204" s="2"/>
      <c r="G204" s="2"/>
      <c r="H204" s="2"/>
      <c r="I204" s="2"/>
      <c r="J204" s="2"/>
      <c r="K204" s="2"/>
      <c r="L204" s="2"/>
      <c r="M204" s="2"/>
      <c r="N204" s="2"/>
      <c r="O204" s="2"/>
      <c r="P204" s="2"/>
      <c r="Q204" s="2"/>
      <c r="R204" s="2"/>
      <c r="S204" s="2"/>
      <c r="T204" s="2"/>
      <c r="U204" s="2"/>
      <c r="V204" s="2"/>
      <c r="W204" s="2"/>
      <c r="X204" s="2"/>
      <c r="Y204" s="2"/>
      <c r="Z204" s="2"/>
    </row>
    <row r="205" spans="1:26" ht="13.5" customHeight="1">
      <c r="A205" s="2"/>
      <c r="B205" s="2"/>
      <c r="C205" s="4"/>
      <c r="D205" s="2"/>
      <c r="E205" s="2"/>
      <c r="F205" s="2"/>
      <c r="G205" s="2"/>
      <c r="H205" s="2"/>
      <c r="I205" s="2"/>
      <c r="J205" s="2"/>
      <c r="K205" s="2"/>
      <c r="L205" s="2"/>
      <c r="M205" s="2"/>
      <c r="N205" s="2"/>
      <c r="O205" s="2"/>
      <c r="P205" s="2"/>
      <c r="Q205" s="2"/>
      <c r="R205" s="2"/>
      <c r="S205" s="2"/>
      <c r="T205" s="2"/>
      <c r="U205" s="2"/>
      <c r="V205" s="2"/>
      <c r="W205" s="2"/>
      <c r="X205" s="2"/>
      <c r="Y205" s="2"/>
      <c r="Z205" s="2"/>
    </row>
    <row r="206" spans="1:26" ht="13.5" customHeight="1">
      <c r="A206" s="2"/>
      <c r="B206" s="2"/>
      <c r="C206" s="4"/>
      <c r="D206" s="2"/>
      <c r="E206" s="2"/>
      <c r="F206" s="2"/>
      <c r="G206" s="2"/>
      <c r="H206" s="2"/>
      <c r="I206" s="2"/>
      <c r="J206" s="2"/>
      <c r="K206" s="2"/>
      <c r="L206" s="2"/>
      <c r="M206" s="2"/>
      <c r="N206" s="2"/>
      <c r="O206" s="2"/>
      <c r="P206" s="2"/>
      <c r="Q206" s="2"/>
      <c r="R206" s="2"/>
      <c r="S206" s="2"/>
      <c r="T206" s="2"/>
      <c r="U206" s="2"/>
      <c r="V206" s="2"/>
      <c r="W206" s="2"/>
      <c r="X206" s="2"/>
      <c r="Y206" s="2"/>
      <c r="Z206" s="2"/>
    </row>
    <row r="207" spans="1:26" ht="13.5" customHeight="1">
      <c r="A207" s="2"/>
      <c r="B207" s="2"/>
      <c r="C207" s="4"/>
      <c r="D207" s="2"/>
      <c r="E207" s="2"/>
      <c r="F207" s="2"/>
      <c r="G207" s="2"/>
      <c r="H207" s="2"/>
      <c r="I207" s="2"/>
      <c r="J207" s="2"/>
      <c r="K207" s="2"/>
      <c r="L207" s="2"/>
      <c r="M207" s="2"/>
      <c r="N207" s="2"/>
      <c r="O207" s="2"/>
      <c r="P207" s="2"/>
      <c r="Q207" s="2"/>
      <c r="R207" s="2"/>
      <c r="S207" s="2"/>
      <c r="T207" s="2"/>
      <c r="U207" s="2"/>
      <c r="V207" s="2"/>
      <c r="W207" s="2"/>
      <c r="X207" s="2"/>
      <c r="Y207" s="2"/>
      <c r="Z207" s="2"/>
    </row>
    <row r="208" spans="1:26" ht="13.5" customHeight="1">
      <c r="A208" s="2"/>
      <c r="B208" s="2"/>
      <c r="C208" s="4"/>
      <c r="D208" s="2"/>
      <c r="E208" s="2"/>
      <c r="F208" s="2"/>
      <c r="G208" s="2"/>
      <c r="H208" s="2"/>
      <c r="I208" s="2"/>
      <c r="J208" s="2"/>
      <c r="K208" s="2"/>
      <c r="L208" s="2"/>
      <c r="M208" s="2"/>
      <c r="N208" s="2"/>
      <c r="O208" s="2"/>
      <c r="P208" s="2"/>
      <c r="Q208" s="2"/>
      <c r="R208" s="2"/>
      <c r="S208" s="2"/>
      <c r="T208" s="2"/>
      <c r="U208" s="2"/>
      <c r="V208" s="2"/>
      <c r="W208" s="2"/>
      <c r="X208" s="2"/>
      <c r="Y208" s="2"/>
      <c r="Z208" s="2"/>
    </row>
    <row r="209" spans="1:26" ht="13.5" customHeight="1">
      <c r="A209" s="2"/>
      <c r="B209" s="2"/>
      <c r="C209" s="4"/>
      <c r="D209" s="2"/>
      <c r="E209" s="2"/>
      <c r="F209" s="2"/>
      <c r="G209" s="2"/>
      <c r="H209" s="2"/>
      <c r="I209" s="2"/>
      <c r="J209" s="2"/>
      <c r="K209" s="2"/>
      <c r="L209" s="2"/>
      <c r="M209" s="2"/>
      <c r="N209" s="2"/>
      <c r="O209" s="2"/>
      <c r="P209" s="2"/>
      <c r="Q209" s="2"/>
      <c r="R209" s="2"/>
      <c r="S209" s="2"/>
      <c r="T209" s="2"/>
      <c r="U209" s="2"/>
      <c r="V209" s="2"/>
      <c r="W209" s="2"/>
      <c r="X209" s="2"/>
      <c r="Y209" s="2"/>
      <c r="Z209" s="2"/>
    </row>
    <row r="210" spans="1:26" ht="13.5" customHeight="1">
      <c r="A210" s="2"/>
      <c r="B210" s="2"/>
      <c r="C210" s="4"/>
      <c r="D210" s="2"/>
      <c r="E210" s="2"/>
      <c r="F210" s="2"/>
      <c r="G210" s="2"/>
      <c r="H210" s="2"/>
      <c r="I210" s="2"/>
      <c r="J210" s="2"/>
      <c r="K210" s="2"/>
      <c r="L210" s="2"/>
      <c r="M210" s="2"/>
      <c r="N210" s="2"/>
      <c r="O210" s="2"/>
      <c r="P210" s="2"/>
      <c r="Q210" s="2"/>
      <c r="R210" s="2"/>
      <c r="S210" s="2"/>
      <c r="T210" s="2"/>
      <c r="U210" s="2"/>
      <c r="V210" s="2"/>
      <c r="W210" s="2"/>
      <c r="X210" s="2"/>
      <c r="Y210" s="2"/>
      <c r="Z210" s="2"/>
    </row>
    <row r="211" spans="1:26" ht="13.5" customHeight="1">
      <c r="A211" s="2"/>
      <c r="B211" s="2"/>
      <c r="C211" s="4"/>
      <c r="D211" s="2"/>
      <c r="E211" s="2"/>
      <c r="F211" s="2"/>
      <c r="G211" s="2"/>
      <c r="H211" s="2"/>
      <c r="I211" s="2"/>
      <c r="J211" s="2"/>
      <c r="K211" s="2"/>
      <c r="L211" s="2"/>
      <c r="M211" s="2"/>
      <c r="N211" s="2"/>
      <c r="O211" s="2"/>
      <c r="P211" s="2"/>
      <c r="Q211" s="2"/>
      <c r="R211" s="2"/>
      <c r="S211" s="2"/>
      <c r="T211" s="2"/>
      <c r="U211" s="2"/>
      <c r="V211" s="2"/>
      <c r="W211" s="2"/>
      <c r="X211" s="2"/>
      <c r="Y211" s="2"/>
      <c r="Z211" s="2"/>
    </row>
    <row r="212" spans="1:26" ht="13.5" customHeight="1">
      <c r="A212" s="2"/>
      <c r="B212" s="2"/>
      <c r="C212" s="4"/>
      <c r="D212" s="2"/>
      <c r="E212" s="2"/>
      <c r="F212" s="2"/>
      <c r="G212" s="2"/>
      <c r="H212" s="2"/>
      <c r="I212" s="2"/>
      <c r="J212" s="2"/>
      <c r="K212" s="2"/>
      <c r="L212" s="2"/>
      <c r="M212" s="2"/>
      <c r="N212" s="2"/>
      <c r="O212" s="2"/>
      <c r="P212" s="2"/>
      <c r="Q212" s="2"/>
      <c r="R212" s="2"/>
      <c r="S212" s="2"/>
      <c r="T212" s="2"/>
      <c r="U212" s="2"/>
      <c r="V212" s="2"/>
      <c r="W212" s="2"/>
      <c r="X212" s="2"/>
      <c r="Y212" s="2"/>
      <c r="Z212" s="2"/>
    </row>
    <row r="213" spans="1:26" ht="13.5" customHeight="1">
      <c r="A213" s="2"/>
      <c r="B213" s="2"/>
      <c r="C213" s="4"/>
      <c r="D213" s="2"/>
      <c r="E213" s="2"/>
      <c r="F213" s="2"/>
      <c r="G213" s="2"/>
      <c r="H213" s="2"/>
      <c r="I213" s="2"/>
      <c r="J213" s="2"/>
      <c r="K213" s="2"/>
      <c r="L213" s="2"/>
      <c r="M213" s="2"/>
      <c r="N213" s="2"/>
      <c r="O213" s="2"/>
      <c r="P213" s="2"/>
      <c r="Q213" s="2"/>
      <c r="R213" s="2"/>
      <c r="S213" s="2"/>
      <c r="T213" s="2"/>
      <c r="U213" s="2"/>
      <c r="V213" s="2"/>
      <c r="W213" s="2"/>
      <c r="X213" s="2"/>
      <c r="Y213" s="2"/>
      <c r="Z213" s="2"/>
    </row>
    <row r="214" spans="1:26" ht="13.5" customHeight="1">
      <c r="A214" s="2"/>
      <c r="B214" s="2"/>
      <c r="C214" s="4"/>
      <c r="D214" s="2"/>
      <c r="E214" s="2"/>
      <c r="F214" s="2"/>
      <c r="G214" s="2"/>
      <c r="H214" s="2"/>
      <c r="I214" s="2"/>
      <c r="J214" s="2"/>
      <c r="K214" s="2"/>
      <c r="L214" s="2"/>
      <c r="M214" s="2"/>
      <c r="N214" s="2"/>
      <c r="O214" s="2"/>
      <c r="P214" s="2"/>
      <c r="Q214" s="2"/>
      <c r="R214" s="2"/>
      <c r="S214" s="2"/>
      <c r="T214" s="2"/>
      <c r="U214" s="2"/>
      <c r="V214" s="2"/>
      <c r="W214" s="2"/>
      <c r="X214" s="2"/>
      <c r="Y214" s="2"/>
      <c r="Z214" s="2"/>
    </row>
    <row r="215" spans="1:26" ht="13.5" customHeight="1">
      <c r="A215" s="2"/>
      <c r="B215" s="2"/>
      <c r="C215" s="4"/>
      <c r="D215" s="2"/>
      <c r="E215" s="2"/>
      <c r="F215" s="2"/>
      <c r="G215" s="2"/>
      <c r="H215" s="2"/>
      <c r="I215" s="2"/>
      <c r="J215" s="2"/>
      <c r="K215" s="2"/>
      <c r="L215" s="2"/>
      <c r="M215" s="2"/>
      <c r="N215" s="2"/>
      <c r="O215" s="2"/>
      <c r="P215" s="2"/>
      <c r="Q215" s="2"/>
      <c r="R215" s="2"/>
      <c r="S215" s="2"/>
      <c r="T215" s="2"/>
      <c r="U215" s="2"/>
      <c r="V215" s="2"/>
      <c r="W215" s="2"/>
      <c r="X215" s="2"/>
      <c r="Y215" s="2"/>
      <c r="Z215" s="2"/>
    </row>
    <row r="216" spans="1:26" ht="13.5" customHeight="1">
      <c r="A216" s="2"/>
      <c r="B216" s="2"/>
      <c r="C216" s="4"/>
      <c r="D216" s="2"/>
      <c r="E216" s="2"/>
      <c r="F216" s="2"/>
      <c r="G216" s="2"/>
      <c r="H216" s="2"/>
      <c r="I216" s="2"/>
      <c r="J216" s="2"/>
      <c r="K216" s="2"/>
      <c r="L216" s="2"/>
      <c r="M216" s="2"/>
      <c r="N216" s="2"/>
      <c r="O216" s="2"/>
      <c r="P216" s="2"/>
      <c r="Q216" s="2"/>
      <c r="R216" s="2"/>
      <c r="S216" s="2"/>
      <c r="T216" s="2"/>
      <c r="U216" s="2"/>
      <c r="V216" s="2"/>
      <c r="W216" s="2"/>
      <c r="X216" s="2"/>
      <c r="Y216" s="2"/>
      <c r="Z216" s="2"/>
    </row>
    <row r="217" spans="1:26" ht="13.5" customHeight="1">
      <c r="A217" s="2"/>
      <c r="B217" s="2"/>
      <c r="C217" s="4"/>
      <c r="D217" s="2"/>
      <c r="E217" s="2"/>
      <c r="F217" s="2"/>
      <c r="G217" s="2"/>
      <c r="H217" s="2"/>
      <c r="I217" s="2"/>
      <c r="J217" s="2"/>
      <c r="K217" s="2"/>
      <c r="L217" s="2"/>
      <c r="M217" s="2"/>
      <c r="N217" s="2"/>
      <c r="O217" s="2"/>
      <c r="P217" s="2"/>
      <c r="Q217" s="2"/>
      <c r="R217" s="2"/>
      <c r="S217" s="2"/>
      <c r="T217" s="2"/>
      <c r="U217" s="2"/>
      <c r="V217" s="2"/>
      <c r="W217" s="2"/>
      <c r="X217" s="2"/>
      <c r="Y217" s="2"/>
      <c r="Z217" s="2"/>
    </row>
    <row r="218" spans="1:26" ht="13.5" customHeight="1">
      <c r="A218" s="2"/>
      <c r="B218" s="2"/>
      <c r="C218" s="4"/>
      <c r="D218" s="2"/>
      <c r="E218" s="2"/>
      <c r="F218" s="2"/>
      <c r="G218" s="2"/>
      <c r="H218" s="2"/>
      <c r="I218" s="2"/>
      <c r="J218" s="2"/>
      <c r="K218" s="2"/>
      <c r="L218" s="2"/>
      <c r="M218" s="2"/>
      <c r="N218" s="2"/>
      <c r="O218" s="2"/>
      <c r="P218" s="2"/>
      <c r="Q218" s="2"/>
      <c r="R218" s="2"/>
      <c r="S218" s="2"/>
      <c r="T218" s="2"/>
      <c r="U218" s="2"/>
      <c r="V218" s="2"/>
      <c r="W218" s="2"/>
      <c r="X218" s="2"/>
      <c r="Y218" s="2"/>
      <c r="Z218" s="2"/>
    </row>
    <row r="219" spans="1:26" ht="13.5" customHeight="1">
      <c r="A219" s="2"/>
      <c r="B219" s="2"/>
      <c r="C219" s="4"/>
      <c r="D219" s="2"/>
      <c r="E219" s="2"/>
      <c r="F219" s="2"/>
      <c r="G219" s="2"/>
      <c r="H219" s="2"/>
      <c r="I219" s="2"/>
      <c r="J219" s="2"/>
      <c r="K219" s="2"/>
      <c r="L219" s="2"/>
      <c r="M219" s="2"/>
      <c r="N219" s="2"/>
      <c r="O219" s="2"/>
      <c r="P219" s="2"/>
      <c r="Q219" s="2"/>
      <c r="R219" s="2"/>
      <c r="S219" s="2"/>
      <c r="T219" s="2"/>
      <c r="U219" s="2"/>
      <c r="V219" s="2"/>
      <c r="W219" s="2"/>
      <c r="X219" s="2"/>
      <c r="Y219" s="2"/>
      <c r="Z219" s="2"/>
    </row>
    <row r="220" spans="1:26" ht="13.5" customHeight="1">
      <c r="A220" s="2"/>
      <c r="B220" s="2"/>
      <c r="C220" s="4"/>
      <c r="D220" s="2"/>
      <c r="E220" s="2"/>
      <c r="F220" s="2"/>
      <c r="G220" s="2"/>
      <c r="H220" s="2"/>
      <c r="I220" s="2"/>
      <c r="J220" s="2"/>
      <c r="K220" s="2"/>
      <c r="L220" s="2"/>
      <c r="M220" s="2"/>
      <c r="N220" s="2"/>
      <c r="O220" s="2"/>
      <c r="P220" s="2"/>
      <c r="Q220" s="2"/>
      <c r="R220" s="2"/>
      <c r="S220" s="2"/>
      <c r="T220" s="2"/>
      <c r="U220" s="2"/>
      <c r="V220" s="2"/>
      <c r="W220" s="2"/>
      <c r="X220" s="2"/>
      <c r="Y220" s="2"/>
      <c r="Z220" s="2"/>
    </row>
    <row r="221" spans="1:26" ht="13.5" customHeight="1">
      <c r="A221" s="2"/>
      <c r="B221" s="2"/>
      <c r="C221" s="4"/>
      <c r="D221" s="2"/>
      <c r="E221" s="2"/>
      <c r="F221" s="2"/>
      <c r="G221" s="2"/>
      <c r="H221" s="2"/>
      <c r="I221" s="2"/>
      <c r="J221" s="2"/>
      <c r="K221" s="2"/>
      <c r="L221" s="2"/>
      <c r="M221" s="2"/>
      <c r="N221" s="2"/>
      <c r="O221" s="2"/>
      <c r="P221" s="2"/>
      <c r="Q221" s="2"/>
      <c r="R221" s="2"/>
      <c r="S221" s="2"/>
      <c r="T221" s="2"/>
      <c r="U221" s="2"/>
      <c r="V221" s="2"/>
      <c r="W221" s="2"/>
      <c r="X221" s="2"/>
      <c r="Y221" s="2"/>
      <c r="Z221" s="2"/>
    </row>
    <row r="222" spans="1:26" ht="13.5" customHeight="1">
      <c r="A222" s="2"/>
      <c r="B222" s="2"/>
      <c r="C222" s="4"/>
      <c r="D222" s="2"/>
      <c r="E222" s="2"/>
      <c r="F222" s="2"/>
      <c r="G222" s="2"/>
      <c r="H222" s="2"/>
      <c r="I222" s="2"/>
      <c r="J222" s="2"/>
      <c r="K222" s="2"/>
      <c r="L222" s="2"/>
      <c r="M222" s="2"/>
      <c r="N222" s="2"/>
      <c r="O222" s="2"/>
      <c r="P222" s="2"/>
      <c r="Q222" s="2"/>
      <c r="R222" s="2"/>
      <c r="S222" s="2"/>
      <c r="T222" s="2"/>
      <c r="U222" s="2"/>
      <c r="V222" s="2"/>
      <c r="W222" s="2"/>
      <c r="X222" s="2"/>
      <c r="Y222" s="2"/>
      <c r="Z222" s="2"/>
    </row>
    <row r="223" spans="1:26" ht="13.5" customHeight="1">
      <c r="A223" s="2"/>
      <c r="B223" s="2"/>
      <c r="C223" s="4"/>
      <c r="D223" s="2"/>
      <c r="E223" s="2"/>
      <c r="F223" s="2"/>
      <c r="G223" s="2"/>
      <c r="H223" s="2"/>
      <c r="I223" s="2"/>
      <c r="J223" s="2"/>
      <c r="K223" s="2"/>
      <c r="L223" s="2"/>
      <c r="M223" s="2"/>
      <c r="N223" s="2"/>
      <c r="O223" s="2"/>
      <c r="P223" s="2"/>
      <c r="Q223" s="2"/>
      <c r="R223" s="2"/>
      <c r="S223" s="2"/>
      <c r="T223" s="2"/>
      <c r="U223" s="2"/>
      <c r="V223" s="2"/>
      <c r="W223" s="2"/>
      <c r="X223" s="2"/>
      <c r="Y223" s="2"/>
      <c r="Z223" s="2"/>
    </row>
    <row r="224" spans="1:26" ht="13.5" customHeight="1">
      <c r="A224" s="2"/>
      <c r="B224" s="2"/>
      <c r="C224" s="4"/>
      <c r="D224" s="2"/>
      <c r="E224" s="2"/>
      <c r="F224" s="2"/>
      <c r="G224" s="2"/>
      <c r="H224" s="2"/>
      <c r="I224" s="2"/>
      <c r="J224" s="2"/>
      <c r="K224" s="2"/>
      <c r="L224" s="2"/>
      <c r="M224" s="2"/>
      <c r="N224" s="2"/>
      <c r="O224" s="2"/>
      <c r="P224" s="2"/>
      <c r="Q224" s="2"/>
      <c r="R224" s="2"/>
      <c r="S224" s="2"/>
      <c r="T224" s="2"/>
      <c r="U224" s="2"/>
      <c r="V224" s="2"/>
      <c r="W224" s="2"/>
      <c r="X224" s="2"/>
      <c r="Y224" s="2"/>
      <c r="Z224" s="2"/>
    </row>
    <row r="225" spans="1:26" ht="13.5" customHeight="1">
      <c r="A225" s="2"/>
      <c r="B225" s="2"/>
      <c r="C225" s="4"/>
      <c r="D225" s="2"/>
      <c r="E225" s="2"/>
      <c r="F225" s="2"/>
      <c r="G225" s="2"/>
      <c r="H225" s="2"/>
      <c r="I225" s="2"/>
      <c r="J225" s="2"/>
      <c r="K225" s="2"/>
      <c r="L225" s="2"/>
      <c r="M225" s="2"/>
      <c r="N225" s="2"/>
      <c r="O225" s="2"/>
      <c r="P225" s="2"/>
      <c r="Q225" s="2"/>
      <c r="R225" s="2"/>
      <c r="S225" s="2"/>
      <c r="T225" s="2"/>
      <c r="U225" s="2"/>
      <c r="V225" s="2"/>
      <c r="W225" s="2"/>
      <c r="X225" s="2"/>
      <c r="Y225" s="2"/>
      <c r="Z225" s="2"/>
    </row>
    <row r="226" spans="1:26" ht="13.5" customHeight="1">
      <c r="A226" s="2"/>
      <c r="B226" s="2"/>
      <c r="C226" s="4"/>
      <c r="D226" s="2"/>
      <c r="E226" s="2"/>
      <c r="F226" s="2"/>
      <c r="G226" s="2"/>
      <c r="H226" s="2"/>
      <c r="I226" s="2"/>
      <c r="J226" s="2"/>
      <c r="K226" s="2"/>
      <c r="L226" s="2"/>
      <c r="M226" s="2"/>
      <c r="N226" s="2"/>
      <c r="O226" s="2"/>
      <c r="P226" s="2"/>
      <c r="Q226" s="2"/>
      <c r="R226" s="2"/>
      <c r="S226" s="2"/>
      <c r="T226" s="2"/>
      <c r="U226" s="2"/>
      <c r="V226" s="2"/>
      <c r="W226" s="2"/>
      <c r="X226" s="2"/>
      <c r="Y226" s="2"/>
      <c r="Z226" s="2"/>
    </row>
    <row r="227" spans="1:26" ht="13.5" customHeight="1">
      <c r="A227" s="2"/>
      <c r="B227" s="2"/>
      <c r="C227" s="4"/>
      <c r="D227" s="2"/>
      <c r="E227" s="2"/>
      <c r="F227" s="2"/>
      <c r="G227" s="2"/>
      <c r="H227" s="2"/>
      <c r="I227" s="2"/>
      <c r="J227" s="2"/>
      <c r="K227" s="2"/>
      <c r="L227" s="2"/>
      <c r="M227" s="2"/>
      <c r="N227" s="2"/>
      <c r="O227" s="2"/>
      <c r="P227" s="2"/>
      <c r="Q227" s="2"/>
      <c r="R227" s="2"/>
      <c r="S227" s="2"/>
      <c r="T227" s="2"/>
      <c r="U227" s="2"/>
      <c r="V227" s="2"/>
      <c r="W227" s="2"/>
      <c r="X227" s="2"/>
      <c r="Y227" s="2"/>
      <c r="Z227" s="2"/>
    </row>
    <row r="228" spans="1:26" ht="13.5" customHeight="1">
      <c r="A228" s="2"/>
      <c r="B228" s="2"/>
      <c r="C228" s="4"/>
      <c r="D228" s="2"/>
      <c r="E228" s="2"/>
      <c r="F228" s="2"/>
      <c r="G228" s="2"/>
      <c r="H228" s="2"/>
      <c r="I228" s="2"/>
      <c r="J228" s="2"/>
      <c r="K228" s="2"/>
      <c r="L228" s="2"/>
      <c r="M228" s="2"/>
      <c r="N228" s="2"/>
      <c r="O228" s="2"/>
      <c r="P228" s="2"/>
      <c r="Q228" s="2"/>
      <c r="R228" s="2"/>
      <c r="S228" s="2"/>
      <c r="T228" s="2"/>
      <c r="U228" s="2"/>
      <c r="V228" s="2"/>
      <c r="W228" s="2"/>
      <c r="X228" s="2"/>
      <c r="Y228" s="2"/>
      <c r="Z228" s="2"/>
    </row>
    <row r="229" spans="1:26" ht="13.5" customHeight="1">
      <c r="A229" s="2"/>
      <c r="B229" s="2"/>
      <c r="C229" s="4"/>
      <c r="D229" s="2"/>
      <c r="E229" s="2"/>
      <c r="F229" s="2"/>
      <c r="G229" s="2"/>
      <c r="H229" s="2"/>
      <c r="I229" s="2"/>
      <c r="J229" s="2"/>
      <c r="K229" s="2"/>
      <c r="L229" s="2"/>
      <c r="M229" s="2"/>
      <c r="N229" s="2"/>
      <c r="O229" s="2"/>
      <c r="P229" s="2"/>
      <c r="Q229" s="2"/>
      <c r="R229" s="2"/>
      <c r="S229" s="2"/>
      <c r="T229" s="2"/>
      <c r="U229" s="2"/>
      <c r="V229" s="2"/>
      <c r="W229" s="2"/>
      <c r="X229" s="2"/>
      <c r="Y229" s="2"/>
      <c r="Z229" s="2"/>
    </row>
    <row r="230" spans="1:26" ht="13.5" customHeight="1">
      <c r="A230" s="2"/>
      <c r="B230" s="2"/>
      <c r="C230" s="4"/>
      <c r="D230" s="2"/>
      <c r="E230" s="2"/>
      <c r="F230" s="2"/>
      <c r="G230" s="2"/>
      <c r="H230" s="2"/>
      <c r="I230" s="2"/>
      <c r="J230" s="2"/>
      <c r="K230" s="2"/>
      <c r="L230" s="2"/>
      <c r="M230" s="2"/>
      <c r="N230" s="2"/>
      <c r="O230" s="2"/>
      <c r="P230" s="2"/>
      <c r="Q230" s="2"/>
      <c r="R230" s="2"/>
      <c r="S230" s="2"/>
      <c r="T230" s="2"/>
      <c r="U230" s="2"/>
      <c r="V230" s="2"/>
      <c r="W230" s="2"/>
      <c r="X230" s="2"/>
      <c r="Y230" s="2"/>
      <c r="Z230" s="2"/>
    </row>
    <row r="231" spans="1:26" ht="13.5" customHeight="1">
      <c r="A231" s="2"/>
      <c r="B231" s="2"/>
      <c r="C231" s="4"/>
      <c r="D231" s="2"/>
      <c r="E231" s="2"/>
      <c r="F231" s="2"/>
      <c r="G231" s="2"/>
      <c r="H231" s="2"/>
      <c r="I231" s="2"/>
      <c r="J231" s="2"/>
      <c r="K231" s="2"/>
      <c r="L231" s="2"/>
      <c r="M231" s="2"/>
      <c r="N231" s="2"/>
      <c r="O231" s="2"/>
      <c r="P231" s="2"/>
      <c r="Q231" s="2"/>
      <c r="R231" s="2"/>
      <c r="S231" s="2"/>
      <c r="T231" s="2"/>
      <c r="U231" s="2"/>
      <c r="V231" s="2"/>
      <c r="W231" s="2"/>
      <c r="X231" s="2"/>
      <c r="Y231" s="2"/>
      <c r="Z231" s="2"/>
    </row>
    <row r="232" spans="1:26" ht="13.5" customHeight="1">
      <c r="A232" s="2"/>
      <c r="B232" s="2"/>
      <c r="C232" s="4"/>
      <c r="D232" s="2"/>
      <c r="E232" s="2"/>
      <c r="F232" s="2"/>
      <c r="G232" s="2"/>
      <c r="H232" s="2"/>
      <c r="I232" s="2"/>
      <c r="J232" s="2"/>
      <c r="K232" s="2"/>
      <c r="L232" s="2"/>
      <c r="M232" s="2"/>
      <c r="N232" s="2"/>
      <c r="O232" s="2"/>
      <c r="P232" s="2"/>
      <c r="Q232" s="2"/>
      <c r="R232" s="2"/>
      <c r="S232" s="2"/>
      <c r="T232" s="2"/>
      <c r="U232" s="2"/>
      <c r="V232" s="2"/>
      <c r="W232" s="2"/>
      <c r="X232" s="2"/>
      <c r="Y232" s="2"/>
      <c r="Z232" s="2"/>
    </row>
    <row r="233" spans="1:26" ht="13.5" customHeight="1">
      <c r="A233" s="2"/>
      <c r="B233" s="2"/>
      <c r="C233" s="4"/>
      <c r="D233" s="2"/>
      <c r="E233" s="2"/>
      <c r="F233" s="2"/>
      <c r="G233" s="2"/>
      <c r="H233" s="2"/>
      <c r="I233" s="2"/>
      <c r="J233" s="2"/>
      <c r="K233" s="2"/>
      <c r="L233" s="2"/>
      <c r="M233" s="2"/>
      <c r="N233" s="2"/>
      <c r="O233" s="2"/>
      <c r="P233" s="2"/>
      <c r="Q233" s="2"/>
      <c r="R233" s="2"/>
      <c r="S233" s="2"/>
      <c r="T233" s="2"/>
      <c r="U233" s="2"/>
      <c r="V233" s="2"/>
      <c r="W233" s="2"/>
      <c r="X233" s="2"/>
      <c r="Y233" s="2"/>
      <c r="Z233" s="2"/>
    </row>
    <row r="234" spans="1:26" ht="13.5" customHeight="1">
      <c r="A234" s="2"/>
      <c r="B234" s="2"/>
      <c r="C234" s="4"/>
      <c r="D234" s="2"/>
      <c r="E234" s="2"/>
      <c r="F234" s="2"/>
      <c r="G234" s="2"/>
      <c r="H234" s="2"/>
      <c r="I234" s="2"/>
      <c r="J234" s="2"/>
      <c r="K234" s="2"/>
      <c r="L234" s="2"/>
      <c r="M234" s="2"/>
      <c r="N234" s="2"/>
      <c r="O234" s="2"/>
      <c r="P234" s="2"/>
      <c r="Q234" s="2"/>
      <c r="R234" s="2"/>
      <c r="S234" s="2"/>
      <c r="T234" s="2"/>
      <c r="U234" s="2"/>
      <c r="V234" s="2"/>
      <c r="W234" s="2"/>
      <c r="X234" s="2"/>
      <c r="Y234" s="2"/>
      <c r="Z234" s="2"/>
    </row>
    <row r="235" spans="1:26" ht="13.5" customHeight="1">
      <c r="A235" s="2"/>
      <c r="B235" s="2"/>
      <c r="C235" s="4"/>
      <c r="D235" s="2"/>
      <c r="E235" s="2"/>
      <c r="F235" s="2"/>
      <c r="G235" s="2"/>
      <c r="H235" s="2"/>
      <c r="I235" s="2"/>
      <c r="J235" s="2"/>
      <c r="K235" s="2"/>
      <c r="L235" s="2"/>
      <c r="M235" s="2"/>
      <c r="N235" s="2"/>
      <c r="O235" s="2"/>
      <c r="P235" s="2"/>
      <c r="Q235" s="2"/>
      <c r="R235" s="2"/>
      <c r="S235" s="2"/>
      <c r="T235" s="2"/>
      <c r="U235" s="2"/>
      <c r="V235" s="2"/>
      <c r="W235" s="2"/>
      <c r="X235" s="2"/>
      <c r="Y235" s="2"/>
      <c r="Z235" s="2"/>
    </row>
    <row r="236" spans="1:26" ht="13.5" customHeight="1">
      <c r="A236" s="2"/>
      <c r="B236" s="2"/>
      <c r="C236" s="4"/>
      <c r="D236" s="2"/>
      <c r="E236" s="2"/>
      <c r="F236" s="2"/>
      <c r="G236" s="2"/>
      <c r="H236" s="2"/>
      <c r="I236" s="2"/>
      <c r="J236" s="2"/>
      <c r="K236" s="2"/>
      <c r="L236" s="2"/>
      <c r="M236" s="2"/>
      <c r="N236" s="2"/>
      <c r="O236" s="2"/>
      <c r="P236" s="2"/>
      <c r="Q236" s="2"/>
      <c r="R236" s="2"/>
      <c r="S236" s="2"/>
      <c r="T236" s="2"/>
      <c r="U236" s="2"/>
      <c r="V236" s="2"/>
      <c r="W236" s="2"/>
      <c r="X236" s="2"/>
      <c r="Y236" s="2"/>
      <c r="Z236" s="2"/>
    </row>
    <row r="237" spans="1:26" ht="13.5" customHeight="1">
      <c r="A237" s="2"/>
      <c r="B237" s="2"/>
      <c r="C237" s="4"/>
      <c r="D237" s="2"/>
      <c r="E237" s="2"/>
      <c r="F237" s="2"/>
      <c r="G237" s="2"/>
      <c r="H237" s="2"/>
      <c r="I237" s="2"/>
      <c r="J237" s="2"/>
      <c r="K237" s="2"/>
      <c r="L237" s="2"/>
      <c r="M237" s="2"/>
      <c r="N237" s="2"/>
      <c r="O237" s="2"/>
      <c r="P237" s="2"/>
      <c r="Q237" s="2"/>
      <c r="R237" s="2"/>
      <c r="S237" s="2"/>
      <c r="T237" s="2"/>
      <c r="U237" s="2"/>
      <c r="V237" s="2"/>
      <c r="W237" s="2"/>
      <c r="X237" s="2"/>
      <c r="Y237" s="2"/>
      <c r="Z237" s="2"/>
    </row>
    <row r="238" spans="1:26" ht="13.5" customHeight="1">
      <c r="A238" s="2"/>
      <c r="B238" s="2"/>
      <c r="C238" s="4"/>
      <c r="D238" s="2"/>
      <c r="E238" s="2"/>
      <c r="F238" s="2"/>
      <c r="G238" s="2"/>
      <c r="H238" s="2"/>
      <c r="I238" s="2"/>
      <c r="J238" s="2"/>
      <c r="K238" s="2"/>
      <c r="L238" s="2"/>
      <c r="M238" s="2"/>
      <c r="N238" s="2"/>
      <c r="O238" s="2"/>
      <c r="P238" s="2"/>
      <c r="Q238" s="2"/>
      <c r="R238" s="2"/>
      <c r="S238" s="2"/>
      <c r="T238" s="2"/>
      <c r="U238" s="2"/>
      <c r="V238" s="2"/>
      <c r="W238" s="2"/>
      <c r="X238" s="2"/>
      <c r="Y238" s="2"/>
      <c r="Z238" s="2"/>
    </row>
    <row r="239" spans="1:26" ht="13.5" customHeight="1">
      <c r="A239" s="2"/>
      <c r="B239" s="2"/>
      <c r="C239" s="4"/>
      <c r="D239" s="2"/>
      <c r="E239" s="2"/>
      <c r="F239" s="2"/>
      <c r="G239" s="2"/>
      <c r="H239" s="2"/>
      <c r="I239" s="2"/>
      <c r="J239" s="2"/>
      <c r="K239" s="2"/>
      <c r="L239" s="2"/>
      <c r="M239" s="2"/>
      <c r="N239" s="2"/>
      <c r="O239" s="2"/>
      <c r="P239" s="2"/>
      <c r="Q239" s="2"/>
      <c r="R239" s="2"/>
      <c r="S239" s="2"/>
      <c r="T239" s="2"/>
      <c r="U239" s="2"/>
      <c r="V239" s="2"/>
      <c r="W239" s="2"/>
      <c r="X239" s="2"/>
      <c r="Y239" s="2"/>
      <c r="Z239" s="2"/>
    </row>
    <row r="240" spans="1:26" ht="13.5" customHeight="1">
      <c r="A240" s="2"/>
      <c r="B240" s="2"/>
      <c r="C240" s="4"/>
      <c r="D240" s="2"/>
      <c r="E240" s="2"/>
      <c r="F240" s="2"/>
      <c r="G240" s="2"/>
      <c r="H240" s="2"/>
      <c r="I240" s="2"/>
      <c r="J240" s="2"/>
      <c r="K240" s="2"/>
      <c r="L240" s="2"/>
      <c r="M240" s="2"/>
      <c r="N240" s="2"/>
      <c r="O240" s="2"/>
      <c r="P240" s="2"/>
      <c r="Q240" s="2"/>
      <c r="R240" s="2"/>
      <c r="S240" s="2"/>
      <c r="T240" s="2"/>
      <c r="U240" s="2"/>
      <c r="V240" s="2"/>
      <c r="W240" s="2"/>
      <c r="X240" s="2"/>
      <c r="Y240" s="2"/>
      <c r="Z240" s="2"/>
    </row>
    <row r="241" spans="1:26" ht="13.5" customHeight="1">
      <c r="A241" s="2"/>
      <c r="B241" s="2"/>
      <c r="C241" s="4"/>
      <c r="D241" s="2"/>
      <c r="E241" s="2"/>
      <c r="F241" s="2"/>
      <c r="G241" s="2"/>
      <c r="H241" s="2"/>
      <c r="I241" s="2"/>
      <c r="J241" s="2"/>
      <c r="K241" s="2"/>
      <c r="L241" s="2"/>
      <c r="M241" s="2"/>
      <c r="N241" s="2"/>
      <c r="O241" s="2"/>
      <c r="P241" s="2"/>
      <c r="Q241" s="2"/>
      <c r="R241" s="2"/>
      <c r="S241" s="2"/>
      <c r="T241" s="2"/>
      <c r="U241" s="2"/>
      <c r="V241" s="2"/>
      <c r="W241" s="2"/>
      <c r="X241" s="2"/>
      <c r="Y241" s="2"/>
      <c r="Z241" s="2"/>
    </row>
    <row r="242" spans="1:26" ht="13.5" customHeight="1">
      <c r="A242" s="2"/>
      <c r="B242" s="2"/>
      <c r="C242" s="4"/>
      <c r="D242" s="2"/>
      <c r="E242" s="2"/>
      <c r="F242" s="2"/>
      <c r="G242" s="2"/>
      <c r="H242" s="2"/>
      <c r="I242" s="2"/>
      <c r="J242" s="2"/>
      <c r="K242" s="2"/>
      <c r="L242" s="2"/>
      <c r="M242" s="2"/>
      <c r="N242" s="2"/>
      <c r="O242" s="2"/>
      <c r="P242" s="2"/>
      <c r="Q242" s="2"/>
      <c r="R242" s="2"/>
      <c r="S242" s="2"/>
      <c r="T242" s="2"/>
      <c r="U242" s="2"/>
      <c r="V242" s="2"/>
      <c r="W242" s="2"/>
      <c r="X242" s="2"/>
      <c r="Y242" s="2"/>
      <c r="Z242" s="2"/>
    </row>
    <row r="243" spans="1:26" ht="13.5" customHeight="1">
      <c r="A243" s="2"/>
      <c r="B243" s="2"/>
      <c r="C243" s="4"/>
      <c r="D243" s="2"/>
      <c r="E243" s="2"/>
      <c r="F243" s="2"/>
      <c r="G243" s="2"/>
      <c r="H243" s="2"/>
      <c r="I243" s="2"/>
      <c r="J243" s="2"/>
      <c r="K243" s="2"/>
      <c r="L243" s="2"/>
      <c r="M243" s="2"/>
      <c r="N243" s="2"/>
      <c r="O243" s="2"/>
      <c r="P243" s="2"/>
      <c r="Q243" s="2"/>
      <c r="R243" s="2"/>
      <c r="S243" s="2"/>
      <c r="T243" s="2"/>
      <c r="U243" s="2"/>
      <c r="V243" s="2"/>
      <c r="W243" s="2"/>
      <c r="X243" s="2"/>
      <c r="Y243" s="2"/>
      <c r="Z243" s="2"/>
    </row>
    <row r="244" spans="1:26" ht="13.5" customHeight="1">
      <c r="A244" s="2"/>
      <c r="B244" s="2"/>
      <c r="C244" s="4"/>
      <c r="D244" s="2"/>
      <c r="E244" s="2"/>
      <c r="F244" s="2"/>
      <c r="G244" s="2"/>
      <c r="H244" s="2"/>
      <c r="I244" s="2"/>
      <c r="J244" s="2"/>
      <c r="K244" s="2"/>
      <c r="L244" s="2"/>
      <c r="M244" s="2"/>
      <c r="N244" s="2"/>
      <c r="O244" s="2"/>
      <c r="P244" s="2"/>
      <c r="Q244" s="2"/>
      <c r="R244" s="2"/>
      <c r="S244" s="2"/>
      <c r="T244" s="2"/>
      <c r="U244" s="2"/>
      <c r="V244" s="2"/>
      <c r="W244" s="2"/>
      <c r="X244" s="2"/>
      <c r="Y244" s="2"/>
      <c r="Z244" s="2"/>
    </row>
    <row r="245" spans="1:26" ht="13.5" customHeight="1">
      <c r="A245" s="2"/>
      <c r="B245" s="2"/>
      <c r="C245" s="4"/>
      <c r="D245" s="2"/>
      <c r="E245" s="2"/>
      <c r="F245" s="2"/>
      <c r="G245" s="2"/>
      <c r="H245" s="2"/>
      <c r="I245" s="2"/>
      <c r="J245" s="2"/>
      <c r="K245" s="2"/>
      <c r="L245" s="2"/>
      <c r="M245" s="2"/>
      <c r="N245" s="2"/>
      <c r="O245" s="2"/>
      <c r="P245" s="2"/>
      <c r="Q245" s="2"/>
      <c r="R245" s="2"/>
      <c r="S245" s="2"/>
      <c r="T245" s="2"/>
      <c r="U245" s="2"/>
      <c r="V245" s="2"/>
      <c r="W245" s="2"/>
      <c r="X245" s="2"/>
      <c r="Y245" s="2"/>
      <c r="Z245" s="2"/>
    </row>
    <row r="246" spans="1:26" ht="13.5" customHeight="1">
      <c r="A246" s="2"/>
      <c r="B246" s="2"/>
      <c r="C246" s="4"/>
      <c r="D246" s="2"/>
      <c r="E246" s="2"/>
      <c r="F246" s="2"/>
      <c r="G246" s="2"/>
      <c r="H246" s="2"/>
      <c r="I246" s="2"/>
      <c r="J246" s="2"/>
      <c r="K246" s="2"/>
      <c r="L246" s="2"/>
      <c r="M246" s="2"/>
      <c r="N246" s="2"/>
      <c r="O246" s="2"/>
      <c r="P246" s="2"/>
      <c r="Q246" s="2"/>
      <c r="R246" s="2"/>
      <c r="S246" s="2"/>
      <c r="T246" s="2"/>
      <c r="U246" s="2"/>
      <c r="V246" s="2"/>
      <c r="W246" s="2"/>
      <c r="X246" s="2"/>
      <c r="Y246" s="2"/>
      <c r="Z246" s="2"/>
    </row>
    <row r="247" spans="1:26" ht="13.5" customHeight="1">
      <c r="A247" s="2"/>
      <c r="B247" s="2"/>
      <c r="C247" s="4"/>
      <c r="D247" s="2"/>
      <c r="E247" s="2"/>
      <c r="F247" s="2"/>
      <c r="G247" s="2"/>
      <c r="H247" s="2"/>
      <c r="I247" s="2"/>
      <c r="J247" s="2"/>
      <c r="K247" s="2"/>
      <c r="L247" s="2"/>
      <c r="M247" s="2"/>
      <c r="N247" s="2"/>
      <c r="O247" s="2"/>
      <c r="P247" s="2"/>
      <c r="Q247" s="2"/>
      <c r="R247" s="2"/>
      <c r="S247" s="2"/>
      <c r="T247" s="2"/>
      <c r="U247" s="2"/>
      <c r="V247" s="2"/>
      <c r="W247" s="2"/>
      <c r="X247" s="2"/>
      <c r="Y247" s="2"/>
      <c r="Z247" s="2"/>
    </row>
    <row r="248" spans="1:26" ht="13.5" customHeight="1">
      <c r="A248" s="2"/>
      <c r="B248" s="2"/>
      <c r="C248" s="4"/>
      <c r="D248" s="2"/>
      <c r="E248" s="2"/>
      <c r="F248" s="2"/>
      <c r="G248" s="2"/>
      <c r="H248" s="2"/>
      <c r="I248" s="2"/>
      <c r="J248" s="2"/>
      <c r="K248" s="2"/>
      <c r="L248" s="2"/>
      <c r="M248" s="2"/>
      <c r="N248" s="2"/>
      <c r="O248" s="2"/>
      <c r="P248" s="2"/>
      <c r="Q248" s="2"/>
      <c r="R248" s="2"/>
      <c r="S248" s="2"/>
      <c r="T248" s="2"/>
      <c r="U248" s="2"/>
      <c r="V248" s="2"/>
      <c r="W248" s="2"/>
      <c r="X248" s="2"/>
      <c r="Y248" s="2"/>
      <c r="Z248" s="2"/>
    </row>
    <row r="249" spans="1:26" ht="13.5" customHeight="1">
      <c r="A249" s="2"/>
      <c r="B249" s="2"/>
      <c r="C249" s="4"/>
      <c r="D249" s="2"/>
      <c r="E249" s="2"/>
      <c r="F249" s="2"/>
      <c r="G249" s="2"/>
      <c r="H249" s="2"/>
      <c r="I249" s="2"/>
      <c r="J249" s="2"/>
      <c r="K249" s="2"/>
      <c r="L249" s="2"/>
      <c r="M249" s="2"/>
      <c r="N249" s="2"/>
      <c r="O249" s="2"/>
      <c r="P249" s="2"/>
      <c r="Q249" s="2"/>
      <c r="R249" s="2"/>
      <c r="S249" s="2"/>
      <c r="T249" s="2"/>
      <c r="U249" s="2"/>
      <c r="V249" s="2"/>
      <c r="W249" s="2"/>
      <c r="X249" s="2"/>
      <c r="Y249" s="2"/>
      <c r="Z249" s="2"/>
    </row>
    <row r="250" spans="1:26" ht="13.5" customHeight="1">
      <c r="A250" s="2"/>
      <c r="B250" s="2"/>
      <c r="C250" s="4"/>
      <c r="D250" s="2"/>
      <c r="E250" s="2"/>
      <c r="F250" s="2"/>
      <c r="G250" s="2"/>
      <c r="H250" s="2"/>
      <c r="I250" s="2"/>
      <c r="J250" s="2"/>
      <c r="K250" s="2"/>
      <c r="L250" s="2"/>
      <c r="M250" s="2"/>
      <c r="N250" s="2"/>
      <c r="O250" s="2"/>
      <c r="P250" s="2"/>
      <c r="Q250" s="2"/>
      <c r="R250" s="2"/>
      <c r="S250" s="2"/>
      <c r="T250" s="2"/>
      <c r="U250" s="2"/>
      <c r="V250" s="2"/>
      <c r="W250" s="2"/>
      <c r="X250" s="2"/>
      <c r="Y250" s="2"/>
      <c r="Z250" s="2"/>
    </row>
    <row r="251" spans="1:26" ht="13.5" customHeight="1">
      <c r="A251" s="2"/>
      <c r="B251" s="2"/>
      <c r="C251" s="4"/>
      <c r="D251" s="2"/>
      <c r="E251" s="2"/>
      <c r="F251" s="2"/>
      <c r="G251" s="2"/>
      <c r="H251" s="2"/>
      <c r="I251" s="2"/>
      <c r="J251" s="2"/>
      <c r="K251" s="2"/>
      <c r="L251" s="2"/>
      <c r="M251" s="2"/>
      <c r="N251" s="2"/>
      <c r="O251" s="2"/>
      <c r="P251" s="2"/>
      <c r="Q251" s="2"/>
      <c r="R251" s="2"/>
      <c r="S251" s="2"/>
      <c r="T251" s="2"/>
      <c r="U251" s="2"/>
      <c r="V251" s="2"/>
      <c r="W251" s="2"/>
      <c r="X251" s="2"/>
      <c r="Y251" s="2"/>
      <c r="Z251" s="2"/>
    </row>
    <row r="252" spans="1:26" ht="13.5" customHeight="1">
      <c r="A252" s="2"/>
      <c r="B252" s="2"/>
      <c r="C252" s="4"/>
      <c r="D252" s="2"/>
      <c r="E252" s="2"/>
      <c r="F252" s="2"/>
      <c r="G252" s="2"/>
      <c r="H252" s="2"/>
      <c r="I252" s="2"/>
      <c r="J252" s="2"/>
      <c r="K252" s="2"/>
      <c r="L252" s="2"/>
      <c r="M252" s="2"/>
      <c r="N252" s="2"/>
      <c r="O252" s="2"/>
      <c r="P252" s="2"/>
      <c r="Q252" s="2"/>
      <c r="R252" s="2"/>
      <c r="S252" s="2"/>
      <c r="T252" s="2"/>
      <c r="U252" s="2"/>
      <c r="V252" s="2"/>
      <c r="W252" s="2"/>
      <c r="X252" s="2"/>
      <c r="Y252" s="2"/>
      <c r="Z252" s="2"/>
    </row>
    <row r="253" spans="1:26" ht="13.5" customHeight="1">
      <c r="A253" s="2"/>
      <c r="B253" s="2"/>
      <c r="C253" s="4"/>
      <c r="D253" s="2"/>
      <c r="E253" s="2"/>
      <c r="F253" s="2"/>
      <c r="G253" s="2"/>
      <c r="H253" s="2"/>
      <c r="I253" s="2"/>
      <c r="J253" s="2"/>
      <c r="K253" s="2"/>
      <c r="L253" s="2"/>
      <c r="M253" s="2"/>
      <c r="N253" s="2"/>
      <c r="O253" s="2"/>
      <c r="P253" s="2"/>
      <c r="Q253" s="2"/>
      <c r="R253" s="2"/>
      <c r="S253" s="2"/>
      <c r="T253" s="2"/>
      <c r="U253" s="2"/>
      <c r="V253" s="2"/>
      <c r="W253" s="2"/>
      <c r="X253" s="2"/>
      <c r="Y253" s="2"/>
      <c r="Z253" s="2"/>
    </row>
    <row r="254" spans="1:26" ht="13.5" customHeight="1">
      <c r="A254" s="2"/>
      <c r="B254" s="2"/>
      <c r="C254" s="4"/>
      <c r="D254" s="2"/>
      <c r="E254" s="2"/>
      <c r="F254" s="2"/>
      <c r="G254" s="2"/>
      <c r="H254" s="2"/>
      <c r="I254" s="2"/>
      <c r="J254" s="2"/>
      <c r="K254" s="2"/>
      <c r="L254" s="2"/>
      <c r="M254" s="2"/>
      <c r="N254" s="2"/>
      <c r="O254" s="2"/>
      <c r="P254" s="2"/>
      <c r="Q254" s="2"/>
      <c r="R254" s="2"/>
      <c r="S254" s="2"/>
      <c r="T254" s="2"/>
      <c r="U254" s="2"/>
      <c r="V254" s="2"/>
      <c r="W254" s="2"/>
      <c r="X254" s="2"/>
      <c r="Y254" s="2"/>
      <c r="Z254" s="2"/>
    </row>
    <row r="255" spans="1:26" ht="13.5" customHeight="1">
      <c r="A255" s="2"/>
      <c r="B255" s="2"/>
      <c r="C255" s="4"/>
      <c r="D255" s="2"/>
      <c r="E255" s="2"/>
      <c r="F255" s="2"/>
      <c r="G255" s="2"/>
      <c r="H255" s="2"/>
      <c r="I255" s="2"/>
      <c r="J255" s="2"/>
      <c r="K255" s="2"/>
      <c r="L255" s="2"/>
      <c r="M255" s="2"/>
      <c r="N255" s="2"/>
      <c r="O255" s="2"/>
      <c r="P255" s="2"/>
      <c r="Q255" s="2"/>
      <c r="R255" s="2"/>
      <c r="S255" s="2"/>
      <c r="T255" s="2"/>
      <c r="U255" s="2"/>
      <c r="V255" s="2"/>
      <c r="W255" s="2"/>
      <c r="X255" s="2"/>
      <c r="Y255" s="2"/>
      <c r="Z255" s="2"/>
    </row>
    <row r="256" spans="1:26" ht="13.5" customHeight="1">
      <c r="A256" s="2"/>
      <c r="B256" s="2"/>
      <c r="C256" s="4"/>
      <c r="D256" s="2"/>
      <c r="E256" s="2"/>
      <c r="F256" s="2"/>
      <c r="G256" s="2"/>
      <c r="H256" s="2"/>
      <c r="I256" s="2"/>
      <c r="J256" s="2"/>
      <c r="K256" s="2"/>
      <c r="L256" s="2"/>
      <c r="M256" s="2"/>
      <c r="N256" s="2"/>
      <c r="O256" s="2"/>
      <c r="P256" s="2"/>
      <c r="Q256" s="2"/>
      <c r="R256" s="2"/>
      <c r="S256" s="2"/>
      <c r="T256" s="2"/>
      <c r="U256" s="2"/>
      <c r="V256" s="2"/>
      <c r="W256" s="2"/>
      <c r="X256" s="2"/>
      <c r="Y256" s="2"/>
      <c r="Z256" s="2"/>
    </row>
    <row r="257" spans="1:26" ht="13.5" customHeight="1">
      <c r="A257" s="2"/>
      <c r="B257" s="2"/>
      <c r="C257" s="4"/>
      <c r="D257" s="2"/>
      <c r="E257" s="2"/>
      <c r="F257" s="2"/>
      <c r="G257" s="2"/>
      <c r="H257" s="2"/>
      <c r="I257" s="2"/>
      <c r="J257" s="2"/>
      <c r="K257" s="2"/>
      <c r="L257" s="2"/>
      <c r="M257" s="2"/>
      <c r="N257" s="2"/>
      <c r="O257" s="2"/>
      <c r="P257" s="2"/>
      <c r="Q257" s="2"/>
      <c r="R257" s="2"/>
      <c r="S257" s="2"/>
      <c r="T257" s="2"/>
      <c r="U257" s="2"/>
      <c r="V257" s="2"/>
      <c r="W257" s="2"/>
      <c r="X257" s="2"/>
      <c r="Y257" s="2"/>
      <c r="Z257" s="2"/>
    </row>
    <row r="258" spans="1:26" ht="13.5" customHeight="1">
      <c r="A258" s="2"/>
      <c r="B258" s="2"/>
      <c r="C258" s="4"/>
      <c r="D258" s="2"/>
      <c r="E258" s="2"/>
      <c r="F258" s="2"/>
      <c r="G258" s="2"/>
      <c r="H258" s="2"/>
      <c r="I258" s="2"/>
      <c r="J258" s="2"/>
      <c r="K258" s="2"/>
      <c r="L258" s="2"/>
      <c r="M258" s="2"/>
      <c r="N258" s="2"/>
      <c r="O258" s="2"/>
      <c r="P258" s="2"/>
      <c r="Q258" s="2"/>
      <c r="R258" s="2"/>
      <c r="S258" s="2"/>
      <c r="T258" s="2"/>
      <c r="U258" s="2"/>
      <c r="V258" s="2"/>
      <c r="W258" s="2"/>
      <c r="X258" s="2"/>
      <c r="Y258" s="2"/>
      <c r="Z258" s="2"/>
    </row>
    <row r="259" spans="1:26" ht="13.5" customHeight="1">
      <c r="A259" s="2"/>
      <c r="B259" s="2"/>
      <c r="C259" s="4"/>
      <c r="D259" s="2"/>
      <c r="E259" s="2"/>
      <c r="F259" s="2"/>
      <c r="G259" s="2"/>
      <c r="H259" s="2"/>
      <c r="I259" s="2"/>
      <c r="J259" s="2"/>
      <c r="K259" s="2"/>
      <c r="L259" s="2"/>
      <c r="M259" s="2"/>
      <c r="N259" s="2"/>
      <c r="O259" s="2"/>
      <c r="P259" s="2"/>
      <c r="Q259" s="2"/>
      <c r="R259" s="2"/>
      <c r="S259" s="2"/>
      <c r="T259" s="2"/>
      <c r="U259" s="2"/>
      <c r="V259" s="2"/>
      <c r="W259" s="2"/>
      <c r="X259" s="2"/>
      <c r="Y259" s="2"/>
      <c r="Z259" s="2"/>
    </row>
    <row r="260" spans="1:26" ht="13.5" customHeight="1">
      <c r="A260" s="2"/>
      <c r="B260" s="2"/>
      <c r="C260" s="4"/>
      <c r="D260" s="2"/>
      <c r="E260" s="2"/>
      <c r="F260" s="2"/>
      <c r="G260" s="2"/>
      <c r="H260" s="2"/>
      <c r="I260" s="2"/>
      <c r="J260" s="2"/>
      <c r="K260" s="2"/>
      <c r="L260" s="2"/>
      <c r="M260" s="2"/>
      <c r="N260" s="2"/>
      <c r="O260" s="2"/>
      <c r="P260" s="2"/>
      <c r="Q260" s="2"/>
      <c r="R260" s="2"/>
      <c r="S260" s="2"/>
      <c r="T260" s="2"/>
      <c r="U260" s="2"/>
      <c r="V260" s="2"/>
      <c r="W260" s="2"/>
      <c r="X260" s="2"/>
      <c r="Y260" s="2"/>
      <c r="Z260" s="2"/>
    </row>
    <row r="261" spans="1:26" ht="13.5" customHeight="1">
      <c r="A261" s="2"/>
      <c r="B261" s="2"/>
      <c r="C261" s="4"/>
      <c r="D261" s="2"/>
      <c r="E261" s="2"/>
      <c r="F261" s="2"/>
      <c r="G261" s="2"/>
      <c r="H261" s="2"/>
      <c r="I261" s="2"/>
      <c r="J261" s="2"/>
      <c r="K261" s="2"/>
      <c r="L261" s="2"/>
      <c r="M261" s="2"/>
      <c r="N261" s="2"/>
      <c r="O261" s="2"/>
      <c r="P261" s="2"/>
      <c r="Q261" s="2"/>
      <c r="R261" s="2"/>
      <c r="S261" s="2"/>
      <c r="T261" s="2"/>
      <c r="U261" s="2"/>
      <c r="V261" s="2"/>
      <c r="W261" s="2"/>
      <c r="X261" s="2"/>
      <c r="Y261" s="2"/>
      <c r="Z261" s="2"/>
    </row>
    <row r="262" spans="1:26" ht="13.5" customHeight="1">
      <c r="A262" s="2"/>
      <c r="B262" s="2"/>
      <c r="C262" s="4"/>
      <c r="D262" s="2"/>
      <c r="E262" s="2"/>
      <c r="F262" s="2"/>
      <c r="G262" s="2"/>
      <c r="H262" s="2"/>
      <c r="I262" s="2"/>
      <c r="J262" s="2"/>
      <c r="K262" s="2"/>
      <c r="L262" s="2"/>
      <c r="M262" s="2"/>
      <c r="N262" s="2"/>
      <c r="O262" s="2"/>
      <c r="P262" s="2"/>
      <c r="Q262" s="2"/>
      <c r="R262" s="2"/>
      <c r="S262" s="2"/>
      <c r="T262" s="2"/>
      <c r="U262" s="2"/>
      <c r="V262" s="2"/>
      <c r="W262" s="2"/>
      <c r="X262" s="2"/>
      <c r="Y262" s="2"/>
      <c r="Z262" s="2"/>
    </row>
    <row r="263" spans="1:26" ht="13.5" customHeight="1">
      <c r="A263" s="2"/>
      <c r="B263" s="2"/>
      <c r="C263" s="4"/>
      <c r="D263" s="2"/>
      <c r="E263" s="2"/>
      <c r="F263" s="2"/>
      <c r="G263" s="2"/>
      <c r="H263" s="2"/>
      <c r="I263" s="2"/>
      <c r="J263" s="2"/>
      <c r="K263" s="2"/>
      <c r="L263" s="2"/>
      <c r="M263" s="2"/>
      <c r="N263" s="2"/>
      <c r="O263" s="2"/>
      <c r="P263" s="2"/>
      <c r="Q263" s="2"/>
      <c r="R263" s="2"/>
      <c r="S263" s="2"/>
      <c r="T263" s="2"/>
      <c r="U263" s="2"/>
      <c r="V263" s="2"/>
      <c r="W263" s="2"/>
      <c r="X263" s="2"/>
      <c r="Y263" s="2"/>
      <c r="Z263" s="2"/>
    </row>
    <row r="264" spans="1:26" ht="13.5" customHeight="1">
      <c r="A264" s="2"/>
      <c r="B264" s="2"/>
      <c r="C264" s="4"/>
      <c r="D264" s="2"/>
      <c r="E264" s="2"/>
      <c r="F264" s="2"/>
      <c r="G264" s="2"/>
      <c r="H264" s="2"/>
      <c r="I264" s="2"/>
      <c r="J264" s="2"/>
      <c r="K264" s="2"/>
      <c r="L264" s="2"/>
      <c r="M264" s="2"/>
      <c r="N264" s="2"/>
      <c r="O264" s="2"/>
      <c r="P264" s="2"/>
      <c r="Q264" s="2"/>
      <c r="R264" s="2"/>
      <c r="S264" s="2"/>
      <c r="T264" s="2"/>
      <c r="U264" s="2"/>
      <c r="V264" s="2"/>
      <c r="W264" s="2"/>
      <c r="X264" s="2"/>
      <c r="Y264" s="2"/>
      <c r="Z264" s="2"/>
    </row>
    <row r="265" spans="1:26" ht="13.5" customHeight="1">
      <c r="A265" s="2"/>
      <c r="B265" s="2"/>
      <c r="C265" s="4"/>
      <c r="D265" s="2"/>
      <c r="E265" s="2"/>
      <c r="F265" s="2"/>
      <c r="G265" s="2"/>
      <c r="H265" s="2"/>
      <c r="I265" s="2"/>
      <c r="J265" s="2"/>
      <c r="K265" s="2"/>
      <c r="L265" s="2"/>
      <c r="M265" s="2"/>
      <c r="N265" s="2"/>
      <c r="O265" s="2"/>
      <c r="P265" s="2"/>
      <c r="Q265" s="2"/>
      <c r="R265" s="2"/>
      <c r="S265" s="2"/>
      <c r="T265" s="2"/>
      <c r="U265" s="2"/>
      <c r="V265" s="2"/>
      <c r="W265" s="2"/>
      <c r="X265" s="2"/>
      <c r="Y265" s="2"/>
      <c r="Z265" s="2"/>
    </row>
    <row r="266" spans="1:26" ht="13.5" customHeight="1">
      <c r="A266" s="2"/>
      <c r="B266" s="2"/>
      <c r="C266" s="4"/>
      <c r="D266" s="2"/>
      <c r="E266" s="2"/>
      <c r="F266" s="2"/>
      <c r="G266" s="2"/>
      <c r="H266" s="2"/>
      <c r="I266" s="2"/>
      <c r="J266" s="2"/>
      <c r="K266" s="2"/>
      <c r="L266" s="2"/>
      <c r="M266" s="2"/>
      <c r="N266" s="2"/>
      <c r="O266" s="2"/>
      <c r="P266" s="2"/>
      <c r="Q266" s="2"/>
      <c r="R266" s="2"/>
      <c r="S266" s="2"/>
      <c r="T266" s="2"/>
      <c r="U266" s="2"/>
      <c r="V266" s="2"/>
      <c r="W266" s="2"/>
      <c r="X266" s="2"/>
      <c r="Y266" s="2"/>
      <c r="Z266" s="2"/>
    </row>
    <row r="267" spans="1:26" ht="13.5" customHeight="1">
      <c r="A267" s="2"/>
      <c r="B267" s="2"/>
      <c r="C267" s="4"/>
      <c r="D267" s="2"/>
      <c r="E267" s="2"/>
      <c r="F267" s="2"/>
      <c r="G267" s="2"/>
      <c r="H267" s="2"/>
      <c r="I267" s="2"/>
      <c r="J267" s="2"/>
      <c r="K267" s="2"/>
      <c r="L267" s="2"/>
      <c r="M267" s="2"/>
      <c r="N267" s="2"/>
      <c r="O267" s="2"/>
      <c r="P267" s="2"/>
      <c r="Q267" s="2"/>
      <c r="R267" s="2"/>
      <c r="S267" s="2"/>
      <c r="T267" s="2"/>
      <c r="U267" s="2"/>
      <c r="V267" s="2"/>
      <c r="W267" s="2"/>
      <c r="X267" s="2"/>
      <c r="Y267" s="2"/>
      <c r="Z267" s="2"/>
    </row>
    <row r="268" spans="1:26" ht="13.5" customHeight="1">
      <c r="A268" s="2"/>
      <c r="B268" s="2"/>
      <c r="C268" s="4"/>
      <c r="D268" s="2"/>
      <c r="E268" s="2"/>
      <c r="F268" s="2"/>
      <c r="G268" s="2"/>
      <c r="H268" s="2"/>
      <c r="I268" s="2"/>
      <c r="J268" s="2"/>
      <c r="K268" s="2"/>
      <c r="L268" s="2"/>
      <c r="M268" s="2"/>
      <c r="N268" s="2"/>
      <c r="O268" s="2"/>
      <c r="P268" s="2"/>
      <c r="Q268" s="2"/>
      <c r="R268" s="2"/>
      <c r="S268" s="2"/>
      <c r="T268" s="2"/>
      <c r="U268" s="2"/>
      <c r="V268" s="2"/>
      <c r="W268" s="2"/>
      <c r="X268" s="2"/>
      <c r="Y268" s="2"/>
      <c r="Z268" s="2"/>
    </row>
    <row r="269" spans="1:26" ht="13.5" customHeight="1">
      <c r="A269" s="2"/>
      <c r="B269" s="2"/>
      <c r="C269" s="4"/>
      <c r="D269" s="2"/>
      <c r="E269" s="2"/>
      <c r="F269" s="2"/>
      <c r="G269" s="2"/>
      <c r="H269" s="2"/>
      <c r="I269" s="2"/>
      <c r="J269" s="2"/>
      <c r="K269" s="2"/>
      <c r="L269" s="2"/>
      <c r="M269" s="2"/>
      <c r="N269" s="2"/>
      <c r="O269" s="2"/>
      <c r="P269" s="2"/>
      <c r="Q269" s="2"/>
      <c r="R269" s="2"/>
      <c r="S269" s="2"/>
      <c r="T269" s="2"/>
      <c r="U269" s="2"/>
      <c r="V269" s="2"/>
      <c r="W269" s="2"/>
      <c r="X269" s="2"/>
      <c r="Y269" s="2"/>
      <c r="Z269" s="2"/>
    </row>
    <row r="270" spans="1:26" ht="13.5" customHeight="1">
      <c r="A270" s="2"/>
      <c r="B270" s="2"/>
      <c r="C270" s="4"/>
      <c r="D270" s="2"/>
      <c r="E270" s="2"/>
      <c r="F270" s="2"/>
      <c r="G270" s="2"/>
      <c r="H270" s="2"/>
      <c r="I270" s="2"/>
      <c r="J270" s="2"/>
      <c r="K270" s="2"/>
      <c r="L270" s="2"/>
      <c r="M270" s="2"/>
      <c r="N270" s="2"/>
      <c r="O270" s="2"/>
      <c r="P270" s="2"/>
      <c r="Q270" s="2"/>
      <c r="R270" s="2"/>
      <c r="S270" s="2"/>
      <c r="T270" s="2"/>
      <c r="U270" s="2"/>
      <c r="V270" s="2"/>
      <c r="W270" s="2"/>
      <c r="X270" s="2"/>
      <c r="Y270" s="2"/>
      <c r="Z270" s="2"/>
    </row>
    <row r="271" spans="1:26" ht="13.5" customHeight="1">
      <c r="A271" s="2"/>
      <c r="B271" s="2"/>
      <c r="C271" s="4"/>
      <c r="D271" s="2"/>
      <c r="E271" s="2"/>
      <c r="F271" s="2"/>
      <c r="G271" s="2"/>
      <c r="H271" s="2"/>
      <c r="I271" s="2"/>
      <c r="J271" s="2"/>
      <c r="K271" s="2"/>
      <c r="L271" s="2"/>
      <c r="M271" s="2"/>
      <c r="N271" s="2"/>
      <c r="O271" s="2"/>
      <c r="P271" s="2"/>
      <c r="Q271" s="2"/>
      <c r="R271" s="2"/>
      <c r="S271" s="2"/>
      <c r="T271" s="2"/>
      <c r="U271" s="2"/>
      <c r="V271" s="2"/>
      <c r="W271" s="2"/>
      <c r="X271" s="2"/>
      <c r="Y271" s="2"/>
      <c r="Z271" s="2"/>
    </row>
    <row r="272" spans="1:26" ht="13.5" customHeight="1">
      <c r="A272" s="2"/>
      <c r="B272" s="2"/>
      <c r="C272" s="4"/>
      <c r="D272" s="2"/>
      <c r="E272" s="2"/>
      <c r="F272" s="2"/>
      <c r="G272" s="2"/>
      <c r="H272" s="2"/>
      <c r="I272" s="2"/>
      <c r="J272" s="2"/>
      <c r="K272" s="2"/>
      <c r="L272" s="2"/>
      <c r="M272" s="2"/>
      <c r="N272" s="2"/>
      <c r="O272" s="2"/>
      <c r="P272" s="2"/>
      <c r="Q272" s="2"/>
      <c r="R272" s="2"/>
      <c r="S272" s="2"/>
      <c r="T272" s="2"/>
      <c r="U272" s="2"/>
      <c r="V272" s="2"/>
      <c r="W272" s="2"/>
      <c r="X272" s="2"/>
      <c r="Y272" s="2"/>
      <c r="Z272" s="2"/>
    </row>
    <row r="273" spans="1:26" ht="13.5" customHeight="1">
      <c r="A273" s="2"/>
      <c r="B273" s="2"/>
      <c r="C273" s="4"/>
      <c r="D273" s="2"/>
      <c r="E273" s="2"/>
      <c r="F273" s="2"/>
      <c r="G273" s="2"/>
      <c r="H273" s="2"/>
      <c r="I273" s="2"/>
      <c r="J273" s="2"/>
      <c r="K273" s="2"/>
      <c r="L273" s="2"/>
      <c r="M273" s="2"/>
      <c r="N273" s="2"/>
      <c r="O273" s="2"/>
      <c r="P273" s="2"/>
      <c r="Q273" s="2"/>
      <c r="R273" s="2"/>
      <c r="S273" s="2"/>
      <c r="T273" s="2"/>
      <c r="U273" s="2"/>
      <c r="V273" s="2"/>
      <c r="W273" s="2"/>
      <c r="X273" s="2"/>
      <c r="Y273" s="2"/>
      <c r="Z273" s="2"/>
    </row>
    <row r="274" spans="1:26" ht="13.5" customHeight="1">
      <c r="A274" s="2"/>
      <c r="B274" s="2"/>
      <c r="C274" s="4"/>
      <c r="D274" s="2"/>
      <c r="E274" s="2"/>
      <c r="F274" s="2"/>
      <c r="G274" s="2"/>
      <c r="H274" s="2"/>
      <c r="I274" s="2"/>
      <c r="J274" s="2"/>
      <c r="K274" s="2"/>
      <c r="L274" s="2"/>
      <c r="M274" s="2"/>
      <c r="N274" s="2"/>
      <c r="O274" s="2"/>
      <c r="P274" s="2"/>
      <c r="Q274" s="2"/>
      <c r="R274" s="2"/>
      <c r="S274" s="2"/>
      <c r="T274" s="2"/>
      <c r="U274" s="2"/>
      <c r="V274" s="2"/>
      <c r="W274" s="2"/>
      <c r="X274" s="2"/>
      <c r="Y274" s="2"/>
      <c r="Z274" s="2"/>
    </row>
    <row r="275" spans="1:26" ht="13.5" customHeight="1">
      <c r="A275" s="2"/>
      <c r="B275" s="2"/>
      <c r="C275" s="4"/>
      <c r="D275" s="2"/>
      <c r="E275" s="2"/>
      <c r="F275" s="2"/>
      <c r="G275" s="2"/>
      <c r="H275" s="2"/>
      <c r="I275" s="2"/>
      <c r="J275" s="2"/>
      <c r="K275" s="2"/>
      <c r="L275" s="2"/>
      <c r="M275" s="2"/>
      <c r="N275" s="2"/>
      <c r="O275" s="2"/>
      <c r="P275" s="2"/>
      <c r="Q275" s="2"/>
      <c r="R275" s="2"/>
      <c r="S275" s="2"/>
      <c r="T275" s="2"/>
      <c r="U275" s="2"/>
      <c r="V275" s="2"/>
      <c r="W275" s="2"/>
      <c r="X275" s="2"/>
      <c r="Y275" s="2"/>
      <c r="Z275" s="2"/>
    </row>
    <row r="276" spans="1:26" ht="13.5" customHeight="1">
      <c r="A276" s="2"/>
      <c r="B276" s="2"/>
      <c r="C276" s="4"/>
      <c r="D276" s="2"/>
      <c r="E276" s="2"/>
      <c r="F276" s="2"/>
      <c r="G276" s="2"/>
      <c r="H276" s="2"/>
      <c r="I276" s="2"/>
      <c r="J276" s="2"/>
      <c r="K276" s="2"/>
      <c r="L276" s="2"/>
      <c r="M276" s="2"/>
      <c r="N276" s="2"/>
      <c r="O276" s="2"/>
      <c r="P276" s="2"/>
      <c r="Q276" s="2"/>
      <c r="R276" s="2"/>
      <c r="S276" s="2"/>
      <c r="T276" s="2"/>
      <c r="U276" s="2"/>
      <c r="V276" s="2"/>
      <c r="W276" s="2"/>
      <c r="X276" s="2"/>
      <c r="Y276" s="2"/>
      <c r="Z276" s="2"/>
    </row>
    <row r="277" spans="1:26" ht="13.5" customHeight="1">
      <c r="A277" s="2"/>
      <c r="B277" s="2"/>
      <c r="C277" s="4"/>
      <c r="D277" s="2"/>
      <c r="E277" s="2"/>
      <c r="F277" s="2"/>
      <c r="G277" s="2"/>
      <c r="H277" s="2"/>
      <c r="I277" s="2"/>
      <c r="J277" s="2"/>
      <c r="K277" s="2"/>
      <c r="L277" s="2"/>
      <c r="M277" s="2"/>
      <c r="N277" s="2"/>
      <c r="O277" s="2"/>
      <c r="P277" s="2"/>
      <c r="Q277" s="2"/>
      <c r="R277" s="2"/>
      <c r="S277" s="2"/>
      <c r="T277" s="2"/>
      <c r="U277" s="2"/>
      <c r="V277" s="2"/>
      <c r="W277" s="2"/>
      <c r="X277" s="2"/>
      <c r="Y277" s="2"/>
      <c r="Z277" s="2"/>
    </row>
    <row r="278" spans="1:26" ht="13.5" customHeight="1">
      <c r="A278" s="2"/>
      <c r="B278" s="2"/>
      <c r="C278" s="4"/>
      <c r="D278" s="2"/>
      <c r="E278" s="2"/>
      <c r="F278" s="2"/>
      <c r="G278" s="2"/>
      <c r="H278" s="2"/>
      <c r="I278" s="2"/>
      <c r="J278" s="2"/>
      <c r="K278" s="2"/>
      <c r="L278" s="2"/>
      <c r="M278" s="2"/>
      <c r="N278" s="2"/>
      <c r="O278" s="2"/>
      <c r="P278" s="2"/>
      <c r="Q278" s="2"/>
      <c r="R278" s="2"/>
      <c r="S278" s="2"/>
      <c r="T278" s="2"/>
      <c r="U278" s="2"/>
      <c r="V278" s="2"/>
      <c r="W278" s="2"/>
      <c r="X278" s="2"/>
      <c r="Y278" s="2"/>
      <c r="Z278" s="2"/>
    </row>
    <row r="279" spans="1:26" ht="13.5" customHeight="1">
      <c r="A279" s="2"/>
      <c r="B279" s="2"/>
      <c r="C279" s="4"/>
      <c r="D279" s="2"/>
      <c r="E279" s="2"/>
      <c r="F279" s="2"/>
      <c r="G279" s="2"/>
      <c r="H279" s="2"/>
      <c r="I279" s="2"/>
      <c r="J279" s="2"/>
      <c r="K279" s="2"/>
      <c r="L279" s="2"/>
      <c r="M279" s="2"/>
      <c r="N279" s="2"/>
      <c r="O279" s="2"/>
      <c r="P279" s="2"/>
      <c r="Q279" s="2"/>
      <c r="R279" s="2"/>
      <c r="S279" s="2"/>
      <c r="T279" s="2"/>
      <c r="U279" s="2"/>
      <c r="V279" s="2"/>
      <c r="W279" s="2"/>
      <c r="X279" s="2"/>
      <c r="Y279" s="2"/>
      <c r="Z279" s="2"/>
    </row>
    <row r="280" spans="1:26" ht="13.5" customHeight="1">
      <c r="A280" s="2"/>
      <c r="B280" s="2"/>
      <c r="C280" s="4"/>
      <c r="D280" s="2"/>
      <c r="E280" s="2"/>
      <c r="F280" s="2"/>
      <c r="G280" s="2"/>
      <c r="H280" s="2"/>
      <c r="I280" s="2"/>
      <c r="J280" s="2"/>
      <c r="K280" s="2"/>
      <c r="L280" s="2"/>
      <c r="M280" s="2"/>
      <c r="N280" s="2"/>
      <c r="O280" s="2"/>
      <c r="P280" s="2"/>
      <c r="Q280" s="2"/>
      <c r="R280" s="2"/>
      <c r="S280" s="2"/>
      <c r="T280" s="2"/>
      <c r="U280" s="2"/>
      <c r="V280" s="2"/>
      <c r="W280" s="2"/>
      <c r="X280" s="2"/>
      <c r="Y280" s="2"/>
      <c r="Z280" s="2"/>
    </row>
    <row r="281" spans="1:26" ht="13.5" customHeight="1">
      <c r="A281" s="2"/>
      <c r="B281" s="2"/>
      <c r="C281" s="4"/>
      <c r="D281" s="2"/>
      <c r="E281" s="2"/>
      <c r="F281" s="2"/>
      <c r="G281" s="2"/>
      <c r="H281" s="2"/>
      <c r="I281" s="2"/>
      <c r="J281" s="2"/>
      <c r="K281" s="2"/>
      <c r="L281" s="2"/>
      <c r="M281" s="2"/>
      <c r="N281" s="2"/>
      <c r="O281" s="2"/>
      <c r="P281" s="2"/>
      <c r="Q281" s="2"/>
      <c r="R281" s="2"/>
      <c r="S281" s="2"/>
      <c r="T281" s="2"/>
      <c r="U281" s="2"/>
      <c r="V281" s="2"/>
      <c r="W281" s="2"/>
      <c r="X281" s="2"/>
      <c r="Y281" s="2"/>
      <c r="Z281" s="2"/>
    </row>
    <row r="282" spans="1:26" ht="13.5" customHeight="1">
      <c r="A282" s="2"/>
      <c r="B282" s="2"/>
      <c r="C282" s="4"/>
      <c r="D282" s="2"/>
      <c r="E282" s="2"/>
      <c r="F282" s="2"/>
      <c r="G282" s="2"/>
      <c r="H282" s="2"/>
      <c r="I282" s="2"/>
      <c r="J282" s="2"/>
      <c r="K282" s="2"/>
      <c r="L282" s="2"/>
      <c r="M282" s="2"/>
      <c r="N282" s="2"/>
      <c r="O282" s="2"/>
      <c r="P282" s="2"/>
      <c r="Q282" s="2"/>
      <c r="R282" s="2"/>
      <c r="S282" s="2"/>
      <c r="T282" s="2"/>
      <c r="U282" s="2"/>
      <c r="V282" s="2"/>
      <c r="W282" s="2"/>
      <c r="X282" s="2"/>
      <c r="Y282" s="2"/>
      <c r="Z282" s="2"/>
    </row>
    <row r="283" spans="1:26" ht="13.5" customHeight="1">
      <c r="A283" s="2"/>
      <c r="B283" s="2"/>
      <c r="C283" s="4"/>
      <c r="D283" s="2"/>
      <c r="E283" s="2"/>
      <c r="F283" s="2"/>
      <c r="G283" s="2"/>
      <c r="H283" s="2"/>
      <c r="I283" s="2"/>
      <c r="J283" s="2"/>
      <c r="K283" s="2"/>
      <c r="L283" s="2"/>
      <c r="M283" s="2"/>
      <c r="N283" s="2"/>
      <c r="O283" s="2"/>
      <c r="P283" s="2"/>
      <c r="Q283" s="2"/>
      <c r="R283" s="2"/>
      <c r="S283" s="2"/>
      <c r="T283" s="2"/>
      <c r="U283" s="2"/>
      <c r="V283" s="2"/>
      <c r="W283" s="2"/>
      <c r="X283" s="2"/>
      <c r="Y283" s="2"/>
      <c r="Z283" s="2"/>
    </row>
    <row r="284" spans="1:26" ht="13.5" customHeight="1">
      <c r="A284" s="2"/>
      <c r="B284" s="2"/>
      <c r="C284" s="4"/>
      <c r="D284" s="2"/>
      <c r="E284" s="2"/>
      <c r="F284" s="2"/>
      <c r="G284" s="2"/>
      <c r="H284" s="2"/>
      <c r="I284" s="2"/>
      <c r="J284" s="2"/>
      <c r="K284" s="2"/>
      <c r="L284" s="2"/>
      <c r="M284" s="2"/>
      <c r="N284" s="2"/>
      <c r="O284" s="2"/>
      <c r="P284" s="2"/>
      <c r="Q284" s="2"/>
      <c r="R284" s="2"/>
      <c r="S284" s="2"/>
      <c r="T284" s="2"/>
      <c r="U284" s="2"/>
      <c r="V284" s="2"/>
      <c r="W284" s="2"/>
      <c r="X284" s="2"/>
      <c r="Y284" s="2"/>
      <c r="Z284" s="2"/>
    </row>
    <row r="285" spans="1:26" ht="13.5" customHeight="1">
      <c r="A285" s="2"/>
      <c r="B285" s="2"/>
      <c r="C285" s="4"/>
      <c r="D285" s="2"/>
      <c r="E285" s="2"/>
      <c r="F285" s="2"/>
      <c r="G285" s="2"/>
      <c r="H285" s="2"/>
      <c r="I285" s="2"/>
      <c r="J285" s="2"/>
      <c r="K285" s="2"/>
      <c r="L285" s="2"/>
      <c r="M285" s="2"/>
      <c r="N285" s="2"/>
      <c r="O285" s="2"/>
      <c r="P285" s="2"/>
      <c r="Q285" s="2"/>
      <c r="R285" s="2"/>
      <c r="S285" s="2"/>
      <c r="T285" s="2"/>
      <c r="U285" s="2"/>
      <c r="V285" s="2"/>
      <c r="W285" s="2"/>
      <c r="X285" s="2"/>
      <c r="Y285" s="2"/>
      <c r="Z285" s="2"/>
    </row>
    <row r="286" spans="1:26" ht="13.5" customHeight="1">
      <c r="A286" s="2"/>
      <c r="B286" s="2"/>
      <c r="C286" s="4"/>
      <c r="D286" s="2"/>
      <c r="E286" s="2"/>
      <c r="F286" s="2"/>
      <c r="G286" s="2"/>
      <c r="H286" s="2"/>
      <c r="I286" s="2"/>
      <c r="J286" s="2"/>
      <c r="K286" s="2"/>
      <c r="L286" s="2"/>
      <c r="M286" s="2"/>
      <c r="N286" s="2"/>
      <c r="O286" s="2"/>
      <c r="P286" s="2"/>
      <c r="Q286" s="2"/>
      <c r="R286" s="2"/>
      <c r="S286" s="2"/>
      <c r="T286" s="2"/>
      <c r="U286" s="2"/>
      <c r="V286" s="2"/>
      <c r="W286" s="2"/>
      <c r="X286" s="2"/>
      <c r="Y286" s="2"/>
      <c r="Z286" s="2"/>
    </row>
    <row r="287" spans="1:26" ht="13.5" customHeight="1">
      <c r="A287" s="2"/>
      <c r="B287" s="2"/>
      <c r="C287" s="4"/>
      <c r="D287" s="2"/>
      <c r="E287" s="2"/>
      <c r="F287" s="2"/>
      <c r="G287" s="2"/>
      <c r="H287" s="2"/>
      <c r="I287" s="2"/>
      <c r="J287" s="2"/>
      <c r="K287" s="2"/>
      <c r="L287" s="2"/>
      <c r="M287" s="2"/>
      <c r="N287" s="2"/>
      <c r="O287" s="2"/>
      <c r="P287" s="2"/>
      <c r="Q287" s="2"/>
      <c r="R287" s="2"/>
      <c r="S287" s="2"/>
      <c r="T287" s="2"/>
      <c r="U287" s="2"/>
      <c r="V287" s="2"/>
      <c r="W287" s="2"/>
      <c r="X287" s="2"/>
      <c r="Y287" s="2"/>
      <c r="Z287" s="2"/>
    </row>
    <row r="288" spans="1:26" ht="13.5" customHeight="1">
      <c r="A288" s="2"/>
      <c r="B288" s="2"/>
      <c r="C288" s="4"/>
      <c r="D288" s="2"/>
      <c r="E288" s="2"/>
      <c r="F288" s="2"/>
      <c r="G288" s="2"/>
      <c r="H288" s="2"/>
      <c r="I288" s="2"/>
      <c r="J288" s="2"/>
      <c r="K288" s="2"/>
      <c r="L288" s="2"/>
      <c r="M288" s="2"/>
      <c r="N288" s="2"/>
      <c r="O288" s="2"/>
      <c r="P288" s="2"/>
      <c r="Q288" s="2"/>
      <c r="R288" s="2"/>
      <c r="S288" s="2"/>
      <c r="T288" s="2"/>
      <c r="U288" s="2"/>
      <c r="V288" s="2"/>
      <c r="W288" s="2"/>
      <c r="X288" s="2"/>
      <c r="Y288" s="2"/>
      <c r="Z288" s="2"/>
    </row>
    <row r="289" spans="1:26" ht="13.5" customHeight="1">
      <c r="A289" s="2"/>
      <c r="B289" s="2"/>
      <c r="C289" s="4"/>
      <c r="D289" s="2"/>
      <c r="E289" s="2"/>
      <c r="F289" s="2"/>
      <c r="G289" s="2"/>
      <c r="H289" s="2"/>
      <c r="I289" s="2"/>
      <c r="J289" s="2"/>
      <c r="K289" s="2"/>
      <c r="L289" s="2"/>
      <c r="M289" s="2"/>
      <c r="N289" s="2"/>
      <c r="O289" s="2"/>
      <c r="P289" s="2"/>
      <c r="Q289" s="2"/>
      <c r="R289" s="2"/>
      <c r="S289" s="2"/>
      <c r="T289" s="2"/>
      <c r="U289" s="2"/>
      <c r="V289" s="2"/>
      <c r="W289" s="2"/>
      <c r="X289" s="2"/>
      <c r="Y289" s="2"/>
      <c r="Z289" s="2"/>
    </row>
    <row r="290" spans="1:26" ht="13.5" customHeight="1">
      <c r="A290" s="2"/>
      <c r="B290" s="2"/>
      <c r="C290" s="4"/>
      <c r="D290" s="2"/>
      <c r="E290" s="2"/>
      <c r="F290" s="2"/>
      <c r="G290" s="2"/>
      <c r="H290" s="2"/>
      <c r="I290" s="2"/>
      <c r="J290" s="2"/>
      <c r="K290" s="2"/>
      <c r="L290" s="2"/>
      <c r="M290" s="2"/>
      <c r="N290" s="2"/>
      <c r="O290" s="2"/>
      <c r="P290" s="2"/>
      <c r="Q290" s="2"/>
      <c r="R290" s="2"/>
      <c r="S290" s="2"/>
      <c r="T290" s="2"/>
      <c r="U290" s="2"/>
      <c r="V290" s="2"/>
      <c r="W290" s="2"/>
      <c r="X290" s="2"/>
      <c r="Y290" s="2"/>
      <c r="Z290" s="2"/>
    </row>
    <row r="291" spans="1:26" ht="13.5" customHeight="1">
      <c r="A291" s="2"/>
      <c r="B291" s="2"/>
      <c r="C291" s="4"/>
      <c r="D291" s="2"/>
      <c r="E291" s="2"/>
      <c r="F291" s="2"/>
      <c r="G291" s="2"/>
      <c r="H291" s="2"/>
      <c r="I291" s="2"/>
      <c r="J291" s="2"/>
      <c r="K291" s="2"/>
      <c r="L291" s="2"/>
      <c r="M291" s="2"/>
      <c r="N291" s="2"/>
      <c r="O291" s="2"/>
      <c r="P291" s="2"/>
      <c r="Q291" s="2"/>
      <c r="R291" s="2"/>
      <c r="S291" s="2"/>
      <c r="T291" s="2"/>
      <c r="U291" s="2"/>
      <c r="V291" s="2"/>
      <c r="W291" s="2"/>
      <c r="X291" s="2"/>
      <c r="Y291" s="2"/>
      <c r="Z291" s="2"/>
    </row>
    <row r="292" spans="1:26" ht="13.5" customHeight="1">
      <c r="A292" s="2"/>
      <c r="B292" s="2"/>
      <c r="C292" s="4"/>
      <c r="D292" s="2"/>
      <c r="E292" s="2"/>
      <c r="F292" s="2"/>
      <c r="G292" s="2"/>
      <c r="H292" s="2"/>
      <c r="I292" s="2"/>
      <c r="J292" s="2"/>
      <c r="K292" s="2"/>
      <c r="L292" s="2"/>
      <c r="M292" s="2"/>
      <c r="N292" s="2"/>
      <c r="O292" s="2"/>
      <c r="P292" s="2"/>
      <c r="Q292" s="2"/>
      <c r="R292" s="2"/>
      <c r="S292" s="2"/>
      <c r="T292" s="2"/>
      <c r="U292" s="2"/>
      <c r="V292" s="2"/>
      <c r="W292" s="2"/>
      <c r="X292" s="2"/>
      <c r="Y292" s="2"/>
      <c r="Z292" s="2"/>
    </row>
    <row r="293" spans="1:26" ht="13.5" customHeight="1">
      <c r="A293" s="2"/>
      <c r="B293" s="2"/>
      <c r="C293" s="4"/>
      <c r="D293" s="2"/>
      <c r="E293" s="2"/>
      <c r="F293" s="2"/>
      <c r="G293" s="2"/>
      <c r="H293" s="2"/>
      <c r="I293" s="2"/>
      <c r="J293" s="2"/>
      <c r="K293" s="2"/>
      <c r="L293" s="2"/>
      <c r="M293" s="2"/>
      <c r="N293" s="2"/>
      <c r="O293" s="2"/>
      <c r="P293" s="2"/>
      <c r="Q293" s="2"/>
      <c r="R293" s="2"/>
      <c r="S293" s="2"/>
      <c r="T293" s="2"/>
      <c r="U293" s="2"/>
      <c r="V293" s="2"/>
      <c r="W293" s="2"/>
      <c r="X293" s="2"/>
      <c r="Y293" s="2"/>
      <c r="Z293" s="2"/>
    </row>
    <row r="294" spans="1:26" ht="13.5" customHeight="1">
      <c r="A294" s="2"/>
      <c r="B294" s="2"/>
      <c r="C294" s="4"/>
      <c r="D294" s="2"/>
      <c r="E294" s="2"/>
      <c r="F294" s="2"/>
      <c r="G294" s="2"/>
      <c r="H294" s="2"/>
      <c r="I294" s="2"/>
      <c r="J294" s="2"/>
      <c r="K294" s="2"/>
      <c r="L294" s="2"/>
      <c r="M294" s="2"/>
      <c r="N294" s="2"/>
      <c r="O294" s="2"/>
      <c r="P294" s="2"/>
      <c r="Q294" s="2"/>
      <c r="R294" s="2"/>
      <c r="S294" s="2"/>
      <c r="T294" s="2"/>
      <c r="U294" s="2"/>
      <c r="V294" s="2"/>
      <c r="W294" s="2"/>
      <c r="X294" s="2"/>
      <c r="Y294" s="2"/>
      <c r="Z294" s="2"/>
    </row>
    <row r="295" spans="1:26" ht="13.5" customHeight="1">
      <c r="A295" s="2"/>
      <c r="B295" s="2"/>
      <c r="C295" s="4"/>
      <c r="D295" s="2"/>
      <c r="E295" s="2"/>
      <c r="F295" s="2"/>
      <c r="G295" s="2"/>
      <c r="H295" s="2"/>
      <c r="I295" s="2"/>
      <c r="J295" s="2"/>
      <c r="K295" s="2"/>
      <c r="L295" s="2"/>
      <c r="M295" s="2"/>
      <c r="N295" s="2"/>
      <c r="O295" s="2"/>
      <c r="P295" s="2"/>
      <c r="Q295" s="2"/>
      <c r="R295" s="2"/>
      <c r="S295" s="2"/>
      <c r="T295" s="2"/>
      <c r="U295" s="2"/>
      <c r="V295" s="2"/>
      <c r="W295" s="2"/>
      <c r="X295" s="2"/>
      <c r="Y295" s="2"/>
      <c r="Z295" s="2"/>
    </row>
    <row r="296" spans="1:26" ht="13.5" customHeight="1">
      <c r="A296" s="2"/>
      <c r="B296" s="2"/>
      <c r="C296" s="4"/>
      <c r="D296" s="2"/>
      <c r="E296" s="2"/>
      <c r="F296" s="2"/>
      <c r="G296" s="2"/>
      <c r="H296" s="2"/>
      <c r="I296" s="2"/>
      <c r="J296" s="2"/>
      <c r="K296" s="2"/>
      <c r="L296" s="2"/>
      <c r="M296" s="2"/>
      <c r="N296" s="2"/>
      <c r="O296" s="2"/>
      <c r="P296" s="2"/>
      <c r="Q296" s="2"/>
      <c r="R296" s="2"/>
      <c r="S296" s="2"/>
      <c r="T296" s="2"/>
      <c r="U296" s="2"/>
      <c r="V296" s="2"/>
      <c r="W296" s="2"/>
      <c r="X296" s="2"/>
      <c r="Y296" s="2"/>
      <c r="Z296" s="2"/>
    </row>
    <row r="297" spans="1:26" ht="13.5" customHeight="1">
      <c r="A297" s="2"/>
      <c r="B297" s="2"/>
      <c r="C297" s="4"/>
      <c r="D297" s="2"/>
      <c r="E297" s="2"/>
      <c r="F297" s="2"/>
      <c r="G297" s="2"/>
      <c r="H297" s="2"/>
      <c r="I297" s="2"/>
      <c r="J297" s="2"/>
      <c r="K297" s="2"/>
      <c r="L297" s="2"/>
      <c r="M297" s="2"/>
      <c r="N297" s="2"/>
      <c r="O297" s="2"/>
      <c r="P297" s="2"/>
      <c r="Q297" s="2"/>
      <c r="R297" s="2"/>
      <c r="S297" s="2"/>
      <c r="T297" s="2"/>
      <c r="U297" s="2"/>
      <c r="V297" s="2"/>
      <c r="W297" s="2"/>
      <c r="X297" s="2"/>
      <c r="Y297" s="2"/>
      <c r="Z297" s="2"/>
    </row>
    <row r="298" spans="1:26" ht="13.5" customHeight="1">
      <c r="A298" s="2"/>
      <c r="B298" s="2"/>
      <c r="C298" s="4"/>
      <c r="D298" s="2"/>
      <c r="E298" s="2"/>
      <c r="F298" s="2"/>
      <c r="G298" s="2"/>
      <c r="H298" s="2"/>
      <c r="I298" s="2"/>
      <c r="J298" s="2"/>
      <c r="K298" s="2"/>
      <c r="L298" s="2"/>
      <c r="M298" s="2"/>
      <c r="N298" s="2"/>
      <c r="O298" s="2"/>
      <c r="P298" s="2"/>
      <c r="Q298" s="2"/>
      <c r="R298" s="2"/>
      <c r="S298" s="2"/>
      <c r="T298" s="2"/>
      <c r="U298" s="2"/>
      <c r="V298" s="2"/>
      <c r="W298" s="2"/>
      <c r="X298" s="2"/>
      <c r="Y298" s="2"/>
      <c r="Z298" s="2"/>
    </row>
    <row r="299" spans="1:26" ht="13.5" customHeight="1">
      <c r="A299" s="2"/>
      <c r="B299" s="2"/>
      <c r="C299" s="4"/>
      <c r="D299" s="2"/>
      <c r="E299" s="2"/>
      <c r="F299" s="2"/>
      <c r="G299" s="2"/>
      <c r="H299" s="2"/>
      <c r="I299" s="2"/>
      <c r="J299" s="2"/>
      <c r="K299" s="2"/>
      <c r="L299" s="2"/>
      <c r="M299" s="2"/>
      <c r="N299" s="2"/>
      <c r="O299" s="2"/>
      <c r="P299" s="2"/>
      <c r="Q299" s="2"/>
      <c r="R299" s="2"/>
      <c r="S299" s="2"/>
      <c r="T299" s="2"/>
      <c r="U299" s="2"/>
      <c r="V299" s="2"/>
      <c r="W299" s="2"/>
      <c r="X299" s="2"/>
      <c r="Y299" s="2"/>
      <c r="Z299" s="2"/>
    </row>
    <row r="300" spans="1:26" ht="13.5" customHeight="1">
      <c r="A300" s="2"/>
      <c r="B300" s="2"/>
      <c r="C300" s="4"/>
      <c r="D300" s="2"/>
      <c r="E300" s="2"/>
      <c r="F300" s="2"/>
      <c r="G300" s="2"/>
      <c r="H300" s="2"/>
      <c r="I300" s="2"/>
      <c r="J300" s="2"/>
      <c r="K300" s="2"/>
      <c r="L300" s="2"/>
      <c r="M300" s="2"/>
      <c r="N300" s="2"/>
      <c r="O300" s="2"/>
      <c r="P300" s="2"/>
      <c r="Q300" s="2"/>
      <c r="R300" s="2"/>
      <c r="S300" s="2"/>
      <c r="T300" s="2"/>
      <c r="U300" s="2"/>
      <c r="V300" s="2"/>
      <c r="W300" s="2"/>
      <c r="X300" s="2"/>
      <c r="Y300" s="2"/>
      <c r="Z300" s="2"/>
    </row>
    <row r="301" spans="1:26" ht="13.5" customHeight="1">
      <c r="A301" s="2"/>
      <c r="B301" s="2"/>
      <c r="C301" s="4"/>
      <c r="D301" s="2"/>
      <c r="E301" s="2"/>
      <c r="F301" s="2"/>
      <c r="G301" s="2"/>
      <c r="H301" s="2"/>
      <c r="I301" s="2"/>
      <c r="J301" s="2"/>
      <c r="K301" s="2"/>
      <c r="L301" s="2"/>
      <c r="M301" s="2"/>
      <c r="N301" s="2"/>
      <c r="O301" s="2"/>
      <c r="P301" s="2"/>
      <c r="Q301" s="2"/>
      <c r="R301" s="2"/>
      <c r="S301" s="2"/>
      <c r="T301" s="2"/>
      <c r="U301" s="2"/>
      <c r="V301" s="2"/>
      <c r="W301" s="2"/>
      <c r="X301" s="2"/>
      <c r="Y301" s="2"/>
      <c r="Z301" s="2"/>
    </row>
    <row r="302" spans="1:26" ht="13.5" customHeight="1">
      <c r="A302" s="2"/>
      <c r="B302" s="2"/>
      <c r="C302" s="4"/>
      <c r="D302" s="2"/>
      <c r="E302" s="2"/>
      <c r="F302" s="2"/>
      <c r="G302" s="2"/>
      <c r="H302" s="2"/>
      <c r="I302" s="2"/>
      <c r="J302" s="2"/>
      <c r="K302" s="2"/>
      <c r="L302" s="2"/>
      <c r="M302" s="2"/>
      <c r="N302" s="2"/>
      <c r="O302" s="2"/>
      <c r="P302" s="2"/>
      <c r="Q302" s="2"/>
      <c r="R302" s="2"/>
      <c r="S302" s="2"/>
      <c r="T302" s="2"/>
      <c r="U302" s="2"/>
      <c r="V302" s="2"/>
      <c r="W302" s="2"/>
      <c r="X302" s="2"/>
      <c r="Y302" s="2"/>
      <c r="Z302" s="2"/>
    </row>
    <row r="303" spans="1:26" ht="13.5" customHeight="1">
      <c r="A303" s="2"/>
      <c r="B303" s="2"/>
      <c r="C303" s="4"/>
      <c r="D303" s="2"/>
      <c r="E303" s="2"/>
      <c r="F303" s="2"/>
      <c r="G303" s="2"/>
      <c r="H303" s="2"/>
      <c r="I303" s="2"/>
      <c r="J303" s="2"/>
      <c r="K303" s="2"/>
      <c r="L303" s="2"/>
      <c r="M303" s="2"/>
      <c r="N303" s="2"/>
      <c r="O303" s="2"/>
      <c r="P303" s="2"/>
      <c r="Q303" s="2"/>
      <c r="R303" s="2"/>
      <c r="S303" s="2"/>
      <c r="T303" s="2"/>
      <c r="U303" s="2"/>
      <c r="V303" s="2"/>
      <c r="W303" s="2"/>
      <c r="X303" s="2"/>
      <c r="Y303" s="2"/>
      <c r="Z303" s="2"/>
    </row>
    <row r="304" spans="1:26" ht="13.5" customHeight="1">
      <c r="A304" s="2"/>
      <c r="B304" s="2"/>
      <c r="C304" s="4"/>
      <c r="D304" s="2"/>
      <c r="E304" s="2"/>
      <c r="F304" s="2"/>
      <c r="G304" s="2"/>
      <c r="H304" s="2"/>
      <c r="I304" s="2"/>
      <c r="J304" s="2"/>
      <c r="K304" s="2"/>
      <c r="L304" s="2"/>
      <c r="M304" s="2"/>
      <c r="N304" s="2"/>
      <c r="O304" s="2"/>
      <c r="P304" s="2"/>
      <c r="Q304" s="2"/>
      <c r="R304" s="2"/>
      <c r="S304" s="2"/>
      <c r="T304" s="2"/>
      <c r="U304" s="2"/>
      <c r="V304" s="2"/>
      <c r="W304" s="2"/>
      <c r="X304" s="2"/>
      <c r="Y304" s="2"/>
      <c r="Z304" s="2"/>
    </row>
    <row r="305" spans="1:26" ht="13.5" customHeight="1">
      <c r="A305" s="2"/>
      <c r="B305" s="2"/>
      <c r="C305" s="4"/>
      <c r="D305" s="2"/>
      <c r="E305" s="2"/>
      <c r="F305" s="2"/>
      <c r="G305" s="2"/>
      <c r="H305" s="2"/>
      <c r="I305" s="2"/>
      <c r="J305" s="2"/>
      <c r="K305" s="2"/>
      <c r="L305" s="2"/>
      <c r="M305" s="2"/>
      <c r="N305" s="2"/>
      <c r="O305" s="2"/>
      <c r="P305" s="2"/>
      <c r="Q305" s="2"/>
      <c r="R305" s="2"/>
      <c r="S305" s="2"/>
      <c r="T305" s="2"/>
      <c r="U305" s="2"/>
      <c r="V305" s="2"/>
      <c r="W305" s="2"/>
      <c r="X305" s="2"/>
      <c r="Y305" s="2"/>
      <c r="Z305" s="2"/>
    </row>
    <row r="306" spans="1:26" ht="13.5" customHeight="1">
      <c r="A306" s="2"/>
      <c r="B306" s="2"/>
      <c r="C306" s="4"/>
      <c r="D306" s="2"/>
      <c r="E306" s="2"/>
      <c r="F306" s="2"/>
      <c r="G306" s="2"/>
      <c r="H306" s="2"/>
      <c r="I306" s="2"/>
      <c r="J306" s="2"/>
      <c r="K306" s="2"/>
      <c r="L306" s="2"/>
      <c r="M306" s="2"/>
      <c r="N306" s="2"/>
      <c r="O306" s="2"/>
      <c r="P306" s="2"/>
      <c r="Q306" s="2"/>
      <c r="R306" s="2"/>
      <c r="S306" s="2"/>
      <c r="T306" s="2"/>
      <c r="U306" s="2"/>
      <c r="V306" s="2"/>
      <c r="W306" s="2"/>
      <c r="X306" s="2"/>
      <c r="Y306" s="2"/>
      <c r="Z306" s="2"/>
    </row>
    <row r="307" spans="1:26" ht="13.5" customHeight="1">
      <c r="A307" s="2"/>
      <c r="B307" s="2"/>
      <c r="C307" s="4"/>
      <c r="D307" s="2"/>
      <c r="E307" s="2"/>
      <c r="F307" s="2"/>
      <c r="G307" s="2"/>
      <c r="H307" s="2"/>
      <c r="I307" s="2"/>
      <c r="J307" s="2"/>
      <c r="K307" s="2"/>
      <c r="L307" s="2"/>
      <c r="M307" s="2"/>
      <c r="N307" s="2"/>
      <c r="O307" s="2"/>
      <c r="P307" s="2"/>
      <c r="Q307" s="2"/>
      <c r="R307" s="2"/>
      <c r="S307" s="2"/>
      <c r="T307" s="2"/>
      <c r="U307" s="2"/>
      <c r="V307" s="2"/>
      <c r="W307" s="2"/>
      <c r="X307" s="2"/>
      <c r="Y307" s="2"/>
      <c r="Z307" s="2"/>
    </row>
    <row r="308" spans="1:26" ht="13.5" customHeight="1">
      <c r="A308" s="2"/>
      <c r="B308" s="2"/>
      <c r="C308" s="4"/>
      <c r="D308" s="2"/>
      <c r="E308" s="2"/>
      <c r="F308" s="2"/>
      <c r="G308" s="2"/>
      <c r="H308" s="2"/>
      <c r="I308" s="2"/>
      <c r="J308" s="2"/>
      <c r="K308" s="2"/>
      <c r="L308" s="2"/>
      <c r="M308" s="2"/>
      <c r="N308" s="2"/>
      <c r="O308" s="2"/>
      <c r="P308" s="2"/>
      <c r="Q308" s="2"/>
      <c r="R308" s="2"/>
      <c r="S308" s="2"/>
      <c r="T308" s="2"/>
      <c r="U308" s="2"/>
      <c r="V308" s="2"/>
      <c r="W308" s="2"/>
      <c r="X308" s="2"/>
      <c r="Y308" s="2"/>
      <c r="Z308" s="2"/>
    </row>
    <row r="309" spans="1:26" ht="13.5" customHeight="1">
      <c r="A309" s="2"/>
      <c r="B309" s="2"/>
      <c r="C309" s="4"/>
      <c r="D309" s="2"/>
      <c r="E309" s="2"/>
      <c r="F309" s="2"/>
      <c r="G309" s="2"/>
      <c r="H309" s="2"/>
      <c r="I309" s="2"/>
      <c r="J309" s="2"/>
      <c r="K309" s="2"/>
      <c r="L309" s="2"/>
      <c r="M309" s="2"/>
      <c r="N309" s="2"/>
      <c r="O309" s="2"/>
      <c r="P309" s="2"/>
      <c r="Q309" s="2"/>
      <c r="R309" s="2"/>
      <c r="S309" s="2"/>
      <c r="T309" s="2"/>
      <c r="U309" s="2"/>
      <c r="V309" s="2"/>
      <c r="W309" s="2"/>
      <c r="X309" s="2"/>
      <c r="Y309" s="2"/>
      <c r="Z309" s="2"/>
    </row>
    <row r="310" spans="1:26" ht="13.5" customHeight="1">
      <c r="A310" s="2"/>
      <c r="B310" s="2"/>
      <c r="C310" s="4"/>
      <c r="D310" s="2"/>
      <c r="E310" s="2"/>
      <c r="F310" s="2"/>
      <c r="G310" s="2"/>
      <c r="H310" s="2"/>
      <c r="I310" s="2"/>
      <c r="J310" s="2"/>
      <c r="K310" s="2"/>
      <c r="L310" s="2"/>
      <c r="M310" s="2"/>
      <c r="N310" s="2"/>
      <c r="O310" s="2"/>
      <c r="P310" s="2"/>
      <c r="Q310" s="2"/>
      <c r="R310" s="2"/>
      <c r="S310" s="2"/>
      <c r="T310" s="2"/>
      <c r="U310" s="2"/>
      <c r="V310" s="2"/>
      <c r="W310" s="2"/>
      <c r="X310" s="2"/>
      <c r="Y310" s="2"/>
      <c r="Z310" s="2"/>
    </row>
    <row r="311" spans="1:26" ht="13.5" customHeight="1">
      <c r="A311" s="2"/>
      <c r="B311" s="2"/>
      <c r="C311" s="4"/>
      <c r="D311" s="2"/>
      <c r="E311" s="2"/>
      <c r="F311" s="2"/>
      <c r="G311" s="2"/>
      <c r="H311" s="2"/>
      <c r="I311" s="2"/>
      <c r="J311" s="2"/>
      <c r="K311" s="2"/>
      <c r="L311" s="2"/>
      <c r="M311" s="2"/>
      <c r="N311" s="2"/>
      <c r="O311" s="2"/>
      <c r="P311" s="2"/>
      <c r="Q311" s="2"/>
      <c r="R311" s="2"/>
      <c r="S311" s="2"/>
      <c r="T311" s="2"/>
      <c r="U311" s="2"/>
      <c r="V311" s="2"/>
      <c r="W311" s="2"/>
      <c r="X311" s="2"/>
      <c r="Y311" s="2"/>
      <c r="Z311" s="2"/>
    </row>
    <row r="312" spans="1:26" ht="13.5" customHeight="1">
      <c r="A312" s="2"/>
      <c r="B312" s="2"/>
      <c r="C312" s="4"/>
      <c r="D312" s="2"/>
      <c r="E312" s="2"/>
      <c r="F312" s="2"/>
      <c r="G312" s="2"/>
      <c r="H312" s="2"/>
      <c r="I312" s="2"/>
      <c r="J312" s="2"/>
      <c r="K312" s="2"/>
      <c r="L312" s="2"/>
      <c r="M312" s="2"/>
      <c r="N312" s="2"/>
      <c r="O312" s="2"/>
      <c r="P312" s="2"/>
      <c r="Q312" s="2"/>
      <c r="R312" s="2"/>
      <c r="S312" s="2"/>
      <c r="T312" s="2"/>
      <c r="U312" s="2"/>
      <c r="V312" s="2"/>
      <c r="W312" s="2"/>
      <c r="X312" s="2"/>
      <c r="Y312" s="2"/>
      <c r="Z312" s="2"/>
    </row>
    <row r="313" spans="1:26" ht="13.5" customHeight="1">
      <c r="A313" s="2"/>
      <c r="B313" s="2"/>
      <c r="C313" s="4"/>
      <c r="D313" s="2"/>
      <c r="E313" s="2"/>
      <c r="F313" s="2"/>
      <c r="G313" s="2"/>
      <c r="H313" s="2"/>
      <c r="I313" s="2"/>
      <c r="J313" s="2"/>
      <c r="K313" s="2"/>
      <c r="L313" s="2"/>
      <c r="M313" s="2"/>
      <c r="N313" s="2"/>
      <c r="O313" s="2"/>
      <c r="P313" s="2"/>
      <c r="Q313" s="2"/>
      <c r="R313" s="2"/>
      <c r="S313" s="2"/>
      <c r="T313" s="2"/>
      <c r="U313" s="2"/>
      <c r="V313" s="2"/>
      <c r="W313" s="2"/>
      <c r="X313" s="2"/>
      <c r="Y313" s="2"/>
      <c r="Z313" s="2"/>
    </row>
    <row r="314" spans="1:26" ht="13.5" customHeight="1">
      <c r="A314" s="2"/>
      <c r="B314" s="2"/>
      <c r="C314" s="4"/>
      <c r="D314" s="2"/>
      <c r="E314" s="2"/>
      <c r="F314" s="2"/>
      <c r="G314" s="2"/>
      <c r="H314" s="2"/>
      <c r="I314" s="2"/>
      <c r="J314" s="2"/>
      <c r="K314" s="2"/>
      <c r="L314" s="2"/>
      <c r="M314" s="2"/>
      <c r="N314" s="2"/>
      <c r="O314" s="2"/>
      <c r="P314" s="2"/>
      <c r="Q314" s="2"/>
      <c r="R314" s="2"/>
      <c r="S314" s="2"/>
      <c r="T314" s="2"/>
      <c r="U314" s="2"/>
      <c r="V314" s="2"/>
      <c r="W314" s="2"/>
      <c r="X314" s="2"/>
      <c r="Y314" s="2"/>
      <c r="Z314" s="2"/>
    </row>
    <row r="315" spans="1:26" ht="13.5" customHeight="1">
      <c r="A315" s="2"/>
      <c r="B315" s="2"/>
      <c r="C315" s="4"/>
      <c r="D315" s="2"/>
      <c r="E315" s="2"/>
      <c r="F315" s="2"/>
      <c r="G315" s="2"/>
      <c r="H315" s="2"/>
      <c r="I315" s="2"/>
      <c r="J315" s="2"/>
      <c r="K315" s="2"/>
      <c r="L315" s="2"/>
      <c r="M315" s="2"/>
      <c r="N315" s="2"/>
      <c r="O315" s="2"/>
      <c r="P315" s="2"/>
      <c r="Q315" s="2"/>
      <c r="R315" s="2"/>
      <c r="S315" s="2"/>
      <c r="T315" s="2"/>
      <c r="U315" s="2"/>
      <c r="V315" s="2"/>
      <c r="W315" s="2"/>
      <c r="X315" s="2"/>
      <c r="Y315" s="2"/>
      <c r="Z315" s="2"/>
    </row>
    <row r="316" spans="1:26" ht="13.5" customHeight="1">
      <c r="A316" s="2"/>
      <c r="B316" s="2"/>
      <c r="C316" s="4"/>
      <c r="D316" s="2"/>
      <c r="E316" s="2"/>
      <c r="F316" s="2"/>
      <c r="G316" s="2"/>
      <c r="H316" s="2"/>
      <c r="I316" s="2"/>
      <c r="J316" s="2"/>
      <c r="K316" s="2"/>
      <c r="L316" s="2"/>
      <c r="M316" s="2"/>
      <c r="N316" s="2"/>
      <c r="O316" s="2"/>
      <c r="P316" s="2"/>
      <c r="Q316" s="2"/>
      <c r="R316" s="2"/>
      <c r="S316" s="2"/>
      <c r="T316" s="2"/>
      <c r="U316" s="2"/>
      <c r="V316" s="2"/>
      <c r="W316" s="2"/>
      <c r="X316" s="2"/>
      <c r="Y316" s="2"/>
      <c r="Z316" s="2"/>
    </row>
    <row r="317" spans="1:26" ht="13.5" customHeight="1">
      <c r="A317" s="2"/>
      <c r="B317" s="2"/>
      <c r="C317" s="4"/>
      <c r="D317" s="2"/>
      <c r="E317" s="2"/>
      <c r="F317" s="2"/>
      <c r="G317" s="2"/>
      <c r="H317" s="2"/>
      <c r="I317" s="2"/>
      <c r="J317" s="2"/>
      <c r="K317" s="2"/>
      <c r="L317" s="2"/>
      <c r="M317" s="2"/>
      <c r="N317" s="2"/>
      <c r="O317" s="2"/>
      <c r="P317" s="2"/>
      <c r="Q317" s="2"/>
      <c r="R317" s="2"/>
      <c r="S317" s="2"/>
      <c r="T317" s="2"/>
      <c r="U317" s="2"/>
      <c r="V317" s="2"/>
      <c r="W317" s="2"/>
      <c r="X317" s="2"/>
      <c r="Y317" s="2"/>
      <c r="Z317" s="2"/>
    </row>
    <row r="318" spans="1:26" ht="13.5" customHeight="1">
      <c r="A318" s="2"/>
      <c r="B318" s="2"/>
      <c r="C318" s="4"/>
      <c r="D318" s="2"/>
      <c r="E318" s="2"/>
      <c r="F318" s="2"/>
      <c r="G318" s="2"/>
      <c r="H318" s="2"/>
      <c r="I318" s="2"/>
      <c r="J318" s="2"/>
      <c r="K318" s="2"/>
      <c r="L318" s="2"/>
      <c r="M318" s="2"/>
      <c r="N318" s="2"/>
      <c r="O318" s="2"/>
      <c r="P318" s="2"/>
      <c r="Q318" s="2"/>
      <c r="R318" s="2"/>
      <c r="S318" s="2"/>
      <c r="T318" s="2"/>
      <c r="U318" s="2"/>
      <c r="V318" s="2"/>
      <c r="W318" s="2"/>
      <c r="X318" s="2"/>
      <c r="Y318" s="2"/>
      <c r="Z318" s="2"/>
    </row>
    <row r="319" spans="1:26" ht="13.5" customHeight="1">
      <c r="A319" s="2"/>
      <c r="B319" s="2"/>
      <c r="C319" s="4"/>
      <c r="D319" s="2"/>
      <c r="E319" s="2"/>
      <c r="F319" s="2"/>
      <c r="G319" s="2"/>
      <c r="H319" s="2"/>
      <c r="I319" s="2"/>
      <c r="J319" s="2"/>
      <c r="K319" s="2"/>
      <c r="L319" s="2"/>
      <c r="M319" s="2"/>
      <c r="N319" s="2"/>
      <c r="O319" s="2"/>
      <c r="P319" s="2"/>
      <c r="Q319" s="2"/>
      <c r="R319" s="2"/>
      <c r="S319" s="2"/>
      <c r="T319" s="2"/>
      <c r="U319" s="2"/>
      <c r="V319" s="2"/>
      <c r="W319" s="2"/>
      <c r="X319" s="2"/>
      <c r="Y319" s="2"/>
      <c r="Z319" s="2"/>
    </row>
    <row r="320" spans="1:26" ht="13.5" customHeight="1">
      <c r="A320" s="2"/>
      <c r="B320" s="2"/>
      <c r="C320" s="4"/>
      <c r="D320" s="2"/>
      <c r="E320" s="2"/>
      <c r="F320" s="2"/>
      <c r="G320" s="2"/>
      <c r="H320" s="2"/>
      <c r="I320" s="2"/>
      <c r="J320" s="2"/>
      <c r="K320" s="2"/>
      <c r="L320" s="2"/>
      <c r="M320" s="2"/>
      <c r="N320" s="2"/>
      <c r="O320" s="2"/>
      <c r="P320" s="2"/>
      <c r="Q320" s="2"/>
      <c r="R320" s="2"/>
      <c r="S320" s="2"/>
      <c r="T320" s="2"/>
      <c r="U320" s="2"/>
      <c r="V320" s="2"/>
      <c r="W320" s="2"/>
      <c r="X320" s="2"/>
      <c r="Y320" s="2"/>
      <c r="Z320" s="2"/>
    </row>
    <row r="321" spans="1:26" ht="13.5" customHeight="1">
      <c r="A321" s="2"/>
      <c r="B321" s="2"/>
      <c r="C321" s="4"/>
      <c r="D321" s="2"/>
      <c r="E321" s="2"/>
      <c r="F321" s="2"/>
      <c r="G321" s="2"/>
      <c r="H321" s="2"/>
      <c r="I321" s="2"/>
      <c r="J321" s="2"/>
      <c r="K321" s="2"/>
      <c r="L321" s="2"/>
      <c r="M321" s="2"/>
      <c r="N321" s="2"/>
      <c r="O321" s="2"/>
      <c r="P321" s="2"/>
      <c r="Q321" s="2"/>
      <c r="R321" s="2"/>
      <c r="S321" s="2"/>
      <c r="T321" s="2"/>
      <c r="U321" s="2"/>
      <c r="V321" s="2"/>
      <c r="W321" s="2"/>
      <c r="X321" s="2"/>
      <c r="Y321" s="2"/>
      <c r="Z321" s="2"/>
    </row>
    <row r="322" spans="1:26" ht="13.5" customHeight="1">
      <c r="A322" s="2"/>
      <c r="B322" s="2"/>
      <c r="C322" s="4"/>
      <c r="D322" s="2"/>
      <c r="E322" s="2"/>
      <c r="F322" s="2"/>
      <c r="G322" s="2"/>
      <c r="H322" s="2"/>
      <c r="I322" s="2"/>
      <c r="J322" s="2"/>
      <c r="K322" s="2"/>
      <c r="L322" s="2"/>
      <c r="M322" s="2"/>
      <c r="N322" s="2"/>
      <c r="O322" s="2"/>
      <c r="P322" s="2"/>
      <c r="Q322" s="2"/>
      <c r="R322" s="2"/>
      <c r="S322" s="2"/>
      <c r="T322" s="2"/>
      <c r="U322" s="2"/>
      <c r="V322" s="2"/>
      <c r="W322" s="2"/>
      <c r="X322" s="2"/>
      <c r="Y322" s="2"/>
      <c r="Z322" s="2"/>
    </row>
    <row r="323" spans="1:26" ht="13.5" customHeight="1">
      <c r="A323" s="2"/>
      <c r="B323" s="2"/>
      <c r="C323" s="4"/>
      <c r="D323" s="2"/>
      <c r="E323" s="2"/>
      <c r="F323" s="2"/>
      <c r="G323" s="2"/>
      <c r="H323" s="2"/>
      <c r="I323" s="2"/>
      <c r="J323" s="2"/>
      <c r="K323" s="2"/>
      <c r="L323" s="2"/>
      <c r="M323" s="2"/>
      <c r="N323" s="2"/>
      <c r="O323" s="2"/>
      <c r="P323" s="2"/>
      <c r="Q323" s="2"/>
      <c r="R323" s="2"/>
      <c r="S323" s="2"/>
      <c r="T323" s="2"/>
      <c r="U323" s="2"/>
      <c r="V323" s="2"/>
      <c r="W323" s="2"/>
      <c r="X323" s="2"/>
      <c r="Y323" s="2"/>
      <c r="Z323" s="2"/>
    </row>
    <row r="324" spans="1:26" ht="13.5" customHeight="1">
      <c r="A324" s="2"/>
      <c r="B324" s="2"/>
      <c r="C324" s="4"/>
      <c r="D324" s="2"/>
      <c r="E324" s="2"/>
      <c r="F324" s="2"/>
      <c r="G324" s="2"/>
      <c r="H324" s="2"/>
      <c r="I324" s="2"/>
      <c r="J324" s="2"/>
      <c r="K324" s="2"/>
      <c r="L324" s="2"/>
      <c r="M324" s="2"/>
      <c r="N324" s="2"/>
      <c r="O324" s="2"/>
      <c r="P324" s="2"/>
      <c r="Q324" s="2"/>
      <c r="R324" s="2"/>
      <c r="S324" s="2"/>
      <c r="T324" s="2"/>
      <c r="U324" s="2"/>
      <c r="V324" s="2"/>
      <c r="W324" s="2"/>
      <c r="X324" s="2"/>
      <c r="Y324" s="2"/>
      <c r="Z324" s="2"/>
    </row>
    <row r="325" spans="1:26" ht="13.5" customHeight="1">
      <c r="A325" s="2"/>
      <c r="B325" s="2"/>
      <c r="C325" s="4"/>
      <c r="D325" s="2"/>
      <c r="E325" s="2"/>
      <c r="F325" s="2"/>
      <c r="G325" s="2"/>
      <c r="H325" s="2"/>
      <c r="I325" s="2"/>
      <c r="J325" s="2"/>
      <c r="K325" s="2"/>
      <c r="L325" s="2"/>
      <c r="M325" s="2"/>
      <c r="N325" s="2"/>
      <c r="O325" s="2"/>
      <c r="P325" s="2"/>
      <c r="Q325" s="2"/>
      <c r="R325" s="2"/>
      <c r="S325" s="2"/>
      <c r="T325" s="2"/>
      <c r="U325" s="2"/>
      <c r="V325" s="2"/>
      <c r="W325" s="2"/>
      <c r="X325" s="2"/>
      <c r="Y325" s="2"/>
      <c r="Z325" s="2"/>
    </row>
    <row r="326" spans="1:26" ht="13.5" customHeight="1">
      <c r="A326" s="2"/>
      <c r="B326" s="2"/>
      <c r="C326" s="4"/>
      <c r="D326" s="2"/>
      <c r="E326" s="2"/>
      <c r="F326" s="2"/>
      <c r="G326" s="2"/>
      <c r="H326" s="2"/>
      <c r="I326" s="2"/>
      <c r="J326" s="2"/>
      <c r="K326" s="2"/>
      <c r="L326" s="2"/>
      <c r="M326" s="2"/>
      <c r="N326" s="2"/>
      <c r="O326" s="2"/>
      <c r="P326" s="2"/>
      <c r="Q326" s="2"/>
      <c r="R326" s="2"/>
      <c r="S326" s="2"/>
      <c r="T326" s="2"/>
      <c r="U326" s="2"/>
      <c r="V326" s="2"/>
      <c r="W326" s="2"/>
      <c r="X326" s="2"/>
      <c r="Y326" s="2"/>
      <c r="Z326" s="2"/>
    </row>
    <row r="327" spans="1:26" ht="13.5" customHeight="1">
      <c r="A327" s="2"/>
      <c r="B327" s="2"/>
      <c r="C327" s="4"/>
      <c r="D327" s="2"/>
      <c r="E327" s="2"/>
      <c r="F327" s="2"/>
      <c r="G327" s="2"/>
      <c r="H327" s="2"/>
      <c r="I327" s="2"/>
      <c r="J327" s="2"/>
      <c r="K327" s="2"/>
      <c r="L327" s="2"/>
      <c r="M327" s="2"/>
      <c r="N327" s="2"/>
      <c r="O327" s="2"/>
      <c r="P327" s="2"/>
      <c r="Q327" s="2"/>
      <c r="R327" s="2"/>
      <c r="S327" s="2"/>
      <c r="T327" s="2"/>
      <c r="U327" s="2"/>
      <c r="V327" s="2"/>
      <c r="W327" s="2"/>
      <c r="X327" s="2"/>
      <c r="Y327" s="2"/>
      <c r="Z327" s="2"/>
    </row>
    <row r="328" spans="1:26" ht="13.5" customHeight="1">
      <c r="A328" s="2"/>
      <c r="B328" s="2"/>
      <c r="C328" s="4"/>
      <c r="D328" s="2"/>
      <c r="E328" s="2"/>
      <c r="F328" s="2"/>
      <c r="G328" s="2"/>
      <c r="H328" s="2"/>
      <c r="I328" s="2"/>
      <c r="J328" s="2"/>
      <c r="K328" s="2"/>
      <c r="L328" s="2"/>
      <c r="M328" s="2"/>
      <c r="N328" s="2"/>
      <c r="O328" s="2"/>
      <c r="P328" s="2"/>
      <c r="Q328" s="2"/>
      <c r="R328" s="2"/>
      <c r="S328" s="2"/>
      <c r="T328" s="2"/>
      <c r="U328" s="2"/>
      <c r="V328" s="2"/>
      <c r="W328" s="2"/>
      <c r="X328" s="2"/>
      <c r="Y328" s="2"/>
      <c r="Z328" s="2"/>
    </row>
    <row r="329" spans="1:26" ht="13.5" customHeight="1">
      <c r="A329" s="2"/>
      <c r="B329" s="2"/>
      <c r="C329" s="4"/>
      <c r="D329" s="2"/>
      <c r="E329" s="2"/>
      <c r="F329" s="2"/>
      <c r="G329" s="2"/>
      <c r="H329" s="2"/>
      <c r="I329" s="2"/>
      <c r="J329" s="2"/>
      <c r="K329" s="2"/>
      <c r="L329" s="2"/>
      <c r="M329" s="2"/>
      <c r="N329" s="2"/>
      <c r="O329" s="2"/>
      <c r="P329" s="2"/>
      <c r="Q329" s="2"/>
      <c r="R329" s="2"/>
      <c r="S329" s="2"/>
      <c r="T329" s="2"/>
      <c r="U329" s="2"/>
      <c r="V329" s="2"/>
      <c r="W329" s="2"/>
      <c r="X329" s="2"/>
      <c r="Y329" s="2"/>
      <c r="Z329" s="2"/>
    </row>
    <row r="330" spans="1:26" ht="13.5" customHeight="1">
      <c r="A330" s="2"/>
      <c r="B330" s="2"/>
      <c r="C330" s="4"/>
      <c r="D330" s="2"/>
      <c r="E330" s="2"/>
      <c r="F330" s="2"/>
      <c r="G330" s="2"/>
      <c r="H330" s="2"/>
      <c r="I330" s="2"/>
      <c r="J330" s="2"/>
      <c r="K330" s="2"/>
      <c r="L330" s="2"/>
      <c r="M330" s="2"/>
      <c r="N330" s="2"/>
      <c r="O330" s="2"/>
      <c r="P330" s="2"/>
      <c r="Q330" s="2"/>
      <c r="R330" s="2"/>
      <c r="S330" s="2"/>
      <c r="T330" s="2"/>
      <c r="U330" s="2"/>
      <c r="V330" s="2"/>
      <c r="W330" s="2"/>
      <c r="X330" s="2"/>
      <c r="Y330" s="2"/>
      <c r="Z330" s="2"/>
    </row>
    <row r="331" spans="1:26" ht="13.5" customHeight="1">
      <c r="A331" s="2"/>
      <c r="B331" s="2"/>
      <c r="C331" s="4"/>
      <c r="D331" s="2"/>
      <c r="E331" s="2"/>
      <c r="F331" s="2"/>
      <c r="G331" s="2"/>
      <c r="H331" s="2"/>
      <c r="I331" s="2"/>
      <c r="J331" s="2"/>
      <c r="K331" s="2"/>
      <c r="L331" s="2"/>
      <c r="M331" s="2"/>
      <c r="N331" s="2"/>
      <c r="O331" s="2"/>
      <c r="P331" s="2"/>
      <c r="Q331" s="2"/>
      <c r="R331" s="2"/>
      <c r="S331" s="2"/>
      <c r="T331" s="2"/>
      <c r="U331" s="2"/>
      <c r="V331" s="2"/>
      <c r="W331" s="2"/>
      <c r="X331" s="2"/>
      <c r="Y331" s="2"/>
      <c r="Z331" s="2"/>
    </row>
    <row r="332" spans="1:26" ht="13.5" customHeight="1">
      <c r="A332" s="2"/>
      <c r="B332" s="2"/>
      <c r="C332" s="4"/>
      <c r="D332" s="2"/>
      <c r="E332" s="2"/>
      <c r="F332" s="2"/>
      <c r="G332" s="2"/>
      <c r="H332" s="2"/>
      <c r="I332" s="2"/>
      <c r="J332" s="2"/>
      <c r="K332" s="2"/>
      <c r="L332" s="2"/>
      <c r="M332" s="2"/>
      <c r="N332" s="2"/>
      <c r="O332" s="2"/>
      <c r="P332" s="2"/>
      <c r="Q332" s="2"/>
      <c r="R332" s="2"/>
      <c r="S332" s="2"/>
      <c r="T332" s="2"/>
      <c r="U332" s="2"/>
      <c r="V332" s="2"/>
      <c r="W332" s="2"/>
      <c r="X332" s="2"/>
      <c r="Y332" s="2"/>
      <c r="Z332" s="2"/>
    </row>
    <row r="333" spans="1:26" ht="13.5" customHeight="1">
      <c r="A333" s="2"/>
      <c r="B333" s="2"/>
      <c r="C333" s="4"/>
      <c r="D333" s="2"/>
      <c r="E333" s="2"/>
      <c r="F333" s="2"/>
      <c r="G333" s="2"/>
      <c r="H333" s="2"/>
      <c r="I333" s="2"/>
      <c r="J333" s="2"/>
      <c r="K333" s="2"/>
      <c r="L333" s="2"/>
      <c r="M333" s="2"/>
      <c r="N333" s="2"/>
      <c r="O333" s="2"/>
      <c r="P333" s="2"/>
      <c r="Q333" s="2"/>
      <c r="R333" s="2"/>
      <c r="S333" s="2"/>
      <c r="T333" s="2"/>
      <c r="U333" s="2"/>
      <c r="V333" s="2"/>
      <c r="W333" s="2"/>
      <c r="X333" s="2"/>
      <c r="Y333" s="2"/>
      <c r="Z333" s="2"/>
    </row>
    <row r="334" spans="1:26" ht="13.5" customHeight="1">
      <c r="A334" s="2"/>
      <c r="B334" s="2"/>
      <c r="C334" s="4"/>
      <c r="D334" s="2"/>
      <c r="E334" s="2"/>
      <c r="F334" s="2"/>
      <c r="G334" s="2"/>
      <c r="H334" s="2"/>
      <c r="I334" s="2"/>
      <c r="J334" s="2"/>
      <c r="K334" s="2"/>
      <c r="L334" s="2"/>
      <c r="M334" s="2"/>
      <c r="N334" s="2"/>
      <c r="O334" s="2"/>
      <c r="P334" s="2"/>
      <c r="Q334" s="2"/>
      <c r="R334" s="2"/>
      <c r="S334" s="2"/>
      <c r="T334" s="2"/>
      <c r="U334" s="2"/>
      <c r="V334" s="2"/>
      <c r="W334" s="2"/>
      <c r="X334" s="2"/>
      <c r="Y334" s="2"/>
      <c r="Z334" s="2"/>
    </row>
    <row r="335" spans="1:26" ht="13.5" customHeight="1">
      <c r="A335" s="2"/>
      <c r="B335" s="2"/>
      <c r="C335" s="4"/>
      <c r="D335" s="2"/>
      <c r="E335" s="2"/>
      <c r="F335" s="2"/>
      <c r="G335" s="2"/>
      <c r="H335" s="2"/>
      <c r="I335" s="2"/>
      <c r="J335" s="2"/>
      <c r="K335" s="2"/>
      <c r="L335" s="2"/>
      <c r="M335" s="2"/>
      <c r="N335" s="2"/>
      <c r="O335" s="2"/>
      <c r="P335" s="2"/>
      <c r="Q335" s="2"/>
      <c r="R335" s="2"/>
      <c r="S335" s="2"/>
      <c r="T335" s="2"/>
      <c r="U335" s="2"/>
      <c r="V335" s="2"/>
      <c r="W335" s="2"/>
      <c r="X335" s="2"/>
      <c r="Y335" s="2"/>
      <c r="Z335" s="2"/>
    </row>
    <row r="336" spans="1:26" ht="13.5" customHeight="1">
      <c r="A336" s="2"/>
      <c r="B336" s="2"/>
      <c r="C336" s="4"/>
      <c r="D336" s="2"/>
      <c r="E336" s="2"/>
      <c r="F336" s="2"/>
      <c r="G336" s="2"/>
      <c r="H336" s="2"/>
      <c r="I336" s="2"/>
      <c r="J336" s="2"/>
      <c r="K336" s="2"/>
      <c r="L336" s="2"/>
      <c r="M336" s="2"/>
      <c r="N336" s="2"/>
      <c r="O336" s="2"/>
      <c r="P336" s="2"/>
      <c r="Q336" s="2"/>
      <c r="R336" s="2"/>
      <c r="S336" s="2"/>
      <c r="T336" s="2"/>
      <c r="U336" s="2"/>
      <c r="V336" s="2"/>
      <c r="W336" s="2"/>
      <c r="X336" s="2"/>
      <c r="Y336" s="2"/>
      <c r="Z336" s="2"/>
    </row>
    <row r="337" spans="1:26" ht="13.5" customHeight="1">
      <c r="A337" s="2"/>
      <c r="B337" s="2"/>
      <c r="C337" s="4"/>
      <c r="D337" s="2"/>
      <c r="E337" s="2"/>
      <c r="F337" s="2"/>
      <c r="G337" s="2"/>
      <c r="H337" s="2"/>
      <c r="I337" s="2"/>
      <c r="J337" s="2"/>
      <c r="K337" s="2"/>
      <c r="L337" s="2"/>
      <c r="M337" s="2"/>
      <c r="N337" s="2"/>
      <c r="O337" s="2"/>
      <c r="P337" s="2"/>
      <c r="Q337" s="2"/>
      <c r="R337" s="2"/>
      <c r="S337" s="2"/>
      <c r="T337" s="2"/>
      <c r="U337" s="2"/>
      <c r="V337" s="2"/>
      <c r="W337" s="2"/>
      <c r="X337" s="2"/>
      <c r="Y337" s="2"/>
      <c r="Z337" s="2"/>
    </row>
    <row r="338" spans="1:26" ht="13.5" customHeight="1">
      <c r="A338" s="2"/>
      <c r="B338" s="2"/>
      <c r="C338" s="4"/>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row r="340" spans="1:26" ht="15.75" customHeight="1"/>
    <row r="341" spans="1:26" ht="15.75" customHeight="1"/>
    <row r="342" spans="1:26" ht="15.75" customHeight="1"/>
    <row r="343" spans="1:26" ht="15.75" customHeight="1"/>
    <row r="344" spans="1:26" ht="15.75" customHeight="1"/>
    <row r="345" spans="1:26" ht="15.75" customHeight="1"/>
    <row r="346" spans="1:26" ht="15.75" customHeight="1"/>
    <row r="347" spans="1:26" ht="15.75" customHeight="1"/>
    <row r="348" spans="1:26" ht="15.75" customHeight="1"/>
    <row r="349" spans="1:26" ht="15.75" customHeight="1"/>
    <row r="350" spans="1:26" ht="15.75" customHeight="1"/>
    <row r="351" spans="1:26" ht="15.75" customHeight="1"/>
    <row r="352" spans="1:26"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B139:D139"/>
    <mergeCell ref="D1:H1"/>
    <mergeCell ref="I1:J1"/>
    <mergeCell ref="K1:O1"/>
    <mergeCell ref="D2:H2"/>
    <mergeCell ref="I2:J2"/>
    <mergeCell ref="K2:O2"/>
    <mergeCell ref="D143:E143"/>
    <mergeCell ref="G143:H143"/>
    <mergeCell ref="D144:E144"/>
    <mergeCell ref="G144:H144"/>
    <mergeCell ref="D145:E145"/>
    <mergeCell ref="G145:H145"/>
  </mergeCells>
  <pageMargins left="0.27916666666666701" right="0.27916666666666701" top="0.73888888888888904" bottom="1" header="0" footer="0"/>
  <pageSetup fitToHeight="0" orientation="landscape"/>
  <headerFooter>
    <oddHeader>&amp;CPrévisions du flux de trésorerie pour la période janvier a decembre 2015</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Z1000"/>
  <sheetViews>
    <sheetView showGridLines="0" workbookViewId="0"/>
  </sheetViews>
  <sheetFormatPr defaultColWidth="12.625" defaultRowHeight="15" customHeight="1"/>
  <cols>
    <col min="1" max="1" width="2.625" customWidth="1"/>
    <col min="2" max="2" width="16.625" customWidth="1"/>
    <col min="3" max="3" width="56.875" customWidth="1"/>
    <col min="4" max="16" width="14.625" customWidth="1"/>
    <col min="17" max="17" width="11.5" customWidth="1"/>
    <col min="18" max="26" width="9.625" customWidth="1"/>
  </cols>
  <sheetData>
    <row r="1" spans="1:26" ht="24" customHeight="1">
      <c r="A1" s="20"/>
      <c r="B1" s="34" t="s">
        <v>321</v>
      </c>
      <c r="C1" s="483" t="s">
        <v>18</v>
      </c>
      <c r="D1" s="965"/>
      <c r="E1" s="948"/>
      <c r="F1" s="948"/>
      <c r="G1" s="948"/>
      <c r="H1" s="948"/>
      <c r="I1" s="810" t="s">
        <v>1152</v>
      </c>
      <c r="J1" s="966"/>
      <c r="K1" s="852" t="s">
        <v>1153</v>
      </c>
      <c r="L1" s="849"/>
      <c r="M1" s="849"/>
      <c r="N1" s="849"/>
      <c r="O1" s="850"/>
      <c r="P1" s="20"/>
      <c r="Q1" s="20"/>
      <c r="R1" s="20"/>
      <c r="S1" s="20"/>
      <c r="T1" s="20"/>
      <c r="U1" s="20"/>
      <c r="V1" s="20"/>
      <c r="W1" s="20"/>
      <c r="X1" s="20"/>
      <c r="Y1" s="20"/>
      <c r="Z1" s="20"/>
    </row>
    <row r="2" spans="1:26" ht="24" customHeight="1">
      <c r="A2" s="20"/>
      <c r="B2" s="34" t="s">
        <v>323</v>
      </c>
      <c r="C2" s="483" t="s">
        <v>1166</v>
      </c>
      <c r="D2" s="965"/>
      <c r="E2" s="948"/>
      <c r="F2" s="948"/>
      <c r="G2" s="948"/>
      <c r="H2" s="948"/>
      <c r="I2" s="810" t="s">
        <v>6</v>
      </c>
      <c r="J2" s="966"/>
      <c r="K2" s="811" t="s">
        <v>1154</v>
      </c>
      <c r="L2" s="983"/>
      <c r="M2" s="983"/>
      <c r="N2" s="983"/>
      <c r="O2" s="984"/>
      <c r="P2" s="20"/>
      <c r="Q2" s="28"/>
      <c r="R2" s="20"/>
      <c r="S2" s="20"/>
      <c r="T2" s="20"/>
      <c r="U2" s="20"/>
      <c r="V2" s="20"/>
      <c r="W2" s="20"/>
      <c r="X2" s="20"/>
      <c r="Y2" s="20"/>
      <c r="Z2" s="20"/>
    </row>
    <row r="3" spans="1:26" ht="24" customHeight="1">
      <c r="A3" s="20"/>
      <c r="B3" s="34" t="s">
        <v>326</v>
      </c>
      <c r="C3" s="967" t="s">
        <v>347</v>
      </c>
      <c r="D3" s="484"/>
      <c r="E3" s="484"/>
      <c r="F3" s="484"/>
      <c r="G3" s="484"/>
      <c r="H3" s="484"/>
      <c r="I3" s="484"/>
      <c r="J3" s="484"/>
      <c r="K3" s="484"/>
      <c r="L3" s="484"/>
      <c r="M3" s="484"/>
      <c r="N3" s="484"/>
      <c r="O3" s="484"/>
      <c r="P3" s="20"/>
      <c r="Q3" s="20"/>
      <c r="R3" s="20"/>
      <c r="S3" s="20"/>
      <c r="T3" s="20"/>
      <c r="U3" s="20"/>
      <c r="V3" s="20"/>
      <c r="W3" s="20"/>
      <c r="X3" s="20"/>
      <c r="Y3" s="20"/>
      <c r="Z3" s="20"/>
    </row>
    <row r="4" spans="1:26" ht="13.5" customHeight="1">
      <c r="A4" s="35"/>
      <c r="B4" s="36"/>
      <c r="C4" s="486" t="s">
        <v>1156</v>
      </c>
      <c r="D4" s="487">
        <v>42005</v>
      </c>
      <c r="E4" s="487">
        <v>42036</v>
      </c>
      <c r="F4" s="487">
        <v>42064</v>
      </c>
      <c r="G4" s="487">
        <v>42095</v>
      </c>
      <c r="H4" s="487">
        <v>42125</v>
      </c>
      <c r="I4" s="487">
        <v>42156</v>
      </c>
      <c r="J4" s="487">
        <v>42186</v>
      </c>
      <c r="K4" s="487">
        <v>42217</v>
      </c>
      <c r="L4" s="487">
        <v>42248</v>
      </c>
      <c r="M4" s="487">
        <v>42278</v>
      </c>
      <c r="N4" s="487">
        <v>42309</v>
      </c>
      <c r="O4" s="487">
        <v>42339</v>
      </c>
      <c r="P4" s="487"/>
      <c r="Q4" s="2"/>
      <c r="R4" s="2"/>
      <c r="S4" s="2"/>
      <c r="T4" s="2"/>
      <c r="U4" s="2"/>
      <c r="V4" s="2"/>
      <c r="W4" s="2"/>
      <c r="X4" s="2"/>
      <c r="Y4" s="2"/>
      <c r="Z4" s="2"/>
    </row>
    <row r="5" spans="1:26" ht="13.5" customHeight="1">
      <c r="A5" s="35"/>
      <c r="B5" s="35"/>
      <c r="C5" s="488" t="s">
        <v>1157</v>
      </c>
      <c r="D5" s="489"/>
      <c r="E5" s="489" t="e">
        <f t="shared" ref="E5:O5" si="0">D137</f>
        <v>#REF!</v>
      </c>
      <c r="F5" s="489" t="e">
        <f t="shared" si="0"/>
        <v>#REF!</v>
      </c>
      <c r="G5" s="489" t="e">
        <f t="shared" si="0"/>
        <v>#REF!</v>
      </c>
      <c r="H5" s="489" t="e">
        <f t="shared" si="0"/>
        <v>#REF!</v>
      </c>
      <c r="I5" s="489" t="e">
        <f t="shared" si="0"/>
        <v>#REF!</v>
      </c>
      <c r="J5" s="489" t="e">
        <f t="shared" si="0"/>
        <v>#REF!</v>
      </c>
      <c r="K5" s="489" t="e">
        <f t="shared" si="0"/>
        <v>#REF!</v>
      </c>
      <c r="L5" s="489" t="e">
        <f t="shared" si="0"/>
        <v>#REF!</v>
      </c>
      <c r="M5" s="489" t="e">
        <f t="shared" si="0"/>
        <v>#REF!</v>
      </c>
      <c r="N5" s="489" t="e">
        <f t="shared" si="0"/>
        <v>#REF!</v>
      </c>
      <c r="O5" s="489" t="e">
        <f t="shared" si="0"/>
        <v>#REF!</v>
      </c>
      <c r="P5" s="490" t="s">
        <v>552</v>
      </c>
      <c r="Q5" s="2"/>
      <c r="R5" s="2"/>
      <c r="S5" s="2"/>
      <c r="T5" s="2"/>
      <c r="U5" s="2"/>
      <c r="V5" s="2"/>
      <c r="W5" s="2"/>
      <c r="X5" s="2"/>
      <c r="Y5" s="2"/>
      <c r="Z5" s="2"/>
    </row>
    <row r="6" spans="1:26" ht="13.5" customHeight="1">
      <c r="A6" s="35"/>
      <c r="B6" s="35"/>
      <c r="C6" s="491" t="s">
        <v>1158</v>
      </c>
      <c r="D6" s="489" t="e">
        <f t="shared" ref="D6:P6" si="1">D8+D64+D112+D127</f>
        <v>#REF!</v>
      </c>
      <c r="E6" s="489" t="e">
        <f t="shared" si="1"/>
        <v>#REF!</v>
      </c>
      <c r="F6" s="489" t="e">
        <f t="shared" si="1"/>
        <v>#REF!</v>
      </c>
      <c r="G6" s="489" t="e">
        <f t="shared" si="1"/>
        <v>#REF!</v>
      </c>
      <c r="H6" s="489" t="e">
        <f t="shared" si="1"/>
        <v>#REF!</v>
      </c>
      <c r="I6" s="489" t="e">
        <f t="shared" si="1"/>
        <v>#REF!</v>
      </c>
      <c r="J6" s="489" t="e">
        <f t="shared" si="1"/>
        <v>#REF!</v>
      </c>
      <c r="K6" s="489" t="e">
        <f t="shared" si="1"/>
        <v>#REF!</v>
      </c>
      <c r="L6" s="489" t="e">
        <f t="shared" si="1"/>
        <v>#REF!</v>
      </c>
      <c r="M6" s="489" t="e">
        <f t="shared" si="1"/>
        <v>#REF!</v>
      </c>
      <c r="N6" s="489" t="e">
        <f t="shared" si="1"/>
        <v>#REF!</v>
      </c>
      <c r="O6" s="489" t="e">
        <f t="shared" si="1"/>
        <v>#REF!</v>
      </c>
      <c r="P6" s="489" t="e">
        <f t="shared" si="1"/>
        <v>#REF!</v>
      </c>
      <c r="Q6" s="567"/>
      <c r="R6" s="2"/>
      <c r="S6" s="2"/>
      <c r="T6" s="2"/>
      <c r="U6" s="2"/>
      <c r="V6" s="2"/>
      <c r="W6" s="2"/>
      <c r="X6" s="2"/>
      <c r="Y6" s="2"/>
      <c r="Z6" s="2"/>
    </row>
    <row r="7" spans="1:26" ht="13.5" customHeight="1">
      <c r="A7" s="968"/>
      <c r="B7" s="969"/>
      <c r="C7" s="970" t="s">
        <v>328</v>
      </c>
      <c r="D7" s="492"/>
      <c r="E7" s="493"/>
      <c r="F7" s="493"/>
      <c r="G7" s="493"/>
      <c r="H7" s="493"/>
      <c r="I7" s="493"/>
      <c r="J7" s="493"/>
      <c r="K7" s="493"/>
      <c r="L7" s="493"/>
      <c r="M7" s="493"/>
      <c r="N7" s="493"/>
      <c r="O7" s="493"/>
      <c r="P7" s="494"/>
      <c r="Q7" s="3"/>
      <c r="R7" s="2"/>
      <c r="S7" s="2"/>
      <c r="T7" s="2"/>
      <c r="U7" s="2"/>
      <c r="V7" s="2"/>
      <c r="W7" s="2"/>
      <c r="X7" s="2"/>
      <c r="Y7" s="2"/>
      <c r="Z7" s="2"/>
    </row>
    <row r="8" spans="1:26" ht="13.5" customHeight="1">
      <c r="A8" s="495" t="s">
        <v>343</v>
      </c>
      <c r="B8" s="496"/>
      <c r="C8" s="497"/>
      <c r="D8" s="498" t="e">
        <f t="shared" ref="D8:O8" si="2">D9+D36+D57</f>
        <v>#REF!</v>
      </c>
      <c r="E8" s="498" t="e">
        <f t="shared" si="2"/>
        <v>#REF!</v>
      </c>
      <c r="F8" s="498" t="e">
        <f t="shared" si="2"/>
        <v>#REF!</v>
      </c>
      <c r="G8" s="498" t="e">
        <f t="shared" si="2"/>
        <v>#REF!</v>
      </c>
      <c r="H8" s="498" t="e">
        <f t="shared" si="2"/>
        <v>#REF!</v>
      </c>
      <c r="I8" s="498" t="e">
        <f t="shared" si="2"/>
        <v>#REF!</v>
      </c>
      <c r="J8" s="498" t="e">
        <f t="shared" si="2"/>
        <v>#REF!</v>
      </c>
      <c r="K8" s="498" t="e">
        <f t="shared" si="2"/>
        <v>#REF!</v>
      </c>
      <c r="L8" s="498" t="e">
        <f t="shared" si="2"/>
        <v>#REF!</v>
      </c>
      <c r="M8" s="498" t="e">
        <f t="shared" si="2"/>
        <v>#REF!</v>
      </c>
      <c r="N8" s="498" t="e">
        <f t="shared" si="2"/>
        <v>#REF!</v>
      </c>
      <c r="O8" s="498" t="e">
        <f t="shared" si="2"/>
        <v>#REF!</v>
      </c>
      <c r="P8" s="499" t="e">
        <f t="shared" ref="P8:P9" si="3">SUM(D8:O8)</f>
        <v>#REF!</v>
      </c>
      <c r="Q8" s="3"/>
      <c r="R8" s="2"/>
      <c r="S8" s="2"/>
      <c r="T8" s="2"/>
      <c r="U8" s="2"/>
      <c r="V8" s="2"/>
      <c r="W8" s="2"/>
      <c r="X8" s="2"/>
      <c r="Y8" s="2"/>
      <c r="Z8" s="2"/>
    </row>
    <row r="9" spans="1:26" ht="13.5" customHeight="1">
      <c r="A9" s="500" t="s">
        <v>344</v>
      </c>
      <c r="B9" s="501"/>
      <c r="C9" s="502"/>
      <c r="D9" s="503" t="e">
        <f t="shared" ref="D9:O9" si="4">D10+D21+D24+D27</f>
        <v>#REF!</v>
      </c>
      <c r="E9" s="503" t="e">
        <f t="shared" si="4"/>
        <v>#REF!</v>
      </c>
      <c r="F9" s="503" t="e">
        <f t="shared" si="4"/>
        <v>#REF!</v>
      </c>
      <c r="G9" s="503" t="e">
        <f t="shared" si="4"/>
        <v>#REF!</v>
      </c>
      <c r="H9" s="503" t="e">
        <f t="shared" si="4"/>
        <v>#REF!</v>
      </c>
      <c r="I9" s="503" t="e">
        <f t="shared" si="4"/>
        <v>#REF!</v>
      </c>
      <c r="J9" s="503" t="e">
        <f t="shared" si="4"/>
        <v>#REF!</v>
      </c>
      <c r="K9" s="503" t="e">
        <f t="shared" si="4"/>
        <v>#REF!</v>
      </c>
      <c r="L9" s="503" t="e">
        <f t="shared" si="4"/>
        <v>#REF!</v>
      </c>
      <c r="M9" s="503" t="e">
        <f t="shared" si="4"/>
        <v>#REF!</v>
      </c>
      <c r="N9" s="503" t="e">
        <f t="shared" si="4"/>
        <v>#REF!</v>
      </c>
      <c r="O9" s="503" t="e">
        <f t="shared" si="4"/>
        <v>#REF!</v>
      </c>
      <c r="P9" s="16" t="e">
        <f t="shared" si="3"/>
        <v>#REF!</v>
      </c>
      <c r="Q9" s="2"/>
      <c r="R9" s="2"/>
      <c r="S9" s="2"/>
      <c r="T9" s="2"/>
      <c r="U9" s="2"/>
      <c r="V9" s="2"/>
      <c r="W9" s="2"/>
      <c r="X9" s="2"/>
      <c r="Y9" s="2"/>
      <c r="Z9" s="2"/>
    </row>
    <row r="10" spans="1:26" ht="45.75" customHeight="1">
      <c r="A10" s="504"/>
      <c r="B10" s="505" t="s">
        <v>345</v>
      </c>
      <c r="C10" s="506" t="s">
        <v>1159</v>
      </c>
      <c r="D10" s="507" t="e">
        <f t="shared" ref="D10:P10" si="5">SUM(D11:D20)</f>
        <v>#REF!</v>
      </c>
      <c r="E10" s="507" t="e">
        <f t="shared" si="5"/>
        <v>#REF!</v>
      </c>
      <c r="F10" s="507" t="e">
        <f t="shared" si="5"/>
        <v>#REF!</v>
      </c>
      <c r="G10" s="507" t="e">
        <f t="shared" si="5"/>
        <v>#REF!</v>
      </c>
      <c r="H10" s="507" t="e">
        <f t="shared" si="5"/>
        <v>#REF!</v>
      </c>
      <c r="I10" s="507" t="e">
        <f t="shared" si="5"/>
        <v>#REF!</v>
      </c>
      <c r="J10" s="507" t="e">
        <f t="shared" si="5"/>
        <v>#REF!</v>
      </c>
      <c r="K10" s="507" t="e">
        <f t="shared" si="5"/>
        <v>#REF!</v>
      </c>
      <c r="L10" s="507" t="e">
        <f t="shared" si="5"/>
        <v>#REF!</v>
      </c>
      <c r="M10" s="507" t="e">
        <f t="shared" si="5"/>
        <v>#REF!</v>
      </c>
      <c r="N10" s="507" t="e">
        <f t="shared" si="5"/>
        <v>#REF!</v>
      </c>
      <c r="O10" s="507" t="e">
        <f t="shared" si="5"/>
        <v>#REF!</v>
      </c>
      <c r="P10" s="507" t="e">
        <f t="shared" si="5"/>
        <v>#REF!</v>
      </c>
      <c r="Q10" s="2"/>
      <c r="R10" s="2"/>
      <c r="S10" s="2"/>
      <c r="T10" s="2"/>
      <c r="U10" s="2"/>
      <c r="V10" s="2"/>
      <c r="W10" s="2"/>
      <c r="X10" s="2"/>
      <c r="Y10" s="2"/>
      <c r="Z10" s="2"/>
    </row>
    <row r="11" spans="1:26" ht="24.75" customHeight="1">
      <c r="A11" s="37"/>
      <c r="B11" s="508" t="e">
        <f>#REF!</f>
        <v>#REF!</v>
      </c>
      <c r="C11" s="509" t="e">
        <f>#REF!</f>
        <v>#REF!</v>
      </c>
      <c r="D11" s="11" t="e">
        <f>'5.Prévision flux de trésorie'!D11-'6.Execution flux de trésorie '!D11</f>
        <v>#REF!</v>
      </c>
      <c r="E11" s="11" t="e">
        <f>'5.Prévision flux de trésorie'!E11-'6.Execution flux de trésorie '!E11</f>
        <v>#REF!</v>
      </c>
      <c r="F11" s="11" t="e">
        <f>'5.Prévision flux de trésorie'!F11-'6.Execution flux de trésorie '!F11</f>
        <v>#REF!</v>
      </c>
      <c r="G11" s="11" t="e">
        <f>'5.Prévision flux de trésorie'!G11-'6.Execution flux de trésorie '!G11</f>
        <v>#REF!</v>
      </c>
      <c r="H11" s="11" t="e">
        <f>'5.Prévision flux de trésorie'!H11-'6.Execution flux de trésorie '!H11</f>
        <v>#REF!</v>
      </c>
      <c r="I11" s="11" t="e">
        <f>'5.Prévision flux de trésorie'!I11-'6.Execution flux de trésorie '!I11</f>
        <v>#REF!</v>
      </c>
      <c r="J11" s="11" t="e">
        <f>'5.Prévision flux de trésorie'!J11-'6.Execution flux de trésorie '!J11</f>
        <v>#REF!</v>
      </c>
      <c r="K11" s="11" t="e">
        <f>'5.Prévision flux de trésorie'!K11-'6.Execution flux de trésorie '!K11</f>
        <v>#REF!</v>
      </c>
      <c r="L11" s="11" t="e">
        <f>'5.Prévision flux de trésorie'!L11-'6.Execution flux de trésorie '!L11</f>
        <v>#REF!</v>
      </c>
      <c r="M11" s="11" t="e">
        <f>'5.Prévision flux de trésorie'!M11-'6.Execution flux de trésorie '!M11</f>
        <v>#REF!</v>
      </c>
      <c r="N11" s="11" t="e">
        <f>'5.Prévision flux de trésorie'!N11-'6.Execution flux de trésorie '!N11</f>
        <v>#REF!</v>
      </c>
      <c r="O11" s="11" t="e">
        <f>'5.Prévision flux de trésorie'!O11-'6.Execution flux de trésorie '!O11</f>
        <v>#REF!</v>
      </c>
      <c r="P11" s="11" t="e">
        <f>'5.Prévision flux de trésorie'!P11-'6.Execution flux de trésorie '!P11</f>
        <v>#REF!</v>
      </c>
      <c r="Q11" s="2"/>
      <c r="R11" s="2"/>
      <c r="S11" s="2"/>
      <c r="T11" s="2"/>
      <c r="U11" s="2"/>
      <c r="V11" s="2"/>
      <c r="W11" s="2"/>
      <c r="X11" s="2"/>
      <c r="Y11" s="2"/>
      <c r="Z11" s="2"/>
    </row>
    <row r="12" spans="1:26" ht="21" customHeight="1">
      <c r="A12" s="37"/>
      <c r="B12" s="510" t="e">
        <f>#REF!</f>
        <v>#REF!</v>
      </c>
      <c r="C12" s="971" t="e">
        <f>#REF!</f>
        <v>#REF!</v>
      </c>
      <c r="D12" s="11" t="e">
        <f>'5.Prévision flux de trésorie'!D12-'6.Execution flux de trésorie '!D12</f>
        <v>#REF!</v>
      </c>
      <c r="E12" s="11" t="e">
        <f>'5.Prévision flux de trésorie'!E12-'6.Execution flux de trésorie '!E12</f>
        <v>#REF!</v>
      </c>
      <c r="F12" s="11" t="e">
        <f>'5.Prévision flux de trésorie'!F12-'6.Execution flux de trésorie '!F12</f>
        <v>#REF!</v>
      </c>
      <c r="G12" s="11" t="e">
        <f>'5.Prévision flux de trésorie'!G12-'6.Execution flux de trésorie '!G12</f>
        <v>#REF!</v>
      </c>
      <c r="H12" s="11" t="e">
        <f>'5.Prévision flux de trésorie'!H12-'6.Execution flux de trésorie '!H12</f>
        <v>#REF!</v>
      </c>
      <c r="I12" s="11" t="e">
        <f>'5.Prévision flux de trésorie'!I12-'6.Execution flux de trésorie '!I12</f>
        <v>#REF!</v>
      </c>
      <c r="J12" s="11" t="e">
        <f>'5.Prévision flux de trésorie'!J12-'6.Execution flux de trésorie '!J12</f>
        <v>#REF!</v>
      </c>
      <c r="K12" s="11" t="e">
        <f>'5.Prévision flux de trésorie'!K12-'6.Execution flux de trésorie '!K12</f>
        <v>#REF!</v>
      </c>
      <c r="L12" s="11" t="e">
        <f>'5.Prévision flux de trésorie'!L12-'6.Execution flux de trésorie '!L12</f>
        <v>#REF!</v>
      </c>
      <c r="M12" s="11" t="e">
        <f>'5.Prévision flux de trésorie'!M12-'6.Execution flux de trésorie '!M12</f>
        <v>#REF!</v>
      </c>
      <c r="N12" s="11" t="e">
        <f>'5.Prévision flux de trésorie'!N12-'6.Execution flux de trésorie '!N12</f>
        <v>#REF!</v>
      </c>
      <c r="O12" s="11" t="e">
        <f>'5.Prévision flux de trésorie'!O12-'6.Execution flux de trésorie '!O12</f>
        <v>#REF!</v>
      </c>
      <c r="P12" s="11" t="e">
        <f>'5.Prévision flux de trésorie'!P12-'6.Execution flux de trésorie '!P12</f>
        <v>#REF!</v>
      </c>
      <c r="Q12" s="2"/>
      <c r="R12" s="2"/>
      <c r="S12" s="2"/>
      <c r="T12" s="2"/>
      <c r="U12" s="2"/>
      <c r="V12" s="2"/>
      <c r="W12" s="2"/>
      <c r="X12" s="2"/>
      <c r="Y12" s="2"/>
      <c r="Z12" s="2"/>
    </row>
    <row r="13" spans="1:26" ht="19.5" customHeight="1">
      <c r="A13" s="37"/>
      <c r="B13" s="510" t="e">
        <f>#REF!</f>
        <v>#REF!</v>
      </c>
      <c r="C13" s="511" t="e">
        <f>#REF!</f>
        <v>#REF!</v>
      </c>
      <c r="D13" s="11">
        <f>'5.Prévision flux de trésorie'!D13-'6.Execution flux de trésorie '!D13</f>
        <v>0</v>
      </c>
      <c r="E13" s="11">
        <f>'5.Prévision flux de trésorie'!E13-'6.Execution flux de trésorie '!E13</f>
        <v>0</v>
      </c>
      <c r="F13" s="11">
        <f>'5.Prévision flux de trésorie'!F13-'6.Execution flux de trésorie '!F13</f>
        <v>0</v>
      </c>
      <c r="G13" s="11">
        <f>'5.Prévision flux de trésorie'!G13-'6.Execution flux de trésorie '!G13</f>
        <v>0</v>
      </c>
      <c r="H13" s="11">
        <f>'5.Prévision flux de trésorie'!H13-'6.Execution flux de trésorie '!H13</f>
        <v>0</v>
      </c>
      <c r="I13" s="11">
        <f>'5.Prévision flux de trésorie'!I13-'6.Execution flux de trésorie '!I13</f>
        <v>0</v>
      </c>
      <c r="J13" s="11">
        <f>'5.Prévision flux de trésorie'!J13-'6.Execution flux de trésorie '!J13</f>
        <v>0</v>
      </c>
      <c r="K13" s="11">
        <f>'5.Prévision flux de trésorie'!K13-'6.Execution flux de trésorie '!K13</f>
        <v>0</v>
      </c>
      <c r="L13" s="11">
        <f>'5.Prévision flux de trésorie'!L13-'6.Execution flux de trésorie '!L13</f>
        <v>0</v>
      </c>
      <c r="M13" s="11">
        <f>'5.Prévision flux de trésorie'!M13-'6.Execution flux de trésorie '!M13</f>
        <v>0</v>
      </c>
      <c r="N13" s="11">
        <f>'5.Prévision flux de trésorie'!N13-'6.Execution flux de trésorie '!N13</f>
        <v>0</v>
      </c>
      <c r="O13" s="11">
        <f>'5.Prévision flux de trésorie'!O13-'6.Execution flux de trésorie '!O13</f>
        <v>0</v>
      </c>
      <c r="P13" s="11">
        <f>'5.Prévision flux de trésorie'!P13-'6.Execution flux de trésorie '!P13</f>
        <v>0</v>
      </c>
      <c r="Q13" s="2"/>
      <c r="R13" s="2"/>
      <c r="S13" s="2"/>
      <c r="T13" s="2"/>
      <c r="U13" s="2"/>
      <c r="V13" s="2"/>
      <c r="W13" s="2"/>
      <c r="X13" s="2"/>
      <c r="Y13" s="2"/>
      <c r="Z13" s="2"/>
    </row>
    <row r="14" spans="1:26" ht="27" customHeight="1">
      <c r="A14" s="37"/>
      <c r="B14" s="510" t="e">
        <f>#REF!</f>
        <v>#REF!</v>
      </c>
      <c r="C14" s="971" t="e">
        <f>#REF!</f>
        <v>#REF!</v>
      </c>
      <c r="D14" s="11" t="e">
        <f>'5.Prévision flux de trésorie'!D14-'6.Execution flux de trésorie '!D14</f>
        <v>#REF!</v>
      </c>
      <c r="E14" s="11" t="e">
        <f>'5.Prévision flux de trésorie'!E14-'6.Execution flux de trésorie '!E14</f>
        <v>#REF!</v>
      </c>
      <c r="F14" s="11" t="e">
        <f>'5.Prévision flux de trésorie'!F14-'6.Execution flux de trésorie '!F14</f>
        <v>#REF!</v>
      </c>
      <c r="G14" s="11" t="e">
        <f>'5.Prévision flux de trésorie'!G14-'6.Execution flux de trésorie '!G14</f>
        <v>#REF!</v>
      </c>
      <c r="H14" s="11" t="e">
        <f>'5.Prévision flux de trésorie'!H14-'6.Execution flux de trésorie '!H14</f>
        <v>#REF!</v>
      </c>
      <c r="I14" s="11" t="e">
        <f>'5.Prévision flux de trésorie'!I14-'6.Execution flux de trésorie '!I14</f>
        <v>#REF!</v>
      </c>
      <c r="J14" s="11" t="e">
        <f>'5.Prévision flux de trésorie'!J14-'6.Execution flux de trésorie '!J14</f>
        <v>#REF!</v>
      </c>
      <c r="K14" s="11" t="e">
        <f>'5.Prévision flux de trésorie'!K14-'6.Execution flux de trésorie '!K14</f>
        <v>#REF!</v>
      </c>
      <c r="L14" s="11" t="e">
        <f>'5.Prévision flux de trésorie'!L14-'6.Execution flux de trésorie '!L14</f>
        <v>#REF!</v>
      </c>
      <c r="M14" s="11" t="e">
        <f>'5.Prévision flux de trésorie'!M14-'6.Execution flux de trésorie '!M14</f>
        <v>#REF!</v>
      </c>
      <c r="N14" s="11" t="e">
        <f>'5.Prévision flux de trésorie'!N14-'6.Execution flux de trésorie '!N14</f>
        <v>#REF!</v>
      </c>
      <c r="O14" s="11" t="e">
        <f>'5.Prévision flux de trésorie'!O14-'6.Execution flux de trésorie '!O14</f>
        <v>#REF!</v>
      </c>
      <c r="P14" s="11" t="e">
        <f>'5.Prévision flux de trésorie'!P14-'6.Execution flux de trésorie '!P14</f>
        <v>#REF!</v>
      </c>
      <c r="Q14" s="2"/>
      <c r="R14" s="2"/>
      <c r="S14" s="2"/>
      <c r="T14" s="2"/>
      <c r="U14" s="2"/>
      <c r="V14" s="2"/>
      <c r="W14" s="2"/>
      <c r="X14" s="2"/>
      <c r="Y14" s="2"/>
      <c r="Z14" s="2"/>
    </row>
    <row r="15" spans="1:26" ht="18.75" customHeight="1">
      <c r="A15" s="37"/>
      <c r="B15" s="510" t="s">
        <v>347</v>
      </c>
      <c r="C15" s="971" t="s">
        <v>347</v>
      </c>
      <c r="D15" s="11" t="e">
        <f>'5.Prévision flux de trésorie'!#REF!-'6.Execution flux de trésorie '!D15</f>
        <v>#REF!</v>
      </c>
      <c r="E15" s="11" t="e">
        <f>'5.Prévision flux de trésorie'!#REF!-'6.Execution flux de trésorie '!E15</f>
        <v>#REF!</v>
      </c>
      <c r="F15" s="11" t="e">
        <f>'5.Prévision flux de trésorie'!#REF!-'6.Execution flux de trésorie '!F15</f>
        <v>#REF!</v>
      </c>
      <c r="G15" s="11" t="e">
        <f>'5.Prévision flux de trésorie'!#REF!-'6.Execution flux de trésorie '!G15</f>
        <v>#REF!</v>
      </c>
      <c r="H15" s="11" t="e">
        <f>'5.Prévision flux de trésorie'!#REF!-'6.Execution flux de trésorie '!H15</f>
        <v>#REF!</v>
      </c>
      <c r="I15" s="11" t="e">
        <f>'5.Prévision flux de trésorie'!#REF!-'6.Execution flux de trésorie '!I15</f>
        <v>#REF!</v>
      </c>
      <c r="J15" s="11" t="e">
        <f>'5.Prévision flux de trésorie'!#REF!-'6.Execution flux de trésorie '!J15</f>
        <v>#REF!</v>
      </c>
      <c r="K15" s="11" t="e">
        <f>'5.Prévision flux de trésorie'!#REF!-'6.Execution flux de trésorie '!K15</f>
        <v>#REF!</v>
      </c>
      <c r="L15" s="11" t="e">
        <f>'5.Prévision flux de trésorie'!#REF!-'6.Execution flux de trésorie '!L15</f>
        <v>#REF!</v>
      </c>
      <c r="M15" s="11" t="e">
        <f>'5.Prévision flux de trésorie'!#REF!-'6.Execution flux de trésorie '!M15</f>
        <v>#REF!</v>
      </c>
      <c r="N15" s="11" t="e">
        <f>'5.Prévision flux de trésorie'!#REF!-'6.Execution flux de trésorie '!N15</f>
        <v>#REF!</v>
      </c>
      <c r="O15" s="11" t="e">
        <f>'5.Prévision flux de trésorie'!#REF!-'6.Execution flux de trésorie '!O15</f>
        <v>#REF!</v>
      </c>
      <c r="P15" s="11" t="e">
        <f>'5.Prévision flux de trésorie'!#REF!-'6.Execution flux de trésorie '!P15</f>
        <v>#REF!</v>
      </c>
      <c r="Q15" s="2"/>
      <c r="R15" s="2"/>
      <c r="S15" s="2"/>
      <c r="T15" s="2"/>
      <c r="U15" s="2"/>
      <c r="V15" s="2"/>
      <c r="W15" s="2"/>
      <c r="X15" s="2"/>
      <c r="Y15" s="2"/>
      <c r="Z15" s="2"/>
    </row>
    <row r="16" spans="1:26" ht="33.75" customHeight="1">
      <c r="A16" s="37"/>
      <c r="B16" s="510" t="s">
        <v>347</v>
      </c>
      <c r="C16" s="971" t="s">
        <v>347</v>
      </c>
      <c r="D16" s="11" t="e">
        <f>'5.Prévision flux de trésorie'!#REF!-'6.Execution flux de trésorie '!D16</f>
        <v>#REF!</v>
      </c>
      <c r="E16" s="11" t="e">
        <f>'5.Prévision flux de trésorie'!#REF!-'6.Execution flux de trésorie '!E16</f>
        <v>#REF!</v>
      </c>
      <c r="F16" s="11" t="e">
        <f>'5.Prévision flux de trésorie'!#REF!-'6.Execution flux de trésorie '!F16</f>
        <v>#REF!</v>
      </c>
      <c r="G16" s="11" t="e">
        <f>'5.Prévision flux de trésorie'!#REF!-'6.Execution flux de trésorie '!G16</f>
        <v>#REF!</v>
      </c>
      <c r="H16" s="11" t="e">
        <f>'5.Prévision flux de trésorie'!#REF!-'6.Execution flux de trésorie '!H16</f>
        <v>#REF!</v>
      </c>
      <c r="I16" s="11" t="e">
        <f>'5.Prévision flux de trésorie'!#REF!-'6.Execution flux de trésorie '!I16</f>
        <v>#REF!</v>
      </c>
      <c r="J16" s="11" t="e">
        <f>'5.Prévision flux de trésorie'!#REF!-'6.Execution flux de trésorie '!J16</f>
        <v>#REF!</v>
      </c>
      <c r="K16" s="11" t="e">
        <f>'5.Prévision flux de trésorie'!#REF!-'6.Execution flux de trésorie '!K16</f>
        <v>#REF!</v>
      </c>
      <c r="L16" s="11" t="e">
        <f>'5.Prévision flux de trésorie'!#REF!-'6.Execution flux de trésorie '!L16</f>
        <v>#REF!</v>
      </c>
      <c r="M16" s="11" t="e">
        <f>'5.Prévision flux de trésorie'!#REF!-'6.Execution flux de trésorie '!M16</f>
        <v>#REF!</v>
      </c>
      <c r="N16" s="11" t="e">
        <f>'5.Prévision flux de trésorie'!#REF!-'6.Execution flux de trésorie '!N16</f>
        <v>#REF!</v>
      </c>
      <c r="O16" s="11" t="e">
        <f>'5.Prévision flux de trésorie'!#REF!-'6.Execution flux de trésorie '!O16</f>
        <v>#REF!</v>
      </c>
      <c r="P16" s="11" t="e">
        <f>'5.Prévision flux de trésorie'!#REF!-'6.Execution flux de trésorie '!P16</f>
        <v>#REF!</v>
      </c>
      <c r="Q16" s="2"/>
      <c r="R16" s="2"/>
      <c r="S16" s="2"/>
      <c r="T16" s="2"/>
      <c r="U16" s="2"/>
      <c r="V16" s="2"/>
      <c r="W16" s="2"/>
      <c r="X16" s="2"/>
      <c r="Y16" s="2"/>
      <c r="Z16" s="2"/>
    </row>
    <row r="17" spans="1:26" ht="33.75" customHeight="1">
      <c r="A17" s="37"/>
      <c r="B17" s="510" t="e">
        <f>#REF!</f>
        <v>#REF!</v>
      </c>
      <c r="C17" s="971" t="e">
        <f>#REF!</f>
        <v>#REF!</v>
      </c>
      <c r="D17" s="11" t="e">
        <f>'5.Prévision flux de trésorie'!D15-'6.Execution flux de trésorie '!D17</f>
        <v>#REF!</v>
      </c>
      <c r="E17" s="11" t="e">
        <f>'5.Prévision flux de trésorie'!E15-'6.Execution flux de trésorie '!E17</f>
        <v>#REF!</v>
      </c>
      <c r="F17" s="11" t="e">
        <f>'5.Prévision flux de trésorie'!F15-'6.Execution flux de trésorie '!F17</f>
        <v>#REF!</v>
      </c>
      <c r="G17" s="11" t="e">
        <f>'5.Prévision flux de trésorie'!G15-'6.Execution flux de trésorie '!G17</f>
        <v>#REF!</v>
      </c>
      <c r="H17" s="11" t="e">
        <f>'5.Prévision flux de trésorie'!H15-'6.Execution flux de trésorie '!H17</f>
        <v>#REF!</v>
      </c>
      <c r="I17" s="11" t="e">
        <f>'5.Prévision flux de trésorie'!I15-'6.Execution flux de trésorie '!I17</f>
        <v>#REF!</v>
      </c>
      <c r="J17" s="11" t="e">
        <f>'5.Prévision flux de trésorie'!J15-'6.Execution flux de trésorie '!J17</f>
        <v>#REF!</v>
      </c>
      <c r="K17" s="11" t="e">
        <f>'5.Prévision flux de trésorie'!K15-'6.Execution flux de trésorie '!K17</f>
        <v>#REF!</v>
      </c>
      <c r="L17" s="11" t="e">
        <f>'5.Prévision flux de trésorie'!L15-'6.Execution flux de trésorie '!L17</f>
        <v>#REF!</v>
      </c>
      <c r="M17" s="11" t="e">
        <f>'5.Prévision flux de trésorie'!M15-'6.Execution flux de trésorie '!M17</f>
        <v>#REF!</v>
      </c>
      <c r="N17" s="11" t="e">
        <f>'5.Prévision flux de trésorie'!N15-'6.Execution flux de trésorie '!N17</f>
        <v>#REF!</v>
      </c>
      <c r="O17" s="11" t="e">
        <f>'5.Prévision flux de trésorie'!O15-'6.Execution flux de trésorie '!O17</f>
        <v>#REF!</v>
      </c>
      <c r="P17" s="11" t="e">
        <f>'5.Prévision flux de trésorie'!P15-'6.Execution flux de trésorie '!P17</f>
        <v>#REF!</v>
      </c>
      <c r="Q17" s="2"/>
      <c r="R17" s="2"/>
      <c r="S17" s="2"/>
      <c r="T17" s="2"/>
      <c r="U17" s="2"/>
      <c r="V17" s="2"/>
      <c r="W17" s="2"/>
      <c r="X17" s="2"/>
      <c r="Y17" s="2"/>
      <c r="Z17" s="2"/>
    </row>
    <row r="18" spans="1:26" ht="33.75" customHeight="1">
      <c r="A18" s="37"/>
      <c r="B18" s="510" t="e">
        <f>#REF!</f>
        <v>#REF!</v>
      </c>
      <c r="C18" s="971" t="e">
        <f>#REF!</f>
        <v>#REF!</v>
      </c>
      <c r="D18" s="11" t="e">
        <f>'5.Prévision flux de trésorie'!D16-'6.Execution flux de trésorie '!D18</f>
        <v>#REF!</v>
      </c>
      <c r="E18" s="11" t="e">
        <f>'5.Prévision flux de trésorie'!E16-'6.Execution flux de trésorie '!E18</f>
        <v>#REF!</v>
      </c>
      <c r="F18" s="11" t="e">
        <f>'5.Prévision flux de trésorie'!F16-'6.Execution flux de trésorie '!F18</f>
        <v>#REF!</v>
      </c>
      <c r="G18" s="11" t="e">
        <f>'5.Prévision flux de trésorie'!G16-'6.Execution flux de trésorie '!G18</f>
        <v>#REF!</v>
      </c>
      <c r="H18" s="11" t="e">
        <f>'5.Prévision flux de trésorie'!H16-'6.Execution flux de trésorie '!H18</f>
        <v>#REF!</v>
      </c>
      <c r="I18" s="11" t="e">
        <f>'5.Prévision flux de trésorie'!I16-'6.Execution flux de trésorie '!I18</f>
        <v>#REF!</v>
      </c>
      <c r="J18" s="11" t="e">
        <f>'5.Prévision flux de trésorie'!J16-'6.Execution flux de trésorie '!J18</f>
        <v>#REF!</v>
      </c>
      <c r="K18" s="11" t="e">
        <f>'5.Prévision flux de trésorie'!K16-'6.Execution flux de trésorie '!K18</f>
        <v>#REF!</v>
      </c>
      <c r="L18" s="11" t="e">
        <f>'5.Prévision flux de trésorie'!L16-'6.Execution flux de trésorie '!L18</f>
        <v>#REF!</v>
      </c>
      <c r="M18" s="11" t="e">
        <f>'5.Prévision flux de trésorie'!M16-'6.Execution flux de trésorie '!M18</f>
        <v>#REF!</v>
      </c>
      <c r="N18" s="11" t="e">
        <f>'5.Prévision flux de trésorie'!N16-'6.Execution flux de trésorie '!N18</f>
        <v>#REF!</v>
      </c>
      <c r="O18" s="11" t="e">
        <f>'5.Prévision flux de trésorie'!O16-'6.Execution flux de trésorie '!O18</f>
        <v>#REF!</v>
      </c>
      <c r="P18" s="11" t="e">
        <f>'5.Prévision flux de trésorie'!P16-'6.Execution flux de trésorie '!P18</f>
        <v>#REF!</v>
      </c>
      <c r="Q18" s="2"/>
      <c r="R18" s="2"/>
      <c r="S18" s="2"/>
      <c r="T18" s="2"/>
      <c r="U18" s="2"/>
      <c r="V18" s="2"/>
      <c r="W18" s="2"/>
      <c r="X18" s="2"/>
      <c r="Y18" s="2"/>
      <c r="Z18" s="2"/>
    </row>
    <row r="19" spans="1:26" ht="33.75" customHeight="1">
      <c r="A19" s="37"/>
      <c r="B19" s="510" t="e">
        <f>#REF!</f>
        <v>#REF!</v>
      </c>
      <c r="C19" s="971" t="e">
        <f>#REF!</f>
        <v>#REF!</v>
      </c>
      <c r="D19" s="11" t="e">
        <f>'5.Prévision flux de trésorie'!D26-'6.Execution flux de trésorie '!D19</f>
        <v>#REF!</v>
      </c>
      <c r="E19" s="11" t="e">
        <f>'5.Prévision flux de trésorie'!E26-'6.Execution flux de trésorie '!E19</f>
        <v>#REF!</v>
      </c>
      <c r="F19" s="11" t="e">
        <f>'5.Prévision flux de trésorie'!F26-'6.Execution flux de trésorie '!F19</f>
        <v>#REF!</v>
      </c>
      <c r="G19" s="11" t="e">
        <f>'5.Prévision flux de trésorie'!G26-'6.Execution flux de trésorie '!G19</f>
        <v>#REF!</v>
      </c>
      <c r="H19" s="11" t="e">
        <f>'5.Prévision flux de trésorie'!H26-'6.Execution flux de trésorie '!H19</f>
        <v>#REF!</v>
      </c>
      <c r="I19" s="11" t="e">
        <f>'5.Prévision flux de trésorie'!I26-'6.Execution flux de trésorie '!I19</f>
        <v>#REF!</v>
      </c>
      <c r="J19" s="11" t="e">
        <f>'5.Prévision flux de trésorie'!J26-'6.Execution flux de trésorie '!J19</f>
        <v>#REF!</v>
      </c>
      <c r="K19" s="11" t="e">
        <f>'5.Prévision flux de trésorie'!K26-'6.Execution flux de trésorie '!K19</f>
        <v>#REF!</v>
      </c>
      <c r="L19" s="11" t="e">
        <f>'5.Prévision flux de trésorie'!L26-'6.Execution flux de trésorie '!L19</f>
        <v>#REF!</v>
      </c>
      <c r="M19" s="11" t="e">
        <f>'5.Prévision flux de trésorie'!M26-'6.Execution flux de trésorie '!M19</f>
        <v>#REF!</v>
      </c>
      <c r="N19" s="11" t="e">
        <f>'5.Prévision flux de trésorie'!N26-'6.Execution flux de trésorie '!N19</f>
        <v>#REF!</v>
      </c>
      <c r="O19" s="11" t="e">
        <f>'5.Prévision flux de trésorie'!O26-'6.Execution flux de trésorie '!O19</f>
        <v>#REF!</v>
      </c>
      <c r="P19" s="11" t="e">
        <f>'5.Prévision flux de trésorie'!P26-'6.Execution flux de trésorie '!P19</f>
        <v>#REF!</v>
      </c>
      <c r="Q19" s="2"/>
      <c r="R19" s="2"/>
      <c r="S19" s="2"/>
      <c r="T19" s="2"/>
      <c r="U19" s="2"/>
      <c r="V19" s="2"/>
      <c r="W19" s="2"/>
      <c r="X19" s="2"/>
      <c r="Y19" s="2"/>
      <c r="Z19" s="2"/>
    </row>
    <row r="20" spans="1:26" ht="33.75" customHeight="1">
      <c r="A20" s="37"/>
      <c r="B20" s="510" t="e">
        <f>#REF!</f>
        <v>#REF!</v>
      </c>
      <c r="C20" s="971" t="e">
        <f>#REF!</f>
        <v>#REF!</v>
      </c>
      <c r="D20" s="11" t="e">
        <f>'5.Prévision flux de trésorie'!D27-'6.Execution flux de trésorie '!D20</f>
        <v>#REF!</v>
      </c>
      <c r="E20" s="11" t="e">
        <f>'5.Prévision flux de trésorie'!E27-'6.Execution flux de trésorie '!E20</f>
        <v>#REF!</v>
      </c>
      <c r="F20" s="11" t="e">
        <f>'5.Prévision flux de trésorie'!F27-'6.Execution flux de trésorie '!F20</f>
        <v>#REF!</v>
      </c>
      <c r="G20" s="11" t="e">
        <f>'5.Prévision flux de trésorie'!G27-'6.Execution flux de trésorie '!G20</f>
        <v>#REF!</v>
      </c>
      <c r="H20" s="11" t="e">
        <f>'5.Prévision flux de trésorie'!H27-'6.Execution flux de trésorie '!H20</f>
        <v>#REF!</v>
      </c>
      <c r="I20" s="11" t="e">
        <f>'5.Prévision flux de trésorie'!I27-'6.Execution flux de trésorie '!I20</f>
        <v>#REF!</v>
      </c>
      <c r="J20" s="11" t="e">
        <f>'5.Prévision flux de trésorie'!J27-'6.Execution flux de trésorie '!J20</f>
        <v>#REF!</v>
      </c>
      <c r="K20" s="11" t="e">
        <f>'5.Prévision flux de trésorie'!K27-'6.Execution flux de trésorie '!K20</f>
        <v>#REF!</v>
      </c>
      <c r="L20" s="11" t="e">
        <f>'5.Prévision flux de trésorie'!L27-'6.Execution flux de trésorie '!L20</f>
        <v>#REF!</v>
      </c>
      <c r="M20" s="11" t="e">
        <f>'5.Prévision flux de trésorie'!M27-'6.Execution flux de trésorie '!M20</f>
        <v>#REF!</v>
      </c>
      <c r="N20" s="11" t="e">
        <f>'5.Prévision flux de trésorie'!N27-'6.Execution flux de trésorie '!N20</f>
        <v>#REF!</v>
      </c>
      <c r="O20" s="11" t="e">
        <f>'5.Prévision flux de trésorie'!O27-'6.Execution flux de trésorie '!O20</f>
        <v>#REF!</v>
      </c>
      <c r="P20" s="11" t="e">
        <f>'5.Prévision flux de trésorie'!P27-'6.Execution flux de trésorie '!P20</f>
        <v>#REF!</v>
      </c>
      <c r="Q20" s="2"/>
      <c r="R20" s="2"/>
      <c r="S20" s="2"/>
      <c r="T20" s="2"/>
      <c r="U20" s="2"/>
      <c r="V20" s="2"/>
      <c r="W20" s="2"/>
      <c r="X20" s="2"/>
      <c r="Y20" s="2"/>
      <c r="Z20" s="2"/>
    </row>
    <row r="21" spans="1:26" ht="13.5" customHeight="1">
      <c r="A21" s="35"/>
      <c r="B21" s="42" t="e">
        <f>#REF!</f>
        <v>#REF!</v>
      </c>
      <c r="C21" s="491" t="e">
        <f>#REF!</f>
        <v>#REF!</v>
      </c>
      <c r="D21" s="507" t="e">
        <f t="shared" ref="D21:P21" si="6">SUM(D22:D23)</f>
        <v>#REF!</v>
      </c>
      <c r="E21" s="507" t="e">
        <f t="shared" si="6"/>
        <v>#REF!</v>
      </c>
      <c r="F21" s="507" t="e">
        <f t="shared" si="6"/>
        <v>#REF!</v>
      </c>
      <c r="G21" s="507" t="e">
        <f t="shared" si="6"/>
        <v>#REF!</v>
      </c>
      <c r="H21" s="507" t="e">
        <f t="shared" si="6"/>
        <v>#REF!</v>
      </c>
      <c r="I21" s="507" t="e">
        <f t="shared" si="6"/>
        <v>#REF!</v>
      </c>
      <c r="J21" s="507" t="e">
        <f t="shared" si="6"/>
        <v>#REF!</v>
      </c>
      <c r="K21" s="507" t="e">
        <f t="shared" si="6"/>
        <v>#REF!</v>
      </c>
      <c r="L21" s="507" t="e">
        <f t="shared" si="6"/>
        <v>#REF!</v>
      </c>
      <c r="M21" s="507" t="e">
        <f t="shared" si="6"/>
        <v>#REF!</v>
      </c>
      <c r="N21" s="507" t="e">
        <f t="shared" si="6"/>
        <v>#REF!</v>
      </c>
      <c r="O21" s="507" t="e">
        <f t="shared" si="6"/>
        <v>#REF!</v>
      </c>
      <c r="P21" s="507">
        <f t="shared" si="6"/>
        <v>0</v>
      </c>
      <c r="Q21" s="2"/>
      <c r="R21" s="2"/>
      <c r="S21" s="2"/>
      <c r="T21" s="2"/>
      <c r="U21" s="2"/>
      <c r="V21" s="2"/>
      <c r="W21" s="2"/>
      <c r="X21" s="2"/>
      <c r="Y21" s="2"/>
      <c r="Z21" s="2"/>
    </row>
    <row r="22" spans="1:26" ht="13.5" customHeight="1">
      <c r="A22" s="37"/>
      <c r="B22" s="512" t="e">
        <f>#REF!</f>
        <v>#REF!</v>
      </c>
      <c r="C22" s="971" t="e">
        <f>#REF!</f>
        <v>#REF!</v>
      </c>
      <c r="D22" s="11" t="e">
        <f>'5.Prévision flux de trésorie'!D32-'6.Execution flux de trésorie '!D22</f>
        <v>#REF!</v>
      </c>
      <c r="E22" s="11" t="e">
        <f>'5.Prévision flux de trésorie'!E32-'6.Execution flux de trésorie '!E22</f>
        <v>#REF!</v>
      </c>
      <c r="F22" s="11" t="e">
        <f>'5.Prévision flux de trésorie'!F32-'6.Execution flux de trésorie '!F22</f>
        <v>#REF!</v>
      </c>
      <c r="G22" s="11" t="e">
        <f>'5.Prévision flux de trésorie'!G32-'6.Execution flux de trésorie '!G22</f>
        <v>#REF!</v>
      </c>
      <c r="H22" s="11" t="e">
        <f>'5.Prévision flux de trésorie'!H32-'6.Execution flux de trésorie '!H22</f>
        <v>#REF!</v>
      </c>
      <c r="I22" s="11" t="e">
        <f>'5.Prévision flux de trésorie'!I32-'6.Execution flux de trésorie '!I22</f>
        <v>#REF!</v>
      </c>
      <c r="J22" s="11" t="e">
        <f>'5.Prévision flux de trésorie'!J32-'6.Execution flux de trésorie '!J22</f>
        <v>#REF!</v>
      </c>
      <c r="K22" s="11" t="e">
        <f>'5.Prévision flux de trésorie'!K32-'6.Execution flux de trésorie '!K22</f>
        <v>#REF!</v>
      </c>
      <c r="L22" s="11" t="e">
        <f>'5.Prévision flux de trésorie'!L32-'6.Execution flux de trésorie '!L22</f>
        <v>#REF!</v>
      </c>
      <c r="M22" s="11" t="s">
        <v>1167</v>
      </c>
      <c r="N22" s="11" t="e">
        <f>'5.Prévision flux de trésorie'!N32-'6.Execution flux de trésorie '!N22</f>
        <v>#REF!</v>
      </c>
      <c r="O22" s="11" t="e">
        <f>'5.Prévision flux de trésorie'!O32-'6.Execution flux de trésorie '!O22</f>
        <v>#REF!</v>
      </c>
      <c r="P22" s="11" t="s">
        <v>347</v>
      </c>
      <c r="Q22" s="2"/>
      <c r="R22" s="2"/>
      <c r="S22" s="2"/>
      <c r="T22" s="2"/>
      <c r="U22" s="2"/>
      <c r="V22" s="2"/>
      <c r="W22" s="2"/>
      <c r="X22" s="2"/>
      <c r="Y22" s="2"/>
      <c r="Z22" s="2"/>
    </row>
    <row r="23" spans="1:26" ht="13.5" customHeight="1">
      <c r="A23" s="37"/>
      <c r="B23" s="512" t="e">
        <f>#REF!</f>
        <v>#REF!</v>
      </c>
      <c r="C23" s="972" t="e">
        <f>#REF!</f>
        <v>#REF!</v>
      </c>
      <c r="D23" s="11" t="e">
        <f>'5.Prévision flux de trésorie'!D33-'6.Execution flux de trésorie '!D23</f>
        <v>#REF!</v>
      </c>
      <c r="E23" s="11" t="e">
        <f>'5.Prévision flux de trésorie'!E33-'6.Execution flux de trésorie '!E23</f>
        <v>#REF!</v>
      </c>
      <c r="F23" s="11" t="e">
        <f>'5.Prévision flux de trésorie'!F33-'6.Execution flux de trésorie '!F23</f>
        <v>#REF!</v>
      </c>
      <c r="G23" s="11" t="e">
        <f>'5.Prévision flux de trésorie'!G33-'6.Execution flux de trésorie '!G23</f>
        <v>#REF!</v>
      </c>
      <c r="H23" s="11" t="e">
        <f>'5.Prévision flux de trésorie'!H33-'6.Execution flux de trésorie '!H23</f>
        <v>#REF!</v>
      </c>
      <c r="I23" s="11" t="e">
        <f>'5.Prévision flux de trésorie'!I33-'6.Execution flux de trésorie '!I23</f>
        <v>#REF!</v>
      </c>
      <c r="J23" s="11" t="e">
        <f>'5.Prévision flux de trésorie'!J33-'6.Execution flux de trésorie '!J23</f>
        <v>#REF!</v>
      </c>
      <c r="K23" s="11" t="e">
        <f>'5.Prévision flux de trésorie'!K33-'6.Execution flux de trésorie '!K23</f>
        <v>#REF!</v>
      </c>
      <c r="L23" s="11" t="e">
        <f>'5.Prévision flux de trésorie'!L33-'6.Execution flux de trésorie '!L23</f>
        <v>#REF!</v>
      </c>
      <c r="M23" s="11" t="e">
        <f>'5.Prévision flux de trésorie'!M33-'6.Execution flux de trésorie '!M23</f>
        <v>#REF!</v>
      </c>
      <c r="N23" s="11" t="e">
        <f>'5.Prévision flux de trésorie'!N33-'6.Execution flux de trésorie '!N23</f>
        <v>#REF!</v>
      </c>
      <c r="O23" s="11" t="e">
        <f>'5.Prévision flux de trésorie'!O33-'6.Execution flux de trésorie '!O23</f>
        <v>#REF!</v>
      </c>
      <c r="P23" s="11" t="s">
        <v>347</v>
      </c>
      <c r="Q23" s="2"/>
      <c r="R23" s="2"/>
      <c r="S23" s="2"/>
      <c r="T23" s="2"/>
      <c r="U23" s="2"/>
      <c r="V23" s="2"/>
      <c r="W23" s="2"/>
      <c r="X23" s="2"/>
      <c r="Y23" s="2"/>
      <c r="Z23" s="2"/>
    </row>
    <row r="24" spans="1:26" ht="13.5" customHeight="1">
      <c r="A24" s="35"/>
      <c r="B24" s="42" t="e">
        <f>#REF!</f>
        <v>#REF!</v>
      </c>
      <c r="C24" s="491" t="e">
        <f>#REF!</f>
        <v>#REF!</v>
      </c>
      <c r="D24" s="507" t="e">
        <f t="shared" ref="D24:P24" si="7">SUM(D25:D26)</f>
        <v>#REF!</v>
      </c>
      <c r="E24" s="507" t="e">
        <f t="shared" si="7"/>
        <v>#REF!</v>
      </c>
      <c r="F24" s="507" t="e">
        <f t="shared" si="7"/>
        <v>#REF!</v>
      </c>
      <c r="G24" s="507" t="e">
        <f t="shared" si="7"/>
        <v>#REF!</v>
      </c>
      <c r="H24" s="507" t="e">
        <f t="shared" si="7"/>
        <v>#REF!</v>
      </c>
      <c r="I24" s="507" t="e">
        <f t="shared" si="7"/>
        <v>#REF!</v>
      </c>
      <c r="J24" s="507" t="e">
        <f t="shared" si="7"/>
        <v>#REF!</v>
      </c>
      <c r="K24" s="507" t="e">
        <f t="shared" si="7"/>
        <v>#REF!</v>
      </c>
      <c r="L24" s="507" t="e">
        <f t="shared" si="7"/>
        <v>#REF!</v>
      </c>
      <c r="M24" s="507" t="e">
        <f t="shared" si="7"/>
        <v>#REF!</v>
      </c>
      <c r="N24" s="507" t="e">
        <f t="shared" si="7"/>
        <v>#REF!</v>
      </c>
      <c r="O24" s="507" t="e">
        <f t="shared" si="7"/>
        <v>#REF!</v>
      </c>
      <c r="P24" s="507">
        <f t="shared" si="7"/>
        <v>0</v>
      </c>
      <c r="Q24" s="2"/>
      <c r="R24" s="2"/>
      <c r="S24" s="2"/>
      <c r="T24" s="2"/>
      <c r="U24" s="2"/>
      <c r="V24" s="2"/>
      <c r="W24" s="2"/>
      <c r="X24" s="2"/>
      <c r="Y24" s="2"/>
      <c r="Z24" s="2"/>
    </row>
    <row r="25" spans="1:26" ht="30" customHeight="1">
      <c r="A25" s="37"/>
      <c r="B25" s="513" t="e">
        <f>#REF!</f>
        <v>#REF!</v>
      </c>
      <c r="C25" s="514" t="e">
        <f>#REF!</f>
        <v>#REF!</v>
      </c>
      <c r="D25" s="11" t="e">
        <f>#REF!</f>
        <v>#REF!</v>
      </c>
      <c r="E25" s="11" t="e">
        <f>#REF!</f>
        <v>#REF!</v>
      </c>
      <c r="F25" s="11" t="e">
        <f>#REF!</f>
        <v>#REF!</v>
      </c>
      <c r="G25" s="11" t="e">
        <f>#REF!</f>
        <v>#REF!</v>
      </c>
      <c r="H25" s="11" t="e">
        <f>#REF!</f>
        <v>#REF!</v>
      </c>
      <c r="I25" s="11" t="e">
        <f>#REF!</f>
        <v>#REF!</v>
      </c>
      <c r="J25" s="11" t="e">
        <f>#REF!</f>
        <v>#REF!</v>
      </c>
      <c r="K25" s="11" t="e">
        <f>#REF!</f>
        <v>#REF!</v>
      </c>
      <c r="L25" s="11" t="e">
        <f>#REF!</f>
        <v>#REF!</v>
      </c>
      <c r="M25" s="11" t="e">
        <f>#REF!</f>
        <v>#REF!</v>
      </c>
      <c r="N25" s="11" t="e">
        <f>#REF!</f>
        <v>#REF!</v>
      </c>
      <c r="O25" s="11" t="e">
        <f>#REF!</f>
        <v>#REF!</v>
      </c>
      <c r="P25" s="11" t="s">
        <v>347</v>
      </c>
      <c r="Q25" s="2"/>
      <c r="R25" s="2"/>
      <c r="S25" s="2"/>
      <c r="T25" s="2"/>
      <c r="U25" s="2"/>
      <c r="V25" s="2"/>
      <c r="W25" s="2"/>
      <c r="X25" s="2"/>
      <c r="Y25" s="2"/>
      <c r="Z25" s="2"/>
    </row>
    <row r="26" spans="1:26" ht="27.75" customHeight="1">
      <c r="A26" s="37"/>
      <c r="B26" s="513" t="e">
        <f>#REF!</f>
        <v>#REF!</v>
      </c>
      <c r="C26" s="515" t="e">
        <f>#REF!</f>
        <v>#REF!</v>
      </c>
      <c r="D26" s="11" t="e">
        <f>#REF!</f>
        <v>#REF!</v>
      </c>
      <c r="E26" s="11" t="e">
        <f>#REF!</f>
        <v>#REF!</v>
      </c>
      <c r="F26" s="11" t="e">
        <f>#REF!</f>
        <v>#REF!</v>
      </c>
      <c r="G26" s="11" t="e">
        <f>#REF!</f>
        <v>#REF!</v>
      </c>
      <c r="H26" s="11" t="e">
        <f>#REF!</f>
        <v>#REF!</v>
      </c>
      <c r="I26" s="11" t="e">
        <f>#REF!</f>
        <v>#REF!</v>
      </c>
      <c r="J26" s="11" t="e">
        <f>#REF!</f>
        <v>#REF!</v>
      </c>
      <c r="K26" s="11" t="e">
        <f>#REF!</f>
        <v>#REF!</v>
      </c>
      <c r="L26" s="11" t="e">
        <f>#REF!</f>
        <v>#REF!</v>
      </c>
      <c r="M26" s="11" t="e">
        <f>#REF!</f>
        <v>#REF!</v>
      </c>
      <c r="N26" s="11" t="e">
        <f>#REF!</f>
        <v>#REF!</v>
      </c>
      <c r="O26" s="11" t="e">
        <f>#REF!</f>
        <v>#REF!</v>
      </c>
      <c r="P26" s="11" t="s">
        <v>347</v>
      </c>
      <c r="Q26" s="2"/>
      <c r="R26" s="2"/>
      <c r="S26" s="2"/>
      <c r="T26" s="2"/>
      <c r="U26" s="2"/>
      <c r="V26" s="2"/>
      <c r="W26" s="2"/>
      <c r="X26" s="2"/>
      <c r="Y26" s="2"/>
      <c r="Z26" s="2"/>
    </row>
    <row r="27" spans="1:26" ht="13.5" customHeight="1">
      <c r="A27" s="35"/>
      <c r="B27" s="42" t="e">
        <f>#REF!</f>
        <v>#REF!</v>
      </c>
      <c r="C27" s="491" t="e">
        <f>#REF!</f>
        <v>#REF!</v>
      </c>
      <c r="D27" s="507" t="e">
        <f t="shared" ref="D27:P27" si="8">D28+D32</f>
        <v>#REF!</v>
      </c>
      <c r="E27" s="507" t="e">
        <f t="shared" si="8"/>
        <v>#REF!</v>
      </c>
      <c r="F27" s="507" t="e">
        <f t="shared" si="8"/>
        <v>#REF!</v>
      </c>
      <c r="G27" s="507" t="e">
        <f t="shared" si="8"/>
        <v>#REF!</v>
      </c>
      <c r="H27" s="507" t="e">
        <f t="shared" si="8"/>
        <v>#REF!</v>
      </c>
      <c r="I27" s="507" t="e">
        <f t="shared" si="8"/>
        <v>#REF!</v>
      </c>
      <c r="J27" s="507" t="e">
        <f t="shared" si="8"/>
        <v>#REF!</v>
      </c>
      <c r="K27" s="507" t="e">
        <f t="shared" si="8"/>
        <v>#REF!</v>
      </c>
      <c r="L27" s="507" t="e">
        <f t="shared" si="8"/>
        <v>#REF!</v>
      </c>
      <c r="M27" s="507" t="e">
        <f t="shared" si="8"/>
        <v>#REF!</v>
      </c>
      <c r="N27" s="507" t="e">
        <f t="shared" si="8"/>
        <v>#REF!</v>
      </c>
      <c r="O27" s="507" t="e">
        <f t="shared" si="8"/>
        <v>#REF!</v>
      </c>
      <c r="P27" s="507" t="e">
        <f t="shared" si="8"/>
        <v>#REF!</v>
      </c>
      <c r="Q27" s="2"/>
      <c r="R27" s="2"/>
      <c r="S27" s="2"/>
      <c r="T27" s="2"/>
      <c r="U27" s="2"/>
      <c r="V27" s="2"/>
      <c r="W27" s="2"/>
      <c r="X27" s="2"/>
      <c r="Y27" s="2"/>
      <c r="Z27" s="2"/>
    </row>
    <row r="28" spans="1:26" ht="13.5" customHeight="1">
      <c r="A28" s="37"/>
      <c r="B28" s="517" t="e">
        <f>#REF!</f>
        <v>#REF!</v>
      </c>
      <c r="C28" s="256" t="e">
        <f>#REF!</f>
        <v>#REF!</v>
      </c>
      <c r="D28" s="518" t="e">
        <f t="shared" ref="D28:P28" si="9">SUM(D29:D31)</f>
        <v>#REF!</v>
      </c>
      <c r="E28" s="518" t="e">
        <f t="shared" si="9"/>
        <v>#REF!</v>
      </c>
      <c r="F28" s="518" t="e">
        <f t="shared" si="9"/>
        <v>#REF!</v>
      </c>
      <c r="G28" s="518" t="e">
        <f t="shared" si="9"/>
        <v>#REF!</v>
      </c>
      <c r="H28" s="518" t="e">
        <f t="shared" si="9"/>
        <v>#REF!</v>
      </c>
      <c r="I28" s="518" t="e">
        <f t="shared" si="9"/>
        <v>#REF!</v>
      </c>
      <c r="J28" s="518" t="e">
        <f t="shared" si="9"/>
        <v>#REF!</v>
      </c>
      <c r="K28" s="518" t="e">
        <f t="shared" si="9"/>
        <v>#REF!</v>
      </c>
      <c r="L28" s="518" t="e">
        <f t="shared" si="9"/>
        <v>#REF!</v>
      </c>
      <c r="M28" s="518" t="e">
        <f t="shared" si="9"/>
        <v>#REF!</v>
      </c>
      <c r="N28" s="518" t="e">
        <f t="shared" si="9"/>
        <v>#REF!</v>
      </c>
      <c r="O28" s="518" t="e">
        <f t="shared" si="9"/>
        <v>#REF!</v>
      </c>
      <c r="P28" s="518" t="e">
        <f t="shared" si="9"/>
        <v>#REF!</v>
      </c>
      <c r="Q28" s="2"/>
      <c r="R28" s="2"/>
      <c r="S28" s="2"/>
      <c r="T28" s="2"/>
      <c r="U28" s="2"/>
      <c r="V28" s="2"/>
      <c r="W28" s="2"/>
      <c r="X28" s="2"/>
      <c r="Y28" s="2"/>
      <c r="Z28" s="2"/>
    </row>
    <row r="29" spans="1:26" ht="16.5" customHeight="1">
      <c r="A29" s="37"/>
      <c r="B29" s="519" t="e">
        <f>#REF!</f>
        <v>#REF!</v>
      </c>
      <c r="C29" s="515" t="e">
        <f>#REF!</f>
        <v>#REF!</v>
      </c>
      <c r="D29" s="11" t="e">
        <f>#REF!</f>
        <v>#REF!</v>
      </c>
      <c r="E29" s="11" t="e">
        <f>#REF!</f>
        <v>#REF!</v>
      </c>
      <c r="F29" s="11" t="e">
        <f>#REF!</f>
        <v>#REF!</v>
      </c>
      <c r="G29" s="11" t="e">
        <f>#REF!</f>
        <v>#REF!</v>
      </c>
      <c r="H29" s="11" t="e">
        <f>#REF!</f>
        <v>#REF!</v>
      </c>
      <c r="I29" s="11" t="e">
        <f>#REF!</f>
        <v>#REF!</v>
      </c>
      <c r="J29" s="11" t="e">
        <f>#REF!</f>
        <v>#REF!</v>
      </c>
      <c r="K29" s="11" t="e">
        <f>#REF!</f>
        <v>#REF!</v>
      </c>
      <c r="L29" s="11" t="e">
        <f>#REF!</f>
        <v>#REF!</v>
      </c>
      <c r="M29" s="11" t="e">
        <f>#REF!</f>
        <v>#REF!</v>
      </c>
      <c r="N29" s="11" t="e">
        <f>#REF!</f>
        <v>#REF!</v>
      </c>
      <c r="O29" s="11" t="e">
        <f>#REF!</f>
        <v>#REF!</v>
      </c>
      <c r="P29" s="542" t="e">
        <f t="shared" ref="P29:P31" si="10">D29+E29+F29+G29+H29+I29+J29+K29+L29+M29+N29+O29</f>
        <v>#REF!</v>
      </c>
      <c r="Q29" s="2"/>
      <c r="R29" s="2"/>
      <c r="S29" s="2"/>
      <c r="T29" s="2"/>
      <c r="U29" s="2"/>
      <c r="V29" s="2"/>
      <c r="W29" s="2"/>
      <c r="X29" s="2"/>
      <c r="Y29" s="2"/>
      <c r="Z29" s="2"/>
    </row>
    <row r="30" spans="1:26" ht="32.25" customHeight="1">
      <c r="A30" s="37"/>
      <c r="B30" s="519" t="e">
        <f>#REF!</f>
        <v>#REF!</v>
      </c>
      <c r="C30" s="515" t="e">
        <f>#REF!</f>
        <v>#REF!</v>
      </c>
      <c r="D30" s="11" t="e">
        <f>#REF!</f>
        <v>#REF!</v>
      </c>
      <c r="E30" s="11" t="e">
        <f>#REF!</f>
        <v>#REF!</v>
      </c>
      <c r="F30" s="11" t="e">
        <f>#REF!</f>
        <v>#REF!</v>
      </c>
      <c r="G30" s="11" t="e">
        <f>#REF!</f>
        <v>#REF!</v>
      </c>
      <c r="H30" s="11" t="e">
        <f>#REF!</f>
        <v>#REF!</v>
      </c>
      <c r="I30" s="11" t="e">
        <f>#REF!</f>
        <v>#REF!</v>
      </c>
      <c r="J30" s="11" t="e">
        <f>#REF!</f>
        <v>#REF!</v>
      </c>
      <c r="K30" s="11" t="e">
        <f>#REF!</f>
        <v>#REF!</v>
      </c>
      <c r="L30" s="11" t="e">
        <f>#REF!</f>
        <v>#REF!</v>
      </c>
      <c r="M30" s="11" t="e">
        <f>#REF!</f>
        <v>#REF!</v>
      </c>
      <c r="N30" s="11" t="e">
        <f>#REF!</f>
        <v>#REF!</v>
      </c>
      <c r="O30" s="11" t="e">
        <f>#REF!</f>
        <v>#REF!</v>
      </c>
      <c r="P30" s="542" t="e">
        <f t="shared" si="10"/>
        <v>#REF!</v>
      </c>
      <c r="Q30" s="2"/>
      <c r="R30" s="2"/>
      <c r="S30" s="2"/>
      <c r="T30" s="2"/>
      <c r="U30" s="2"/>
      <c r="V30" s="2"/>
      <c r="W30" s="2"/>
      <c r="X30" s="2"/>
      <c r="Y30" s="2"/>
      <c r="Z30" s="2"/>
    </row>
    <row r="31" spans="1:26" ht="17.25" customHeight="1">
      <c r="A31" s="37"/>
      <c r="B31" s="519" t="e">
        <f>#REF!</f>
        <v>#REF!</v>
      </c>
      <c r="C31" s="515" t="e">
        <f>#REF!</f>
        <v>#REF!</v>
      </c>
      <c r="D31" s="11" t="e">
        <f>#REF!</f>
        <v>#REF!</v>
      </c>
      <c r="E31" s="11" t="e">
        <f>#REF!</f>
        <v>#REF!</v>
      </c>
      <c r="F31" s="11" t="e">
        <f>#REF!</f>
        <v>#REF!</v>
      </c>
      <c r="G31" s="11" t="e">
        <f>#REF!</f>
        <v>#REF!</v>
      </c>
      <c r="H31" s="11" t="e">
        <f>#REF!</f>
        <v>#REF!</v>
      </c>
      <c r="I31" s="11" t="e">
        <f>#REF!</f>
        <v>#REF!</v>
      </c>
      <c r="J31" s="11" t="e">
        <f>#REF!</f>
        <v>#REF!</v>
      </c>
      <c r="K31" s="11" t="e">
        <f>#REF!</f>
        <v>#REF!</v>
      </c>
      <c r="L31" s="11" t="e">
        <f>#REF!</f>
        <v>#REF!</v>
      </c>
      <c r="M31" s="11" t="e">
        <f>#REF!</f>
        <v>#REF!</v>
      </c>
      <c r="N31" s="11" t="e">
        <f>#REF!</f>
        <v>#REF!</v>
      </c>
      <c r="O31" s="11" t="e">
        <f>#REF!</f>
        <v>#REF!</v>
      </c>
      <c r="P31" s="542" t="e">
        <f t="shared" si="10"/>
        <v>#REF!</v>
      </c>
      <c r="Q31" s="2"/>
      <c r="R31" s="2"/>
      <c r="S31" s="2"/>
      <c r="T31" s="2"/>
      <c r="U31" s="2"/>
      <c r="V31" s="2"/>
      <c r="W31" s="2"/>
      <c r="X31" s="2"/>
      <c r="Y31" s="2"/>
      <c r="Z31" s="2"/>
    </row>
    <row r="32" spans="1:26" ht="13.5" customHeight="1">
      <c r="A32" s="37"/>
      <c r="B32" s="517" t="e">
        <f>#REF!</f>
        <v>#REF!</v>
      </c>
      <c r="C32" s="256" t="e">
        <f>#REF!</f>
        <v>#REF!</v>
      </c>
      <c r="D32" s="520" t="e">
        <f t="shared" ref="D32:P32" si="11">SUM(D33:D35)</f>
        <v>#REF!</v>
      </c>
      <c r="E32" s="520" t="e">
        <f t="shared" si="11"/>
        <v>#REF!</v>
      </c>
      <c r="F32" s="520" t="e">
        <f t="shared" si="11"/>
        <v>#REF!</v>
      </c>
      <c r="G32" s="520" t="e">
        <f t="shared" si="11"/>
        <v>#REF!</v>
      </c>
      <c r="H32" s="520" t="e">
        <f t="shared" si="11"/>
        <v>#REF!</v>
      </c>
      <c r="I32" s="520" t="e">
        <f t="shared" si="11"/>
        <v>#REF!</v>
      </c>
      <c r="J32" s="520" t="e">
        <f t="shared" si="11"/>
        <v>#REF!</v>
      </c>
      <c r="K32" s="520" t="e">
        <f t="shared" si="11"/>
        <v>#REF!</v>
      </c>
      <c r="L32" s="520" t="e">
        <f t="shared" si="11"/>
        <v>#REF!</v>
      </c>
      <c r="M32" s="520" t="e">
        <f t="shared" si="11"/>
        <v>#REF!</v>
      </c>
      <c r="N32" s="520" t="e">
        <f t="shared" si="11"/>
        <v>#REF!</v>
      </c>
      <c r="O32" s="520" t="e">
        <f t="shared" si="11"/>
        <v>#REF!</v>
      </c>
      <c r="P32" s="520">
        <f t="shared" si="11"/>
        <v>0</v>
      </c>
      <c r="Q32" s="2"/>
      <c r="R32" s="2"/>
      <c r="S32" s="2"/>
      <c r="T32" s="2"/>
      <c r="U32" s="2"/>
      <c r="V32" s="2"/>
      <c r="W32" s="2"/>
      <c r="X32" s="2"/>
      <c r="Y32" s="2"/>
      <c r="Z32" s="2"/>
    </row>
    <row r="33" spans="1:26" ht="24.75" customHeight="1">
      <c r="A33" s="37"/>
      <c r="B33" s="519" t="e">
        <f>#REF!</f>
        <v>#REF!</v>
      </c>
      <c r="C33" s="515" t="e">
        <f>#REF!</f>
        <v>#REF!</v>
      </c>
      <c r="D33" s="11" t="e">
        <f>#REF!</f>
        <v>#REF!</v>
      </c>
      <c r="E33" s="11" t="e">
        <f>#REF!</f>
        <v>#REF!</v>
      </c>
      <c r="F33" s="11" t="e">
        <f>#REF!</f>
        <v>#REF!</v>
      </c>
      <c r="G33" s="11" t="e">
        <f>#REF!</f>
        <v>#REF!</v>
      </c>
      <c r="H33" s="11" t="e">
        <f>#REF!</f>
        <v>#REF!</v>
      </c>
      <c r="I33" s="11" t="e">
        <f>#REF!</f>
        <v>#REF!</v>
      </c>
      <c r="J33" s="11" t="e">
        <f>#REF!</f>
        <v>#REF!</v>
      </c>
      <c r="K33" s="11" t="e">
        <f>#REF!</f>
        <v>#REF!</v>
      </c>
      <c r="L33" s="11" t="e">
        <f>#REF!</f>
        <v>#REF!</v>
      </c>
      <c r="M33" s="11" t="e">
        <f>#REF!</f>
        <v>#REF!</v>
      </c>
      <c r="N33" s="11" t="e">
        <f>#REF!</f>
        <v>#REF!</v>
      </c>
      <c r="O33" s="11" t="e">
        <f>#REF!</f>
        <v>#REF!</v>
      </c>
      <c r="P33" s="11" t="s">
        <v>347</v>
      </c>
      <c r="Q33" s="2"/>
      <c r="R33" s="2"/>
      <c r="S33" s="2"/>
      <c r="T33" s="2"/>
      <c r="U33" s="2"/>
      <c r="V33" s="2"/>
      <c r="W33" s="2"/>
      <c r="X33" s="2"/>
      <c r="Y33" s="2"/>
      <c r="Z33" s="2"/>
    </row>
    <row r="34" spans="1:26" ht="24.75" customHeight="1">
      <c r="A34" s="37"/>
      <c r="B34" s="519" t="e">
        <f>#REF!</f>
        <v>#REF!</v>
      </c>
      <c r="C34" s="515" t="e">
        <f>#REF!</f>
        <v>#REF!</v>
      </c>
      <c r="D34" s="11" t="e">
        <f>#REF!</f>
        <v>#REF!</v>
      </c>
      <c r="E34" s="11" t="e">
        <f>#REF!</f>
        <v>#REF!</v>
      </c>
      <c r="F34" s="11" t="e">
        <f>#REF!</f>
        <v>#REF!</v>
      </c>
      <c r="G34" s="11" t="e">
        <f>#REF!</f>
        <v>#REF!</v>
      </c>
      <c r="H34" s="11" t="e">
        <f>#REF!</f>
        <v>#REF!</v>
      </c>
      <c r="I34" s="11" t="e">
        <f>#REF!</f>
        <v>#REF!</v>
      </c>
      <c r="J34" s="11" t="e">
        <f>#REF!</f>
        <v>#REF!</v>
      </c>
      <c r="K34" s="11" t="e">
        <f>#REF!</f>
        <v>#REF!</v>
      </c>
      <c r="L34" s="11" t="e">
        <f>#REF!</f>
        <v>#REF!</v>
      </c>
      <c r="M34" s="11" t="e">
        <f>#REF!</f>
        <v>#REF!</v>
      </c>
      <c r="N34" s="11" t="e">
        <f>#REF!</f>
        <v>#REF!</v>
      </c>
      <c r="O34" s="11" t="e">
        <f>#REF!</f>
        <v>#REF!</v>
      </c>
      <c r="P34" s="11" t="s">
        <v>347</v>
      </c>
      <c r="Q34" s="2"/>
      <c r="R34" s="2"/>
      <c r="S34" s="2"/>
      <c r="T34" s="2"/>
      <c r="U34" s="2"/>
      <c r="V34" s="2"/>
      <c r="W34" s="2"/>
      <c r="X34" s="2"/>
      <c r="Y34" s="2"/>
      <c r="Z34" s="2"/>
    </row>
    <row r="35" spans="1:26" ht="22.5" customHeight="1">
      <c r="A35" s="37"/>
      <c r="B35" s="519" t="e">
        <f>#REF!</f>
        <v>#REF!</v>
      </c>
      <c r="C35" s="973" t="e">
        <f>#REF!</f>
        <v>#REF!</v>
      </c>
      <c r="D35" s="11" t="e">
        <f>#REF!</f>
        <v>#REF!</v>
      </c>
      <c r="E35" s="11" t="e">
        <f>#REF!</f>
        <v>#REF!</v>
      </c>
      <c r="F35" s="11" t="e">
        <f>#REF!</f>
        <v>#REF!</v>
      </c>
      <c r="G35" s="11" t="e">
        <f>#REF!</f>
        <v>#REF!</v>
      </c>
      <c r="H35" s="11" t="e">
        <f>#REF!</f>
        <v>#REF!</v>
      </c>
      <c r="I35" s="11" t="e">
        <f>#REF!</f>
        <v>#REF!</v>
      </c>
      <c r="J35" s="11" t="e">
        <f>#REF!</f>
        <v>#REF!</v>
      </c>
      <c r="K35" s="11" t="e">
        <f>#REF!</f>
        <v>#REF!</v>
      </c>
      <c r="L35" s="11" t="e">
        <f>#REF!</f>
        <v>#REF!</v>
      </c>
      <c r="M35" s="11" t="e">
        <f>#REF!</f>
        <v>#REF!</v>
      </c>
      <c r="N35" s="11" t="e">
        <f>#REF!</f>
        <v>#REF!</v>
      </c>
      <c r="O35" s="11" t="e">
        <f>#REF!</f>
        <v>#REF!</v>
      </c>
      <c r="P35" s="11" t="s">
        <v>347</v>
      </c>
      <c r="Q35" s="2"/>
      <c r="R35" s="2"/>
      <c r="S35" s="2"/>
      <c r="T35" s="2"/>
      <c r="U35" s="2"/>
      <c r="V35" s="2"/>
      <c r="W35" s="2"/>
      <c r="X35" s="2"/>
      <c r="Y35" s="2"/>
      <c r="Z35" s="2"/>
    </row>
    <row r="36" spans="1:26" ht="13.5" customHeight="1">
      <c r="A36" s="521" t="s">
        <v>372</v>
      </c>
      <c r="B36" s="974"/>
      <c r="C36" s="975"/>
      <c r="D36" s="522">
        <f t="shared" ref="D36:P36" si="12">D37+D39</f>
        <v>0</v>
      </c>
      <c r="E36" s="522">
        <f t="shared" si="12"/>
        <v>0</v>
      </c>
      <c r="F36" s="522">
        <f t="shared" si="12"/>
        <v>0</v>
      </c>
      <c r="G36" s="522">
        <f t="shared" si="12"/>
        <v>0</v>
      </c>
      <c r="H36" s="522">
        <f t="shared" si="12"/>
        <v>0</v>
      </c>
      <c r="I36" s="522">
        <f t="shared" si="12"/>
        <v>0</v>
      </c>
      <c r="J36" s="522">
        <f t="shared" si="12"/>
        <v>0</v>
      </c>
      <c r="K36" s="522">
        <f t="shared" si="12"/>
        <v>0</v>
      </c>
      <c r="L36" s="522">
        <f t="shared" si="12"/>
        <v>0</v>
      </c>
      <c r="M36" s="522">
        <f t="shared" si="12"/>
        <v>0</v>
      </c>
      <c r="N36" s="522">
        <f t="shared" si="12"/>
        <v>0</v>
      </c>
      <c r="O36" s="522">
        <f t="shared" si="12"/>
        <v>0</v>
      </c>
      <c r="P36" s="522" t="e">
        <f t="shared" si="12"/>
        <v>#VALUE!</v>
      </c>
      <c r="Q36" s="2"/>
      <c r="R36" s="2"/>
      <c r="S36" s="2"/>
      <c r="T36" s="2"/>
      <c r="U36" s="2"/>
      <c r="V36" s="2"/>
      <c r="W36" s="2"/>
      <c r="X36" s="2"/>
      <c r="Y36" s="2"/>
      <c r="Z36" s="2"/>
    </row>
    <row r="37" spans="1:26" ht="13.5" customHeight="1">
      <c r="A37" s="35"/>
      <c r="B37" s="42" t="s">
        <v>347</v>
      </c>
      <c r="C37" s="491" t="s">
        <v>347</v>
      </c>
      <c r="D37" s="507">
        <f t="shared" ref="D37:P37" si="13">SUM(D38)</f>
        <v>0</v>
      </c>
      <c r="E37" s="507">
        <f t="shared" si="13"/>
        <v>0</v>
      </c>
      <c r="F37" s="507">
        <f t="shared" si="13"/>
        <v>0</v>
      </c>
      <c r="G37" s="507">
        <f t="shared" si="13"/>
        <v>0</v>
      </c>
      <c r="H37" s="507">
        <f t="shared" si="13"/>
        <v>0</v>
      </c>
      <c r="I37" s="507">
        <f t="shared" si="13"/>
        <v>0</v>
      </c>
      <c r="J37" s="507">
        <f t="shared" si="13"/>
        <v>0</v>
      </c>
      <c r="K37" s="507">
        <f t="shared" si="13"/>
        <v>0</v>
      </c>
      <c r="L37" s="507">
        <f t="shared" si="13"/>
        <v>0</v>
      </c>
      <c r="M37" s="507">
        <f t="shared" si="13"/>
        <v>0</v>
      </c>
      <c r="N37" s="507">
        <f t="shared" si="13"/>
        <v>0</v>
      </c>
      <c r="O37" s="507">
        <f t="shared" si="13"/>
        <v>0</v>
      </c>
      <c r="P37" s="507">
        <f t="shared" si="13"/>
        <v>0</v>
      </c>
      <c r="Q37" s="2"/>
      <c r="R37" s="2"/>
      <c r="S37" s="2"/>
      <c r="T37" s="2"/>
      <c r="U37" s="2"/>
      <c r="V37" s="2"/>
      <c r="W37" s="2"/>
      <c r="X37" s="2"/>
      <c r="Y37" s="2"/>
      <c r="Z37" s="2"/>
    </row>
    <row r="38" spans="1:26" ht="23.25" customHeight="1">
      <c r="A38" s="37"/>
      <c r="B38" s="513" t="s">
        <v>347</v>
      </c>
      <c r="C38" s="523" t="s">
        <v>347</v>
      </c>
      <c r="D38" s="11" t="s">
        <v>347</v>
      </c>
      <c r="E38" s="11" t="s">
        <v>347</v>
      </c>
      <c r="F38" s="11" t="s">
        <v>347</v>
      </c>
      <c r="G38" s="11" t="s">
        <v>347</v>
      </c>
      <c r="H38" s="11" t="s">
        <v>347</v>
      </c>
      <c r="I38" s="11" t="s">
        <v>347</v>
      </c>
      <c r="J38" s="11" t="s">
        <v>347</v>
      </c>
      <c r="K38" s="11" t="s">
        <v>347</v>
      </c>
      <c r="L38" s="11" t="s">
        <v>347</v>
      </c>
      <c r="M38" s="11" t="s">
        <v>347</v>
      </c>
      <c r="N38" s="11" t="s">
        <v>347</v>
      </c>
      <c r="O38" s="11" t="s">
        <v>347</v>
      </c>
      <c r="P38" s="11" t="s">
        <v>347</v>
      </c>
      <c r="Q38" s="2"/>
      <c r="R38" s="2"/>
      <c r="S38" s="2"/>
      <c r="T38" s="2"/>
      <c r="U38" s="2"/>
      <c r="V38" s="2"/>
      <c r="W38" s="2"/>
      <c r="X38" s="2"/>
      <c r="Y38" s="2"/>
      <c r="Z38" s="2"/>
    </row>
    <row r="39" spans="1:26" ht="13.5" customHeight="1">
      <c r="A39" s="35"/>
      <c r="B39" s="524" t="s">
        <v>347</v>
      </c>
      <c r="C39" s="525" t="s">
        <v>347</v>
      </c>
      <c r="D39" s="507">
        <f t="shared" ref="D39:P39" si="14">SUM(D40:D56)</f>
        <v>0</v>
      </c>
      <c r="E39" s="507">
        <f t="shared" si="14"/>
        <v>0</v>
      </c>
      <c r="F39" s="507">
        <f t="shared" si="14"/>
        <v>0</v>
      </c>
      <c r="G39" s="507">
        <f t="shared" si="14"/>
        <v>0</v>
      </c>
      <c r="H39" s="507">
        <f t="shared" si="14"/>
        <v>0</v>
      </c>
      <c r="I39" s="507">
        <f t="shared" si="14"/>
        <v>0</v>
      </c>
      <c r="J39" s="507">
        <f t="shared" si="14"/>
        <v>0</v>
      </c>
      <c r="K39" s="507">
        <f t="shared" si="14"/>
        <v>0</v>
      </c>
      <c r="L39" s="507">
        <f t="shared" si="14"/>
        <v>0</v>
      </c>
      <c r="M39" s="507">
        <f t="shared" si="14"/>
        <v>0</v>
      </c>
      <c r="N39" s="507">
        <f t="shared" si="14"/>
        <v>0</v>
      </c>
      <c r="O39" s="507">
        <f t="shared" si="14"/>
        <v>0</v>
      </c>
      <c r="P39" s="507" t="e">
        <f t="shared" si="14"/>
        <v>#VALUE!</v>
      </c>
      <c r="Q39" s="2"/>
      <c r="R39" s="2"/>
      <c r="S39" s="2"/>
      <c r="T39" s="2"/>
      <c r="U39" s="2"/>
      <c r="V39" s="2"/>
      <c r="W39" s="2"/>
      <c r="X39" s="2"/>
      <c r="Y39" s="2"/>
      <c r="Z39" s="2"/>
    </row>
    <row r="40" spans="1:26" ht="33.75" customHeight="1">
      <c r="A40" s="976"/>
      <c r="B40" s="526" t="s">
        <v>347</v>
      </c>
      <c r="C40" s="15" t="s">
        <v>347</v>
      </c>
      <c r="D40" s="11"/>
      <c r="E40" s="11"/>
      <c r="F40" s="11"/>
      <c r="G40" s="11"/>
      <c r="H40" s="11"/>
      <c r="I40" s="11"/>
      <c r="J40" s="11"/>
      <c r="K40" s="11"/>
      <c r="L40" s="11"/>
      <c r="M40" s="11"/>
      <c r="N40" s="11"/>
      <c r="O40" s="11"/>
      <c r="P40" s="542">
        <f t="shared" ref="P40:P44" si="15">D40+E40+F40+G40+H40+I40+J40+K40+L40+M40+N40+O40</f>
        <v>0</v>
      </c>
      <c r="Q40" s="2"/>
      <c r="R40" s="2"/>
      <c r="S40" s="2"/>
      <c r="T40" s="2"/>
      <c r="U40" s="2"/>
      <c r="V40" s="2"/>
      <c r="W40" s="2"/>
      <c r="X40" s="2"/>
      <c r="Y40" s="2"/>
      <c r="Z40" s="2"/>
    </row>
    <row r="41" spans="1:26" ht="22.5" customHeight="1">
      <c r="A41" s="976"/>
      <c r="B41" s="526" t="s">
        <v>347</v>
      </c>
      <c r="C41" s="15" t="s">
        <v>347</v>
      </c>
      <c r="D41" s="11" t="s">
        <v>347</v>
      </c>
      <c r="E41" s="11" t="s">
        <v>347</v>
      </c>
      <c r="F41" s="11" t="s">
        <v>347</v>
      </c>
      <c r="G41" s="11" t="s">
        <v>347</v>
      </c>
      <c r="H41" s="11" t="s">
        <v>347</v>
      </c>
      <c r="I41" s="11" t="s">
        <v>347</v>
      </c>
      <c r="J41" s="11" t="s">
        <v>347</v>
      </c>
      <c r="K41" s="11" t="s">
        <v>347</v>
      </c>
      <c r="L41" s="11" t="s">
        <v>347</v>
      </c>
      <c r="M41" s="11" t="s">
        <v>347</v>
      </c>
      <c r="N41" s="11" t="s">
        <v>347</v>
      </c>
      <c r="O41" s="11" t="s">
        <v>347</v>
      </c>
      <c r="P41" s="542" t="e">
        <f t="shared" si="15"/>
        <v>#VALUE!</v>
      </c>
      <c r="Q41" s="2"/>
      <c r="R41" s="2"/>
      <c r="S41" s="2"/>
      <c r="T41" s="2"/>
      <c r="U41" s="2"/>
      <c r="V41" s="2"/>
      <c r="W41" s="2"/>
      <c r="X41" s="2"/>
      <c r="Y41" s="2"/>
      <c r="Z41" s="2"/>
    </row>
    <row r="42" spans="1:26" ht="13.5" customHeight="1">
      <c r="A42" s="976"/>
      <c r="B42" s="526" t="s">
        <v>347</v>
      </c>
      <c r="C42" s="15" t="s">
        <v>347</v>
      </c>
      <c r="D42" s="11" t="s">
        <v>347</v>
      </c>
      <c r="E42" s="11" t="s">
        <v>347</v>
      </c>
      <c r="F42" s="11" t="s">
        <v>347</v>
      </c>
      <c r="G42" s="11" t="s">
        <v>347</v>
      </c>
      <c r="H42" s="11" t="s">
        <v>347</v>
      </c>
      <c r="I42" s="11" t="s">
        <v>347</v>
      </c>
      <c r="J42" s="11" t="s">
        <v>347</v>
      </c>
      <c r="K42" s="11" t="s">
        <v>347</v>
      </c>
      <c r="L42" s="11" t="s">
        <v>347</v>
      </c>
      <c r="M42" s="11" t="s">
        <v>347</v>
      </c>
      <c r="N42" s="11" t="s">
        <v>347</v>
      </c>
      <c r="O42" s="11" t="s">
        <v>347</v>
      </c>
      <c r="P42" s="542" t="e">
        <f t="shared" si="15"/>
        <v>#VALUE!</v>
      </c>
      <c r="Q42" s="2"/>
      <c r="R42" s="2"/>
      <c r="S42" s="2"/>
      <c r="T42" s="2"/>
      <c r="U42" s="2"/>
      <c r="V42" s="2"/>
      <c r="W42" s="2"/>
      <c r="X42" s="2"/>
      <c r="Y42" s="2"/>
      <c r="Z42" s="2"/>
    </row>
    <row r="43" spans="1:26" ht="20.25" customHeight="1">
      <c r="A43" s="976"/>
      <c r="B43" s="526" t="s">
        <v>347</v>
      </c>
      <c r="C43" s="15" t="s">
        <v>347</v>
      </c>
      <c r="D43" s="11" t="s">
        <v>347</v>
      </c>
      <c r="E43" s="11" t="s">
        <v>347</v>
      </c>
      <c r="F43" s="11" t="s">
        <v>347</v>
      </c>
      <c r="G43" s="11" t="s">
        <v>347</v>
      </c>
      <c r="H43" s="11" t="s">
        <v>347</v>
      </c>
      <c r="I43" s="11" t="s">
        <v>347</v>
      </c>
      <c r="J43" s="11" t="s">
        <v>347</v>
      </c>
      <c r="K43" s="11" t="s">
        <v>347</v>
      </c>
      <c r="L43" s="11" t="s">
        <v>347</v>
      </c>
      <c r="M43" s="11" t="s">
        <v>347</v>
      </c>
      <c r="N43" s="11" t="s">
        <v>347</v>
      </c>
      <c r="O43" s="11" t="s">
        <v>347</v>
      </c>
      <c r="P43" s="542" t="e">
        <f t="shared" si="15"/>
        <v>#VALUE!</v>
      </c>
      <c r="Q43" s="2"/>
      <c r="R43" s="2"/>
      <c r="S43" s="2"/>
      <c r="T43" s="2"/>
      <c r="U43" s="2"/>
      <c r="V43" s="2"/>
      <c r="W43" s="2"/>
      <c r="X43" s="2"/>
      <c r="Y43" s="2"/>
      <c r="Z43" s="2"/>
    </row>
    <row r="44" spans="1:26" ht="21" customHeight="1">
      <c r="A44" s="976"/>
      <c r="B44" s="526" t="s">
        <v>347</v>
      </c>
      <c r="C44" s="15" t="s">
        <v>347</v>
      </c>
      <c r="D44" s="11" t="s">
        <v>347</v>
      </c>
      <c r="E44" s="11" t="s">
        <v>347</v>
      </c>
      <c r="F44" s="11" t="s">
        <v>347</v>
      </c>
      <c r="G44" s="11" t="s">
        <v>347</v>
      </c>
      <c r="H44" s="11" t="s">
        <v>347</v>
      </c>
      <c r="I44" s="11" t="s">
        <v>347</v>
      </c>
      <c r="J44" s="11" t="s">
        <v>347</v>
      </c>
      <c r="K44" s="11" t="s">
        <v>347</v>
      </c>
      <c r="L44" s="11" t="s">
        <v>347</v>
      </c>
      <c r="M44" s="11" t="s">
        <v>347</v>
      </c>
      <c r="N44" s="11" t="s">
        <v>347</v>
      </c>
      <c r="O44" s="11" t="s">
        <v>347</v>
      </c>
      <c r="P44" s="542" t="e">
        <f t="shared" si="15"/>
        <v>#VALUE!</v>
      </c>
      <c r="Q44" s="2"/>
      <c r="R44" s="2"/>
      <c r="S44" s="2"/>
      <c r="T44" s="2"/>
      <c r="U44" s="2"/>
      <c r="V44" s="2"/>
      <c r="W44" s="2"/>
      <c r="X44" s="2"/>
      <c r="Y44" s="2"/>
      <c r="Z44" s="2"/>
    </row>
    <row r="45" spans="1:26" ht="21" customHeight="1">
      <c r="A45" s="976"/>
      <c r="B45" s="526" t="s">
        <v>347</v>
      </c>
      <c r="C45" s="15" t="s">
        <v>347</v>
      </c>
      <c r="D45" s="11" t="s">
        <v>347</v>
      </c>
      <c r="E45" s="11" t="s">
        <v>347</v>
      </c>
      <c r="F45" s="11" t="s">
        <v>347</v>
      </c>
      <c r="G45" s="11" t="s">
        <v>347</v>
      </c>
      <c r="H45" s="11" t="s">
        <v>347</v>
      </c>
      <c r="I45" s="11" t="s">
        <v>347</v>
      </c>
      <c r="J45" s="11" t="s">
        <v>347</v>
      </c>
      <c r="K45" s="11" t="s">
        <v>347</v>
      </c>
      <c r="L45" s="11" t="s">
        <v>347</v>
      </c>
      <c r="M45" s="11" t="s">
        <v>347</v>
      </c>
      <c r="N45" s="11" t="s">
        <v>347</v>
      </c>
      <c r="O45" s="11" t="s">
        <v>347</v>
      </c>
      <c r="P45" s="11" t="s">
        <v>347</v>
      </c>
      <c r="Q45" s="2"/>
      <c r="R45" s="2"/>
      <c r="S45" s="2"/>
      <c r="T45" s="2"/>
      <c r="U45" s="2"/>
      <c r="V45" s="2"/>
      <c r="W45" s="2"/>
      <c r="X45" s="2"/>
      <c r="Y45" s="2"/>
      <c r="Z45" s="2"/>
    </row>
    <row r="46" spans="1:26" ht="16.5" customHeight="1">
      <c r="A46" s="976"/>
      <c r="B46" s="526" t="s">
        <v>347</v>
      </c>
      <c r="C46" s="15" t="s">
        <v>347</v>
      </c>
      <c r="D46" s="11" t="s">
        <v>347</v>
      </c>
      <c r="E46" s="11" t="s">
        <v>347</v>
      </c>
      <c r="F46" s="11" t="s">
        <v>347</v>
      </c>
      <c r="G46" s="11" t="s">
        <v>347</v>
      </c>
      <c r="H46" s="11" t="s">
        <v>347</v>
      </c>
      <c r="I46" s="11" t="s">
        <v>347</v>
      </c>
      <c r="J46" s="11" t="s">
        <v>347</v>
      </c>
      <c r="K46" s="11" t="s">
        <v>347</v>
      </c>
      <c r="L46" s="11" t="s">
        <v>347</v>
      </c>
      <c r="M46" s="11" t="s">
        <v>347</v>
      </c>
      <c r="N46" s="11" t="s">
        <v>347</v>
      </c>
      <c r="O46" s="11" t="s">
        <v>347</v>
      </c>
      <c r="P46" s="542" t="e">
        <f t="shared" ref="P46:P56" si="16">D46+E46+F46+G46+H46+I46+J46+K46+L46+M46+N46+O46</f>
        <v>#VALUE!</v>
      </c>
      <c r="Q46" s="2"/>
      <c r="R46" s="2"/>
      <c r="S46" s="2"/>
      <c r="T46" s="2"/>
      <c r="U46" s="2"/>
      <c r="V46" s="2"/>
      <c r="W46" s="2"/>
      <c r="X46" s="2"/>
      <c r="Y46" s="2"/>
      <c r="Z46" s="2"/>
    </row>
    <row r="47" spans="1:26" ht="25.5" customHeight="1">
      <c r="A47" s="976"/>
      <c r="B47" s="526" t="s">
        <v>347</v>
      </c>
      <c r="C47" s="15" t="s">
        <v>347</v>
      </c>
      <c r="D47" s="11"/>
      <c r="E47" s="11"/>
      <c r="F47" s="11"/>
      <c r="G47" s="11"/>
      <c r="H47" s="11"/>
      <c r="I47" s="11"/>
      <c r="J47" s="11"/>
      <c r="K47" s="11"/>
      <c r="L47" s="11"/>
      <c r="M47" s="11"/>
      <c r="N47" s="11"/>
      <c r="O47" s="11"/>
      <c r="P47" s="542">
        <f t="shared" si="16"/>
        <v>0</v>
      </c>
      <c r="Q47" s="2"/>
      <c r="R47" s="2"/>
      <c r="S47" s="2"/>
      <c r="T47" s="2"/>
      <c r="U47" s="2"/>
      <c r="V47" s="2"/>
      <c r="W47" s="2"/>
      <c r="X47" s="2"/>
      <c r="Y47" s="2"/>
      <c r="Z47" s="2"/>
    </row>
    <row r="48" spans="1:26" ht="15.75" customHeight="1">
      <c r="A48" s="976"/>
      <c r="B48" s="526" t="s">
        <v>347</v>
      </c>
      <c r="C48" s="15" t="s">
        <v>347</v>
      </c>
      <c r="D48" s="11" t="s">
        <v>347</v>
      </c>
      <c r="E48" s="11" t="s">
        <v>347</v>
      </c>
      <c r="F48" s="11" t="s">
        <v>347</v>
      </c>
      <c r="G48" s="11" t="s">
        <v>347</v>
      </c>
      <c r="H48" s="11" t="s">
        <v>347</v>
      </c>
      <c r="I48" s="11" t="s">
        <v>347</v>
      </c>
      <c r="J48" s="11" t="s">
        <v>347</v>
      </c>
      <c r="K48" s="11" t="s">
        <v>347</v>
      </c>
      <c r="L48" s="11" t="s">
        <v>347</v>
      </c>
      <c r="M48" s="11" t="s">
        <v>347</v>
      </c>
      <c r="N48" s="11" t="s">
        <v>347</v>
      </c>
      <c r="O48" s="11" t="s">
        <v>347</v>
      </c>
      <c r="P48" s="542" t="e">
        <f t="shared" si="16"/>
        <v>#VALUE!</v>
      </c>
      <c r="Q48" s="2"/>
      <c r="R48" s="2"/>
      <c r="S48" s="2"/>
      <c r="T48" s="2"/>
      <c r="U48" s="2"/>
      <c r="V48" s="2"/>
      <c r="W48" s="2"/>
      <c r="X48" s="2"/>
      <c r="Y48" s="2"/>
      <c r="Z48" s="2"/>
    </row>
    <row r="49" spans="1:26" ht="17.25" customHeight="1">
      <c r="A49" s="976"/>
      <c r="B49" s="526" t="s">
        <v>347</v>
      </c>
      <c r="C49" s="15" t="s">
        <v>347</v>
      </c>
      <c r="D49" s="11" t="s">
        <v>347</v>
      </c>
      <c r="E49" s="11" t="s">
        <v>347</v>
      </c>
      <c r="F49" s="11" t="s">
        <v>347</v>
      </c>
      <c r="G49" s="11" t="s">
        <v>347</v>
      </c>
      <c r="H49" s="11" t="s">
        <v>347</v>
      </c>
      <c r="I49" s="11" t="s">
        <v>347</v>
      </c>
      <c r="J49" s="11" t="s">
        <v>347</v>
      </c>
      <c r="K49" s="11" t="s">
        <v>347</v>
      </c>
      <c r="L49" s="11" t="s">
        <v>347</v>
      </c>
      <c r="M49" s="11" t="s">
        <v>347</v>
      </c>
      <c r="N49" s="11" t="s">
        <v>347</v>
      </c>
      <c r="O49" s="11" t="s">
        <v>347</v>
      </c>
      <c r="P49" s="542" t="e">
        <f t="shared" si="16"/>
        <v>#VALUE!</v>
      </c>
      <c r="Q49" s="2"/>
      <c r="R49" s="2"/>
      <c r="S49" s="2"/>
      <c r="T49" s="2"/>
      <c r="U49" s="2"/>
      <c r="V49" s="2"/>
      <c r="W49" s="2"/>
      <c r="X49" s="2"/>
      <c r="Y49" s="2"/>
      <c r="Z49" s="2"/>
    </row>
    <row r="50" spans="1:26" ht="15.75" customHeight="1">
      <c r="A50" s="976"/>
      <c r="B50" s="526" t="s">
        <v>347</v>
      </c>
      <c r="C50" s="15" t="s">
        <v>347</v>
      </c>
      <c r="D50" s="11" t="s">
        <v>347</v>
      </c>
      <c r="E50" s="11" t="s">
        <v>347</v>
      </c>
      <c r="F50" s="11" t="s">
        <v>347</v>
      </c>
      <c r="G50" s="11" t="s">
        <v>347</v>
      </c>
      <c r="H50" s="11" t="s">
        <v>347</v>
      </c>
      <c r="I50" s="11" t="s">
        <v>347</v>
      </c>
      <c r="J50" s="11" t="s">
        <v>347</v>
      </c>
      <c r="K50" s="11" t="s">
        <v>347</v>
      </c>
      <c r="L50" s="11" t="s">
        <v>347</v>
      </c>
      <c r="M50" s="11" t="s">
        <v>347</v>
      </c>
      <c r="N50" s="11" t="s">
        <v>347</v>
      </c>
      <c r="O50" s="11" t="s">
        <v>347</v>
      </c>
      <c r="P50" s="542" t="e">
        <f t="shared" si="16"/>
        <v>#VALUE!</v>
      </c>
      <c r="Q50" s="2"/>
      <c r="R50" s="2"/>
      <c r="S50" s="2"/>
      <c r="T50" s="2"/>
      <c r="U50" s="2"/>
      <c r="V50" s="2"/>
      <c r="W50" s="2"/>
      <c r="X50" s="2"/>
      <c r="Y50" s="2"/>
      <c r="Z50" s="2"/>
    </row>
    <row r="51" spans="1:26" ht="13.5" customHeight="1">
      <c r="A51" s="976"/>
      <c r="B51" s="526" t="s">
        <v>347</v>
      </c>
      <c r="C51" s="15" t="s">
        <v>347</v>
      </c>
      <c r="D51" s="11" t="s">
        <v>347</v>
      </c>
      <c r="E51" s="11" t="s">
        <v>347</v>
      </c>
      <c r="F51" s="11" t="s">
        <v>347</v>
      </c>
      <c r="G51" s="11" t="s">
        <v>347</v>
      </c>
      <c r="H51" s="11" t="s">
        <v>347</v>
      </c>
      <c r="I51" s="11" t="s">
        <v>347</v>
      </c>
      <c r="J51" s="11" t="s">
        <v>347</v>
      </c>
      <c r="K51" s="11" t="s">
        <v>347</v>
      </c>
      <c r="L51" s="11" t="s">
        <v>347</v>
      </c>
      <c r="M51" s="11" t="s">
        <v>347</v>
      </c>
      <c r="N51" s="11" t="s">
        <v>347</v>
      </c>
      <c r="O51" s="11" t="s">
        <v>347</v>
      </c>
      <c r="P51" s="542" t="e">
        <f t="shared" si="16"/>
        <v>#VALUE!</v>
      </c>
      <c r="Q51" s="2"/>
      <c r="R51" s="2"/>
      <c r="S51" s="2"/>
      <c r="T51" s="2"/>
      <c r="U51" s="2"/>
      <c r="V51" s="2"/>
      <c r="W51" s="2"/>
      <c r="X51" s="2"/>
      <c r="Y51" s="2"/>
      <c r="Z51" s="2"/>
    </row>
    <row r="52" spans="1:26" ht="26.25" customHeight="1">
      <c r="A52" s="976"/>
      <c r="B52" s="526" t="s">
        <v>347</v>
      </c>
      <c r="C52" s="15" t="s">
        <v>347</v>
      </c>
      <c r="D52" s="11" t="s">
        <v>347</v>
      </c>
      <c r="E52" s="11" t="s">
        <v>347</v>
      </c>
      <c r="F52" s="11" t="s">
        <v>347</v>
      </c>
      <c r="G52" s="11" t="s">
        <v>347</v>
      </c>
      <c r="H52" s="11" t="s">
        <v>347</v>
      </c>
      <c r="I52" s="11" t="s">
        <v>347</v>
      </c>
      <c r="J52" s="11" t="s">
        <v>347</v>
      </c>
      <c r="K52" s="11" t="s">
        <v>347</v>
      </c>
      <c r="L52" s="11" t="s">
        <v>347</v>
      </c>
      <c r="M52" s="11" t="s">
        <v>347</v>
      </c>
      <c r="N52" s="11" t="s">
        <v>347</v>
      </c>
      <c r="O52" s="11" t="s">
        <v>347</v>
      </c>
      <c r="P52" s="542" t="e">
        <f t="shared" si="16"/>
        <v>#VALUE!</v>
      </c>
      <c r="Q52" s="2"/>
      <c r="R52" s="2"/>
      <c r="S52" s="2"/>
      <c r="T52" s="2"/>
      <c r="U52" s="2"/>
      <c r="V52" s="2"/>
      <c r="W52" s="2"/>
      <c r="X52" s="2"/>
      <c r="Y52" s="2"/>
      <c r="Z52" s="2"/>
    </row>
    <row r="53" spans="1:26" ht="13.5" customHeight="1">
      <c r="A53" s="976"/>
      <c r="B53" s="526" t="s">
        <v>347</v>
      </c>
      <c r="C53" s="15" t="s">
        <v>347</v>
      </c>
      <c r="D53" s="11" t="s">
        <v>347</v>
      </c>
      <c r="E53" s="11" t="s">
        <v>347</v>
      </c>
      <c r="F53" s="11" t="s">
        <v>347</v>
      </c>
      <c r="G53" s="11" t="s">
        <v>347</v>
      </c>
      <c r="H53" s="11" t="s">
        <v>347</v>
      </c>
      <c r="I53" s="11" t="s">
        <v>347</v>
      </c>
      <c r="J53" s="11" t="s">
        <v>347</v>
      </c>
      <c r="K53" s="11" t="s">
        <v>347</v>
      </c>
      <c r="L53" s="11" t="s">
        <v>347</v>
      </c>
      <c r="M53" s="11" t="s">
        <v>347</v>
      </c>
      <c r="N53" s="11" t="s">
        <v>347</v>
      </c>
      <c r="O53" s="11" t="s">
        <v>347</v>
      </c>
      <c r="P53" s="542" t="e">
        <f t="shared" si="16"/>
        <v>#VALUE!</v>
      </c>
      <c r="Q53" s="2"/>
      <c r="R53" s="2"/>
      <c r="S53" s="2"/>
      <c r="T53" s="2"/>
      <c r="U53" s="2"/>
      <c r="V53" s="2"/>
      <c r="W53" s="2"/>
      <c r="X53" s="2"/>
      <c r="Y53" s="2"/>
      <c r="Z53" s="2"/>
    </row>
    <row r="54" spans="1:26" ht="27.75" customHeight="1">
      <c r="A54" s="976"/>
      <c r="B54" s="526" t="s">
        <v>347</v>
      </c>
      <c r="C54" s="15" t="s">
        <v>347</v>
      </c>
      <c r="D54" s="11" t="s">
        <v>347</v>
      </c>
      <c r="E54" s="11" t="s">
        <v>347</v>
      </c>
      <c r="F54" s="11" t="s">
        <v>347</v>
      </c>
      <c r="G54" s="11" t="s">
        <v>347</v>
      </c>
      <c r="H54" s="11" t="s">
        <v>347</v>
      </c>
      <c r="I54" s="11" t="s">
        <v>347</v>
      </c>
      <c r="J54" s="11" t="s">
        <v>347</v>
      </c>
      <c r="K54" s="11" t="s">
        <v>347</v>
      </c>
      <c r="L54" s="11" t="s">
        <v>347</v>
      </c>
      <c r="M54" s="11" t="s">
        <v>347</v>
      </c>
      <c r="N54" s="11" t="s">
        <v>347</v>
      </c>
      <c r="O54" s="11" t="s">
        <v>347</v>
      </c>
      <c r="P54" s="542" t="e">
        <f t="shared" si="16"/>
        <v>#VALUE!</v>
      </c>
      <c r="Q54" s="2"/>
      <c r="R54" s="2"/>
      <c r="S54" s="2"/>
      <c r="T54" s="2"/>
      <c r="U54" s="2"/>
      <c r="V54" s="2"/>
      <c r="W54" s="2"/>
      <c r="X54" s="2"/>
      <c r="Y54" s="2"/>
      <c r="Z54" s="2"/>
    </row>
    <row r="55" spans="1:26" ht="27.75" customHeight="1">
      <c r="A55" s="976"/>
      <c r="B55" s="526" t="s">
        <v>347</v>
      </c>
      <c r="C55" s="15" t="s">
        <v>347</v>
      </c>
      <c r="D55" s="11" t="s">
        <v>347</v>
      </c>
      <c r="E55" s="11" t="s">
        <v>347</v>
      </c>
      <c r="F55" s="11" t="s">
        <v>347</v>
      </c>
      <c r="G55" s="11" t="s">
        <v>347</v>
      </c>
      <c r="H55" s="11" t="s">
        <v>347</v>
      </c>
      <c r="I55" s="11" t="s">
        <v>347</v>
      </c>
      <c r="J55" s="11" t="s">
        <v>347</v>
      </c>
      <c r="K55" s="11" t="s">
        <v>347</v>
      </c>
      <c r="L55" s="11" t="s">
        <v>347</v>
      </c>
      <c r="M55" s="11" t="s">
        <v>347</v>
      </c>
      <c r="N55" s="11" t="s">
        <v>347</v>
      </c>
      <c r="O55" s="11" t="s">
        <v>347</v>
      </c>
      <c r="P55" s="542" t="e">
        <f t="shared" si="16"/>
        <v>#VALUE!</v>
      </c>
      <c r="Q55" s="2"/>
      <c r="R55" s="2"/>
      <c r="S55" s="2"/>
      <c r="T55" s="2"/>
      <c r="U55" s="2"/>
      <c r="V55" s="2"/>
      <c r="W55" s="2"/>
      <c r="X55" s="2"/>
      <c r="Y55" s="2"/>
      <c r="Z55" s="2"/>
    </row>
    <row r="56" spans="1:26" ht="28.5" customHeight="1">
      <c r="A56" s="976"/>
      <c r="B56" s="526" t="s">
        <v>347</v>
      </c>
      <c r="C56" s="15" t="s">
        <v>347</v>
      </c>
      <c r="D56" s="11" t="s">
        <v>347</v>
      </c>
      <c r="E56" s="11" t="s">
        <v>347</v>
      </c>
      <c r="F56" s="11" t="s">
        <v>347</v>
      </c>
      <c r="G56" s="11" t="s">
        <v>347</v>
      </c>
      <c r="H56" s="11" t="s">
        <v>347</v>
      </c>
      <c r="I56" s="11" t="s">
        <v>347</v>
      </c>
      <c r="J56" s="11" t="s">
        <v>347</v>
      </c>
      <c r="K56" s="11" t="s">
        <v>347</v>
      </c>
      <c r="L56" s="11" t="s">
        <v>347</v>
      </c>
      <c r="M56" s="11" t="s">
        <v>347</v>
      </c>
      <c r="N56" s="11" t="s">
        <v>347</v>
      </c>
      <c r="O56" s="11" t="s">
        <v>347</v>
      </c>
      <c r="P56" s="11" t="e">
        <f t="shared" si="16"/>
        <v>#VALUE!</v>
      </c>
      <c r="Q56" s="2"/>
      <c r="R56" s="2"/>
      <c r="S56" s="2"/>
      <c r="T56" s="2"/>
      <c r="U56" s="2"/>
      <c r="V56" s="2"/>
      <c r="W56" s="2"/>
      <c r="X56" s="2"/>
      <c r="Y56" s="2"/>
      <c r="Z56" s="2"/>
    </row>
    <row r="57" spans="1:26" ht="30" customHeight="1">
      <c r="A57" s="527" t="s">
        <v>413</v>
      </c>
      <c r="B57" s="528"/>
      <c r="C57" s="977"/>
      <c r="D57" s="529">
        <f t="shared" ref="D57:P57" si="17">D58+D61</f>
        <v>0</v>
      </c>
      <c r="E57" s="529">
        <f t="shared" si="17"/>
        <v>0</v>
      </c>
      <c r="F57" s="529">
        <f t="shared" si="17"/>
        <v>0</v>
      </c>
      <c r="G57" s="529">
        <f t="shared" si="17"/>
        <v>0</v>
      </c>
      <c r="H57" s="529">
        <f t="shared" si="17"/>
        <v>0</v>
      </c>
      <c r="I57" s="529">
        <f t="shared" si="17"/>
        <v>0</v>
      </c>
      <c r="J57" s="529">
        <f t="shared" si="17"/>
        <v>0</v>
      </c>
      <c r="K57" s="529">
        <f t="shared" si="17"/>
        <v>0</v>
      </c>
      <c r="L57" s="529">
        <f t="shared" si="17"/>
        <v>0</v>
      </c>
      <c r="M57" s="529">
        <f t="shared" si="17"/>
        <v>0</v>
      </c>
      <c r="N57" s="529">
        <f t="shared" si="17"/>
        <v>0</v>
      </c>
      <c r="O57" s="529">
        <f t="shared" si="17"/>
        <v>0</v>
      </c>
      <c r="P57" s="529">
        <f t="shared" si="17"/>
        <v>0</v>
      </c>
      <c r="Q57" s="269"/>
      <c r="R57" s="269"/>
      <c r="S57" s="269"/>
      <c r="T57" s="269"/>
      <c r="U57" s="269"/>
      <c r="V57" s="269"/>
      <c r="W57" s="269"/>
      <c r="X57" s="269"/>
      <c r="Y57" s="269"/>
      <c r="Z57" s="269"/>
    </row>
    <row r="58" spans="1:26" ht="13.5" customHeight="1">
      <c r="A58" s="35"/>
      <c r="B58" s="530" t="s">
        <v>347</v>
      </c>
      <c r="C58" s="525" t="s">
        <v>347</v>
      </c>
      <c r="D58" s="507">
        <f t="shared" ref="D58:P58" si="18">SUM(D59:D60)</f>
        <v>0</v>
      </c>
      <c r="E58" s="507">
        <f t="shared" si="18"/>
        <v>0</v>
      </c>
      <c r="F58" s="507">
        <f t="shared" si="18"/>
        <v>0</v>
      </c>
      <c r="G58" s="507">
        <f t="shared" si="18"/>
        <v>0</v>
      </c>
      <c r="H58" s="507">
        <f t="shared" si="18"/>
        <v>0</v>
      </c>
      <c r="I58" s="507">
        <f t="shared" si="18"/>
        <v>0</v>
      </c>
      <c r="J58" s="507">
        <f t="shared" si="18"/>
        <v>0</v>
      </c>
      <c r="K58" s="507">
        <f t="shared" si="18"/>
        <v>0</v>
      </c>
      <c r="L58" s="507">
        <f t="shared" si="18"/>
        <v>0</v>
      </c>
      <c r="M58" s="507">
        <f t="shared" si="18"/>
        <v>0</v>
      </c>
      <c r="N58" s="507">
        <f t="shared" si="18"/>
        <v>0</v>
      </c>
      <c r="O58" s="507">
        <f t="shared" si="18"/>
        <v>0</v>
      </c>
      <c r="P58" s="507">
        <f t="shared" si="18"/>
        <v>0</v>
      </c>
      <c r="Q58" s="2"/>
      <c r="R58" s="2"/>
      <c r="S58" s="2"/>
      <c r="T58" s="2"/>
      <c r="U58" s="2"/>
      <c r="V58" s="2"/>
      <c r="W58" s="2"/>
      <c r="X58" s="2"/>
      <c r="Y58" s="2"/>
      <c r="Z58" s="2"/>
    </row>
    <row r="59" spans="1:26" ht="41.25" customHeight="1">
      <c r="A59" s="976"/>
      <c r="B59" s="526" t="s">
        <v>347</v>
      </c>
      <c r="C59" s="15" t="s">
        <v>347</v>
      </c>
      <c r="D59" s="11" t="s">
        <v>347</v>
      </c>
      <c r="E59" s="11" t="s">
        <v>347</v>
      </c>
      <c r="F59" s="11" t="s">
        <v>347</v>
      </c>
      <c r="G59" s="11" t="s">
        <v>347</v>
      </c>
      <c r="H59" s="11" t="s">
        <v>347</v>
      </c>
      <c r="I59" s="11" t="s">
        <v>347</v>
      </c>
      <c r="J59" s="11" t="s">
        <v>347</v>
      </c>
      <c r="K59" s="11" t="s">
        <v>347</v>
      </c>
      <c r="L59" s="11" t="s">
        <v>347</v>
      </c>
      <c r="M59" s="11" t="s">
        <v>347</v>
      </c>
      <c r="N59" s="11" t="s">
        <v>347</v>
      </c>
      <c r="O59" s="11" t="s">
        <v>347</v>
      </c>
      <c r="P59" s="11" t="s">
        <v>347</v>
      </c>
      <c r="Q59" s="2"/>
      <c r="R59" s="2"/>
      <c r="S59" s="2"/>
      <c r="T59" s="2"/>
      <c r="U59" s="2"/>
      <c r="V59" s="2"/>
      <c r="W59" s="2"/>
      <c r="X59" s="2"/>
      <c r="Y59" s="2"/>
      <c r="Z59" s="2"/>
    </row>
    <row r="60" spans="1:26" ht="27" customHeight="1">
      <c r="A60" s="976"/>
      <c r="B60" s="526" t="s">
        <v>347</v>
      </c>
      <c r="C60" s="15" t="s">
        <v>347</v>
      </c>
      <c r="D60" s="11" t="s">
        <v>347</v>
      </c>
      <c r="E60" s="11" t="s">
        <v>347</v>
      </c>
      <c r="F60" s="11" t="s">
        <v>347</v>
      </c>
      <c r="G60" s="11" t="s">
        <v>347</v>
      </c>
      <c r="H60" s="11" t="s">
        <v>347</v>
      </c>
      <c r="I60" s="11" t="s">
        <v>347</v>
      </c>
      <c r="J60" s="11" t="s">
        <v>347</v>
      </c>
      <c r="K60" s="11" t="s">
        <v>347</v>
      </c>
      <c r="L60" s="11" t="s">
        <v>347</v>
      </c>
      <c r="M60" s="11" t="s">
        <v>347</v>
      </c>
      <c r="N60" s="11" t="s">
        <v>347</v>
      </c>
      <c r="O60" s="11" t="s">
        <v>347</v>
      </c>
      <c r="P60" s="11" t="s">
        <v>347</v>
      </c>
      <c r="Q60" s="2"/>
      <c r="R60" s="2"/>
      <c r="S60" s="2"/>
      <c r="T60" s="2"/>
      <c r="U60" s="2"/>
      <c r="V60" s="2"/>
      <c r="W60" s="2"/>
      <c r="X60" s="2"/>
      <c r="Y60" s="2"/>
      <c r="Z60" s="2"/>
    </row>
    <row r="61" spans="1:26" ht="13.5" customHeight="1">
      <c r="A61" s="35"/>
      <c r="B61" s="531" t="s">
        <v>347</v>
      </c>
      <c r="C61" s="532" t="s">
        <v>347</v>
      </c>
      <c r="D61" s="507">
        <f t="shared" ref="D61:P61" si="19">SUM(D62:D63)</f>
        <v>0</v>
      </c>
      <c r="E61" s="507">
        <f t="shared" si="19"/>
        <v>0</v>
      </c>
      <c r="F61" s="507">
        <f t="shared" si="19"/>
        <v>0</v>
      </c>
      <c r="G61" s="507">
        <f t="shared" si="19"/>
        <v>0</v>
      </c>
      <c r="H61" s="507">
        <f t="shared" si="19"/>
        <v>0</v>
      </c>
      <c r="I61" s="507">
        <f t="shared" si="19"/>
        <v>0</v>
      </c>
      <c r="J61" s="507">
        <f t="shared" si="19"/>
        <v>0</v>
      </c>
      <c r="K61" s="507">
        <f t="shared" si="19"/>
        <v>0</v>
      </c>
      <c r="L61" s="507">
        <f t="shared" si="19"/>
        <v>0</v>
      </c>
      <c r="M61" s="507">
        <f t="shared" si="19"/>
        <v>0</v>
      </c>
      <c r="N61" s="507">
        <f t="shared" si="19"/>
        <v>0</v>
      </c>
      <c r="O61" s="507">
        <f t="shared" si="19"/>
        <v>0</v>
      </c>
      <c r="P61" s="507">
        <f t="shared" si="19"/>
        <v>0</v>
      </c>
      <c r="Q61" s="2"/>
      <c r="R61" s="2"/>
      <c r="S61" s="2"/>
      <c r="T61" s="2"/>
      <c r="U61" s="2"/>
      <c r="V61" s="2"/>
      <c r="W61" s="2"/>
      <c r="X61" s="2"/>
      <c r="Y61" s="2"/>
      <c r="Z61" s="2"/>
    </row>
    <row r="62" spans="1:26" ht="13.5" customHeight="1">
      <c r="A62" s="37"/>
      <c r="B62" s="533" t="s">
        <v>347</v>
      </c>
      <c r="C62" s="534" t="s">
        <v>347</v>
      </c>
      <c r="D62" s="11" t="s">
        <v>347</v>
      </c>
      <c r="E62" s="11" t="s">
        <v>347</v>
      </c>
      <c r="F62" s="11" t="s">
        <v>347</v>
      </c>
      <c r="G62" s="11" t="s">
        <v>347</v>
      </c>
      <c r="H62" s="11" t="s">
        <v>347</v>
      </c>
      <c r="I62" s="11" t="s">
        <v>347</v>
      </c>
      <c r="J62" s="11" t="s">
        <v>347</v>
      </c>
      <c r="K62" s="11" t="s">
        <v>347</v>
      </c>
      <c r="L62" s="11" t="s">
        <v>347</v>
      </c>
      <c r="M62" s="11" t="s">
        <v>347</v>
      </c>
      <c r="N62" s="11" t="s">
        <v>347</v>
      </c>
      <c r="O62" s="11" t="s">
        <v>347</v>
      </c>
      <c r="P62" s="11" t="s">
        <v>347</v>
      </c>
      <c r="Q62" s="2"/>
      <c r="R62" s="2"/>
      <c r="S62" s="2"/>
      <c r="T62" s="2"/>
      <c r="U62" s="2"/>
      <c r="V62" s="2"/>
      <c r="W62" s="2"/>
      <c r="X62" s="2"/>
      <c r="Y62" s="2"/>
      <c r="Z62" s="2"/>
    </row>
    <row r="63" spans="1:26" ht="13.5" customHeight="1">
      <c r="A63" s="2"/>
      <c r="B63" s="533" t="s">
        <v>347</v>
      </c>
      <c r="C63" s="534" t="s">
        <v>347</v>
      </c>
      <c r="D63" s="11" t="s">
        <v>347</v>
      </c>
      <c r="E63" s="11" t="s">
        <v>347</v>
      </c>
      <c r="F63" s="11" t="s">
        <v>347</v>
      </c>
      <c r="G63" s="11" t="s">
        <v>347</v>
      </c>
      <c r="H63" s="11" t="s">
        <v>347</v>
      </c>
      <c r="I63" s="11" t="s">
        <v>347</v>
      </c>
      <c r="J63" s="11" t="s">
        <v>347</v>
      </c>
      <c r="K63" s="11" t="s">
        <v>347</v>
      </c>
      <c r="L63" s="11" t="s">
        <v>347</v>
      </c>
      <c r="M63" s="11" t="s">
        <v>347</v>
      </c>
      <c r="N63" s="11" t="s">
        <v>347</v>
      </c>
      <c r="O63" s="11" t="s">
        <v>347</v>
      </c>
      <c r="P63" s="11" t="s">
        <v>347</v>
      </c>
      <c r="Q63" s="2"/>
      <c r="R63" s="2"/>
      <c r="S63" s="2"/>
      <c r="T63" s="2"/>
      <c r="U63" s="2"/>
      <c r="V63" s="2"/>
      <c r="W63" s="2"/>
      <c r="X63" s="2"/>
      <c r="Y63" s="2"/>
      <c r="Z63" s="2"/>
    </row>
    <row r="64" spans="1:26" ht="13.5" customHeight="1">
      <c r="A64" s="495" t="s">
        <v>1160</v>
      </c>
      <c r="B64" s="496"/>
      <c r="C64" s="497"/>
      <c r="D64" s="498">
        <f t="shared" ref="D64:P64" si="20">D65+D74</f>
        <v>0</v>
      </c>
      <c r="E64" s="498">
        <f t="shared" si="20"/>
        <v>0</v>
      </c>
      <c r="F64" s="498">
        <f t="shared" si="20"/>
        <v>0</v>
      </c>
      <c r="G64" s="498">
        <f t="shared" si="20"/>
        <v>0</v>
      </c>
      <c r="H64" s="498">
        <f t="shared" si="20"/>
        <v>0</v>
      </c>
      <c r="I64" s="498">
        <f t="shared" si="20"/>
        <v>0</v>
      </c>
      <c r="J64" s="498">
        <f t="shared" si="20"/>
        <v>0</v>
      </c>
      <c r="K64" s="498">
        <f t="shared" si="20"/>
        <v>0</v>
      </c>
      <c r="L64" s="498">
        <f t="shared" si="20"/>
        <v>0</v>
      </c>
      <c r="M64" s="498">
        <f t="shared" si="20"/>
        <v>0</v>
      </c>
      <c r="N64" s="498">
        <f t="shared" si="20"/>
        <v>0</v>
      </c>
      <c r="O64" s="498">
        <f t="shared" si="20"/>
        <v>0</v>
      </c>
      <c r="P64" s="498" t="e">
        <f t="shared" si="20"/>
        <v>#VALUE!</v>
      </c>
      <c r="Q64" s="2"/>
      <c r="R64" s="2"/>
      <c r="S64" s="2"/>
      <c r="T64" s="2"/>
      <c r="U64" s="2"/>
      <c r="V64" s="2"/>
      <c r="W64" s="2"/>
      <c r="X64" s="2"/>
      <c r="Y64" s="2"/>
      <c r="Z64" s="2"/>
    </row>
    <row r="65" spans="1:26" ht="13.5" customHeight="1">
      <c r="A65" s="500" t="s">
        <v>423</v>
      </c>
      <c r="B65" s="535"/>
      <c r="C65" s="536"/>
      <c r="D65" s="537">
        <f t="shared" ref="D65:P65" si="21">D66+D69</f>
        <v>0</v>
      </c>
      <c r="E65" s="537">
        <f t="shared" si="21"/>
        <v>0</v>
      </c>
      <c r="F65" s="537">
        <f t="shared" si="21"/>
        <v>0</v>
      </c>
      <c r="G65" s="537">
        <f t="shared" si="21"/>
        <v>0</v>
      </c>
      <c r="H65" s="537">
        <f t="shared" si="21"/>
        <v>0</v>
      </c>
      <c r="I65" s="537">
        <f t="shared" si="21"/>
        <v>0</v>
      </c>
      <c r="J65" s="537">
        <f t="shared" si="21"/>
        <v>0</v>
      </c>
      <c r="K65" s="537">
        <f t="shared" si="21"/>
        <v>0</v>
      </c>
      <c r="L65" s="537">
        <f t="shared" si="21"/>
        <v>0</v>
      </c>
      <c r="M65" s="537">
        <f t="shared" si="21"/>
        <v>0</v>
      </c>
      <c r="N65" s="537">
        <f t="shared" si="21"/>
        <v>0</v>
      </c>
      <c r="O65" s="537">
        <f t="shared" si="21"/>
        <v>0</v>
      </c>
      <c r="P65" s="537" t="e">
        <f t="shared" si="21"/>
        <v>#VALUE!</v>
      </c>
      <c r="Q65" s="2"/>
      <c r="R65" s="2"/>
      <c r="S65" s="2"/>
      <c r="T65" s="2"/>
      <c r="U65" s="2"/>
      <c r="V65" s="2"/>
      <c r="W65" s="2"/>
      <c r="X65" s="2"/>
      <c r="Y65" s="2"/>
      <c r="Z65" s="2"/>
    </row>
    <row r="66" spans="1:26" ht="13.5" customHeight="1">
      <c r="A66" s="504"/>
      <c r="B66" s="531" t="s">
        <v>347</v>
      </c>
      <c r="C66" s="532" t="s">
        <v>347</v>
      </c>
      <c r="D66" s="507">
        <f t="shared" ref="D66:P66" si="22">SUM(D67:D68)</f>
        <v>0</v>
      </c>
      <c r="E66" s="507">
        <f t="shared" si="22"/>
        <v>0</v>
      </c>
      <c r="F66" s="507">
        <f t="shared" si="22"/>
        <v>0</v>
      </c>
      <c r="G66" s="507">
        <f t="shared" si="22"/>
        <v>0</v>
      </c>
      <c r="H66" s="507">
        <f t="shared" si="22"/>
        <v>0</v>
      </c>
      <c r="I66" s="507">
        <f t="shared" si="22"/>
        <v>0</v>
      </c>
      <c r="J66" s="507">
        <f t="shared" si="22"/>
        <v>0</v>
      </c>
      <c r="K66" s="507">
        <f t="shared" si="22"/>
        <v>0</v>
      </c>
      <c r="L66" s="507">
        <f t="shared" si="22"/>
        <v>0</v>
      </c>
      <c r="M66" s="507">
        <f t="shared" si="22"/>
        <v>0</v>
      </c>
      <c r="N66" s="507">
        <f t="shared" si="22"/>
        <v>0</v>
      </c>
      <c r="O66" s="507">
        <f t="shared" si="22"/>
        <v>0</v>
      </c>
      <c r="P66" s="507" t="e">
        <f t="shared" si="22"/>
        <v>#VALUE!</v>
      </c>
      <c r="Q66" s="2"/>
      <c r="R66" s="2"/>
      <c r="S66" s="2"/>
      <c r="T66" s="2"/>
      <c r="U66" s="2"/>
      <c r="V66" s="2"/>
      <c r="W66" s="2"/>
      <c r="X66" s="2"/>
      <c r="Y66" s="2"/>
      <c r="Z66" s="2"/>
    </row>
    <row r="67" spans="1:26" ht="20.25" customHeight="1">
      <c r="A67" s="37"/>
      <c r="B67" s="513" t="s">
        <v>347</v>
      </c>
      <c r="C67" s="534" t="s">
        <v>347</v>
      </c>
      <c r="D67" s="11" t="s">
        <v>347</v>
      </c>
      <c r="E67" s="11" t="s">
        <v>347</v>
      </c>
      <c r="F67" s="11" t="s">
        <v>347</v>
      </c>
      <c r="G67" s="11" t="s">
        <v>347</v>
      </c>
      <c r="H67" s="11" t="s">
        <v>347</v>
      </c>
      <c r="I67" s="11" t="s">
        <v>347</v>
      </c>
      <c r="J67" s="11" t="s">
        <v>347</v>
      </c>
      <c r="K67" s="11" t="s">
        <v>347</v>
      </c>
      <c r="L67" s="11" t="s">
        <v>347</v>
      </c>
      <c r="M67" s="11" t="s">
        <v>347</v>
      </c>
      <c r="N67" s="11" t="s">
        <v>347</v>
      </c>
      <c r="O67" s="11" t="s">
        <v>347</v>
      </c>
      <c r="P67" s="542" t="e">
        <f t="shared" ref="P67:P68" si="23">D67+E67+F67+G67+H67+I67+J67+K67+L67+M67+N67+O67</f>
        <v>#VALUE!</v>
      </c>
      <c r="Q67" s="2"/>
      <c r="R67" s="2"/>
      <c r="S67" s="2"/>
      <c r="T67" s="2"/>
      <c r="U67" s="2"/>
      <c r="V67" s="2"/>
      <c r="W67" s="2"/>
      <c r="X67" s="2"/>
      <c r="Y67" s="2"/>
      <c r="Z67" s="2"/>
    </row>
    <row r="68" spans="1:26" ht="13.5" customHeight="1">
      <c r="A68" s="37"/>
      <c r="B68" s="513" t="s">
        <v>347</v>
      </c>
      <c r="C68" s="534" t="s">
        <v>347</v>
      </c>
      <c r="D68" s="11" t="s">
        <v>347</v>
      </c>
      <c r="E68" s="11" t="s">
        <v>347</v>
      </c>
      <c r="F68" s="11" t="s">
        <v>347</v>
      </c>
      <c r="G68" s="11" t="s">
        <v>347</v>
      </c>
      <c r="H68" s="11" t="s">
        <v>347</v>
      </c>
      <c r="I68" s="11" t="s">
        <v>347</v>
      </c>
      <c r="J68" s="11" t="s">
        <v>347</v>
      </c>
      <c r="K68" s="11" t="s">
        <v>347</v>
      </c>
      <c r="L68" s="11" t="s">
        <v>347</v>
      </c>
      <c r="M68" s="11" t="s">
        <v>347</v>
      </c>
      <c r="N68" s="11" t="s">
        <v>347</v>
      </c>
      <c r="O68" s="11" t="s">
        <v>347</v>
      </c>
      <c r="P68" s="542" t="e">
        <f t="shared" si="23"/>
        <v>#VALUE!</v>
      </c>
      <c r="Q68" s="2"/>
      <c r="R68" s="2"/>
      <c r="S68" s="2"/>
      <c r="T68" s="2"/>
      <c r="U68" s="2"/>
      <c r="V68" s="2"/>
      <c r="W68" s="2"/>
      <c r="X68" s="2"/>
      <c r="Y68" s="2"/>
      <c r="Z68" s="2"/>
    </row>
    <row r="69" spans="1:26" ht="13.5" customHeight="1">
      <c r="A69" s="35"/>
      <c r="B69" s="42" t="s">
        <v>347</v>
      </c>
      <c r="C69" s="491" t="s">
        <v>347</v>
      </c>
      <c r="D69" s="507">
        <f t="shared" ref="D69:P69" si="24">SUM(D70:D73)</f>
        <v>0</v>
      </c>
      <c r="E69" s="507">
        <f t="shared" si="24"/>
        <v>0</v>
      </c>
      <c r="F69" s="507">
        <f t="shared" si="24"/>
        <v>0</v>
      </c>
      <c r="G69" s="507">
        <f t="shared" si="24"/>
        <v>0</v>
      </c>
      <c r="H69" s="507">
        <f t="shared" si="24"/>
        <v>0</v>
      </c>
      <c r="I69" s="507">
        <f t="shared" si="24"/>
        <v>0</v>
      </c>
      <c r="J69" s="507">
        <f t="shared" si="24"/>
        <v>0</v>
      </c>
      <c r="K69" s="507">
        <f t="shared" si="24"/>
        <v>0</v>
      </c>
      <c r="L69" s="507">
        <f t="shared" si="24"/>
        <v>0</v>
      </c>
      <c r="M69" s="507">
        <f t="shared" si="24"/>
        <v>0</v>
      </c>
      <c r="N69" s="507">
        <f t="shared" si="24"/>
        <v>0</v>
      </c>
      <c r="O69" s="507">
        <f t="shared" si="24"/>
        <v>0</v>
      </c>
      <c r="P69" s="507" t="e">
        <f t="shared" si="24"/>
        <v>#VALUE!</v>
      </c>
      <c r="Q69" s="2"/>
      <c r="R69" s="2"/>
      <c r="S69" s="2"/>
      <c r="T69" s="2"/>
      <c r="U69" s="2"/>
      <c r="V69" s="2"/>
      <c r="W69" s="2"/>
      <c r="X69" s="2"/>
      <c r="Y69" s="2"/>
      <c r="Z69" s="2"/>
    </row>
    <row r="70" spans="1:26" ht="29.25" customHeight="1">
      <c r="A70" s="37"/>
      <c r="B70" s="513" t="s">
        <v>347</v>
      </c>
      <c r="C70" s="538" t="s">
        <v>347</v>
      </c>
      <c r="D70" s="11" t="s">
        <v>347</v>
      </c>
      <c r="E70" s="11" t="s">
        <v>347</v>
      </c>
      <c r="F70" s="11" t="s">
        <v>347</v>
      </c>
      <c r="G70" s="11" t="s">
        <v>347</v>
      </c>
      <c r="H70" s="11" t="s">
        <v>347</v>
      </c>
      <c r="I70" s="11" t="s">
        <v>347</v>
      </c>
      <c r="J70" s="11" t="s">
        <v>347</v>
      </c>
      <c r="K70" s="11" t="s">
        <v>347</v>
      </c>
      <c r="L70" s="11" t="s">
        <v>347</v>
      </c>
      <c r="M70" s="11" t="s">
        <v>347</v>
      </c>
      <c r="N70" s="11" t="s">
        <v>347</v>
      </c>
      <c r="O70" s="11" t="s">
        <v>347</v>
      </c>
      <c r="P70" s="542" t="e">
        <f t="shared" ref="P70:P73" si="25">D70+E70+F70+G70+H70+I70+J70+K70+L70+M70+N70+O70</f>
        <v>#VALUE!</v>
      </c>
      <c r="Q70" s="2"/>
      <c r="R70" s="2"/>
      <c r="S70" s="2"/>
      <c r="T70" s="2"/>
      <c r="U70" s="2"/>
      <c r="V70" s="2"/>
      <c r="W70" s="2"/>
      <c r="X70" s="2"/>
      <c r="Y70" s="2"/>
      <c r="Z70" s="2"/>
    </row>
    <row r="71" spans="1:26" ht="23.25" customHeight="1">
      <c r="A71" s="37"/>
      <c r="B71" s="513" t="s">
        <v>347</v>
      </c>
      <c r="C71" s="538" t="s">
        <v>347</v>
      </c>
      <c r="D71" s="11" t="s">
        <v>347</v>
      </c>
      <c r="E71" s="11" t="s">
        <v>347</v>
      </c>
      <c r="F71" s="11" t="s">
        <v>347</v>
      </c>
      <c r="G71" s="11" t="s">
        <v>347</v>
      </c>
      <c r="H71" s="11" t="s">
        <v>347</v>
      </c>
      <c r="I71" s="11" t="s">
        <v>347</v>
      </c>
      <c r="J71" s="11" t="s">
        <v>347</v>
      </c>
      <c r="K71" s="11" t="s">
        <v>347</v>
      </c>
      <c r="L71" s="11" t="s">
        <v>347</v>
      </c>
      <c r="M71" s="11" t="s">
        <v>347</v>
      </c>
      <c r="N71" s="11" t="s">
        <v>347</v>
      </c>
      <c r="O71" s="11" t="s">
        <v>347</v>
      </c>
      <c r="P71" s="542" t="e">
        <f t="shared" si="25"/>
        <v>#VALUE!</v>
      </c>
      <c r="Q71" s="2"/>
      <c r="R71" s="2"/>
      <c r="S71" s="2"/>
      <c r="T71" s="2"/>
      <c r="U71" s="2"/>
      <c r="V71" s="2"/>
      <c r="W71" s="2"/>
      <c r="X71" s="2"/>
      <c r="Y71" s="2"/>
      <c r="Z71" s="2"/>
    </row>
    <row r="72" spans="1:26" ht="27.75" customHeight="1">
      <c r="A72" s="976"/>
      <c r="B72" s="513" t="s">
        <v>347</v>
      </c>
      <c r="C72" s="15" t="s">
        <v>347</v>
      </c>
      <c r="D72" s="11" t="s">
        <v>347</v>
      </c>
      <c r="E72" s="11" t="s">
        <v>347</v>
      </c>
      <c r="F72" s="11" t="s">
        <v>347</v>
      </c>
      <c r="G72" s="11" t="s">
        <v>347</v>
      </c>
      <c r="H72" s="11" t="s">
        <v>347</v>
      </c>
      <c r="I72" s="11" t="s">
        <v>347</v>
      </c>
      <c r="J72" s="11" t="s">
        <v>347</v>
      </c>
      <c r="K72" s="11" t="s">
        <v>347</v>
      </c>
      <c r="L72" s="11" t="s">
        <v>347</v>
      </c>
      <c r="M72" s="11" t="s">
        <v>347</v>
      </c>
      <c r="N72" s="11" t="s">
        <v>347</v>
      </c>
      <c r="O72" s="11" t="s">
        <v>347</v>
      </c>
      <c r="P72" s="542" t="e">
        <f t="shared" si="25"/>
        <v>#VALUE!</v>
      </c>
      <c r="Q72" s="2"/>
      <c r="R72" s="2"/>
      <c r="S72" s="2"/>
      <c r="T72" s="2"/>
      <c r="U72" s="2"/>
      <c r="V72" s="2"/>
      <c r="W72" s="2"/>
      <c r="X72" s="2"/>
      <c r="Y72" s="2"/>
      <c r="Z72" s="2"/>
    </row>
    <row r="73" spans="1:26" ht="24" customHeight="1">
      <c r="A73" s="976"/>
      <c r="B73" s="513" t="s">
        <v>347</v>
      </c>
      <c r="C73" s="15" t="s">
        <v>347</v>
      </c>
      <c r="D73" s="11" t="s">
        <v>347</v>
      </c>
      <c r="E73" s="11" t="s">
        <v>347</v>
      </c>
      <c r="F73" s="11" t="s">
        <v>347</v>
      </c>
      <c r="G73" s="11" t="s">
        <v>347</v>
      </c>
      <c r="H73" s="11" t="s">
        <v>347</v>
      </c>
      <c r="I73" s="11" t="s">
        <v>347</v>
      </c>
      <c r="J73" s="11" t="s">
        <v>347</v>
      </c>
      <c r="K73" s="11" t="s">
        <v>347</v>
      </c>
      <c r="L73" s="11" t="s">
        <v>347</v>
      </c>
      <c r="M73" s="11" t="s">
        <v>347</v>
      </c>
      <c r="N73" s="11" t="s">
        <v>347</v>
      </c>
      <c r="O73" s="11" t="s">
        <v>347</v>
      </c>
      <c r="P73" s="542" t="e">
        <f t="shared" si="25"/>
        <v>#VALUE!</v>
      </c>
      <c r="Q73" s="2"/>
      <c r="R73" s="2"/>
      <c r="S73" s="2"/>
      <c r="T73" s="2"/>
      <c r="U73" s="2"/>
      <c r="V73" s="2"/>
      <c r="W73" s="2"/>
      <c r="X73" s="2"/>
      <c r="Y73" s="2"/>
      <c r="Z73" s="2"/>
    </row>
    <row r="74" spans="1:26" ht="13.5" customHeight="1">
      <c r="A74" s="521" t="s">
        <v>428</v>
      </c>
      <c r="B74" s="978"/>
      <c r="C74" s="979"/>
      <c r="D74" s="539">
        <f t="shared" ref="D74:P74" si="26">D75+D82+D88</f>
        <v>0</v>
      </c>
      <c r="E74" s="539">
        <f t="shared" si="26"/>
        <v>0</v>
      </c>
      <c r="F74" s="539">
        <f t="shared" si="26"/>
        <v>0</v>
      </c>
      <c r="G74" s="539">
        <f t="shared" si="26"/>
        <v>0</v>
      </c>
      <c r="H74" s="539">
        <f t="shared" si="26"/>
        <v>0</v>
      </c>
      <c r="I74" s="539">
        <f t="shared" si="26"/>
        <v>0</v>
      </c>
      <c r="J74" s="539">
        <f t="shared" si="26"/>
        <v>0</v>
      </c>
      <c r="K74" s="539">
        <f t="shared" si="26"/>
        <v>0</v>
      </c>
      <c r="L74" s="539">
        <f t="shared" si="26"/>
        <v>0</v>
      </c>
      <c r="M74" s="539">
        <f t="shared" si="26"/>
        <v>0</v>
      </c>
      <c r="N74" s="539">
        <f t="shared" si="26"/>
        <v>0</v>
      </c>
      <c r="O74" s="539">
        <f t="shared" si="26"/>
        <v>0</v>
      </c>
      <c r="P74" s="539" t="e">
        <f t="shared" si="26"/>
        <v>#VALUE!</v>
      </c>
      <c r="Q74" s="2"/>
      <c r="R74" s="2"/>
      <c r="S74" s="2"/>
      <c r="T74" s="2"/>
      <c r="U74" s="2"/>
      <c r="V74" s="2"/>
      <c r="W74" s="2"/>
      <c r="X74" s="2"/>
      <c r="Y74" s="2"/>
      <c r="Z74" s="2"/>
    </row>
    <row r="75" spans="1:26" ht="13.5" customHeight="1">
      <c r="A75" s="35"/>
      <c r="B75" s="42" t="s">
        <v>347</v>
      </c>
      <c r="C75" s="491" t="s">
        <v>347</v>
      </c>
      <c r="D75" s="507">
        <f t="shared" ref="D75:P75" si="27">SUM(D76:D81)</f>
        <v>0</v>
      </c>
      <c r="E75" s="507">
        <f t="shared" si="27"/>
        <v>0</v>
      </c>
      <c r="F75" s="507">
        <f t="shared" si="27"/>
        <v>0</v>
      </c>
      <c r="G75" s="507">
        <f t="shared" si="27"/>
        <v>0</v>
      </c>
      <c r="H75" s="507">
        <f t="shared" si="27"/>
        <v>0</v>
      </c>
      <c r="I75" s="507">
        <f t="shared" si="27"/>
        <v>0</v>
      </c>
      <c r="J75" s="507">
        <f t="shared" si="27"/>
        <v>0</v>
      </c>
      <c r="K75" s="507">
        <f t="shared" si="27"/>
        <v>0</v>
      </c>
      <c r="L75" s="507">
        <f t="shared" si="27"/>
        <v>0</v>
      </c>
      <c r="M75" s="507">
        <f t="shared" si="27"/>
        <v>0</v>
      </c>
      <c r="N75" s="507">
        <f t="shared" si="27"/>
        <v>0</v>
      </c>
      <c r="O75" s="507">
        <f t="shared" si="27"/>
        <v>0</v>
      </c>
      <c r="P75" s="507" t="e">
        <f t="shared" si="27"/>
        <v>#VALUE!</v>
      </c>
      <c r="Q75" s="2"/>
      <c r="R75" s="2"/>
      <c r="S75" s="2"/>
      <c r="T75" s="2"/>
      <c r="U75" s="2"/>
      <c r="V75" s="2"/>
      <c r="W75" s="2"/>
      <c r="X75" s="2"/>
      <c r="Y75" s="2"/>
      <c r="Z75" s="2"/>
    </row>
    <row r="76" spans="1:26" ht="15.75" customHeight="1">
      <c r="A76" s="37"/>
      <c r="B76" s="513" t="s">
        <v>347</v>
      </c>
      <c r="C76" s="538" t="s">
        <v>347</v>
      </c>
      <c r="D76" s="11"/>
      <c r="E76" s="11"/>
      <c r="F76" s="11"/>
      <c r="G76" s="11"/>
      <c r="H76" s="11"/>
      <c r="I76" s="11"/>
      <c r="J76" s="11"/>
      <c r="K76" s="11"/>
      <c r="L76" s="11"/>
      <c r="M76" s="11"/>
      <c r="N76" s="11"/>
      <c r="O76" s="11"/>
      <c r="P76" s="542">
        <f t="shared" ref="P76:P81" si="28">D76+E76+F76+G76+H76+I76+J76+K76+L76+M76+N76+O76</f>
        <v>0</v>
      </c>
      <c r="Q76" s="2"/>
      <c r="R76" s="2"/>
      <c r="S76" s="2"/>
      <c r="T76" s="2"/>
      <c r="U76" s="2"/>
      <c r="V76" s="2"/>
      <c r="W76" s="2"/>
      <c r="X76" s="2"/>
      <c r="Y76" s="2"/>
      <c r="Z76" s="2"/>
    </row>
    <row r="77" spans="1:26" ht="22.5" customHeight="1">
      <c r="A77" s="37"/>
      <c r="B77" s="513" t="s">
        <v>347</v>
      </c>
      <c r="C77" s="538" t="s">
        <v>347</v>
      </c>
      <c r="D77" s="11" t="s">
        <v>347</v>
      </c>
      <c r="E77" s="11" t="s">
        <v>347</v>
      </c>
      <c r="F77" s="11" t="s">
        <v>347</v>
      </c>
      <c r="G77" s="11" t="s">
        <v>347</v>
      </c>
      <c r="H77" s="11" t="s">
        <v>347</v>
      </c>
      <c r="I77" s="11" t="s">
        <v>347</v>
      </c>
      <c r="J77" s="11" t="s">
        <v>347</v>
      </c>
      <c r="K77" s="11" t="s">
        <v>347</v>
      </c>
      <c r="L77" s="11" t="s">
        <v>347</v>
      </c>
      <c r="M77" s="11" t="s">
        <v>347</v>
      </c>
      <c r="N77" s="11" t="s">
        <v>347</v>
      </c>
      <c r="O77" s="11" t="s">
        <v>347</v>
      </c>
      <c r="P77" s="542" t="e">
        <f t="shared" si="28"/>
        <v>#VALUE!</v>
      </c>
      <c r="Q77" s="2"/>
      <c r="R77" s="2"/>
      <c r="S77" s="2"/>
      <c r="T77" s="2"/>
      <c r="U77" s="2"/>
      <c r="V77" s="2"/>
      <c r="W77" s="2"/>
      <c r="X77" s="2"/>
      <c r="Y77" s="2"/>
      <c r="Z77" s="2"/>
    </row>
    <row r="78" spans="1:26" ht="21" customHeight="1">
      <c r="A78" s="37"/>
      <c r="B78" s="513" t="s">
        <v>347</v>
      </c>
      <c r="C78" s="538" t="s">
        <v>347</v>
      </c>
      <c r="D78" s="11" t="s">
        <v>347</v>
      </c>
      <c r="E78" s="11" t="s">
        <v>347</v>
      </c>
      <c r="F78" s="11" t="s">
        <v>347</v>
      </c>
      <c r="G78" s="11" t="s">
        <v>347</v>
      </c>
      <c r="H78" s="11" t="s">
        <v>347</v>
      </c>
      <c r="I78" s="11" t="s">
        <v>347</v>
      </c>
      <c r="J78" s="11" t="s">
        <v>347</v>
      </c>
      <c r="K78" s="11" t="s">
        <v>347</v>
      </c>
      <c r="L78" s="11" t="s">
        <v>347</v>
      </c>
      <c r="M78" s="11" t="s">
        <v>347</v>
      </c>
      <c r="N78" s="11" t="s">
        <v>347</v>
      </c>
      <c r="O78" s="11" t="s">
        <v>347</v>
      </c>
      <c r="P78" s="542" t="e">
        <f t="shared" si="28"/>
        <v>#VALUE!</v>
      </c>
      <c r="Q78" s="2"/>
      <c r="R78" s="2"/>
      <c r="S78" s="2"/>
      <c r="T78" s="2"/>
      <c r="U78" s="2"/>
      <c r="V78" s="2"/>
      <c r="W78" s="2"/>
      <c r="X78" s="2"/>
      <c r="Y78" s="2"/>
      <c r="Z78" s="2"/>
    </row>
    <row r="79" spans="1:26" ht="23.25" customHeight="1">
      <c r="A79" s="37"/>
      <c r="B79" s="513" t="s">
        <v>347</v>
      </c>
      <c r="C79" s="538" t="s">
        <v>347</v>
      </c>
      <c r="D79" s="11" t="s">
        <v>347</v>
      </c>
      <c r="E79" s="11" t="s">
        <v>347</v>
      </c>
      <c r="F79" s="11" t="s">
        <v>347</v>
      </c>
      <c r="G79" s="11" t="s">
        <v>347</v>
      </c>
      <c r="H79" s="11" t="s">
        <v>347</v>
      </c>
      <c r="I79" s="11" t="s">
        <v>347</v>
      </c>
      <c r="J79" s="11" t="s">
        <v>347</v>
      </c>
      <c r="K79" s="11" t="s">
        <v>347</v>
      </c>
      <c r="L79" s="11" t="s">
        <v>347</v>
      </c>
      <c r="M79" s="11" t="s">
        <v>347</v>
      </c>
      <c r="N79" s="11" t="s">
        <v>347</v>
      </c>
      <c r="O79" s="11" t="s">
        <v>347</v>
      </c>
      <c r="P79" s="542" t="e">
        <f t="shared" si="28"/>
        <v>#VALUE!</v>
      </c>
      <c r="Q79" s="2"/>
      <c r="R79" s="2"/>
      <c r="S79" s="2"/>
      <c r="T79" s="2"/>
      <c r="U79" s="2"/>
      <c r="V79" s="2"/>
      <c r="W79" s="2"/>
      <c r="X79" s="2"/>
      <c r="Y79" s="2"/>
      <c r="Z79" s="2"/>
    </row>
    <row r="80" spans="1:26" ht="22.5" customHeight="1">
      <c r="A80" s="37"/>
      <c r="B80" s="513" t="s">
        <v>347</v>
      </c>
      <c r="C80" s="538" t="s">
        <v>347</v>
      </c>
      <c r="D80" s="11" t="s">
        <v>347</v>
      </c>
      <c r="E80" s="11" t="s">
        <v>347</v>
      </c>
      <c r="F80" s="11" t="s">
        <v>347</v>
      </c>
      <c r="G80" s="11" t="s">
        <v>347</v>
      </c>
      <c r="H80" s="11" t="s">
        <v>347</v>
      </c>
      <c r="I80" s="11" t="s">
        <v>347</v>
      </c>
      <c r="J80" s="11" t="s">
        <v>347</v>
      </c>
      <c r="K80" s="11" t="s">
        <v>347</v>
      </c>
      <c r="L80" s="11" t="s">
        <v>347</v>
      </c>
      <c r="M80" s="11" t="s">
        <v>347</v>
      </c>
      <c r="N80" s="11" t="s">
        <v>347</v>
      </c>
      <c r="O80" s="11" t="s">
        <v>347</v>
      </c>
      <c r="P80" s="542" t="e">
        <f t="shared" si="28"/>
        <v>#VALUE!</v>
      </c>
      <c r="Q80" s="2"/>
      <c r="R80" s="2"/>
      <c r="S80" s="2"/>
      <c r="T80" s="2"/>
      <c r="U80" s="2"/>
      <c r="V80" s="2"/>
      <c r="W80" s="2"/>
      <c r="X80" s="2"/>
      <c r="Y80" s="2"/>
      <c r="Z80" s="2"/>
    </row>
    <row r="81" spans="1:26" ht="24.75" customHeight="1">
      <c r="A81" s="37"/>
      <c r="B81" s="513" t="s">
        <v>347</v>
      </c>
      <c r="C81" s="538" t="s">
        <v>347</v>
      </c>
      <c r="D81" s="11" t="s">
        <v>347</v>
      </c>
      <c r="E81" s="11" t="s">
        <v>347</v>
      </c>
      <c r="F81" s="11" t="s">
        <v>347</v>
      </c>
      <c r="G81" s="11" t="s">
        <v>347</v>
      </c>
      <c r="H81" s="11" t="s">
        <v>347</v>
      </c>
      <c r="I81" s="11" t="s">
        <v>347</v>
      </c>
      <c r="J81" s="11" t="s">
        <v>347</v>
      </c>
      <c r="K81" s="11" t="s">
        <v>347</v>
      </c>
      <c r="L81" s="11" t="s">
        <v>347</v>
      </c>
      <c r="M81" s="11" t="s">
        <v>347</v>
      </c>
      <c r="N81" s="11" t="s">
        <v>347</v>
      </c>
      <c r="O81" s="11" t="s">
        <v>347</v>
      </c>
      <c r="P81" s="542" t="e">
        <f t="shared" si="28"/>
        <v>#VALUE!</v>
      </c>
      <c r="Q81" s="2"/>
      <c r="R81" s="2"/>
      <c r="S81" s="2"/>
      <c r="T81" s="2"/>
      <c r="U81" s="2"/>
      <c r="V81" s="2"/>
      <c r="W81" s="2"/>
      <c r="X81" s="2"/>
      <c r="Y81" s="2"/>
      <c r="Z81" s="2"/>
    </row>
    <row r="82" spans="1:26" ht="13.5" customHeight="1">
      <c r="A82" s="35"/>
      <c r="B82" s="42" t="s">
        <v>347</v>
      </c>
      <c r="C82" s="491" t="s">
        <v>347</v>
      </c>
      <c r="D82" s="507">
        <f t="shared" ref="D82:P82" si="29">SUM(D83:D87)</f>
        <v>0</v>
      </c>
      <c r="E82" s="507">
        <f t="shared" si="29"/>
        <v>0</v>
      </c>
      <c r="F82" s="507">
        <f t="shared" si="29"/>
        <v>0</v>
      </c>
      <c r="G82" s="507">
        <f t="shared" si="29"/>
        <v>0</v>
      </c>
      <c r="H82" s="507">
        <f t="shared" si="29"/>
        <v>0</v>
      </c>
      <c r="I82" s="507">
        <f t="shared" si="29"/>
        <v>0</v>
      </c>
      <c r="J82" s="507">
        <f t="shared" si="29"/>
        <v>0</v>
      </c>
      <c r="K82" s="507">
        <f t="shared" si="29"/>
        <v>0</v>
      </c>
      <c r="L82" s="507">
        <f t="shared" si="29"/>
        <v>0</v>
      </c>
      <c r="M82" s="507">
        <f t="shared" si="29"/>
        <v>0</v>
      </c>
      <c r="N82" s="507">
        <f t="shared" si="29"/>
        <v>0</v>
      </c>
      <c r="O82" s="507">
        <f t="shared" si="29"/>
        <v>0</v>
      </c>
      <c r="P82" s="507" t="e">
        <f t="shared" si="29"/>
        <v>#VALUE!</v>
      </c>
      <c r="Q82" s="2"/>
      <c r="R82" s="2"/>
      <c r="S82" s="2"/>
      <c r="T82" s="2"/>
      <c r="U82" s="2"/>
      <c r="V82" s="2"/>
      <c r="W82" s="2"/>
      <c r="X82" s="2"/>
      <c r="Y82" s="2"/>
      <c r="Z82" s="2"/>
    </row>
    <row r="83" spans="1:26" ht="35.25" customHeight="1">
      <c r="A83" s="37"/>
      <c r="B83" s="513" t="s">
        <v>347</v>
      </c>
      <c r="C83" s="515" t="s">
        <v>347</v>
      </c>
      <c r="D83" s="11" t="s">
        <v>347</v>
      </c>
      <c r="E83" s="11" t="s">
        <v>347</v>
      </c>
      <c r="F83" s="11" t="s">
        <v>347</v>
      </c>
      <c r="G83" s="11" t="s">
        <v>347</v>
      </c>
      <c r="H83" s="11" t="s">
        <v>347</v>
      </c>
      <c r="I83" s="11" t="s">
        <v>347</v>
      </c>
      <c r="J83" s="11" t="s">
        <v>347</v>
      </c>
      <c r="K83" s="11" t="s">
        <v>347</v>
      </c>
      <c r="L83" s="11" t="s">
        <v>347</v>
      </c>
      <c r="M83" s="11" t="s">
        <v>347</v>
      </c>
      <c r="N83" s="11" t="s">
        <v>347</v>
      </c>
      <c r="O83" s="11" t="s">
        <v>347</v>
      </c>
      <c r="P83" s="542" t="e">
        <f t="shared" ref="P83:P87" si="30">D83+E83+F83+G83+H83+I83+J83+K83+L83+M83+N83+O83</f>
        <v>#VALUE!</v>
      </c>
      <c r="Q83" s="2"/>
      <c r="R83" s="2"/>
      <c r="S83" s="2"/>
      <c r="T83" s="2"/>
      <c r="U83" s="2"/>
      <c r="V83" s="2"/>
      <c r="W83" s="2"/>
      <c r="X83" s="2"/>
      <c r="Y83" s="2"/>
      <c r="Z83" s="2"/>
    </row>
    <row r="84" spans="1:26" ht="27" customHeight="1">
      <c r="A84" s="37"/>
      <c r="B84" s="513" t="s">
        <v>347</v>
      </c>
      <c r="C84" s="515" t="s">
        <v>347</v>
      </c>
      <c r="D84" s="11" t="s">
        <v>347</v>
      </c>
      <c r="E84" s="11" t="s">
        <v>347</v>
      </c>
      <c r="F84" s="11" t="s">
        <v>347</v>
      </c>
      <c r="G84" s="11" t="s">
        <v>347</v>
      </c>
      <c r="H84" s="11" t="s">
        <v>347</v>
      </c>
      <c r="I84" s="11" t="s">
        <v>347</v>
      </c>
      <c r="J84" s="11" t="s">
        <v>347</v>
      </c>
      <c r="K84" s="11" t="s">
        <v>347</v>
      </c>
      <c r="L84" s="11" t="s">
        <v>347</v>
      </c>
      <c r="M84" s="11" t="s">
        <v>347</v>
      </c>
      <c r="N84" s="11" t="s">
        <v>347</v>
      </c>
      <c r="O84" s="11" t="s">
        <v>347</v>
      </c>
      <c r="P84" s="542" t="e">
        <f t="shared" si="30"/>
        <v>#VALUE!</v>
      </c>
      <c r="Q84" s="2"/>
      <c r="R84" s="2"/>
      <c r="S84" s="2"/>
      <c r="T84" s="2"/>
      <c r="U84" s="2"/>
      <c r="V84" s="2"/>
      <c r="W84" s="2"/>
      <c r="X84" s="2"/>
      <c r="Y84" s="2"/>
      <c r="Z84" s="2"/>
    </row>
    <row r="85" spans="1:26" ht="37.5" customHeight="1">
      <c r="A85" s="37"/>
      <c r="B85" s="513" t="s">
        <v>347</v>
      </c>
      <c r="C85" s="515" t="s">
        <v>347</v>
      </c>
      <c r="D85" s="11" t="s">
        <v>347</v>
      </c>
      <c r="E85" s="11" t="s">
        <v>347</v>
      </c>
      <c r="F85" s="11" t="s">
        <v>347</v>
      </c>
      <c r="G85" s="11" t="s">
        <v>347</v>
      </c>
      <c r="H85" s="11" t="s">
        <v>347</v>
      </c>
      <c r="I85" s="11" t="s">
        <v>347</v>
      </c>
      <c r="J85" s="11" t="s">
        <v>347</v>
      </c>
      <c r="K85" s="11" t="s">
        <v>347</v>
      </c>
      <c r="L85" s="11" t="s">
        <v>347</v>
      </c>
      <c r="M85" s="11" t="s">
        <v>347</v>
      </c>
      <c r="N85" s="11" t="s">
        <v>347</v>
      </c>
      <c r="O85" s="11" t="s">
        <v>347</v>
      </c>
      <c r="P85" s="542" t="e">
        <f t="shared" si="30"/>
        <v>#VALUE!</v>
      </c>
      <c r="Q85" s="2"/>
      <c r="R85" s="2"/>
      <c r="S85" s="2"/>
      <c r="T85" s="2"/>
      <c r="U85" s="2"/>
      <c r="V85" s="2"/>
      <c r="W85" s="2"/>
      <c r="X85" s="2"/>
      <c r="Y85" s="2"/>
      <c r="Z85" s="2"/>
    </row>
    <row r="86" spans="1:26" ht="26.25" customHeight="1">
      <c r="A86" s="37"/>
      <c r="B86" s="513" t="s">
        <v>347</v>
      </c>
      <c r="C86" s="515" t="s">
        <v>347</v>
      </c>
      <c r="D86" s="11" t="s">
        <v>347</v>
      </c>
      <c r="E86" s="11" t="s">
        <v>347</v>
      </c>
      <c r="F86" s="11" t="s">
        <v>347</v>
      </c>
      <c r="G86" s="11" t="s">
        <v>347</v>
      </c>
      <c r="H86" s="11" t="s">
        <v>347</v>
      </c>
      <c r="I86" s="11" t="s">
        <v>347</v>
      </c>
      <c r="J86" s="11" t="s">
        <v>347</v>
      </c>
      <c r="K86" s="11" t="s">
        <v>347</v>
      </c>
      <c r="L86" s="11" t="s">
        <v>347</v>
      </c>
      <c r="M86" s="11" t="s">
        <v>347</v>
      </c>
      <c r="N86" s="11" t="s">
        <v>347</v>
      </c>
      <c r="O86" s="11" t="s">
        <v>347</v>
      </c>
      <c r="P86" s="542" t="e">
        <f t="shared" si="30"/>
        <v>#VALUE!</v>
      </c>
      <c r="Q86" s="2"/>
      <c r="R86" s="2"/>
      <c r="S86" s="2"/>
      <c r="T86" s="2"/>
      <c r="U86" s="2"/>
      <c r="V86" s="2"/>
      <c r="W86" s="2"/>
      <c r="X86" s="2"/>
      <c r="Y86" s="2"/>
      <c r="Z86" s="2"/>
    </row>
    <row r="87" spans="1:26" ht="23.25" customHeight="1">
      <c r="A87" s="37"/>
      <c r="B87" s="513" t="s">
        <v>347</v>
      </c>
      <c r="C87" s="515" t="s">
        <v>347</v>
      </c>
      <c r="D87" s="11" t="s">
        <v>347</v>
      </c>
      <c r="E87" s="11" t="s">
        <v>347</v>
      </c>
      <c r="F87" s="11" t="s">
        <v>347</v>
      </c>
      <c r="G87" s="11" t="s">
        <v>347</v>
      </c>
      <c r="H87" s="11" t="s">
        <v>347</v>
      </c>
      <c r="I87" s="11" t="s">
        <v>347</v>
      </c>
      <c r="J87" s="11" t="s">
        <v>347</v>
      </c>
      <c r="K87" s="11" t="s">
        <v>347</v>
      </c>
      <c r="L87" s="11" t="s">
        <v>347</v>
      </c>
      <c r="M87" s="11" t="s">
        <v>347</v>
      </c>
      <c r="N87" s="11" t="s">
        <v>347</v>
      </c>
      <c r="O87" s="11" t="s">
        <v>347</v>
      </c>
      <c r="P87" s="542" t="e">
        <f t="shared" si="30"/>
        <v>#VALUE!</v>
      </c>
      <c r="Q87" s="2"/>
      <c r="R87" s="2"/>
      <c r="S87" s="2"/>
      <c r="T87" s="2"/>
      <c r="U87" s="2"/>
      <c r="V87" s="2"/>
      <c r="W87" s="2"/>
      <c r="X87" s="2"/>
      <c r="Y87" s="2"/>
      <c r="Z87" s="2"/>
    </row>
    <row r="88" spans="1:26" ht="13.5" customHeight="1">
      <c r="A88" s="35"/>
      <c r="B88" s="42" t="s">
        <v>347</v>
      </c>
      <c r="C88" s="491" t="s">
        <v>347</v>
      </c>
      <c r="D88" s="507">
        <f t="shared" ref="D88:P88" si="31">D90+D93+D96+D101+D106</f>
        <v>0</v>
      </c>
      <c r="E88" s="507">
        <f t="shared" si="31"/>
        <v>0</v>
      </c>
      <c r="F88" s="507">
        <f t="shared" si="31"/>
        <v>0</v>
      </c>
      <c r="G88" s="507">
        <f t="shared" si="31"/>
        <v>0</v>
      </c>
      <c r="H88" s="507">
        <f t="shared" si="31"/>
        <v>0</v>
      </c>
      <c r="I88" s="507">
        <f t="shared" si="31"/>
        <v>0</v>
      </c>
      <c r="J88" s="507">
        <f t="shared" si="31"/>
        <v>0</v>
      </c>
      <c r="K88" s="507">
        <f t="shared" si="31"/>
        <v>0</v>
      </c>
      <c r="L88" s="507">
        <f t="shared" si="31"/>
        <v>0</v>
      </c>
      <c r="M88" s="507">
        <f t="shared" si="31"/>
        <v>0</v>
      </c>
      <c r="N88" s="507">
        <f t="shared" si="31"/>
        <v>0</v>
      </c>
      <c r="O88" s="507">
        <f t="shared" si="31"/>
        <v>0</v>
      </c>
      <c r="P88" s="507">
        <f t="shared" si="31"/>
        <v>0</v>
      </c>
      <c r="Q88" s="2"/>
      <c r="R88" s="2"/>
      <c r="S88" s="2"/>
      <c r="T88" s="2"/>
      <c r="U88" s="2"/>
      <c r="V88" s="2"/>
      <c r="W88" s="2"/>
      <c r="X88" s="2"/>
      <c r="Y88" s="2"/>
      <c r="Z88" s="2"/>
    </row>
    <row r="89" spans="1:26" ht="13.5" hidden="1" customHeight="1">
      <c r="A89" s="37"/>
      <c r="B89" s="517" t="s">
        <v>347</v>
      </c>
      <c r="C89" s="540" t="s">
        <v>347</v>
      </c>
      <c r="D89" s="541" t="s">
        <v>347</v>
      </c>
      <c r="E89" s="541" t="s">
        <v>347</v>
      </c>
      <c r="F89" s="541" t="s">
        <v>347</v>
      </c>
      <c r="G89" s="541" t="s">
        <v>347</v>
      </c>
      <c r="H89" s="541" t="s">
        <v>347</v>
      </c>
      <c r="I89" s="541" t="s">
        <v>347</v>
      </c>
      <c r="J89" s="541" t="s">
        <v>347</v>
      </c>
      <c r="K89" s="541" t="s">
        <v>347</v>
      </c>
      <c r="L89" s="541" t="s">
        <v>347</v>
      </c>
      <c r="M89" s="541" t="s">
        <v>347</v>
      </c>
      <c r="N89" s="541" t="s">
        <v>347</v>
      </c>
      <c r="O89" s="541" t="s">
        <v>347</v>
      </c>
      <c r="P89" s="542" t="e">
        <f>D89+E89+F89+G89+H89+I89+J89+K89+L89+M89+N89+O89</f>
        <v>#VALUE!</v>
      </c>
      <c r="Q89" s="2"/>
      <c r="R89" s="2"/>
      <c r="S89" s="2"/>
      <c r="T89" s="2"/>
      <c r="U89" s="2"/>
      <c r="V89" s="2"/>
      <c r="W89" s="2"/>
      <c r="X89" s="2"/>
      <c r="Y89" s="2"/>
      <c r="Z89" s="2"/>
    </row>
    <row r="90" spans="1:26" ht="33" customHeight="1">
      <c r="A90" s="37"/>
      <c r="B90" s="543" t="s">
        <v>347</v>
      </c>
      <c r="C90" s="256" t="s">
        <v>347</v>
      </c>
      <c r="D90" s="520">
        <f t="shared" ref="D90:P90" si="32">SUM(D91:D92)</f>
        <v>0</v>
      </c>
      <c r="E90" s="520">
        <f t="shared" si="32"/>
        <v>0</v>
      </c>
      <c r="F90" s="520">
        <f t="shared" si="32"/>
        <v>0</v>
      </c>
      <c r="G90" s="520">
        <f t="shared" si="32"/>
        <v>0</v>
      </c>
      <c r="H90" s="520">
        <f t="shared" si="32"/>
        <v>0</v>
      </c>
      <c r="I90" s="520">
        <f t="shared" si="32"/>
        <v>0</v>
      </c>
      <c r="J90" s="520">
        <f t="shared" si="32"/>
        <v>0</v>
      </c>
      <c r="K90" s="520">
        <f t="shared" si="32"/>
        <v>0</v>
      </c>
      <c r="L90" s="520">
        <f t="shared" si="32"/>
        <v>0</v>
      </c>
      <c r="M90" s="520">
        <f t="shared" si="32"/>
        <v>0</v>
      </c>
      <c r="N90" s="520">
        <f t="shared" si="32"/>
        <v>0</v>
      </c>
      <c r="O90" s="520">
        <f t="shared" si="32"/>
        <v>0</v>
      </c>
      <c r="P90" s="520">
        <f t="shared" si="32"/>
        <v>0</v>
      </c>
      <c r="Q90" s="2"/>
      <c r="R90" s="2"/>
      <c r="S90" s="2"/>
      <c r="T90" s="2"/>
      <c r="U90" s="2"/>
      <c r="V90" s="2"/>
      <c r="W90" s="2"/>
      <c r="X90" s="2"/>
      <c r="Y90" s="2"/>
      <c r="Z90" s="2"/>
    </row>
    <row r="91" spans="1:26" ht="35.25" customHeight="1">
      <c r="A91" s="37"/>
      <c r="B91" s="544" t="s">
        <v>347</v>
      </c>
      <c r="C91" s="515" t="s">
        <v>347</v>
      </c>
      <c r="D91" s="11" t="s">
        <v>347</v>
      </c>
      <c r="E91" s="11" t="s">
        <v>347</v>
      </c>
      <c r="F91" s="11" t="s">
        <v>347</v>
      </c>
      <c r="G91" s="11" t="s">
        <v>347</v>
      </c>
      <c r="H91" s="11" t="s">
        <v>347</v>
      </c>
      <c r="I91" s="11" t="s">
        <v>347</v>
      </c>
      <c r="J91" s="11" t="s">
        <v>347</v>
      </c>
      <c r="K91" s="11" t="s">
        <v>347</v>
      </c>
      <c r="L91" s="11" t="s">
        <v>347</v>
      </c>
      <c r="M91" s="11" t="s">
        <v>347</v>
      </c>
      <c r="N91" s="11" t="s">
        <v>347</v>
      </c>
      <c r="O91" s="11" t="s">
        <v>347</v>
      </c>
      <c r="P91" s="11" t="s">
        <v>347</v>
      </c>
      <c r="Q91" s="2"/>
      <c r="R91" s="2"/>
      <c r="S91" s="2"/>
      <c r="T91" s="2"/>
      <c r="U91" s="2"/>
      <c r="V91" s="2"/>
      <c r="W91" s="2"/>
      <c r="X91" s="2"/>
      <c r="Y91" s="2"/>
      <c r="Z91" s="2"/>
    </row>
    <row r="92" spans="1:26" ht="33" customHeight="1">
      <c r="A92" s="37"/>
      <c r="B92" s="544" t="s">
        <v>347</v>
      </c>
      <c r="C92" s="515" t="s">
        <v>347</v>
      </c>
      <c r="D92" s="11" t="s">
        <v>347</v>
      </c>
      <c r="E92" s="11" t="s">
        <v>347</v>
      </c>
      <c r="F92" s="11" t="s">
        <v>347</v>
      </c>
      <c r="G92" s="11" t="s">
        <v>347</v>
      </c>
      <c r="H92" s="11" t="s">
        <v>347</v>
      </c>
      <c r="I92" s="11" t="s">
        <v>347</v>
      </c>
      <c r="J92" s="11" t="s">
        <v>347</v>
      </c>
      <c r="K92" s="11" t="s">
        <v>347</v>
      </c>
      <c r="L92" s="11" t="s">
        <v>347</v>
      </c>
      <c r="M92" s="11" t="s">
        <v>347</v>
      </c>
      <c r="N92" s="11" t="s">
        <v>347</v>
      </c>
      <c r="O92" s="11" t="s">
        <v>347</v>
      </c>
      <c r="P92" s="11" t="s">
        <v>347</v>
      </c>
      <c r="Q92" s="2"/>
      <c r="R92" s="2"/>
      <c r="S92" s="2"/>
      <c r="T92" s="2"/>
      <c r="U92" s="2"/>
      <c r="V92" s="2"/>
      <c r="W92" s="2"/>
      <c r="X92" s="2"/>
      <c r="Y92" s="2"/>
      <c r="Z92" s="2"/>
    </row>
    <row r="93" spans="1:26" ht="24" customHeight="1">
      <c r="A93" s="37"/>
      <c r="B93" s="543" t="s">
        <v>347</v>
      </c>
      <c r="C93" s="256" t="s">
        <v>347</v>
      </c>
      <c r="D93" s="520">
        <f t="shared" ref="D93:P93" si="33">SUM(D94:D95)</f>
        <v>0</v>
      </c>
      <c r="E93" s="520">
        <f t="shared" si="33"/>
        <v>0</v>
      </c>
      <c r="F93" s="520">
        <f t="shared" si="33"/>
        <v>0</v>
      </c>
      <c r="G93" s="520">
        <f t="shared" si="33"/>
        <v>0</v>
      </c>
      <c r="H93" s="520">
        <f t="shared" si="33"/>
        <v>0</v>
      </c>
      <c r="I93" s="520">
        <f t="shared" si="33"/>
        <v>0</v>
      </c>
      <c r="J93" s="520">
        <f t="shared" si="33"/>
        <v>0</v>
      </c>
      <c r="K93" s="520">
        <f t="shared" si="33"/>
        <v>0</v>
      </c>
      <c r="L93" s="520">
        <f t="shared" si="33"/>
        <v>0</v>
      </c>
      <c r="M93" s="520">
        <f t="shared" si="33"/>
        <v>0</v>
      </c>
      <c r="N93" s="520">
        <f t="shared" si="33"/>
        <v>0</v>
      </c>
      <c r="O93" s="520">
        <f t="shared" si="33"/>
        <v>0</v>
      </c>
      <c r="P93" s="520">
        <f t="shared" si="33"/>
        <v>0</v>
      </c>
      <c r="Q93" s="2"/>
      <c r="R93" s="2"/>
      <c r="S93" s="2"/>
      <c r="T93" s="2"/>
      <c r="U93" s="2"/>
      <c r="V93" s="2"/>
      <c r="W93" s="2"/>
      <c r="X93" s="2"/>
      <c r="Y93" s="2"/>
      <c r="Z93" s="2"/>
    </row>
    <row r="94" spans="1:26" ht="19.5" customHeight="1">
      <c r="A94" s="37"/>
      <c r="B94" s="544" t="s">
        <v>347</v>
      </c>
      <c r="C94" s="515" t="s">
        <v>347</v>
      </c>
      <c r="D94" s="11" t="s">
        <v>347</v>
      </c>
      <c r="E94" s="11" t="s">
        <v>347</v>
      </c>
      <c r="F94" s="11" t="s">
        <v>347</v>
      </c>
      <c r="G94" s="11" t="s">
        <v>347</v>
      </c>
      <c r="H94" s="11" t="s">
        <v>347</v>
      </c>
      <c r="I94" s="11" t="s">
        <v>347</v>
      </c>
      <c r="J94" s="11" t="s">
        <v>347</v>
      </c>
      <c r="K94" s="11" t="s">
        <v>347</v>
      </c>
      <c r="L94" s="11" t="s">
        <v>347</v>
      </c>
      <c r="M94" s="11" t="s">
        <v>347</v>
      </c>
      <c r="N94" s="11" t="s">
        <v>347</v>
      </c>
      <c r="O94" s="11" t="s">
        <v>347</v>
      </c>
      <c r="P94" s="11" t="s">
        <v>347</v>
      </c>
      <c r="Q94" s="2"/>
      <c r="R94" s="2"/>
      <c r="S94" s="2"/>
      <c r="T94" s="2"/>
      <c r="U94" s="2"/>
      <c r="V94" s="2"/>
      <c r="W94" s="2"/>
      <c r="X94" s="2"/>
      <c r="Y94" s="2"/>
      <c r="Z94" s="2"/>
    </row>
    <row r="95" spans="1:26" ht="18.75" customHeight="1">
      <c r="A95" s="37"/>
      <c r="B95" s="544" t="s">
        <v>347</v>
      </c>
      <c r="C95" s="515" t="s">
        <v>347</v>
      </c>
      <c r="D95" s="11" t="s">
        <v>347</v>
      </c>
      <c r="E95" s="11" t="s">
        <v>347</v>
      </c>
      <c r="F95" s="11" t="s">
        <v>347</v>
      </c>
      <c r="G95" s="11" t="s">
        <v>347</v>
      </c>
      <c r="H95" s="11" t="s">
        <v>347</v>
      </c>
      <c r="I95" s="11" t="s">
        <v>347</v>
      </c>
      <c r="J95" s="11" t="s">
        <v>347</v>
      </c>
      <c r="K95" s="11" t="s">
        <v>347</v>
      </c>
      <c r="L95" s="11" t="s">
        <v>347</v>
      </c>
      <c r="M95" s="11" t="s">
        <v>347</v>
      </c>
      <c r="N95" s="11" t="s">
        <v>347</v>
      </c>
      <c r="O95" s="11" t="s">
        <v>347</v>
      </c>
      <c r="P95" s="11" t="s">
        <v>347</v>
      </c>
      <c r="Q95" s="2"/>
      <c r="R95" s="2"/>
      <c r="S95" s="2"/>
      <c r="T95" s="2"/>
      <c r="U95" s="2"/>
      <c r="V95" s="2"/>
      <c r="W95" s="2"/>
      <c r="X95" s="2"/>
      <c r="Y95" s="2"/>
      <c r="Z95" s="2"/>
    </row>
    <row r="96" spans="1:26" ht="13.5" customHeight="1">
      <c r="A96" s="37"/>
      <c r="B96" s="543" t="s">
        <v>347</v>
      </c>
      <c r="C96" s="256" t="s">
        <v>347</v>
      </c>
      <c r="D96" s="520">
        <f t="shared" ref="D96:P96" si="34">SUM(D97:D100)</f>
        <v>0</v>
      </c>
      <c r="E96" s="520">
        <f t="shared" si="34"/>
        <v>0</v>
      </c>
      <c r="F96" s="520">
        <f t="shared" si="34"/>
        <v>0</v>
      </c>
      <c r="G96" s="520">
        <f t="shared" si="34"/>
        <v>0</v>
      </c>
      <c r="H96" s="520">
        <f t="shared" si="34"/>
        <v>0</v>
      </c>
      <c r="I96" s="520">
        <f t="shared" si="34"/>
        <v>0</v>
      </c>
      <c r="J96" s="520">
        <f t="shared" si="34"/>
        <v>0</v>
      </c>
      <c r="K96" s="520">
        <f t="shared" si="34"/>
        <v>0</v>
      </c>
      <c r="L96" s="520">
        <f t="shared" si="34"/>
        <v>0</v>
      </c>
      <c r="M96" s="520">
        <f t="shared" si="34"/>
        <v>0</v>
      </c>
      <c r="N96" s="520">
        <f t="shared" si="34"/>
        <v>0</v>
      </c>
      <c r="O96" s="520">
        <f t="shared" si="34"/>
        <v>0</v>
      </c>
      <c r="P96" s="520">
        <f t="shared" si="34"/>
        <v>0</v>
      </c>
      <c r="Q96" s="2"/>
      <c r="R96" s="2"/>
      <c r="S96" s="2"/>
      <c r="T96" s="2"/>
      <c r="U96" s="2"/>
      <c r="V96" s="2"/>
      <c r="W96" s="2"/>
      <c r="X96" s="2"/>
      <c r="Y96" s="2"/>
      <c r="Z96" s="2"/>
    </row>
    <row r="97" spans="1:26" ht="18.75" customHeight="1">
      <c r="A97" s="37"/>
      <c r="B97" s="544" t="s">
        <v>347</v>
      </c>
      <c r="C97" s="515" t="s">
        <v>347</v>
      </c>
      <c r="D97" s="11" t="s">
        <v>347</v>
      </c>
      <c r="E97" s="11" t="s">
        <v>347</v>
      </c>
      <c r="F97" s="11" t="s">
        <v>347</v>
      </c>
      <c r="G97" s="11" t="s">
        <v>347</v>
      </c>
      <c r="H97" s="11" t="s">
        <v>347</v>
      </c>
      <c r="I97" s="11" t="s">
        <v>347</v>
      </c>
      <c r="J97" s="11" t="s">
        <v>347</v>
      </c>
      <c r="K97" s="11" t="s">
        <v>347</v>
      </c>
      <c r="L97" s="11" t="s">
        <v>347</v>
      </c>
      <c r="M97" s="11" t="s">
        <v>347</v>
      </c>
      <c r="N97" s="11" t="s">
        <v>347</v>
      </c>
      <c r="O97" s="11" t="s">
        <v>347</v>
      </c>
      <c r="P97" s="11" t="s">
        <v>347</v>
      </c>
      <c r="Q97" s="2"/>
      <c r="R97" s="2"/>
      <c r="S97" s="2"/>
      <c r="T97" s="2"/>
      <c r="U97" s="2"/>
      <c r="V97" s="2"/>
      <c r="W97" s="2"/>
      <c r="X97" s="2"/>
      <c r="Y97" s="2"/>
      <c r="Z97" s="2"/>
    </row>
    <row r="98" spans="1:26" ht="22.5" customHeight="1">
      <c r="A98" s="37"/>
      <c r="B98" s="544" t="s">
        <v>347</v>
      </c>
      <c r="C98" s="515" t="s">
        <v>347</v>
      </c>
      <c r="D98" s="11" t="s">
        <v>347</v>
      </c>
      <c r="E98" s="11" t="s">
        <v>347</v>
      </c>
      <c r="F98" s="11" t="s">
        <v>347</v>
      </c>
      <c r="G98" s="11" t="s">
        <v>347</v>
      </c>
      <c r="H98" s="11" t="s">
        <v>347</v>
      </c>
      <c r="I98" s="11" t="s">
        <v>347</v>
      </c>
      <c r="J98" s="11" t="s">
        <v>347</v>
      </c>
      <c r="K98" s="11" t="s">
        <v>347</v>
      </c>
      <c r="L98" s="11" t="s">
        <v>347</v>
      </c>
      <c r="M98" s="11" t="s">
        <v>347</v>
      </c>
      <c r="N98" s="11" t="s">
        <v>347</v>
      </c>
      <c r="O98" s="11" t="s">
        <v>347</v>
      </c>
      <c r="P98" s="11" t="s">
        <v>347</v>
      </c>
      <c r="Q98" s="2"/>
      <c r="R98" s="2"/>
      <c r="S98" s="2"/>
      <c r="T98" s="2"/>
      <c r="U98" s="2"/>
      <c r="V98" s="2"/>
      <c r="W98" s="2"/>
      <c r="X98" s="2"/>
      <c r="Y98" s="2"/>
      <c r="Z98" s="2"/>
    </row>
    <row r="99" spans="1:26" ht="24.75" customHeight="1">
      <c r="A99" s="37"/>
      <c r="B99" s="544" t="s">
        <v>347</v>
      </c>
      <c r="C99" s="515" t="s">
        <v>347</v>
      </c>
      <c r="D99" s="11" t="s">
        <v>347</v>
      </c>
      <c r="E99" s="11" t="s">
        <v>347</v>
      </c>
      <c r="F99" s="11" t="s">
        <v>347</v>
      </c>
      <c r="G99" s="11" t="s">
        <v>347</v>
      </c>
      <c r="H99" s="11" t="s">
        <v>347</v>
      </c>
      <c r="I99" s="11" t="s">
        <v>347</v>
      </c>
      <c r="J99" s="11" t="s">
        <v>347</v>
      </c>
      <c r="K99" s="11" t="s">
        <v>347</v>
      </c>
      <c r="L99" s="11" t="s">
        <v>347</v>
      </c>
      <c r="M99" s="11" t="s">
        <v>347</v>
      </c>
      <c r="N99" s="11" t="s">
        <v>347</v>
      </c>
      <c r="O99" s="11" t="s">
        <v>347</v>
      </c>
      <c r="P99" s="11" t="s">
        <v>347</v>
      </c>
      <c r="Q99" s="2"/>
      <c r="R99" s="2"/>
      <c r="S99" s="2"/>
      <c r="T99" s="2"/>
      <c r="U99" s="2"/>
      <c r="V99" s="2"/>
      <c r="W99" s="2"/>
      <c r="X99" s="2"/>
      <c r="Y99" s="2"/>
      <c r="Z99" s="2"/>
    </row>
    <row r="100" spans="1:26" ht="24.75" customHeight="1">
      <c r="A100" s="37"/>
      <c r="B100" s="544" t="s">
        <v>347</v>
      </c>
      <c r="C100" s="515" t="s">
        <v>347</v>
      </c>
      <c r="D100" s="11" t="s">
        <v>347</v>
      </c>
      <c r="E100" s="11" t="s">
        <v>347</v>
      </c>
      <c r="F100" s="11" t="s">
        <v>347</v>
      </c>
      <c r="G100" s="11" t="s">
        <v>347</v>
      </c>
      <c r="H100" s="11" t="s">
        <v>347</v>
      </c>
      <c r="I100" s="11" t="s">
        <v>347</v>
      </c>
      <c r="J100" s="11" t="s">
        <v>347</v>
      </c>
      <c r="K100" s="11" t="s">
        <v>347</v>
      </c>
      <c r="L100" s="11" t="s">
        <v>347</v>
      </c>
      <c r="M100" s="11" t="s">
        <v>347</v>
      </c>
      <c r="N100" s="11" t="s">
        <v>347</v>
      </c>
      <c r="O100" s="11" t="s">
        <v>347</v>
      </c>
      <c r="P100" s="11" t="s">
        <v>347</v>
      </c>
      <c r="Q100" s="2"/>
      <c r="R100" s="2"/>
      <c r="S100" s="2"/>
      <c r="T100" s="2"/>
      <c r="U100" s="2"/>
      <c r="V100" s="2"/>
      <c r="W100" s="2"/>
      <c r="X100" s="2"/>
      <c r="Y100" s="2"/>
      <c r="Z100" s="2"/>
    </row>
    <row r="101" spans="1:26" ht="13.5" customHeight="1">
      <c r="A101" s="37"/>
      <c r="B101" s="543" t="s">
        <v>347</v>
      </c>
      <c r="C101" s="256" t="s">
        <v>347</v>
      </c>
      <c r="D101" s="520">
        <f t="shared" ref="D101:P101" si="35">SUM(D102:D105)</f>
        <v>0</v>
      </c>
      <c r="E101" s="520">
        <f t="shared" si="35"/>
        <v>0</v>
      </c>
      <c r="F101" s="520">
        <f t="shared" si="35"/>
        <v>0</v>
      </c>
      <c r="G101" s="520">
        <f t="shared" si="35"/>
        <v>0</v>
      </c>
      <c r="H101" s="520">
        <f t="shared" si="35"/>
        <v>0</v>
      </c>
      <c r="I101" s="520">
        <f t="shared" si="35"/>
        <v>0</v>
      </c>
      <c r="J101" s="520">
        <f t="shared" si="35"/>
        <v>0</v>
      </c>
      <c r="K101" s="520">
        <f t="shared" si="35"/>
        <v>0</v>
      </c>
      <c r="L101" s="520">
        <f t="shared" si="35"/>
        <v>0</v>
      </c>
      <c r="M101" s="520">
        <f t="shared" si="35"/>
        <v>0</v>
      </c>
      <c r="N101" s="520">
        <f t="shared" si="35"/>
        <v>0</v>
      </c>
      <c r="O101" s="520">
        <f t="shared" si="35"/>
        <v>0</v>
      </c>
      <c r="P101" s="520">
        <f t="shared" si="35"/>
        <v>0</v>
      </c>
      <c r="Q101" s="2"/>
      <c r="R101" s="2"/>
      <c r="S101" s="2"/>
      <c r="T101" s="2"/>
      <c r="U101" s="2"/>
      <c r="V101" s="2"/>
      <c r="W101" s="2"/>
      <c r="X101" s="2"/>
      <c r="Y101" s="2"/>
      <c r="Z101" s="2"/>
    </row>
    <row r="102" spans="1:26" ht="27.75" customHeight="1">
      <c r="A102" s="37"/>
      <c r="B102" s="544" t="s">
        <v>347</v>
      </c>
      <c r="C102" s="515" t="s">
        <v>347</v>
      </c>
      <c r="D102" s="11" t="s">
        <v>347</v>
      </c>
      <c r="E102" s="11" t="s">
        <v>347</v>
      </c>
      <c r="F102" s="11" t="s">
        <v>347</v>
      </c>
      <c r="G102" s="11" t="s">
        <v>347</v>
      </c>
      <c r="H102" s="11" t="s">
        <v>347</v>
      </c>
      <c r="I102" s="11" t="s">
        <v>347</v>
      </c>
      <c r="J102" s="11" t="s">
        <v>347</v>
      </c>
      <c r="K102" s="11" t="s">
        <v>347</v>
      </c>
      <c r="L102" s="11" t="s">
        <v>347</v>
      </c>
      <c r="M102" s="11" t="s">
        <v>347</v>
      </c>
      <c r="N102" s="11" t="s">
        <v>347</v>
      </c>
      <c r="O102" s="11" t="s">
        <v>347</v>
      </c>
      <c r="P102" s="11" t="s">
        <v>347</v>
      </c>
      <c r="Q102" s="2"/>
      <c r="R102" s="2"/>
      <c r="S102" s="2"/>
      <c r="T102" s="2"/>
      <c r="U102" s="2"/>
      <c r="V102" s="2"/>
      <c r="W102" s="2"/>
      <c r="X102" s="2"/>
      <c r="Y102" s="2"/>
      <c r="Z102" s="2"/>
    </row>
    <row r="103" spans="1:26" ht="31.5" customHeight="1">
      <c r="A103" s="37"/>
      <c r="B103" s="544" t="s">
        <v>347</v>
      </c>
      <c r="C103" s="515" t="s">
        <v>347</v>
      </c>
      <c r="D103" s="11" t="s">
        <v>347</v>
      </c>
      <c r="E103" s="11" t="s">
        <v>347</v>
      </c>
      <c r="F103" s="11" t="s">
        <v>347</v>
      </c>
      <c r="G103" s="11" t="s">
        <v>347</v>
      </c>
      <c r="H103" s="11" t="s">
        <v>347</v>
      </c>
      <c r="I103" s="11" t="s">
        <v>347</v>
      </c>
      <c r="J103" s="11" t="s">
        <v>347</v>
      </c>
      <c r="K103" s="11" t="s">
        <v>347</v>
      </c>
      <c r="L103" s="11" t="s">
        <v>347</v>
      </c>
      <c r="M103" s="11" t="s">
        <v>347</v>
      </c>
      <c r="N103" s="11" t="s">
        <v>347</v>
      </c>
      <c r="O103" s="11" t="s">
        <v>347</v>
      </c>
      <c r="P103" s="11" t="s">
        <v>347</v>
      </c>
      <c r="Q103" s="2"/>
      <c r="R103" s="2"/>
      <c r="S103" s="2"/>
      <c r="T103" s="2"/>
      <c r="U103" s="2"/>
      <c r="V103" s="2"/>
      <c r="W103" s="2"/>
      <c r="X103" s="2"/>
      <c r="Y103" s="2"/>
      <c r="Z103" s="2"/>
    </row>
    <row r="104" spans="1:26" ht="21" customHeight="1">
      <c r="A104" s="37"/>
      <c r="B104" s="544" t="s">
        <v>347</v>
      </c>
      <c r="C104" s="515" t="s">
        <v>347</v>
      </c>
      <c r="D104" s="11" t="s">
        <v>347</v>
      </c>
      <c r="E104" s="11" t="s">
        <v>347</v>
      </c>
      <c r="F104" s="11" t="s">
        <v>347</v>
      </c>
      <c r="G104" s="11" t="s">
        <v>347</v>
      </c>
      <c r="H104" s="11" t="s">
        <v>347</v>
      </c>
      <c r="I104" s="11" t="s">
        <v>347</v>
      </c>
      <c r="J104" s="11" t="s">
        <v>347</v>
      </c>
      <c r="K104" s="11" t="s">
        <v>347</v>
      </c>
      <c r="L104" s="11" t="s">
        <v>347</v>
      </c>
      <c r="M104" s="11" t="s">
        <v>347</v>
      </c>
      <c r="N104" s="11" t="s">
        <v>347</v>
      </c>
      <c r="O104" s="11" t="s">
        <v>347</v>
      </c>
      <c r="P104" s="11" t="s">
        <v>347</v>
      </c>
      <c r="Q104" s="2"/>
      <c r="R104" s="2"/>
      <c r="S104" s="2"/>
      <c r="T104" s="2"/>
      <c r="U104" s="2"/>
      <c r="V104" s="2"/>
      <c r="W104" s="2"/>
      <c r="X104" s="2"/>
      <c r="Y104" s="2"/>
      <c r="Z104" s="2"/>
    </row>
    <row r="105" spans="1:26" ht="21" customHeight="1">
      <c r="A105" s="37"/>
      <c r="B105" s="544" t="s">
        <v>347</v>
      </c>
      <c r="C105" s="515" t="s">
        <v>347</v>
      </c>
      <c r="D105" s="11" t="s">
        <v>347</v>
      </c>
      <c r="E105" s="11" t="s">
        <v>347</v>
      </c>
      <c r="F105" s="11" t="s">
        <v>347</v>
      </c>
      <c r="G105" s="11" t="s">
        <v>347</v>
      </c>
      <c r="H105" s="11" t="s">
        <v>347</v>
      </c>
      <c r="I105" s="11" t="s">
        <v>347</v>
      </c>
      <c r="J105" s="11" t="s">
        <v>347</v>
      </c>
      <c r="K105" s="11" t="s">
        <v>347</v>
      </c>
      <c r="L105" s="11" t="s">
        <v>347</v>
      </c>
      <c r="M105" s="11" t="s">
        <v>347</v>
      </c>
      <c r="N105" s="11" t="s">
        <v>347</v>
      </c>
      <c r="O105" s="11" t="s">
        <v>347</v>
      </c>
      <c r="P105" s="11" t="s">
        <v>347</v>
      </c>
      <c r="Q105" s="2"/>
      <c r="R105" s="2"/>
      <c r="S105" s="2"/>
      <c r="T105" s="2"/>
      <c r="U105" s="2"/>
      <c r="V105" s="2"/>
      <c r="W105" s="2"/>
      <c r="X105" s="2"/>
      <c r="Y105" s="2"/>
      <c r="Z105" s="2"/>
    </row>
    <row r="106" spans="1:26" ht="24.75" customHeight="1">
      <c r="A106" s="37"/>
      <c r="B106" s="261" t="s">
        <v>347</v>
      </c>
      <c r="C106" s="259" t="s">
        <v>347</v>
      </c>
      <c r="D106" s="520">
        <f t="shared" ref="D106:P106" si="36">SUM(D107:D111)</f>
        <v>0</v>
      </c>
      <c r="E106" s="520">
        <f t="shared" si="36"/>
        <v>0</v>
      </c>
      <c r="F106" s="520">
        <f t="shared" si="36"/>
        <v>0</v>
      </c>
      <c r="G106" s="520">
        <f t="shared" si="36"/>
        <v>0</v>
      </c>
      <c r="H106" s="520">
        <f t="shared" si="36"/>
        <v>0</v>
      </c>
      <c r="I106" s="520">
        <f t="shared" si="36"/>
        <v>0</v>
      </c>
      <c r="J106" s="520">
        <f t="shared" si="36"/>
        <v>0</v>
      </c>
      <c r="K106" s="520">
        <f t="shared" si="36"/>
        <v>0</v>
      </c>
      <c r="L106" s="520">
        <f t="shared" si="36"/>
        <v>0</v>
      </c>
      <c r="M106" s="520">
        <f t="shared" si="36"/>
        <v>0</v>
      </c>
      <c r="N106" s="520">
        <f t="shared" si="36"/>
        <v>0</v>
      </c>
      <c r="O106" s="520">
        <f t="shared" si="36"/>
        <v>0</v>
      </c>
      <c r="P106" s="520">
        <f t="shared" si="36"/>
        <v>0</v>
      </c>
      <c r="Q106" s="2"/>
      <c r="R106" s="2"/>
      <c r="S106" s="2"/>
      <c r="T106" s="2"/>
      <c r="U106" s="2"/>
      <c r="V106" s="2"/>
      <c r="W106" s="2"/>
      <c r="X106" s="2"/>
      <c r="Y106" s="2"/>
      <c r="Z106" s="2"/>
    </row>
    <row r="107" spans="1:26" ht="24.75" customHeight="1">
      <c r="A107" s="37"/>
      <c r="B107" s="544" t="s">
        <v>347</v>
      </c>
      <c r="C107" s="515" t="s">
        <v>347</v>
      </c>
      <c r="D107" s="11" t="s">
        <v>347</v>
      </c>
      <c r="E107" s="11" t="s">
        <v>347</v>
      </c>
      <c r="F107" s="11" t="s">
        <v>347</v>
      </c>
      <c r="G107" s="11" t="s">
        <v>347</v>
      </c>
      <c r="H107" s="11" t="s">
        <v>347</v>
      </c>
      <c r="I107" s="11" t="s">
        <v>347</v>
      </c>
      <c r="J107" s="11" t="s">
        <v>347</v>
      </c>
      <c r="K107" s="11" t="s">
        <v>347</v>
      </c>
      <c r="L107" s="11" t="s">
        <v>347</v>
      </c>
      <c r="M107" s="11" t="s">
        <v>347</v>
      </c>
      <c r="N107" s="11" t="s">
        <v>347</v>
      </c>
      <c r="O107" s="11" t="s">
        <v>347</v>
      </c>
      <c r="P107" s="11" t="s">
        <v>347</v>
      </c>
      <c r="Q107" s="2"/>
      <c r="R107" s="2"/>
      <c r="S107" s="2"/>
      <c r="T107" s="2"/>
      <c r="U107" s="2"/>
      <c r="V107" s="2"/>
      <c r="W107" s="2"/>
      <c r="X107" s="2"/>
      <c r="Y107" s="2"/>
      <c r="Z107" s="2"/>
    </row>
    <row r="108" spans="1:26" ht="28.5" customHeight="1">
      <c r="A108" s="37"/>
      <c r="B108" s="544" t="s">
        <v>347</v>
      </c>
      <c r="C108" s="515" t="s">
        <v>347</v>
      </c>
      <c r="D108" s="11" t="s">
        <v>347</v>
      </c>
      <c r="E108" s="11" t="s">
        <v>347</v>
      </c>
      <c r="F108" s="11" t="s">
        <v>347</v>
      </c>
      <c r="G108" s="11" t="s">
        <v>347</v>
      </c>
      <c r="H108" s="11" t="s">
        <v>347</v>
      </c>
      <c r="I108" s="11" t="s">
        <v>347</v>
      </c>
      <c r="J108" s="11" t="s">
        <v>347</v>
      </c>
      <c r="K108" s="11" t="s">
        <v>347</v>
      </c>
      <c r="L108" s="11" t="s">
        <v>347</v>
      </c>
      <c r="M108" s="11" t="s">
        <v>347</v>
      </c>
      <c r="N108" s="11" t="s">
        <v>347</v>
      </c>
      <c r="O108" s="11" t="s">
        <v>347</v>
      </c>
      <c r="P108" s="11" t="s">
        <v>347</v>
      </c>
      <c r="Q108" s="2"/>
      <c r="R108" s="2"/>
      <c r="S108" s="2"/>
      <c r="T108" s="2"/>
      <c r="U108" s="2"/>
      <c r="V108" s="2"/>
      <c r="W108" s="2"/>
      <c r="X108" s="2"/>
      <c r="Y108" s="2"/>
      <c r="Z108" s="2"/>
    </row>
    <row r="109" spans="1:26" ht="30.75" customHeight="1">
      <c r="A109" s="37"/>
      <c r="B109" s="544" t="s">
        <v>347</v>
      </c>
      <c r="C109" s="515" t="s">
        <v>347</v>
      </c>
      <c r="D109" s="11" t="s">
        <v>347</v>
      </c>
      <c r="E109" s="11" t="s">
        <v>347</v>
      </c>
      <c r="F109" s="11" t="s">
        <v>347</v>
      </c>
      <c r="G109" s="11" t="s">
        <v>347</v>
      </c>
      <c r="H109" s="11" t="s">
        <v>347</v>
      </c>
      <c r="I109" s="11" t="s">
        <v>347</v>
      </c>
      <c r="J109" s="11" t="s">
        <v>347</v>
      </c>
      <c r="K109" s="11" t="s">
        <v>347</v>
      </c>
      <c r="L109" s="11" t="s">
        <v>347</v>
      </c>
      <c r="M109" s="11" t="s">
        <v>347</v>
      </c>
      <c r="N109" s="11" t="s">
        <v>347</v>
      </c>
      <c r="O109" s="11" t="s">
        <v>347</v>
      </c>
      <c r="P109" s="11" t="s">
        <v>347</v>
      </c>
      <c r="Q109" s="2"/>
      <c r="R109" s="2"/>
      <c r="S109" s="2"/>
      <c r="T109" s="2"/>
      <c r="U109" s="2"/>
      <c r="V109" s="2"/>
      <c r="W109" s="2"/>
      <c r="X109" s="2"/>
      <c r="Y109" s="2"/>
      <c r="Z109" s="2"/>
    </row>
    <row r="110" spans="1:26" ht="30.75" customHeight="1">
      <c r="A110" s="2"/>
      <c r="B110" s="544" t="s">
        <v>347</v>
      </c>
      <c r="C110" s="515" t="s">
        <v>347</v>
      </c>
      <c r="D110" s="11" t="s">
        <v>347</v>
      </c>
      <c r="E110" s="11" t="s">
        <v>347</v>
      </c>
      <c r="F110" s="11" t="s">
        <v>347</v>
      </c>
      <c r="G110" s="11" t="s">
        <v>347</v>
      </c>
      <c r="H110" s="11" t="s">
        <v>347</v>
      </c>
      <c r="I110" s="11" t="s">
        <v>347</v>
      </c>
      <c r="J110" s="11" t="s">
        <v>347</v>
      </c>
      <c r="K110" s="11" t="s">
        <v>347</v>
      </c>
      <c r="L110" s="11" t="s">
        <v>347</v>
      </c>
      <c r="M110" s="11" t="s">
        <v>347</v>
      </c>
      <c r="N110" s="11" t="s">
        <v>347</v>
      </c>
      <c r="O110" s="11" t="s">
        <v>347</v>
      </c>
      <c r="P110" s="11" t="s">
        <v>347</v>
      </c>
      <c r="Q110" s="2"/>
      <c r="R110" s="2"/>
      <c r="S110" s="2"/>
      <c r="T110" s="2"/>
      <c r="U110" s="2"/>
      <c r="V110" s="2"/>
      <c r="W110" s="2"/>
      <c r="X110" s="2"/>
      <c r="Y110" s="2"/>
      <c r="Z110" s="2"/>
    </row>
    <row r="111" spans="1:26" ht="30.75" customHeight="1">
      <c r="A111" s="2"/>
      <c r="B111" s="544" t="s">
        <v>347</v>
      </c>
      <c r="C111" s="515" t="s">
        <v>347</v>
      </c>
      <c r="D111" s="11" t="s">
        <v>347</v>
      </c>
      <c r="E111" s="11" t="s">
        <v>347</v>
      </c>
      <c r="F111" s="11" t="s">
        <v>347</v>
      </c>
      <c r="G111" s="11" t="s">
        <v>347</v>
      </c>
      <c r="H111" s="11" t="s">
        <v>347</v>
      </c>
      <c r="I111" s="11" t="s">
        <v>347</v>
      </c>
      <c r="J111" s="11" t="s">
        <v>347</v>
      </c>
      <c r="K111" s="11" t="s">
        <v>347</v>
      </c>
      <c r="L111" s="11" t="s">
        <v>347</v>
      </c>
      <c r="M111" s="11" t="s">
        <v>347</v>
      </c>
      <c r="N111" s="11" t="s">
        <v>347</v>
      </c>
      <c r="O111" s="11" t="s">
        <v>347</v>
      </c>
      <c r="P111" s="11" t="s">
        <v>347</v>
      </c>
      <c r="Q111" s="2"/>
      <c r="R111" s="2"/>
      <c r="S111" s="2"/>
      <c r="T111" s="2"/>
      <c r="U111" s="2"/>
      <c r="V111" s="2"/>
      <c r="W111" s="2"/>
      <c r="X111" s="2"/>
      <c r="Y111" s="2"/>
      <c r="Z111" s="2"/>
    </row>
    <row r="112" spans="1:26" ht="13.5" customHeight="1">
      <c r="A112" s="495" t="s">
        <v>482</v>
      </c>
      <c r="B112" s="496"/>
      <c r="C112" s="497"/>
      <c r="D112" s="498">
        <f t="shared" ref="D112:P112" si="37">D113+D119+D123</f>
        <v>0</v>
      </c>
      <c r="E112" s="498">
        <f t="shared" si="37"/>
        <v>0</v>
      </c>
      <c r="F112" s="498">
        <f t="shared" si="37"/>
        <v>0</v>
      </c>
      <c r="G112" s="498">
        <f t="shared" si="37"/>
        <v>0</v>
      </c>
      <c r="H112" s="498">
        <f t="shared" si="37"/>
        <v>0</v>
      </c>
      <c r="I112" s="498">
        <f t="shared" si="37"/>
        <v>0</v>
      </c>
      <c r="J112" s="498">
        <f t="shared" si="37"/>
        <v>0</v>
      </c>
      <c r="K112" s="498">
        <f t="shared" si="37"/>
        <v>0</v>
      </c>
      <c r="L112" s="498">
        <f t="shared" si="37"/>
        <v>0</v>
      </c>
      <c r="M112" s="498">
        <f t="shared" si="37"/>
        <v>0</v>
      </c>
      <c r="N112" s="498">
        <f t="shared" si="37"/>
        <v>0</v>
      </c>
      <c r="O112" s="498">
        <f t="shared" si="37"/>
        <v>0</v>
      </c>
      <c r="P112" s="498" t="e">
        <f t="shared" si="37"/>
        <v>#VALUE!</v>
      </c>
      <c r="Q112" s="2"/>
      <c r="R112" s="2"/>
      <c r="S112" s="2"/>
      <c r="T112" s="2"/>
      <c r="U112" s="2"/>
      <c r="V112" s="2"/>
      <c r="W112" s="2"/>
      <c r="X112" s="2"/>
      <c r="Y112" s="2"/>
      <c r="Z112" s="2"/>
    </row>
    <row r="113" spans="1:26" ht="13.5" customHeight="1">
      <c r="A113" s="504"/>
      <c r="B113" s="531" t="s">
        <v>347</v>
      </c>
      <c r="C113" s="532" t="s">
        <v>347</v>
      </c>
      <c r="D113" s="545">
        <f t="shared" ref="D113:P113" si="38">SUM(D114:D118)</f>
        <v>0</v>
      </c>
      <c r="E113" s="545">
        <f t="shared" si="38"/>
        <v>0</v>
      </c>
      <c r="F113" s="545">
        <f t="shared" si="38"/>
        <v>0</v>
      </c>
      <c r="G113" s="545">
        <f t="shared" si="38"/>
        <v>0</v>
      </c>
      <c r="H113" s="545">
        <f t="shared" si="38"/>
        <v>0</v>
      </c>
      <c r="I113" s="545">
        <f t="shared" si="38"/>
        <v>0</v>
      </c>
      <c r="J113" s="545">
        <f t="shared" si="38"/>
        <v>0</v>
      </c>
      <c r="K113" s="545">
        <f t="shared" si="38"/>
        <v>0</v>
      </c>
      <c r="L113" s="545">
        <f t="shared" si="38"/>
        <v>0</v>
      </c>
      <c r="M113" s="545">
        <f t="shared" si="38"/>
        <v>0</v>
      </c>
      <c r="N113" s="545">
        <f t="shared" si="38"/>
        <v>0</v>
      </c>
      <c r="O113" s="545">
        <f t="shared" si="38"/>
        <v>0</v>
      </c>
      <c r="P113" s="545">
        <f t="shared" si="38"/>
        <v>0</v>
      </c>
      <c r="Q113" s="2"/>
      <c r="R113" s="2"/>
      <c r="S113" s="2"/>
      <c r="T113" s="2"/>
      <c r="U113" s="2"/>
      <c r="V113" s="2"/>
      <c r="W113" s="2"/>
      <c r="X113" s="2"/>
      <c r="Y113" s="2"/>
      <c r="Z113" s="2"/>
    </row>
    <row r="114" spans="1:26" ht="55.5" customHeight="1">
      <c r="A114" s="37"/>
      <c r="B114" s="513" t="s">
        <v>347</v>
      </c>
      <c r="C114" s="515" t="s">
        <v>347</v>
      </c>
      <c r="D114" s="11"/>
      <c r="E114" s="11"/>
      <c r="F114" s="11"/>
      <c r="G114" s="11" t="s">
        <v>347</v>
      </c>
      <c r="H114" s="11" t="s">
        <v>347</v>
      </c>
      <c r="I114" s="11" t="s">
        <v>347</v>
      </c>
      <c r="J114" s="11" t="s">
        <v>347</v>
      </c>
      <c r="K114" s="11" t="s">
        <v>347</v>
      </c>
      <c r="L114" s="11" t="s">
        <v>347</v>
      </c>
      <c r="M114" s="11" t="s">
        <v>347</v>
      </c>
      <c r="N114" s="11" t="s">
        <v>347</v>
      </c>
      <c r="O114" s="11" t="s">
        <v>347</v>
      </c>
      <c r="P114" s="11"/>
      <c r="Q114" s="2"/>
      <c r="R114" s="2"/>
      <c r="S114" s="2"/>
      <c r="T114" s="2"/>
      <c r="U114" s="2"/>
      <c r="V114" s="2"/>
      <c r="W114" s="2"/>
      <c r="X114" s="2"/>
      <c r="Y114" s="2"/>
      <c r="Z114" s="2"/>
    </row>
    <row r="115" spans="1:26" ht="44.25" customHeight="1">
      <c r="A115" s="37"/>
      <c r="B115" s="513" t="s">
        <v>347</v>
      </c>
      <c r="C115" s="515" t="s">
        <v>347</v>
      </c>
      <c r="D115" s="11" t="s">
        <v>347</v>
      </c>
      <c r="E115" s="11" t="s">
        <v>347</v>
      </c>
      <c r="F115" s="11" t="s">
        <v>347</v>
      </c>
      <c r="G115" s="11" t="s">
        <v>347</v>
      </c>
      <c r="H115" s="11" t="s">
        <v>347</v>
      </c>
      <c r="I115" s="11" t="s">
        <v>347</v>
      </c>
      <c r="J115" s="11" t="s">
        <v>347</v>
      </c>
      <c r="K115" s="11" t="s">
        <v>347</v>
      </c>
      <c r="L115" s="11" t="s">
        <v>347</v>
      </c>
      <c r="M115" s="11" t="s">
        <v>347</v>
      </c>
      <c r="N115" s="11" t="s">
        <v>347</v>
      </c>
      <c r="O115" s="11" t="s">
        <v>347</v>
      </c>
      <c r="P115" s="11" t="s">
        <v>347</v>
      </c>
      <c r="Q115" s="2"/>
      <c r="R115" s="2"/>
      <c r="S115" s="2"/>
      <c r="T115" s="2"/>
      <c r="U115" s="2"/>
      <c r="V115" s="2"/>
      <c r="W115" s="2"/>
      <c r="X115" s="2"/>
      <c r="Y115" s="2"/>
      <c r="Z115" s="2"/>
    </row>
    <row r="116" spans="1:26" ht="60.75" customHeight="1">
      <c r="A116" s="37"/>
      <c r="B116" s="513" t="s">
        <v>347</v>
      </c>
      <c r="C116" s="515" t="s">
        <v>347</v>
      </c>
      <c r="D116" s="11" t="s">
        <v>347</v>
      </c>
      <c r="E116" s="11" t="s">
        <v>347</v>
      </c>
      <c r="F116" s="11" t="s">
        <v>347</v>
      </c>
      <c r="G116" s="11" t="s">
        <v>347</v>
      </c>
      <c r="H116" s="11" t="s">
        <v>347</v>
      </c>
      <c r="I116" s="11" t="s">
        <v>347</v>
      </c>
      <c r="J116" s="11" t="s">
        <v>347</v>
      </c>
      <c r="K116" s="11" t="s">
        <v>347</v>
      </c>
      <c r="L116" s="11" t="s">
        <v>347</v>
      </c>
      <c r="M116" s="11" t="s">
        <v>347</v>
      </c>
      <c r="N116" s="11" t="s">
        <v>347</v>
      </c>
      <c r="O116" s="11" t="s">
        <v>347</v>
      </c>
      <c r="P116" s="11" t="s">
        <v>347</v>
      </c>
      <c r="Q116" s="2"/>
      <c r="R116" s="2"/>
      <c r="S116" s="2"/>
      <c r="T116" s="2"/>
      <c r="U116" s="2"/>
      <c r="V116" s="2"/>
      <c r="W116" s="2"/>
      <c r="X116" s="2"/>
      <c r="Y116" s="2"/>
      <c r="Z116" s="2"/>
    </row>
    <row r="117" spans="1:26" ht="70.5" customHeight="1">
      <c r="A117" s="37"/>
      <c r="B117" s="513" t="s">
        <v>347</v>
      </c>
      <c r="C117" s="515" t="s">
        <v>347</v>
      </c>
      <c r="D117" s="11" t="s">
        <v>347</v>
      </c>
      <c r="E117" s="11" t="s">
        <v>347</v>
      </c>
      <c r="F117" s="11" t="s">
        <v>347</v>
      </c>
      <c r="G117" s="11" t="s">
        <v>347</v>
      </c>
      <c r="H117" s="11" t="s">
        <v>347</v>
      </c>
      <c r="I117" s="11" t="s">
        <v>347</v>
      </c>
      <c r="J117" s="11" t="s">
        <v>347</v>
      </c>
      <c r="K117" s="11" t="s">
        <v>347</v>
      </c>
      <c r="L117" s="11" t="s">
        <v>347</v>
      </c>
      <c r="M117" s="11" t="s">
        <v>347</v>
      </c>
      <c r="N117" s="11" t="s">
        <v>347</v>
      </c>
      <c r="O117" s="11" t="s">
        <v>347</v>
      </c>
      <c r="P117" s="11" t="s">
        <v>347</v>
      </c>
      <c r="Q117" s="2"/>
      <c r="R117" s="2"/>
      <c r="S117" s="2"/>
      <c r="T117" s="2"/>
      <c r="U117" s="2"/>
      <c r="V117" s="2"/>
      <c r="W117" s="2"/>
      <c r="X117" s="2"/>
      <c r="Y117" s="2"/>
      <c r="Z117" s="2"/>
    </row>
    <row r="118" spans="1:26" ht="54" customHeight="1">
      <c r="A118" s="37"/>
      <c r="B118" s="980" t="s">
        <v>347</v>
      </c>
      <c r="C118" s="981" t="s">
        <v>347</v>
      </c>
      <c r="D118" s="11" t="s">
        <v>347</v>
      </c>
      <c r="E118" s="11" t="s">
        <v>347</v>
      </c>
      <c r="F118" s="11" t="s">
        <v>347</v>
      </c>
      <c r="G118" s="11" t="s">
        <v>347</v>
      </c>
      <c r="H118" s="11" t="s">
        <v>347</v>
      </c>
      <c r="I118" s="11" t="s">
        <v>347</v>
      </c>
      <c r="J118" s="11" t="s">
        <v>347</v>
      </c>
      <c r="K118" s="11" t="s">
        <v>347</v>
      </c>
      <c r="L118" s="11" t="s">
        <v>347</v>
      </c>
      <c r="M118" s="11" t="s">
        <v>347</v>
      </c>
      <c r="N118" s="11" t="s">
        <v>347</v>
      </c>
      <c r="O118" s="11" t="s">
        <v>347</v>
      </c>
      <c r="P118" s="11" t="s">
        <v>347</v>
      </c>
      <c r="Q118" s="2"/>
      <c r="R118" s="2"/>
      <c r="S118" s="2"/>
      <c r="T118" s="2"/>
      <c r="U118" s="2"/>
      <c r="V118" s="2"/>
      <c r="W118" s="2"/>
      <c r="X118" s="2"/>
      <c r="Y118" s="2"/>
      <c r="Z118" s="2"/>
    </row>
    <row r="119" spans="1:26" ht="13.5" customHeight="1">
      <c r="A119" s="546"/>
      <c r="B119" s="547" t="s">
        <v>347</v>
      </c>
      <c r="C119" s="548" t="s">
        <v>347</v>
      </c>
      <c r="D119" s="545">
        <f t="shared" ref="D119:P119" si="39">SUM(D120:D122)</f>
        <v>0</v>
      </c>
      <c r="E119" s="545">
        <f t="shared" si="39"/>
        <v>0</v>
      </c>
      <c r="F119" s="545">
        <f t="shared" si="39"/>
        <v>0</v>
      </c>
      <c r="G119" s="545">
        <f t="shared" si="39"/>
        <v>0</v>
      </c>
      <c r="H119" s="545">
        <f t="shared" si="39"/>
        <v>0</v>
      </c>
      <c r="I119" s="545">
        <f t="shared" si="39"/>
        <v>0</v>
      </c>
      <c r="J119" s="545">
        <f t="shared" si="39"/>
        <v>0</v>
      </c>
      <c r="K119" s="545">
        <f t="shared" si="39"/>
        <v>0</v>
      </c>
      <c r="L119" s="545">
        <f t="shared" si="39"/>
        <v>0</v>
      </c>
      <c r="M119" s="545">
        <f t="shared" si="39"/>
        <v>0</v>
      </c>
      <c r="N119" s="545">
        <f t="shared" si="39"/>
        <v>0</v>
      </c>
      <c r="O119" s="545">
        <f t="shared" si="39"/>
        <v>0</v>
      </c>
      <c r="P119" s="545">
        <f t="shared" si="39"/>
        <v>0</v>
      </c>
      <c r="Q119" s="2"/>
      <c r="R119" s="2"/>
      <c r="S119" s="2"/>
      <c r="T119" s="2"/>
      <c r="U119" s="2"/>
      <c r="V119" s="2"/>
      <c r="W119" s="2"/>
      <c r="X119" s="2"/>
      <c r="Y119" s="2"/>
      <c r="Z119" s="2"/>
    </row>
    <row r="120" spans="1:26" ht="31.5" customHeight="1">
      <c r="A120" s="976"/>
      <c r="B120" s="513" t="s">
        <v>347</v>
      </c>
      <c r="C120" s="15" t="s">
        <v>347</v>
      </c>
      <c r="D120" s="11" t="s">
        <v>347</v>
      </c>
      <c r="E120" s="11" t="s">
        <v>347</v>
      </c>
      <c r="F120" s="11" t="s">
        <v>347</v>
      </c>
      <c r="G120" s="11" t="s">
        <v>347</v>
      </c>
      <c r="H120" s="11" t="s">
        <v>347</v>
      </c>
      <c r="I120" s="11" t="s">
        <v>347</v>
      </c>
      <c r="J120" s="11" t="s">
        <v>347</v>
      </c>
      <c r="K120" s="11" t="s">
        <v>347</v>
      </c>
      <c r="L120" s="11" t="s">
        <v>347</v>
      </c>
      <c r="M120" s="11" t="s">
        <v>347</v>
      </c>
      <c r="N120" s="11" t="s">
        <v>347</v>
      </c>
      <c r="O120" s="11" t="s">
        <v>347</v>
      </c>
      <c r="P120" s="11" t="s">
        <v>347</v>
      </c>
      <c r="Q120" s="2"/>
      <c r="R120" s="2"/>
      <c r="S120" s="2"/>
      <c r="T120" s="2"/>
      <c r="U120" s="2"/>
      <c r="V120" s="2"/>
      <c r="W120" s="2"/>
      <c r="X120" s="2"/>
      <c r="Y120" s="2"/>
      <c r="Z120" s="2"/>
    </row>
    <row r="121" spans="1:26" ht="35.25" customHeight="1">
      <c r="A121" s="976"/>
      <c r="B121" s="549" t="s">
        <v>347</v>
      </c>
      <c r="C121" s="550" t="s">
        <v>347</v>
      </c>
      <c r="D121" s="11" t="s">
        <v>347</v>
      </c>
      <c r="E121" s="11" t="s">
        <v>347</v>
      </c>
      <c r="F121" s="11" t="s">
        <v>347</v>
      </c>
      <c r="G121" s="11" t="s">
        <v>347</v>
      </c>
      <c r="H121" s="11" t="s">
        <v>347</v>
      </c>
      <c r="I121" s="11" t="s">
        <v>347</v>
      </c>
      <c r="J121" s="11" t="s">
        <v>347</v>
      </c>
      <c r="K121" s="11" t="s">
        <v>347</v>
      </c>
      <c r="L121" s="11" t="s">
        <v>347</v>
      </c>
      <c r="M121" s="11" t="s">
        <v>347</v>
      </c>
      <c r="N121" s="11" t="s">
        <v>347</v>
      </c>
      <c r="O121" s="11" t="s">
        <v>347</v>
      </c>
      <c r="P121" s="11" t="s">
        <v>347</v>
      </c>
      <c r="Q121" s="2"/>
      <c r="R121" s="2"/>
      <c r="S121" s="2"/>
      <c r="T121" s="2"/>
      <c r="U121" s="2"/>
      <c r="V121" s="2"/>
      <c r="W121" s="2"/>
      <c r="X121" s="2"/>
      <c r="Y121" s="2"/>
      <c r="Z121" s="2"/>
    </row>
    <row r="122" spans="1:26" ht="35.25" customHeight="1">
      <c r="A122" s="976"/>
      <c r="B122" s="549" t="s">
        <v>347</v>
      </c>
      <c r="C122" s="550" t="s">
        <v>347</v>
      </c>
      <c r="D122" s="11" t="s">
        <v>347</v>
      </c>
      <c r="E122" s="11" t="s">
        <v>347</v>
      </c>
      <c r="F122" s="11" t="s">
        <v>347</v>
      </c>
      <c r="G122" s="11" t="s">
        <v>347</v>
      </c>
      <c r="H122" s="11" t="s">
        <v>347</v>
      </c>
      <c r="I122" s="11" t="s">
        <v>347</v>
      </c>
      <c r="J122" s="11" t="s">
        <v>347</v>
      </c>
      <c r="K122" s="11" t="s">
        <v>347</v>
      </c>
      <c r="L122" s="11" t="s">
        <v>347</v>
      </c>
      <c r="M122" s="11" t="s">
        <v>347</v>
      </c>
      <c r="N122" s="11" t="s">
        <v>347</v>
      </c>
      <c r="O122" s="11" t="s">
        <v>347</v>
      </c>
      <c r="P122" s="11" t="s">
        <v>347</v>
      </c>
      <c r="Q122" s="2"/>
      <c r="R122" s="2"/>
      <c r="S122" s="2"/>
      <c r="T122" s="2"/>
      <c r="U122" s="2"/>
      <c r="V122" s="2"/>
      <c r="W122" s="2"/>
      <c r="X122" s="2"/>
      <c r="Y122" s="2"/>
      <c r="Z122" s="2"/>
    </row>
    <row r="123" spans="1:26" ht="30" customHeight="1">
      <c r="A123" s="35"/>
      <c r="B123" s="42" t="s">
        <v>347</v>
      </c>
      <c r="C123" s="491" t="s">
        <v>347</v>
      </c>
      <c r="D123" s="545">
        <f t="shared" ref="D123:P123" si="40">SUM(D124:D126)</f>
        <v>0</v>
      </c>
      <c r="E123" s="545">
        <f t="shared" si="40"/>
        <v>0</v>
      </c>
      <c r="F123" s="545">
        <f t="shared" si="40"/>
        <v>0</v>
      </c>
      <c r="G123" s="545">
        <f t="shared" si="40"/>
        <v>0</v>
      </c>
      <c r="H123" s="545">
        <f t="shared" si="40"/>
        <v>0</v>
      </c>
      <c r="I123" s="545">
        <f t="shared" si="40"/>
        <v>0</v>
      </c>
      <c r="J123" s="545">
        <f t="shared" si="40"/>
        <v>0</v>
      </c>
      <c r="K123" s="545">
        <f t="shared" si="40"/>
        <v>0</v>
      </c>
      <c r="L123" s="545">
        <f t="shared" si="40"/>
        <v>0</v>
      </c>
      <c r="M123" s="545">
        <f t="shared" si="40"/>
        <v>0</v>
      </c>
      <c r="N123" s="545">
        <f t="shared" si="40"/>
        <v>0</v>
      </c>
      <c r="O123" s="545">
        <f t="shared" si="40"/>
        <v>0</v>
      </c>
      <c r="P123" s="545" t="e">
        <f t="shared" si="40"/>
        <v>#VALUE!</v>
      </c>
      <c r="Q123" s="2"/>
      <c r="R123" s="2"/>
      <c r="S123" s="2"/>
      <c r="T123" s="2"/>
      <c r="U123" s="2"/>
      <c r="V123" s="2"/>
      <c r="W123" s="2"/>
      <c r="X123" s="2"/>
      <c r="Y123" s="2"/>
      <c r="Z123" s="2"/>
    </row>
    <row r="124" spans="1:26" ht="42" customHeight="1">
      <c r="A124" s="37"/>
      <c r="B124" s="513" t="s">
        <v>347</v>
      </c>
      <c r="C124" s="515" t="s">
        <v>347</v>
      </c>
      <c r="D124" s="11" t="s">
        <v>347</v>
      </c>
      <c r="E124" s="11" t="s">
        <v>347</v>
      </c>
      <c r="F124" s="11" t="s">
        <v>347</v>
      </c>
      <c r="G124" s="11" t="s">
        <v>347</v>
      </c>
      <c r="H124" s="11" t="s">
        <v>347</v>
      </c>
      <c r="I124" s="11" t="s">
        <v>347</v>
      </c>
      <c r="J124" s="11" t="s">
        <v>347</v>
      </c>
      <c r="K124" s="11" t="s">
        <v>347</v>
      </c>
      <c r="L124" s="11" t="s">
        <v>347</v>
      </c>
      <c r="M124" s="11" t="s">
        <v>347</v>
      </c>
      <c r="N124" s="11" t="s">
        <v>347</v>
      </c>
      <c r="O124" s="11" t="s">
        <v>347</v>
      </c>
      <c r="P124" s="542" t="e">
        <f t="shared" ref="P124:P126" si="41">D124+E124+F124+G124+H124+I124+J124+K124+L124+M124+N124+O124</f>
        <v>#VALUE!</v>
      </c>
      <c r="Q124" s="2"/>
      <c r="R124" s="2"/>
      <c r="S124" s="2"/>
      <c r="T124" s="2"/>
      <c r="U124" s="2"/>
      <c r="V124" s="2"/>
      <c r="W124" s="2"/>
      <c r="X124" s="2"/>
      <c r="Y124" s="2"/>
      <c r="Z124" s="2"/>
    </row>
    <row r="125" spans="1:26" ht="39.75" customHeight="1">
      <c r="A125" s="37"/>
      <c r="B125" s="513" t="s">
        <v>347</v>
      </c>
      <c r="C125" s="515" t="s">
        <v>347</v>
      </c>
      <c r="D125" s="11" t="s">
        <v>347</v>
      </c>
      <c r="E125" s="11" t="s">
        <v>347</v>
      </c>
      <c r="F125" s="11" t="s">
        <v>347</v>
      </c>
      <c r="G125" s="11" t="s">
        <v>347</v>
      </c>
      <c r="H125" s="11" t="s">
        <v>347</v>
      </c>
      <c r="I125" s="11" t="s">
        <v>347</v>
      </c>
      <c r="J125" s="11" t="s">
        <v>347</v>
      </c>
      <c r="K125" s="11" t="s">
        <v>347</v>
      </c>
      <c r="L125" s="11" t="s">
        <v>347</v>
      </c>
      <c r="M125" s="11" t="s">
        <v>347</v>
      </c>
      <c r="N125" s="11" t="s">
        <v>347</v>
      </c>
      <c r="O125" s="11" t="s">
        <v>347</v>
      </c>
      <c r="P125" s="542" t="e">
        <f t="shared" si="41"/>
        <v>#VALUE!</v>
      </c>
      <c r="Q125" s="2"/>
      <c r="R125" s="2"/>
      <c r="S125" s="2"/>
      <c r="T125" s="2"/>
      <c r="U125" s="2"/>
      <c r="V125" s="2"/>
      <c r="W125" s="2"/>
      <c r="X125" s="2"/>
      <c r="Y125" s="2"/>
      <c r="Z125" s="2"/>
    </row>
    <row r="126" spans="1:26" ht="42" customHeight="1">
      <c r="A126" s="37"/>
      <c r="B126" s="513" t="s">
        <v>347</v>
      </c>
      <c r="C126" s="515" t="s">
        <v>347</v>
      </c>
      <c r="D126" s="11" t="s">
        <v>347</v>
      </c>
      <c r="E126" s="11" t="s">
        <v>347</v>
      </c>
      <c r="F126" s="11" t="s">
        <v>347</v>
      </c>
      <c r="G126" s="11" t="s">
        <v>347</v>
      </c>
      <c r="H126" s="11" t="s">
        <v>347</v>
      </c>
      <c r="I126" s="11" t="s">
        <v>347</v>
      </c>
      <c r="J126" s="11" t="s">
        <v>347</v>
      </c>
      <c r="K126" s="11" t="s">
        <v>347</v>
      </c>
      <c r="L126" s="11" t="s">
        <v>347</v>
      </c>
      <c r="M126" s="11" t="s">
        <v>347</v>
      </c>
      <c r="N126" s="11" t="s">
        <v>347</v>
      </c>
      <c r="O126" s="11" t="s">
        <v>347</v>
      </c>
      <c r="P126" s="542" t="e">
        <f t="shared" si="41"/>
        <v>#VALUE!</v>
      </c>
      <c r="Q126" s="2"/>
      <c r="R126" s="2"/>
      <c r="S126" s="2"/>
      <c r="T126" s="2"/>
      <c r="U126" s="2"/>
      <c r="V126" s="2"/>
      <c r="W126" s="2"/>
      <c r="X126" s="2"/>
      <c r="Y126" s="2"/>
      <c r="Z126" s="2"/>
    </row>
    <row r="127" spans="1:26" ht="32.25" customHeight="1">
      <c r="A127" s="982"/>
      <c r="B127" s="551" t="e">
        <f>#REF!</f>
        <v>#REF!</v>
      </c>
      <c r="C127" s="552" t="e">
        <f>#REF!</f>
        <v>#REF!</v>
      </c>
      <c r="D127" s="568" t="e">
        <f>#REF!</f>
        <v>#REF!</v>
      </c>
      <c r="E127" s="568" t="e">
        <f>#REF!</f>
        <v>#REF!</v>
      </c>
      <c r="F127" s="568" t="e">
        <f>#REF!</f>
        <v>#REF!</v>
      </c>
      <c r="G127" s="568" t="e">
        <f>#REF!</f>
        <v>#REF!</v>
      </c>
      <c r="H127" s="568" t="e">
        <f>#REF!</f>
        <v>#REF!</v>
      </c>
      <c r="I127" s="568" t="e">
        <f>#REF!</f>
        <v>#REF!</v>
      </c>
      <c r="J127" s="568" t="e">
        <f>#REF!</f>
        <v>#REF!</v>
      </c>
      <c r="K127" s="568" t="e">
        <f>#REF!</f>
        <v>#REF!</v>
      </c>
      <c r="L127" s="568" t="e">
        <f>#REF!</f>
        <v>#REF!</v>
      </c>
      <c r="M127" s="568" t="e">
        <f>#REF!</f>
        <v>#REF!</v>
      </c>
      <c r="N127" s="568" t="e">
        <f>#REF!</f>
        <v>#REF!</v>
      </c>
      <c r="O127" s="568" t="e">
        <f>#REF!</f>
        <v>#REF!</v>
      </c>
      <c r="P127" s="568" t="s">
        <v>347</v>
      </c>
      <c r="Q127" s="27"/>
      <c r="R127" s="27"/>
      <c r="S127" s="27"/>
      <c r="T127" s="27"/>
      <c r="U127" s="27"/>
      <c r="V127" s="27"/>
      <c r="W127" s="27"/>
      <c r="X127" s="27"/>
      <c r="Y127" s="27"/>
      <c r="Z127" s="27"/>
    </row>
    <row r="128" spans="1:26" ht="32.25" customHeight="1">
      <c r="A128" s="976"/>
      <c r="B128" s="513" t="e">
        <f>#REF!</f>
        <v>#REF!</v>
      </c>
      <c r="C128" s="15" t="e">
        <f>#REF!</f>
        <v>#REF!</v>
      </c>
      <c r="D128" s="11" t="e">
        <f>#REF!</f>
        <v>#REF!</v>
      </c>
      <c r="E128" s="11" t="e">
        <f>#REF!</f>
        <v>#REF!</v>
      </c>
      <c r="F128" s="11" t="e">
        <f>#REF!</f>
        <v>#REF!</v>
      </c>
      <c r="G128" s="11" t="e">
        <f>#REF!</f>
        <v>#REF!</v>
      </c>
      <c r="H128" s="11" t="e">
        <f>#REF!</f>
        <v>#REF!</v>
      </c>
      <c r="I128" s="11" t="e">
        <f>#REF!</f>
        <v>#REF!</v>
      </c>
      <c r="J128" s="11" t="e">
        <f>#REF!</f>
        <v>#REF!</v>
      </c>
      <c r="K128" s="11" t="e">
        <f>#REF!</f>
        <v>#REF!</v>
      </c>
      <c r="L128" s="11" t="e">
        <f>#REF!</f>
        <v>#REF!</v>
      </c>
      <c r="M128" s="11" t="e">
        <f>#REF!</f>
        <v>#REF!</v>
      </c>
      <c r="N128" s="11" t="e">
        <f>#REF!</f>
        <v>#REF!</v>
      </c>
      <c r="O128" s="11" t="e">
        <f>#REF!</f>
        <v>#REF!</v>
      </c>
      <c r="P128" s="11" t="s">
        <v>347</v>
      </c>
      <c r="Q128" s="2"/>
      <c r="R128" s="2"/>
      <c r="S128" s="2"/>
      <c r="T128" s="2"/>
      <c r="U128" s="2"/>
      <c r="V128" s="2"/>
      <c r="W128" s="2"/>
      <c r="X128" s="2"/>
      <c r="Y128" s="2"/>
      <c r="Z128" s="2"/>
    </row>
    <row r="129" spans="1:26" ht="32.25" customHeight="1">
      <c r="A129" s="976"/>
      <c r="B129" s="513" t="e">
        <f>#REF!</f>
        <v>#REF!</v>
      </c>
      <c r="C129" s="15" t="e">
        <f>#REF!</f>
        <v>#REF!</v>
      </c>
      <c r="D129" s="11" t="e">
        <f>#REF!</f>
        <v>#REF!</v>
      </c>
      <c r="E129" s="11" t="e">
        <f>#REF!</f>
        <v>#REF!</v>
      </c>
      <c r="F129" s="11" t="e">
        <f>#REF!</f>
        <v>#REF!</v>
      </c>
      <c r="G129" s="11" t="e">
        <f>#REF!</f>
        <v>#REF!</v>
      </c>
      <c r="H129" s="11" t="e">
        <f>#REF!</f>
        <v>#REF!</v>
      </c>
      <c r="I129" s="11" t="e">
        <f>#REF!</f>
        <v>#REF!</v>
      </c>
      <c r="J129" s="11" t="e">
        <f>#REF!</f>
        <v>#REF!</v>
      </c>
      <c r="K129" s="11" t="e">
        <f>#REF!</f>
        <v>#REF!</v>
      </c>
      <c r="L129" s="11" t="e">
        <f>#REF!</f>
        <v>#REF!</v>
      </c>
      <c r="M129" s="11" t="e">
        <f>#REF!</f>
        <v>#REF!</v>
      </c>
      <c r="N129" s="11" t="e">
        <f>#REF!</f>
        <v>#REF!</v>
      </c>
      <c r="O129" s="11" t="e">
        <f>#REF!</f>
        <v>#REF!</v>
      </c>
      <c r="P129" s="11" t="s">
        <v>347</v>
      </c>
      <c r="Q129" s="2"/>
      <c r="R129" s="2"/>
      <c r="S129" s="2"/>
      <c r="T129" s="2"/>
      <c r="U129" s="2"/>
      <c r="V129" s="2"/>
      <c r="W129" s="2"/>
      <c r="X129" s="2"/>
      <c r="Y129" s="2"/>
      <c r="Z129" s="2"/>
    </row>
    <row r="130" spans="1:26" ht="32.25" customHeight="1">
      <c r="A130" s="976"/>
      <c r="B130" s="513" t="e">
        <f>#REF!</f>
        <v>#REF!</v>
      </c>
      <c r="C130" s="15" t="e">
        <f>#REF!</f>
        <v>#REF!</v>
      </c>
      <c r="D130" s="11" t="e">
        <f>#REF!</f>
        <v>#REF!</v>
      </c>
      <c r="E130" s="11" t="e">
        <f>#REF!</f>
        <v>#REF!</v>
      </c>
      <c r="F130" s="11" t="e">
        <f>#REF!</f>
        <v>#REF!</v>
      </c>
      <c r="G130" s="11" t="e">
        <f>#REF!</f>
        <v>#REF!</v>
      </c>
      <c r="H130" s="11" t="e">
        <f>#REF!</f>
        <v>#REF!</v>
      </c>
      <c r="I130" s="11" t="e">
        <f>#REF!</f>
        <v>#REF!</v>
      </c>
      <c r="J130" s="11" t="e">
        <f>#REF!</f>
        <v>#REF!</v>
      </c>
      <c r="K130" s="11" t="e">
        <f>#REF!</f>
        <v>#REF!</v>
      </c>
      <c r="L130" s="11" t="e">
        <f>#REF!</f>
        <v>#REF!</v>
      </c>
      <c r="M130" s="11" t="e">
        <f>#REF!</f>
        <v>#REF!</v>
      </c>
      <c r="N130" s="11" t="e">
        <f>#REF!</f>
        <v>#REF!</v>
      </c>
      <c r="O130" s="11" t="e">
        <f>#REF!</f>
        <v>#REF!</v>
      </c>
      <c r="P130" s="11" t="s">
        <v>347</v>
      </c>
      <c r="Q130" s="2"/>
      <c r="R130" s="2"/>
      <c r="S130" s="2"/>
      <c r="T130" s="2"/>
      <c r="U130" s="2"/>
      <c r="V130" s="2"/>
      <c r="W130" s="2"/>
      <c r="X130" s="2"/>
      <c r="Y130" s="2"/>
      <c r="Z130" s="2"/>
    </row>
    <row r="131" spans="1:26" ht="13.5" customHeight="1">
      <c r="A131" s="35"/>
      <c r="B131" s="555" t="s">
        <v>1161</v>
      </c>
      <c r="C131" s="556"/>
      <c r="D131" s="557">
        <f t="shared" ref="D131:P131" si="42">SUM(D133:D135)</f>
        <v>0</v>
      </c>
      <c r="E131" s="557">
        <f t="shared" si="42"/>
        <v>0</v>
      </c>
      <c r="F131" s="557">
        <f t="shared" si="42"/>
        <v>0</v>
      </c>
      <c r="G131" s="557">
        <f t="shared" si="42"/>
        <v>0</v>
      </c>
      <c r="H131" s="557">
        <f t="shared" si="42"/>
        <v>0</v>
      </c>
      <c r="I131" s="557">
        <f t="shared" si="42"/>
        <v>0</v>
      </c>
      <c r="J131" s="557">
        <f t="shared" si="42"/>
        <v>0</v>
      </c>
      <c r="K131" s="557">
        <f t="shared" si="42"/>
        <v>0</v>
      </c>
      <c r="L131" s="557">
        <f t="shared" si="42"/>
        <v>0</v>
      </c>
      <c r="M131" s="557">
        <f t="shared" si="42"/>
        <v>0</v>
      </c>
      <c r="N131" s="557">
        <f t="shared" si="42"/>
        <v>0</v>
      </c>
      <c r="O131" s="558">
        <f t="shared" si="42"/>
        <v>0</v>
      </c>
      <c r="P131" s="559">
        <f t="shared" si="42"/>
        <v>0</v>
      </c>
      <c r="Q131" s="2"/>
      <c r="R131" s="2"/>
      <c r="S131" s="2"/>
      <c r="T131" s="2"/>
      <c r="U131" s="2"/>
      <c r="V131" s="2"/>
      <c r="W131" s="2"/>
      <c r="X131" s="2"/>
      <c r="Y131" s="2"/>
      <c r="Z131" s="2"/>
    </row>
    <row r="132" spans="1:26" ht="13.5" customHeight="1">
      <c r="A132" s="35"/>
      <c r="B132" s="560"/>
      <c r="C132" s="561"/>
      <c r="D132" s="557"/>
      <c r="E132" s="557"/>
      <c r="F132" s="557"/>
      <c r="G132" s="557"/>
      <c r="H132" s="557"/>
      <c r="I132" s="557"/>
      <c r="J132" s="557"/>
      <c r="K132" s="557"/>
      <c r="L132" s="557"/>
      <c r="M132" s="557"/>
      <c r="N132" s="557"/>
      <c r="O132" s="557"/>
      <c r="P132" s="557"/>
      <c r="Q132" s="2"/>
      <c r="R132" s="2"/>
      <c r="S132" s="2"/>
      <c r="T132" s="2"/>
      <c r="U132" s="2"/>
      <c r="V132" s="2"/>
      <c r="W132" s="2"/>
      <c r="X132" s="2"/>
      <c r="Y132" s="2"/>
      <c r="Z132" s="2"/>
    </row>
    <row r="133" spans="1:26" ht="13.5" customHeight="1">
      <c r="A133" s="976"/>
      <c r="B133" s="32" t="s">
        <v>1162</v>
      </c>
      <c r="C133" s="562"/>
      <c r="D133" s="563"/>
      <c r="E133" s="564"/>
      <c r="F133" s="564"/>
      <c r="G133" s="564"/>
      <c r="H133" s="564"/>
      <c r="I133" s="564"/>
      <c r="J133" s="564"/>
      <c r="K133" s="564"/>
      <c r="L133" s="564"/>
      <c r="M133" s="564"/>
      <c r="N133" s="564"/>
      <c r="O133" s="564"/>
      <c r="P133" s="11">
        <f t="shared" ref="P133:P135" si="43">SUM(D133:O133)</f>
        <v>0</v>
      </c>
      <c r="Q133" s="2"/>
      <c r="R133" s="2"/>
      <c r="S133" s="2"/>
      <c r="T133" s="2"/>
      <c r="U133" s="2"/>
      <c r="V133" s="2"/>
      <c r="W133" s="2"/>
      <c r="X133" s="2"/>
      <c r="Y133" s="2"/>
      <c r="Z133" s="2"/>
    </row>
    <row r="134" spans="1:26" ht="13.5" customHeight="1">
      <c r="A134" s="976"/>
      <c r="B134" s="32" t="s">
        <v>1163</v>
      </c>
      <c r="C134" s="562"/>
      <c r="D134" s="564"/>
      <c r="E134" s="564"/>
      <c r="F134" s="564"/>
      <c r="G134" s="564"/>
      <c r="H134" s="564"/>
      <c r="I134" s="564"/>
      <c r="J134" s="564"/>
      <c r="K134" s="564"/>
      <c r="L134" s="564"/>
      <c r="M134" s="564"/>
      <c r="N134" s="564"/>
      <c r="O134" s="564"/>
      <c r="P134" s="11">
        <f t="shared" si="43"/>
        <v>0</v>
      </c>
      <c r="Q134" s="2"/>
      <c r="R134" s="2"/>
      <c r="S134" s="2"/>
      <c r="T134" s="2"/>
      <c r="U134" s="2"/>
      <c r="V134" s="2"/>
      <c r="W134" s="2"/>
      <c r="X134" s="2"/>
      <c r="Y134" s="2"/>
      <c r="Z134" s="2"/>
    </row>
    <row r="135" spans="1:26" ht="13.5" customHeight="1">
      <c r="A135" s="976"/>
      <c r="B135" s="32" t="s">
        <v>1164</v>
      </c>
      <c r="C135" s="562"/>
      <c r="D135" s="564"/>
      <c r="E135" s="564"/>
      <c r="F135" s="564"/>
      <c r="G135" s="564"/>
      <c r="H135" s="564"/>
      <c r="I135" s="564"/>
      <c r="J135" s="564"/>
      <c r="K135" s="564"/>
      <c r="L135" s="564"/>
      <c r="M135" s="564"/>
      <c r="N135" s="564"/>
      <c r="O135" s="564"/>
      <c r="P135" s="11">
        <f t="shared" si="43"/>
        <v>0</v>
      </c>
      <c r="Q135" s="2"/>
      <c r="R135" s="2"/>
      <c r="S135" s="2"/>
      <c r="T135" s="2"/>
      <c r="U135" s="2"/>
      <c r="V135" s="2"/>
      <c r="W135" s="2"/>
      <c r="X135" s="2"/>
      <c r="Y135" s="2"/>
      <c r="Z135" s="2"/>
    </row>
    <row r="136" spans="1:26" ht="13.5" customHeight="1">
      <c r="A136" s="976"/>
      <c r="B136" s="33"/>
      <c r="C136" s="562"/>
      <c r="D136" s="564"/>
      <c r="E136" s="564"/>
      <c r="F136" s="564"/>
      <c r="G136" s="564"/>
      <c r="H136" s="564"/>
      <c r="I136" s="564"/>
      <c r="J136" s="564"/>
      <c r="K136" s="564"/>
      <c r="L136" s="564"/>
      <c r="M136" s="564"/>
      <c r="N136" s="564"/>
      <c r="O136" s="564"/>
      <c r="P136" s="542"/>
      <c r="Q136" s="2"/>
      <c r="R136" s="2"/>
      <c r="S136" s="2"/>
      <c r="T136" s="2"/>
      <c r="U136" s="2"/>
      <c r="V136" s="2"/>
      <c r="W136" s="2"/>
      <c r="X136" s="2"/>
      <c r="Y136" s="2"/>
      <c r="Z136" s="2"/>
    </row>
    <row r="137" spans="1:26" ht="16.5" customHeight="1">
      <c r="A137" s="38"/>
      <c r="B137" s="39" t="s">
        <v>1165</v>
      </c>
      <c r="C137" s="565"/>
      <c r="D137" s="566" t="e">
        <f t="shared" ref="D137:O137" si="44">D5-D6+D131</f>
        <v>#REF!</v>
      </c>
      <c r="E137" s="566" t="e">
        <f t="shared" si="44"/>
        <v>#REF!</v>
      </c>
      <c r="F137" s="566" t="e">
        <f t="shared" si="44"/>
        <v>#REF!</v>
      </c>
      <c r="G137" s="566" t="e">
        <f t="shared" si="44"/>
        <v>#REF!</v>
      </c>
      <c r="H137" s="566" t="e">
        <f t="shared" si="44"/>
        <v>#REF!</v>
      </c>
      <c r="I137" s="566" t="e">
        <f t="shared" si="44"/>
        <v>#REF!</v>
      </c>
      <c r="J137" s="566" t="e">
        <f t="shared" si="44"/>
        <v>#REF!</v>
      </c>
      <c r="K137" s="566" t="e">
        <f t="shared" si="44"/>
        <v>#REF!</v>
      </c>
      <c r="L137" s="566" t="e">
        <f t="shared" si="44"/>
        <v>#REF!</v>
      </c>
      <c r="M137" s="566" t="e">
        <f t="shared" si="44"/>
        <v>#REF!</v>
      </c>
      <c r="N137" s="566" t="e">
        <f t="shared" si="44"/>
        <v>#REF!</v>
      </c>
      <c r="O137" s="566" t="e">
        <f t="shared" si="44"/>
        <v>#REF!</v>
      </c>
      <c r="P137" s="8"/>
      <c r="Q137" s="2"/>
      <c r="R137" s="2"/>
      <c r="S137" s="2"/>
      <c r="T137" s="2"/>
      <c r="U137" s="2"/>
      <c r="V137" s="2"/>
      <c r="W137" s="2"/>
      <c r="X137" s="2"/>
      <c r="Y137" s="2"/>
      <c r="Z137" s="2"/>
    </row>
    <row r="138" spans="1:26" ht="13.5" customHeight="1">
      <c r="A138" s="2"/>
      <c r="B138" s="809"/>
      <c r="C138" s="948"/>
      <c r="D138" s="948"/>
      <c r="E138" s="2"/>
      <c r="F138" s="2"/>
      <c r="G138" s="2"/>
      <c r="H138" s="2"/>
      <c r="I138" s="2"/>
      <c r="J138" s="2"/>
      <c r="K138" s="2"/>
      <c r="L138" s="2"/>
      <c r="M138" s="2"/>
      <c r="N138" s="2"/>
      <c r="O138" s="2"/>
      <c r="P138" s="2"/>
      <c r="Q138" s="2"/>
      <c r="R138" s="2"/>
      <c r="S138" s="2"/>
      <c r="T138" s="2"/>
      <c r="U138" s="2"/>
      <c r="V138" s="2"/>
      <c r="W138" s="2"/>
      <c r="X138" s="2"/>
      <c r="Y138" s="2"/>
      <c r="Z138" s="2"/>
    </row>
    <row r="139" spans="1:26" ht="13.5" customHeight="1">
      <c r="A139" s="2"/>
      <c r="B139" s="2"/>
      <c r="C139" s="4"/>
      <c r="D139" s="2"/>
      <c r="E139" s="2"/>
      <c r="F139" s="2"/>
      <c r="G139" s="2"/>
      <c r="H139" s="2"/>
      <c r="I139" s="2"/>
      <c r="J139" s="2"/>
      <c r="K139" s="2"/>
      <c r="L139" s="2"/>
      <c r="M139" s="2"/>
      <c r="N139" s="2"/>
      <c r="O139" s="2"/>
      <c r="P139" s="2"/>
      <c r="Q139" s="2"/>
      <c r="R139" s="2"/>
      <c r="S139" s="2"/>
      <c r="T139" s="2"/>
      <c r="U139" s="2"/>
      <c r="V139" s="2"/>
      <c r="W139" s="2"/>
      <c r="X139" s="2"/>
      <c r="Y139" s="2"/>
      <c r="Z139" s="2"/>
    </row>
    <row r="140" spans="1:26" ht="13.5" customHeight="1">
      <c r="A140" s="2"/>
      <c r="B140" s="2"/>
      <c r="C140" s="4"/>
      <c r="D140" s="2"/>
      <c r="E140" s="2"/>
      <c r="F140" s="2"/>
      <c r="G140" s="2"/>
      <c r="H140" s="2"/>
      <c r="I140" s="2"/>
      <c r="J140" s="2"/>
      <c r="K140" s="2"/>
      <c r="L140" s="2"/>
      <c r="M140" s="2"/>
      <c r="N140" s="2"/>
      <c r="O140" s="2"/>
      <c r="P140" s="2"/>
      <c r="Q140" s="2"/>
      <c r="R140" s="2"/>
      <c r="S140" s="2"/>
      <c r="T140" s="2"/>
      <c r="U140" s="2"/>
      <c r="V140" s="2"/>
      <c r="W140" s="2"/>
      <c r="X140" s="2"/>
      <c r="Y140" s="2"/>
      <c r="Z140" s="2"/>
    </row>
    <row r="141" spans="1:26" ht="13.5" customHeight="1">
      <c r="A141" s="2"/>
      <c r="B141" s="2"/>
      <c r="C141" s="4"/>
      <c r="D141" s="2"/>
      <c r="E141" s="2"/>
      <c r="F141" s="2"/>
      <c r="G141" s="2"/>
      <c r="H141" s="2"/>
      <c r="I141" s="2"/>
      <c r="J141" s="2"/>
      <c r="K141" s="2"/>
      <c r="L141" s="2"/>
      <c r="M141" s="2"/>
      <c r="N141" s="2"/>
      <c r="O141" s="2"/>
      <c r="P141" s="2"/>
      <c r="Q141" s="2"/>
      <c r="R141" s="2"/>
      <c r="S141" s="2"/>
      <c r="T141" s="2"/>
      <c r="U141" s="2"/>
      <c r="V141" s="2"/>
      <c r="W141" s="2"/>
      <c r="X141" s="2"/>
      <c r="Y141" s="2"/>
      <c r="Z141" s="2"/>
    </row>
    <row r="142" spans="1:26" ht="13.5" customHeight="1">
      <c r="A142" s="2"/>
      <c r="B142" s="2"/>
      <c r="C142" s="4"/>
      <c r="D142" s="807"/>
      <c r="E142" s="948"/>
      <c r="F142" s="2"/>
      <c r="G142" s="807"/>
      <c r="H142" s="948"/>
      <c r="I142" s="2"/>
      <c r="J142" s="2"/>
      <c r="K142" s="2"/>
      <c r="L142" s="2"/>
      <c r="M142" s="2"/>
      <c r="N142" s="2"/>
      <c r="O142" s="2"/>
      <c r="P142" s="2"/>
      <c r="Q142" s="2"/>
      <c r="R142" s="2"/>
      <c r="S142" s="2"/>
      <c r="T142" s="2"/>
      <c r="U142" s="2"/>
      <c r="V142" s="2"/>
      <c r="W142" s="2"/>
      <c r="X142" s="2"/>
      <c r="Y142" s="2"/>
      <c r="Z142" s="2"/>
    </row>
    <row r="143" spans="1:26" ht="13.5" customHeight="1">
      <c r="A143" s="2"/>
      <c r="B143" s="2"/>
      <c r="C143" s="4"/>
      <c r="D143" s="808"/>
      <c r="E143" s="948"/>
      <c r="F143" s="41"/>
      <c r="G143" s="808"/>
      <c r="H143" s="948"/>
      <c r="I143" s="2"/>
      <c r="J143" s="2"/>
      <c r="K143" s="2"/>
      <c r="L143" s="2"/>
      <c r="M143" s="2"/>
      <c r="N143" s="2"/>
      <c r="O143" s="2"/>
      <c r="P143" s="2"/>
      <c r="Q143" s="2"/>
      <c r="R143" s="2"/>
      <c r="S143" s="2"/>
      <c r="T143" s="2"/>
      <c r="U143" s="2"/>
      <c r="V143" s="2"/>
      <c r="W143" s="2"/>
      <c r="X143" s="2"/>
      <c r="Y143" s="2"/>
      <c r="Z143" s="2"/>
    </row>
    <row r="144" spans="1:26" ht="13.5" customHeight="1">
      <c r="A144" s="2"/>
      <c r="B144" s="2"/>
      <c r="C144" s="4"/>
      <c r="D144" s="808"/>
      <c r="E144" s="948"/>
      <c r="F144" s="41"/>
      <c r="G144" s="808"/>
      <c r="H144" s="948"/>
      <c r="I144" s="2"/>
      <c r="J144" s="2"/>
      <c r="K144" s="2"/>
      <c r="L144" s="2"/>
      <c r="M144" s="2"/>
      <c r="N144" s="2"/>
      <c r="O144" s="2"/>
      <c r="P144" s="2"/>
      <c r="Q144" s="2"/>
      <c r="R144" s="2"/>
      <c r="S144" s="2"/>
      <c r="T144" s="2"/>
      <c r="U144" s="2"/>
      <c r="V144" s="2"/>
      <c r="W144" s="2"/>
      <c r="X144" s="2"/>
      <c r="Y144" s="2"/>
      <c r="Z144" s="2"/>
    </row>
    <row r="145" spans="1:26" ht="13.5" customHeight="1">
      <c r="A145" s="2"/>
      <c r="B145" s="2"/>
      <c r="C145" s="4"/>
      <c r="D145" s="2"/>
      <c r="E145" s="2"/>
      <c r="F145" s="2"/>
      <c r="G145" s="2"/>
      <c r="H145" s="2"/>
      <c r="I145" s="2"/>
      <c r="J145" s="2"/>
      <c r="K145" s="2"/>
      <c r="L145" s="2"/>
      <c r="M145" s="2"/>
      <c r="N145" s="2"/>
      <c r="O145" s="2"/>
      <c r="P145" s="2"/>
      <c r="Q145" s="2"/>
      <c r="R145" s="2"/>
      <c r="S145" s="2"/>
      <c r="T145" s="2"/>
      <c r="U145" s="2"/>
      <c r="V145" s="2"/>
      <c r="W145" s="2"/>
      <c r="X145" s="2"/>
      <c r="Y145" s="2"/>
      <c r="Z145" s="2"/>
    </row>
    <row r="146" spans="1:26" ht="13.5" customHeight="1">
      <c r="A146" s="2"/>
      <c r="B146" s="2"/>
      <c r="C146" s="4"/>
      <c r="D146" s="2"/>
      <c r="E146" s="2"/>
      <c r="F146" s="2"/>
      <c r="G146" s="2"/>
      <c r="H146" s="2"/>
      <c r="I146" s="2"/>
      <c r="J146" s="2"/>
      <c r="K146" s="2"/>
      <c r="L146" s="2"/>
      <c r="M146" s="2"/>
      <c r="N146" s="2"/>
      <c r="O146" s="2"/>
      <c r="P146" s="2"/>
      <c r="Q146" s="2"/>
      <c r="R146" s="2"/>
      <c r="S146" s="2"/>
      <c r="T146" s="2"/>
      <c r="U146" s="2"/>
      <c r="V146" s="2"/>
      <c r="W146" s="2"/>
      <c r="X146" s="2"/>
      <c r="Y146" s="2"/>
      <c r="Z146" s="2"/>
    </row>
    <row r="147" spans="1:26" ht="13.5" customHeight="1">
      <c r="A147" s="2"/>
      <c r="B147" s="2"/>
      <c r="C147" s="4"/>
      <c r="D147" s="2"/>
      <c r="E147" s="2"/>
      <c r="F147" s="2"/>
      <c r="G147" s="2"/>
      <c r="H147" s="2"/>
      <c r="I147" s="2"/>
      <c r="J147" s="2"/>
      <c r="K147" s="2"/>
      <c r="L147" s="2"/>
      <c r="M147" s="2"/>
      <c r="N147" s="2"/>
      <c r="O147" s="2"/>
      <c r="P147" s="2"/>
      <c r="Q147" s="2"/>
      <c r="R147" s="2"/>
      <c r="S147" s="2"/>
      <c r="T147" s="2"/>
      <c r="U147" s="2"/>
      <c r="V147" s="2"/>
      <c r="W147" s="2"/>
      <c r="X147" s="2"/>
      <c r="Y147" s="2"/>
      <c r="Z147" s="2"/>
    </row>
    <row r="148" spans="1:26" ht="13.5" customHeight="1">
      <c r="A148" s="2"/>
      <c r="B148" s="2"/>
      <c r="C148" s="4"/>
      <c r="D148" s="2"/>
      <c r="E148" s="2"/>
      <c r="F148" s="2"/>
      <c r="G148" s="2"/>
      <c r="H148" s="2"/>
      <c r="I148" s="2"/>
      <c r="J148" s="2"/>
      <c r="K148" s="2"/>
      <c r="L148" s="2"/>
      <c r="M148" s="2"/>
      <c r="N148" s="2"/>
      <c r="O148" s="2"/>
      <c r="P148" s="2"/>
      <c r="Q148" s="2"/>
      <c r="R148" s="2"/>
      <c r="S148" s="2"/>
      <c r="T148" s="2"/>
      <c r="U148" s="2"/>
      <c r="V148" s="2"/>
      <c r="W148" s="2"/>
      <c r="X148" s="2"/>
      <c r="Y148" s="2"/>
      <c r="Z148" s="2"/>
    </row>
    <row r="149" spans="1:26" ht="13.5" customHeight="1">
      <c r="A149" s="2"/>
      <c r="B149" s="2"/>
      <c r="C149" s="4"/>
      <c r="D149" s="2"/>
      <c r="E149" s="2"/>
      <c r="F149" s="2"/>
      <c r="G149" s="2"/>
      <c r="H149" s="2"/>
      <c r="I149" s="2"/>
      <c r="J149" s="2"/>
      <c r="K149" s="2"/>
      <c r="L149" s="2"/>
      <c r="M149" s="2"/>
      <c r="N149" s="2"/>
      <c r="O149" s="2"/>
      <c r="P149" s="2"/>
      <c r="Q149" s="2"/>
      <c r="R149" s="2"/>
      <c r="S149" s="2"/>
      <c r="T149" s="2"/>
      <c r="U149" s="2"/>
      <c r="V149" s="2"/>
      <c r="W149" s="2"/>
      <c r="X149" s="2"/>
      <c r="Y149" s="2"/>
      <c r="Z149" s="2"/>
    </row>
    <row r="150" spans="1:26" ht="13.5" customHeight="1">
      <c r="A150" s="2"/>
      <c r="B150" s="2"/>
      <c r="C150" s="4"/>
      <c r="D150" s="2"/>
      <c r="E150" s="2"/>
      <c r="F150" s="2"/>
      <c r="G150" s="2"/>
      <c r="H150" s="2"/>
      <c r="I150" s="2"/>
      <c r="J150" s="2"/>
      <c r="K150" s="2"/>
      <c r="L150" s="2"/>
      <c r="M150" s="2"/>
      <c r="N150" s="2"/>
      <c r="O150" s="2"/>
      <c r="P150" s="2"/>
      <c r="Q150" s="2"/>
      <c r="R150" s="2"/>
      <c r="S150" s="2"/>
      <c r="T150" s="2"/>
      <c r="U150" s="2"/>
      <c r="V150" s="2"/>
      <c r="W150" s="2"/>
      <c r="X150" s="2"/>
      <c r="Y150" s="2"/>
      <c r="Z150" s="2"/>
    </row>
    <row r="151" spans="1:26" ht="13.5" customHeight="1">
      <c r="A151" s="2"/>
      <c r="B151" s="2"/>
      <c r="C151" s="4"/>
      <c r="D151" s="2"/>
      <c r="E151" s="2"/>
      <c r="F151" s="2"/>
      <c r="G151" s="2"/>
      <c r="H151" s="2"/>
      <c r="I151" s="2"/>
      <c r="J151" s="2"/>
      <c r="K151" s="2"/>
      <c r="L151" s="2"/>
      <c r="M151" s="2"/>
      <c r="N151" s="2"/>
      <c r="O151" s="2"/>
      <c r="P151" s="2"/>
      <c r="Q151" s="2"/>
      <c r="R151" s="2"/>
      <c r="S151" s="2"/>
      <c r="T151" s="2"/>
      <c r="U151" s="2"/>
      <c r="V151" s="2"/>
      <c r="W151" s="2"/>
      <c r="X151" s="2"/>
      <c r="Y151" s="2"/>
      <c r="Z151" s="2"/>
    </row>
    <row r="152" spans="1:26" ht="13.5" customHeight="1">
      <c r="A152" s="2"/>
      <c r="B152" s="2"/>
      <c r="C152" s="4"/>
      <c r="D152" s="2"/>
      <c r="E152" s="2"/>
      <c r="F152" s="2"/>
      <c r="G152" s="2"/>
      <c r="H152" s="2"/>
      <c r="I152" s="2"/>
      <c r="J152" s="2"/>
      <c r="K152" s="2"/>
      <c r="L152" s="2"/>
      <c r="M152" s="2"/>
      <c r="N152" s="2"/>
      <c r="O152" s="2"/>
      <c r="P152" s="2"/>
      <c r="Q152" s="2"/>
      <c r="R152" s="2"/>
      <c r="S152" s="2"/>
      <c r="T152" s="2"/>
      <c r="U152" s="2"/>
      <c r="V152" s="2"/>
      <c r="W152" s="2"/>
      <c r="X152" s="2"/>
      <c r="Y152" s="2"/>
      <c r="Z152" s="2"/>
    </row>
    <row r="153" spans="1:26" ht="13.5" customHeight="1">
      <c r="A153" s="2"/>
      <c r="B153" s="2"/>
      <c r="C153" s="4"/>
      <c r="D153" s="2"/>
      <c r="E153" s="2"/>
      <c r="F153" s="2"/>
      <c r="G153" s="2"/>
      <c r="H153" s="2"/>
      <c r="I153" s="2"/>
      <c r="J153" s="2"/>
      <c r="K153" s="2"/>
      <c r="L153" s="2"/>
      <c r="M153" s="2"/>
      <c r="N153" s="2"/>
      <c r="O153" s="2"/>
      <c r="P153" s="2"/>
      <c r="Q153" s="2"/>
      <c r="R153" s="2"/>
      <c r="S153" s="2"/>
      <c r="T153" s="2"/>
      <c r="U153" s="2"/>
      <c r="V153" s="2"/>
      <c r="W153" s="2"/>
      <c r="X153" s="2"/>
      <c r="Y153" s="2"/>
      <c r="Z153" s="2"/>
    </row>
    <row r="154" spans="1:26" ht="13.5" customHeight="1">
      <c r="A154" s="2"/>
      <c r="B154" s="2"/>
      <c r="C154" s="4"/>
      <c r="D154" s="2"/>
      <c r="E154" s="2"/>
      <c r="F154" s="2"/>
      <c r="G154" s="2"/>
      <c r="H154" s="2"/>
      <c r="I154" s="2"/>
      <c r="J154" s="2"/>
      <c r="K154" s="2"/>
      <c r="L154" s="2"/>
      <c r="M154" s="2"/>
      <c r="N154" s="2"/>
      <c r="O154" s="2"/>
      <c r="P154" s="2"/>
      <c r="Q154" s="2"/>
      <c r="R154" s="2"/>
      <c r="S154" s="2"/>
      <c r="T154" s="2"/>
      <c r="U154" s="2"/>
      <c r="V154" s="2"/>
      <c r="W154" s="2"/>
      <c r="X154" s="2"/>
      <c r="Y154" s="2"/>
      <c r="Z154" s="2"/>
    </row>
    <row r="155" spans="1:26" ht="13.5" customHeight="1">
      <c r="A155" s="2"/>
      <c r="B155" s="2"/>
      <c r="C155" s="4"/>
      <c r="D155" s="2"/>
      <c r="E155" s="2"/>
      <c r="F155" s="2"/>
      <c r="G155" s="2"/>
      <c r="H155" s="2"/>
      <c r="I155" s="2"/>
      <c r="J155" s="2"/>
      <c r="K155" s="2"/>
      <c r="L155" s="2"/>
      <c r="M155" s="2"/>
      <c r="N155" s="2"/>
      <c r="O155" s="2"/>
      <c r="P155" s="2"/>
      <c r="Q155" s="2"/>
      <c r="R155" s="2"/>
      <c r="S155" s="2"/>
      <c r="T155" s="2"/>
      <c r="U155" s="2"/>
      <c r="V155" s="2"/>
      <c r="W155" s="2"/>
      <c r="X155" s="2"/>
      <c r="Y155" s="2"/>
      <c r="Z155" s="2"/>
    </row>
    <row r="156" spans="1:26" ht="13.5" customHeight="1">
      <c r="A156" s="2"/>
      <c r="B156" s="2"/>
      <c r="C156" s="4"/>
      <c r="D156" s="2"/>
      <c r="E156" s="2"/>
      <c r="F156" s="2"/>
      <c r="G156" s="2"/>
      <c r="H156" s="2"/>
      <c r="I156" s="2"/>
      <c r="J156" s="2"/>
      <c r="K156" s="2"/>
      <c r="L156" s="2"/>
      <c r="M156" s="2"/>
      <c r="N156" s="2"/>
      <c r="O156" s="2"/>
      <c r="P156" s="2"/>
      <c r="Q156" s="2"/>
      <c r="R156" s="2"/>
      <c r="S156" s="2"/>
      <c r="T156" s="2"/>
      <c r="U156" s="2"/>
      <c r="V156" s="2"/>
      <c r="W156" s="2"/>
      <c r="X156" s="2"/>
      <c r="Y156" s="2"/>
      <c r="Z156" s="2"/>
    </row>
    <row r="157" spans="1:26" ht="13.5" customHeight="1">
      <c r="A157" s="2"/>
      <c r="B157" s="2"/>
      <c r="C157" s="4"/>
      <c r="D157" s="2"/>
      <c r="E157" s="2"/>
      <c r="F157" s="2"/>
      <c r="G157" s="2"/>
      <c r="H157" s="2"/>
      <c r="I157" s="2"/>
      <c r="J157" s="2"/>
      <c r="K157" s="2"/>
      <c r="L157" s="2"/>
      <c r="M157" s="2"/>
      <c r="N157" s="2"/>
      <c r="O157" s="2"/>
      <c r="P157" s="2"/>
      <c r="Q157" s="2"/>
      <c r="R157" s="2"/>
      <c r="S157" s="2"/>
      <c r="T157" s="2"/>
      <c r="U157" s="2"/>
      <c r="V157" s="2"/>
      <c r="W157" s="2"/>
      <c r="X157" s="2"/>
      <c r="Y157" s="2"/>
      <c r="Z157" s="2"/>
    </row>
    <row r="158" spans="1:26" ht="13.5" customHeight="1">
      <c r="A158" s="2"/>
      <c r="B158" s="2"/>
      <c r="C158" s="4"/>
      <c r="D158" s="2"/>
      <c r="E158" s="2"/>
      <c r="F158" s="2"/>
      <c r="G158" s="2"/>
      <c r="H158" s="2"/>
      <c r="I158" s="2"/>
      <c r="J158" s="2"/>
      <c r="K158" s="2"/>
      <c r="L158" s="2"/>
      <c r="M158" s="2"/>
      <c r="N158" s="2"/>
      <c r="O158" s="2"/>
      <c r="P158" s="2"/>
      <c r="Q158" s="2"/>
      <c r="R158" s="2"/>
      <c r="S158" s="2"/>
      <c r="T158" s="2"/>
      <c r="U158" s="2"/>
      <c r="V158" s="2"/>
      <c r="W158" s="2"/>
      <c r="X158" s="2"/>
      <c r="Y158" s="2"/>
      <c r="Z158" s="2"/>
    </row>
    <row r="159" spans="1:26" ht="13.5" customHeight="1">
      <c r="A159" s="2"/>
      <c r="B159" s="2"/>
      <c r="C159" s="4"/>
      <c r="D159" s="2"/>
      <c r="E159" s="2"/>
      <c r="F159" s="2"/>
      <c r="G159" s="2"/>
      <c r="H159" s="2"/>
      <c r="I159" s="2"/>
      <c r="J159" s="2"/>
      <c r="K159" s="2"/>
      <c r="L159" s="2"/>
      <c r="M159" s="2"/>
      <c r="N159" s="2"/>
      <c r="O159" s="2"/>
      <c r="P159" s="2"/>
      <c r="Q159" s="2"/>
      <c r="R159" s="2"/>
      <c r="S159" s="2"/>
      <c r="T159" s="2"/>
      <c r="U159" s="2"/>
      <c r="V159" s="2"/>
      <c r="W159" s="2"/>
      <c r="X159" s="2"/>
      <c r="Y159" s="2"/>
      <c r="Z159" s="2"/>
    </row>
    <row r="160" spans="1:26" ht="13.5" customHeight="1">
      <c r="A160" s="2"/>
      <c r="B160" s="2"/>
      <c r="C160" s="4"/>
      <c r="D160" s="2"/>
      <c r="E160" s="2"/>
      <c r="F160" s="2"/>
      <c r="G160" s="2"/>
      <c r="H160" s="2"/>
      <c r="I160" s="2"/>
      <c r="J160" s="2"/>
      <c r="K160" s="2"/>
      <c r="L160" s="2"/>
      <c r="M160" s="2"/>
      <c r="N160" s="2"/>
      <c r="O160" s="2"/>
      <c r="P160" s="2"/>
      <c r="Q160" s="2"/>
      <c r="R160" s="2"/>
      <c r="S160" s="2"/>
      <c r="T160" s="2"/>
      <c r="U160" s="2"/>
      <c r="V160" s="2"/>
      <c r="W160" s="2"/>
      <c r="X160" s="2"/>
      <c r="Y160" s="2"/>
      <c r="Z160" s="2"/>
    </row>
    <row r="161" spans="1:26" ht="13.5" customHeight="1">
      <c r="A161" s="2"/>
      <c r="B161" s="2"/>
      <c r="C161" s="4"/>
      <c r="D161" s="2"/>
      <c r="E161" s="2"/>
      <c r="F161" s="2"/>
      <c r="G161" s="2"/>
      <c r="H161" s="2"/>
      <c r="I161" s="2"/>
      <c r="J161" s="2"/>
      <c r="K161" s="2"/>
      <c r="L161" s="2"/>
      <c r="M161" s="2"/>
      <c r="N161" s="2"/>
      <c r="O161" s="2"/>
      <c r="P161" s="2"/>
      <c r="Q161" s="2"/>
      <c r="R161" s="2"/>
      <c r="S161" s="2"/>
      <c r="T161" s="2"/>
      <c r="U161" s="2"/>
      <c r="V161" s="2"/>
      <c r="W161" s="2"/>
      <c r="X161" s="2"/>
      <c r="Y161" s="2"/>
      <c r="Z161" s="2"/>
    </row>
    <row r="162" spans="1:26" ht="13.5" customHeight="1">
      <c r="A162" s="2"/>
      <c r="B162" s="2"/>
      <c r="C162" s="4"/>
      <c r="D162" s="2"/>
      <c r="E162" s="2"/>
      <c r="F162" s="2"/>
      <c r="G162" s="2"/>
      <c r="H162" s="2"/>
      <c r="I162" s="2"/>
      <c r="J162" s="2"/>
      <c r="K162" s="2"/>
      <c r="L162" s="2"/>
      <c r="M162" s="2"/>
      <c r="N162" s="2"/>
      <c r="O162" s="2"/>
      <c r="P162" s="2"/>
      <c r="Q162" s="2"/>
      <c r="R162" s="2"/>
      <c r="S162" s="2"/>
      <c r="T162" s="2"/>
      <c r="U162" s="2"/>
      <c r="V162" s="2"/>
      <c r="W162" s="2"/>
      <c r="X162" s="2"/>
      <c r="Y162" s="2"/>
      <c r="Z162" s="2"/>
    </row>
    <row r="163" spans="1:26" ht="13.5" customHeight="1">
      <c r="A163" s="2"/>
      <c r="B163" s="2"/>
      <c r="C163" s="4"/>
      <c r="D163" s="2"/>
      <c r="E163" s="2"/>
      <c r="F163" s="2"/>
      <c r="G163" s="2"/>
      <c r="H163" s="2"/>
      <c r="I163" s="2"/>
      <c r="J163" s="2"/>
      <c r="K163" s="2"/>
      <c r="L163" s="2"/>
      <c r="M163" s="2"/>
      <c r="N163" s="2"/>
      <c r="O163" s="2"/>
      <c r="P163" s="2"/>
      <c r="Q163" s="2"/>
      <c r="R163" s="2"/>
      <c r="S163" s="2"/>
      <c r="T163" s="2"/>
      <c r="U163" s="2"/>
      <c r="V163" s="2"/>
      <c r="W163" s="2"/>
      <c r="X163" s="2"/>
      <c r="Y163" s="2"/>
      <c r="Z163" s="2"/>
    </row>
    <row r="164" spans="1:26" ht="13.5" customHeight="1">
      <c r="A164" s="2"/>
      <c r="B164" s="2"/>
      <c r="C164" s="4"/>
      <c r="D164" s="2"/>
      <c r="E164" s="2"/>
      <c r="F164" s="2"/>
      <c r="G164" s="2"/>
      <c r="H164" s="2"/>
      <c r="I164" s="2"/>
      <c r="J164" s="2"/>
      <c r="K164" s="2"/>
      <c r="L164" s="2"/>
      <c r="M164" s="2"/>
      <c r="N164" s="2"/>
      <c r="O164" s="2"/>
      <c r="P164" s="2"/>
      <c r="Q164" s="2"/>
      <c r="R164" s="2"/>
      <c r="S164" s="2"/>
      <c r="T164" s="2"/>
      <c r="U164" s="2"/>
      <c r="V164" s="2"/>
      <c r="W164" s="2"/>
      <c r="X164" s="2"/>
      <c r="Y164" s="2"/>
      <c r="Z164" s="2"/>
    </row>
    <row r="165" spans="1:26" ht="13.5" customHeight="1">
      <c r="A165" s="2"/>
      <c r="B165" s="2"/>
      <c r="C165" s="4"/>
      <c r="D165" s="2"/>
      <c r="E165" s="2"/>
      <c r="F165" s="2"/>
      <c r="G165" s="2"/>
      <c r="H165" s="2"/>
      <c r="I165" s="2"/>
      <c r="J165" s="2"/>
      <c r="K165" s="2"/>
      <c r="L165" s="2"/>
      <c r="M165" s="2"/>
      <c r="N165" s="2"/>
      <c r="O165" s="2"/>
      <c r="P165" s="2"/>
      <c r="Q165" s="2"/>
      <c r="R165" s="2"/>
      <c r="S165" s="2"/>
      <c r="T165" s="2"/>
      <c r="U165" s="2"/>
      <c r="V165" s="2"/>
      <c r="W165" s="2"/>
      <c r="X165" s="2"/>
      <c r="Y165" s="2"/>
      <c r="Z165" s="2"/>
    </row>
    <row r="166" spans="1:26" ht="13.5" customHeight="1">
      <c r="A166" s="2"/>
      <c r="B166" s="2"/>
      <c r="C166" s="4"/>
      <c r="D166" s="2"/>
      <c r="E166" s="2"/>
      <c r="F166" s="2"/>
      <c r="G166" s="2"/>
      <c r="H166" s="2"/>
      <c r="I166" s="2"/>
      <c r="J166" s="2"/>
      <c r="K166" s="2"/>
      <c r="L166" s="2"/>
      <c r="M166" s="2"/>
      <c r="N166" s="2"/>
      <c r="O166" s="2"/>
      <c r="P166" s="2"/>
      <c r="Q166" s="2"/>
      <c r="R166" s="2"/>
      <c r="S166" s="2"/>
      <c r="T166" s="2"/>
      <c r="U166" s="2"/>
      <c r="V166" s="2"/>
      <c r="W166" s="2"/>
      <c r="X166" s="2"/>
      <c r="Y166" s="2"/>
      <c r="Z166" s="2"/>
    </row>
    <row r="167" spans="1:26" ht="13.5" customHeight="1">
      <c r="A167" s="2"/>
      <c r="B167" s="2"/>
      <c r="C167" s="4"/>
      <c r="D167" s="2"/>
      <c r="E167" s="2"/>
      <c r="F167" s="2"/>
      <c r="G167" s="2"/>
      <c r="H167" s="2"/>
      <c r="I167" s="2"/>
      <c r="J167" s="2"/>
      <c r="K167" s="2"/>
      <c r="L167" s="2"/>
      <c r="M167" s="2"/>
      <c r="N167" s="2"/>
      <c r="O167" s="2"/>
      <c r="P167" s="2"/>
      <c r="Q167" s="2"/>
      <c r="R167" s="2"/>
      <c r="S167" s="2"/>
      <c r="T167" s="2"/>
      <c r="U167" s="2"/>
      <c r="V167" s="2"/>
      <c r="W167" s="2"/>
      <c r="X167" s="2"/>
      <c r="Y167" s="2"/>
      <c r="Z167" s="2"/>
    </row>
    <row r="168" spans="1:26" ht="13.5" customHeight="1">
      <c r="A168" s="2"/>
      <c r="B168" s="2"/>
      <c r="C168" s="4"/>
      <c r="D168" s="2"/>
      <c r="E168" s="2"/>
      <c r="F168" s="2"/>
      <c r="G168" s="2"/>
      <c r="H168" s="2"/>
      <c r="I168" s="2"/>
      <c r="J168" s="2"/>
      <c r="K168" s="2"/>
      <c r="L168" s="2"/>
      <c r="M168" s="2"/>
      <c r="N168" s="2"/>
      <c r="O168" s="2"/>
      <c r="P168" s="2"/>
      <c r="Q168" s="2"/>
      <c r="R168" s="2"/>
      <c r="S168" s="2"/>
      <c r="T168" s="2"/>
      <c r="U168" s="2"/>
      <c r="V168" s="2"/>
      <c r="W168" s="2"/>
      <c r="X168" s="2"/>
      <c r="Y168" s="2"/>
      <c r="Z168" s="2"/>
    </row>
    <row r="169" spans="1:26" ht="13.5" customHeight="1">
      <c r="A169" s="2"/>
      <c r="B169" s="2"/>
      <c r="C169" s="4"/>
      <c r="D169" s="2"/>
      <c r="E169" s="2"/>
      <c r="F169" s="2"/>
      <c r="G169" s="2"/>
      <c r="H169" s="2"/>
      <c r="I169" s="2"/>
      <c r="J169" s="2"/>
      <c r="K169" s="2"/>
      <c r="L169" s="2"/>
      <c r="M169" s="2"/>
      <c r="N169" s="2"/>
      <c r="O169" s="2"/>
      <c r="P169" s="2"/>
      <c r="Q169" s="2"/>
      <c r="R169" s="2"/>
      <c r="S169" s="2"/>
      <c r="T169" s="2"/>
      <c r="U169" s="2"/>
      <c r="V169" s="2"/>
      <c r="W169" s="2"/>
      <c r="X169" s="2"/>
      <c r="Y169" s="2"/>
      <c r="Z169" s="2"/>
    </row>
    <row r="170" spans="1:26" ht="13.5" customHeight="1">
      <c r="A170" s="2"/>
      <c r="B170" s="2"/>
      <c r="C170" s="4"/>
      <c r="D170" s="2"/>
      <c r="E170" s="2"/>
      <c r="F170" s="2"/>
      <c r="G170" s="2"/>
      <c r="H170" s="2"/>
      <c r="I170" s="2"/>
      <c r="J170" s="2"/>
      <c r="K170" s="2"/>
      <c r="L170" s="2"/>
      <c r="M170" s="2"/>
      <c r="N170" s="2"/>
      <c r="O170" s="2"/>
      <c r="P170" s="2"/>
      <c r="Q170" s="2"/>
      <c r="R170" s="2"/>
      <c r="S170" s="2"/>
      <c r="T170" s="2"/>
      <c r="U170" s="2"/>
      <c r="V170" s="2"/>
      <c r="W170" s="2"/>
      <c r="X170" s="2"/>
      <c r="Y170" s="2"/>
      <c r="Z170" s="2"/>
    </row>
    <row r="171" spans="1:26" ht="13.5" customHeight="1">
      <c r="A171" s="2"/>
      <c r="B171" s="2"/>
      <c r="C171" s="4"/>
      <c r="D171" s="2"/>
      <c r="E171" s="2"/>
      <c r="F171" s="2"/>
      <c r="G171" s="2"/>
      <c r="H171" s="2"/>
      <c r="I171" s="2"/>
      <c r="J171" s="2"/>
      <c r="K171" s="2"/>
      <c r="L171" s="2"/>
      <c r="M171" s="2"/>
      <c r="N171" s="2"/>
      <c r="O171" s="2"/>
      <c r="P171" s="2"/>
      <c r="Q171" s="2"/>
      <c r="R171" s="2"/>
      <c r="S171" s="2"/>
      <c r="T171" s="2"/>
      <c r="U171" s="2"/>
      <c r="V171" s="2"/>
      <c r="W171" s="2"/>
      <c r="X171" s="2"/>
      <c r="Y171" s="2"/>
      <c r="Z171" s="2"/>
    </row>
    <row r="172" spans="1:26" ht="13.5" customHeight="1">
      <c r="A172" s="2"/>
      <c r="B172" s="2"/>
      <c r="C172" s="4"/>
      <c r="D172" s="2"/>
      <c r="E172" s="2"/>
      <c r="F172" s="2"/>
      <c r="G172" s="2"/>
      <c r="H172" s="2"/>
      <c r="I172" s="2"/>
      <c r="J172" s="2"/>
      <c r="K172" s="2"/>
      <c r="L172" s="2"/>
      <c r="M172" s="2"/>
      <c r="N172" s="2"/>
      <c r="O172" s="2"/>
      <c r="P172" s="2"/>
      <c r="Q172" s="2"/>
      <c r="R172" s="2"/>
      <c r="S172" s="2"/>
      <c r="T172" s="2"/>
      <c r="U172" s="2"/>
      <c r="V172" s="2"/>
      <c r="W172" s="2"/>
      <c r="X172" s="2"/>
      <c r="Y172" s="2"/>
      <c r="Z172" s="2"/>
    </row>
    <row r="173" spans="1:26" ht="13.5" customHeight="1">
      <c r="A173" s="2"/>
      <c r="B173" s="2"/>
      <c r="C173" s="4"/>
      <c r="D173" s="2"/>
      <c r="E173" s="2"/>
      <c r="F173" s="2"/>
      <c r="G173" s="2"/>
      <c r="H173" s="2"/>
      <c r="I173" s="2"/>
      <c r="J173" s="2"/>
      <c r="K173" s="2"/>
      <c r="L173" s="2"/>
      <c r="M173" s="2"/>
      <c r="N173" s="2"/>
      <c r="O173" s="2"/>
      <c r="P173" s="2"/>
      <c r="Q173" s="2"/>
      <c r="R173" s="2"/>
      <c r="S173" s="2"/>
      <c r="T173" s="2"/>
      <c r="U173" s="2"/>
      <c r="V173" s="2"/>
      <c r="W173" s="2"/>
      <c r="X173" s="2"/>
      <c r="Y173" s="2"/>
      <c r="Z173" s="2"/>
    </row>
    <row r="174" spans="1:26" ht="13.5" customHeight="1">
      <c r="A174" s="2"/>
      <c r="B174" s="2"/>
      <c r="C174" s="4"/>
      <c r="D174" s="2"/>
      <c r="E174" s="2"/>
      <c r="F174" s="2"/>
      <c r="G174" s="2"/>
      <c r="H174" s="2"/>
      <c r="I174" s="2"/>
      <c r="J174" s="2"/>
      <c r="K174" s="2"/>
      <c r="L174" s="2"/>
      <c r="M174" s="2"/>
      <c r="N174" s="2"/>
      <c r="O174" s="2"/>
      <c r="P174" s="2"/>
      <c r="Q174" s="2"/>
      <c r="R174" s="2"/>
      <c r="S174" s="2"/>
      <c r="T174" s="2"/>
      <c r="U174" s="2"/>
      <c r="V174" s="2"/>
      <c r="W174" s="2"/>
      <c r="X174" s="2"/>
      <c r="Y174" s="2"/>
      <c r="Z174" s="2"/>
    </row>
    <row r="175" spans="1:26" ht="13.5" customHeight="1">
      <c r="A175" s="2"/>
      <c r="B175" s="2"/>
      <c r="C175" s="4"/>
      <c r="D175" s="2"/>
      <c r="E175" s="2"/>
      <c r="F175" s="2"/>
      <c r="G175" s="2"/>
      <c r="H175" s="2"/>
      <c r="I175" s="2"/>
      <c r="J175" s="2"/>
      <c r="K175" s="2"/>
      <c r="L175" s="2"/>
      <c r="M175" s="2"/>
      <c r="N175" s="2"/>
      <c r="O175" s="2"/>
      <c r="P175" s="2"/>
      <c r="Q175" s="2"/>
      <c r="R175" s="2"/>
      <c r="S175" s="2"/>
      <c r="T175" s="2"/>
      <c r="U175" s="2"/>
      <c r="V175" s="2"/>
      <c r="W175" s="2"/>
      <c r="X175" s="2"/>
      <c r="Y175" s="2"/>
      <c r="Z175" s="2"/>
    </row>
    <row r="176" spans="1:26" ht="13.5" customHeight="1">
      <c r="A176" s="2"/>
      <c r="B176" s="2"/>
      <c r="C176" s="4"/>
      <c r="D176" s="2"/>
      <c r="E176" s="2"/>
      <c r="F176" s="2"/>
      <c r="G176" s="2"/>
      <c r="H176" s="2"/>
      <c r="I176" s="2"/>
      <c r="J176" s="2"/>
      <c r="K176" s="2"/>
      <c r="L176" s="2"/>
      <c r="M176" s="2"/>
      <c r="N176" s="2"/>
      <c r="O176" s="2"/>
      <c r="P176" s="2"/>
      <c r="Q176" s="2"/>
      <c r="R176" s="2"/>
      <c r="S176" s="2"/>
      <c r="T176" s="2"/>
      <c r="U176" s="2"/>
      <c r="V176" s="2"/>
      <c r="W176" s="2"/>
      <c r="X176" s="2"/>
      <c r="Y176" s="2"/>
      <c r="Z176" s="2"/>
    </row>
    <row r="177" spans="1:26" ht="13.5" customHeight="1">
      <c r="A177" s="2"/>
      <c r="B177" s="2"/>
      <c r="C177" s="4"/>
      <c r="D177" s="2"/>
      <c r="E177" s="2"/>
      <c r="F177" s="2"/>
      <c r="G177" s="2"/>
      <c r="H177" s="2"/>
      <c r="I177" s="2"/>
      <c r="J177" s="2"/>
      <c r="K177" s="2"/>
      <c r="L177" s="2"/>
      <c r="M177" s="2"/>
      <c r="N177" s="2"/>
      <c r="O177" s="2"/>
      <c r="P177" s="2"/>
      <c r="Q177" s="2"/>
      <c r="R177" s="2"/>
      <c r="S177" s="2"/>
      <c r="T177" s="2"/>
      <c r="U177" s="2"/>
      <c r="V177" s="2"/>
      <c r="W177" s="2"/>
      <c r="X177" s="2"/>
      <c r="Y177" s="2"/>
      <c r="Z177" s="2"/>
    </row>
    <row r="178" spans="1:26" ht="13.5" customHeight="1">
      <c r="A178" s="2"/>
      <c r="B178" s="2"/>
      <c r="C178" s="4"/>
      <c r="D178" s="2"/>
      <c r="E178" s="2"/>
      <c r="F178" s="2"/>
      <c r="G178" s="2"/>
      <c r="H178" s="2"/>
      <c r="I178" s="2"/>
      <c r="J178" s="2"/>
      <c r="K178" s="2"/>
      <c r="L178" s="2"/>
      <c r="M178" s="2"/>
      <c r="N178" s="2"/>
      <c r="O178" s="2"/>
      <c r="P178" s="2"/>
      <c r="Q178" s="2"/>
      <c r="R178" s="2"/>
      <c r="S178" s="2"/>
      <c r="T178" s="2"/>
      <c r="U178" s="2"/>
      <c r="V178" s="2"/>
      <c r="W178" s="2"/>
      <c r="X178" s="2"/>
      <c r="Y178" s="2"/>
      <c r="Z178" s="2"/>
    </row>
    <row r="179" spans="1:26" ht="13.5" customHeight="1">
      <c r="A179" s="2"/>
      <c r="B179" s="2"/>
      <c r="C179" s="4"/>
      <c r="D179" s="2"/>
      <c r="E179" s="2"/>
      <c r="F179" s="2"/>
      <c r="G179" s="2"/>
      <c r="H179" s="2"/>
      <c r="I179" s="2"/>
      <c r="J179" s="2"/>
      <c r="K179" s="2"/>
      <c r="L179" s="2"/>
      <c r="M179" s="2"/>
      <c r="N179" s="2"/>
      <c r="O179" s="2"/>
      <c r="P179" s="2"/>
      <c r="Q179" s="2"/>
      <c r="R179" s="2"/>
      <c r="S179" s="2"/>
      <c r="T179" s="2"/>
      <c r="U179" s="2"/>
      <c r="V179" s="2"/>
      <c r="W179" s="2"/>
      <c r="X179" s="2"/>
      <c r="Y179" s="2"/>
      <c r="Z179" s="2"/>
    </row>
    <row r="180" spans="1:26" ht="13.5" customHeight="1">
      <c r="A180" s="2"/>
      <c r="B180" s="2"/>
      <c r="C180" s="4"/>
      <c r="D180" s="2"/>
      <c r="E180" s="2"/>
      <c r="F180" s="2"/>
      <c r="G180" s="2"/>
      <c r="H180" s="2"/>
      <c r="I180" s="2"/>
      <c r="J180" s="2"/>
      <c r="K180" s="2"/>
      <c r="L180" s="2"/>
      <c r="M180" s="2"/>
      <c r="N180" s="2"/>
      <c r="O180" s="2"/>
      <c r="P180" s="2"/>
      <c r="Q180" s="2"/>
      <c r="R180" s="2"/>
      <c r="S180" s="2"/>
      <c r="T180" s="2"/>
      <c r="U180" s="2"/>
      <c r="V180" s="2"/>
      <c r="W180" s="2"/>
      <c r="X180" s="2"/>
      <c r="Y180" s="2"/>
      <c r="Z180" s="2"/>
    </row>
    <row r="181" spans="1:26" ht="13.5" customHeight="1">
      <c r="A181" s="2"/>
      <c r="B181" s="2"/>
      <c r="C181" s="4"/>
      <c r="D181" s="2"/>
      <c r="E181" s="2"/>
      <c r="F181" s="2"/>
      <c r="G181" s="2"/>
      <c r="H181" s="2"/>
      <c r="I181" s="2"/>
      <c r="J181" s="2"/>
      <c r="K181" s="2"/>
      <c r="L181" s="2"/>
      <c r="M181" s="2"/>
      <c r="N181" s="2"/>
      <c r="O181" s="2"/>
      <c r="P181" s="2"/>
      <c r="Q181" s="2"/>
      <c r="R181" s="2"/>
      <c r="S181" s="2"/>
      <c r="T181" s="2"/>
      <c r="U181" s="2"/>
      <c r="V181" s="2"/>
      <c r="W181" s="2"/>
      <c r="X181" s="2"/>
      <c r="Y181" s="2"/>
      <c r="Z181" s="2"/>
    </row>
    <row r="182" spans="1:26" ht="13.5" customHeight="1">
      <c r="A182" s="2"/>
      <c r="B182" s="2"/>
      <c r="C182" s="4"/>
      <c r="D182" s="2"/>
      <c r="E182" s="2"/>
      <c r="F182" s="2"/>
      <c r="G182" s="2"/>
      <c r="H182" s="2"/>
      <c r="I182" s="2"/>
      <c r="J182" s="2"/>
      <c r="K182" s="2"/>
      <c r="L182" s="2"/>
      <c r="M182" s="2"/>
      <c r="N182" s="2"/>
      <c r="O182" s="2"/>
      <c r="P182" s="2"/>
      <c r="Q182" s="2"/>
      <c r="R182" s="2"/>
      <c r="S182" s="2"/>
      <c r="T182" s="2"/>
      <c r="U182" s="2"/>
      <c r="V182" s="2"/>
      <c r="W182" s="2"/>
      <c r="X182" s="2"/>
      <c r="Y182" s="2"/>
      <c r="Z182" s="2"/>
    </row>
    <row r="183" spans="1:26" ht="13.5" customHeight="1">
      <c r="A183" s="2"/>
      <c r="B183" s="2"/>
      <c r="C183" s="4"/>
      <c r="D183" s="2"/>
      <c r="E183" s="2"/>
      <c r="F183" s="2"/>
      <c r="G183" s="2"/>
      <c r="H183" s="2"/>
      <c r="I183" s="2"/>
      <c r="J183" s="2"/>
      <c r="K183" s="2"/>
      <c r="L183" s="2"/>
      <c r="M183" s="2"/>
      <c r="N183" s="2"/>
      <c r="O183" s="2"/>
      <c r="P183" s="2"/>
      <c r="Q183" s="2"/>
      <c r="R183" s="2"/>
      <c r="S183" s="2"/>
      <c r="T183" s="2"/>
      <c r="U183" s="2"/>
      <c r="V183" s="2"/>
      <c r="W183" s="2"/>
      <c r="X183" s="2"/>
      <c r="Y183" s="2"/>
      <c r="Z183" s="2"/>
    </row>
    <row r="184" spans="1:26" ht="13.5" customHeight="1">
      <c r="A184" s="2"/>
      <c r="B184" s="2"/>
      <c r="C184" s="4"/>
      <c r="D184" s="2"/>
      <c r="E184" s="2"/>
      <c r="F184" s="2"/>
      <c r="G184" s="2"/>
      <c r="H184" s="2"/>
      <c r="I184" s="2"/>
      <c r="J184" s="2"/>
      <c r="K184" s="2"/>
      <c r="L184" s="2"/>
      <c r="M184" s="2"/>
      <c r="N184" s="2"/>
      <c r="O184" s="2"/>
      <c r="P184" s="2"/>
      <c r="Q184" s="2"/>
      <c r="R184" s="2"/>
      <c r="S184" s="2"/>
      <c r="T184" s="2"/>
      <c r="U184" s="2"/>
      <c r="V184" s="2"/>
      <c r="W184" s="2"/>
      <c r="X184" s="2"/>
      <c r="Y184" s="2"/>
      <c r="Z184" s="2"/>
    </row>
    <row r="185" spans="1:26" ht="13.5" customHeight="1">
      <c r="A185" s="2"/>
      <c r="B185" s="2"/>
      <c r="C185" s="4"/>
      <c r="D185" s="2"/>
      <c r="E185" s="2"/>
      <c r="F185" s="2"/>
      <c r="G185" s="2"/>
      <c r="H185" s="2"/>
      <c r="I185" s="2"/>
      <c r="J185" s="2"/>
      <c r="K185" s="2"/>
      <c r="L185" s="2"/>
      <c r="M185" s="2"/>
      <c r="N185" s="2"/>
      <c r="O185" s="2"/>
      <c r="P185" s="2"/>
      <c r="Q185" s="2"/>
      <c r="R185" s="2"/>
      <c r="S185" s="2"/>
      <c r="T185" s="2"/>
      <c r="U185" s="2"/>
      <c r="V185" s="2"/>
      <c r="W185" s="2"/>
      <c r="X185" s="2"/>
      <c r="Y185" s="2"/>
      <c r="Z185" s="2"/>
    </row>
    <row r="186" spans="1:26" ht="13.5" customHeight="1">
      <c r="A186" s="2"/>
      <c r="B186" s="2"/>
      <c r="C186" s="4"/>
      <c r="D186" s="2"/>
      <c r="E186" s="2"/>
      <c r="F186" s="2"/>
      <c r="G186" s="2"/>
      <c r="H186" s="2"/>
      <c r="I186" s="2"/>
      <c r="J186" s="2"/>
      <c r="K186" s="2"/>
      <c r="L186" s="2"/>
      <c r="M186" s="2"/>
      <c r="N186" s="2"/>
      <c r="O186" s="2"/>
      <c r="P186" s="2"/>
      <c r="Q186" s="2"/>
      <c r="R186" s="2"/>
      <c r="S186" s="2"/>
      <c r="T186" s="2"/>
      <c r="U186" s="2"/>
      <c r="V186" s="2"/>
      <c r="W186" s="2"/>
      <c r="X186" s="2"/>
      <c r="Y186" s="2"/>
      <c r="Z186" s="2"/>
    </row>
    <row r="187" spans="1:26" ht="13.5" customHeight="1">
      <c r="A187" s="2"/>
      <c r="B187" s="2"/>
      <c r="C187" s="4"/>
      <c r="D187" s="2"/>
      <c r="E187" s="2"/>
      <c r="F187" s="2"/>
      <c r="G187" s="2"/>
      <c r="H187" s="2"/>
      <c r="I187" s="2"/>
      <c r="J187" s="2"/>
      <c r="K187" s="2"/>
      <c r="L187" s="2"/>
      <c r="M187" s="2"/>
      <c r="N187" s="2"/>
      <c r="O187" s="2"/>
      <c r="P187" s="2"/>
      <c r="Q187" s="2"/>
      <c r="R187" s="2"/>
      <c r="S187" s="2"/>
      <c r="T187" s="2"/>
      <c r="U187" s="2"/>
      <c r="V187" s="2"/>
      <c r="W187" s="2"/>
      <c r="X187" s="2"/>
      <c r="Y187" s="2"/>
      <c r="Z187" s="2"/>
    </row>
    <row r="188" spans="1:26" ht="13.5" customHeight="1">
      <c r="A188" s="2"/>
      <c r="B188" s="2"/>
      <c r="C188" s="4"/>
      <c r="D188" s="2"/>
      <c r="E188" s="2"/>
      <c r="F188" s="2"/>
      <c r="G188" s="2"/>
      <c r="H188" s="2"/>
      <c r="I188" s="2"/>
      <c r="J188" s="2"/>
      <c r="K188" s="2"/>
      <c r="L188" s="2"/>
      <c r="M188" s="2"/>
      <c r="N188" s="2"/>
      <c r="O188" s="2"/>
      <c r="P188" s="2"/>
      <c r="Q188" s="2"/>
      <c r="R188" s="2"/>
      <c r="S188" s="2"/>
      <c r="T188" s="2"/>
      <c r="U188" s="2"/>
      <c r="V188" s="2"/>
      <c r="W188" s="2"/>
      <c r="X188" s="2"/>
      <c r="Y188" s="2"/>
      <c r="Z188" s="2"/>
    </row>
    <row r="189" spans="1:26" ht="13.5" customHeight="1">
      <c r="A189" s="2"/>
      <c r="B189" s="2"/>
      <c r="C189" s="4"/>
      <c r="D189" s="2"/>
      <c r="E189" s="2"/>
      <c r="F189" s="2"/>
      <c r="G189" s="2"/>
      <c r="H189" s="2"/>
      <c r="I189" s="2"/>
      <c r="J189" s="2"/>
      <c r="K189" s="2"/>
      <c r="L189" s="2"/>
      <c r="M189" s="2"/>
      <c r="N189" s="2"/>
      <c r="O189" s="2"/>
      <c r="P189" s="2"/>
      <c r="Q189" s="2"/>
      <c r="R189" s="2"/>
      <c r="S189" s="2"/>
      <c r="T189" s="2"/>
      <c r="U189" s="2"/>
      <c r="V189" s="2"/>
      <c r="W189" s="2"/>
      <c r="X189" s="2"/>
      <c r="Y189" s="2"/>
      <c r="Z189" s="2"/>
    </row>
    <row r="190" spans="1:26" ht="13.5" customHeight="1">
      <c r="A190" s="2"/>
      <c r="B190" s="2"/>
      <c r="C190" s="4"/>
      <c r="D190" s="2"/>
      <c r="E190" s="2"/>
      <c r="F190" s="2"/>
      <c r="G190" s="2"/>
      <c r="H190" s="2"/>
      <c r="I190" s="2"/>
      <c r="J190" s="2"/>
      <c r="K190" s="2"/>
      <c r="L190" s="2"/>
      <c r="M190" s="2"/>
      <c r="N190" s="2"/>
      <c r="O190" s="2"/>
      <c r="P190" s="2"/>
      <c r="Q190" s="2"/>
      <c r="R190" s="2"/>
      <c r="S190" s="2"/>
      <c r="T190" s="2"/>
      <c r="U190" s="2"/>
      <c r="V190" s="2"/>
      <c r="W190" s="2"/>
      <c r="X190" s="2"/>
      <c r="Y190" s="2"/>
      <c r="Z190" s="2"/>
    </row>
    <row r="191" spans="1:26" ht="13.5" customHeight="1">
      <c r="A191" s="2"/>
      <c r="B191" s="2"/>
      <c r="C191" s="4"/>
      <c r="D191" s="2"/>
      <c r="E191" s="2"/>
      <c r="F191" s="2"/>
      <c r="G191" s="2"/>
      <c r="H191" s="2"/>
      <c r="I191" s="2"/>
      <c r="J191" s="2"/>
      <c r="K191" s="2"/>
      <c r="L191" s="2"/>
      <c r="M191" s="2"/>
      <c r="N191" s="2"/>
      <c r="O191" s="2"/>
      <c r="P191" s="2"/>
      <c r="Q191" s="2"/>
      <c r="R191" s="2"/>
      <c r="S191" s="2"/>
      <c r="T191" s="2"/>
      <c r="U191" s="2"/>
      <c r="V191" s="2"/>
      <c r="W191" s="2"/>
      <c r="X191" s="2"/>
      <c r="Y191" s="2"/>
      <c r="Z191" s="2"/>
    </row>
    <row r="192" spans="1:26" ht="13.5" customHeight="1">
      <c r="A192" s="2"/>
      <c r="B192" s="2"/>
      <c r="C192" s="4"/>
      <c r="D192" s="2"/>
      <c r="E192" s="2"/>
      <c r="F192" s="2"/>
      <c r="G192" s="2"/>
      <c r="H192" s="2"/>
      <c r="I192" s="2"/>
      <c r="J192" s="2"/>
      <c r="K192" s="2"/>
      <c r="L192" s="2"/>
      <c r="M192" s="2"/>
      <c r="N192" s="2"/>
      <c r="O192" s="2"/>
      <c r="P192" s="2"/>
      <c r="Q192" s="2"/>
      <c r="R192" s="2"/>
      <c r="S192" s="2"/>
      <c r="T192" s="2"/>
      <c r="U192" s="2"/>
      <c r="V192" s="2"/>
      <c r="W192" s="2"/>
      <c r="X192" s="2"/>
      <c r="Y192" s="2"/>
      <c r="Z192" s="2"/>
    </row>
    <row r="193" spans="1:26" ht="13.5" customHeight="1">
      <c r="A193" s="2"/>
      <c r="B193" s="2"/>
      <c r="C193" s="4"/>
      <c r="D193" s="2"/>
      <c r="E193" s="2"/>
      <c r="F193" s="2"/>
      <c r="G193" s="2"/>
      <c r="H193" s="2"/>
      <c r="I193" s="2"/>
      <c r="J193" s="2"/>
      <c r="K193" s="2"/>
      <c r="L193" s="2"/>
      <c r="M193" s="2"/>
      <c r="N193" s="2"/>
      <c r="O193" s="2"/>
      <c r="P193" s="2"/>
      <c r="Q193" s="2"/>
      <c r="R193" s="2"/>
      <c r="S193" s="2"/>
      <c r="T193" s="2"/>
      <c r="U193" s="2"/>
      <c r="V193" s="2"/>
      <c r="W193" s="2"/>
      <c r="X193" s="2"/>
      <c r="Y193" s="2"/>
      <c r="Z193" s="2"/>
    </row>
    <row r="194" spans="1:26" ht="13.5" customHeight="1">
      <c r="A194" s="2"/>
      <c r="B194" s="2"/>
      <c r="C194" s="4"/>
      <c r="D194" s="2"/>
      <c r="E194" s="2"/>
      <c r="F194" s="2"/>
      <c r="G194" s="2"/>
      <c r="H194" s="2"/>
      <c r="I194" s="2"/>
      <c r="J194" s="2"/>
      <c r="K194" s="2"/>
      <c r="L194" s="2"/>
      <c r="M194" s="2"/>
      <c r="N194" s="2"/>
      <c r="O194" s="2"/>
      <c r="P194" s="2"/>
      <c r="Q194" s="2"/>
      <c r="R194" s="2"/>
      <c r="S194" s="2"/>
      <c r="T194" s="2"/>
      <c r="U194" s="2"/>
      <c r="V194" s="2"/>
      <c r="W194" s="2"/>
      <c r="X194" s="2"/>
      <c r="Y194" s="2"/>
      <c r="Z194" s="2"/>
    </row>
    <row r="195" spans="1:26" ht="13.5" customHeight="1">
      <c r="A195" s="2"/>
      <c r="B195" s="2"/>
      <c r="C195" s="4"/>
      <c r="D195" s="2"/>
      <c r="E195" s="2"/>
      <c r="F195" s="2"/>
      <c r="G195" s="2"/>
      <c r="H195" s="2"/>
      <c r="I195" s="2"/>
      <c r="J195" s="2"/>
      <c r="K195" s="2"/>
      <c r="L195" s="2"/>
      <c r="M195" s="2"/>
      <c r="N195" s="2"/>
      <c r="O195" s="2"/>
      <c r="P195" s="2"/>
      <c r="Q195" s="2"/>
      <c r="R195" s="2"/>
      <c r="S195" s="2"/>
      <c r="T195" s="2"/>
      <c r="U195" s="2"/>
      <c r="V195" s="2"/>
      <c r="W195" s="2"/>
      <c r="X195" s="2"/>
      <c r="Y195" s="2"/>
      <c r="Z195" s="2"/>
    </row>
    <row r="196" spans="1:26" ht="13.5" customHeight="1">
      <c r="A196" s="2"/>
      <c r="B196" s="2"/>
      <c r="C196" s="4"/>
      <c r="D196" s="2"/>
      <c r="E196" s="2"/>
      <c r="F196" s="2"/>
      <c r="G196" s="2"/>
      <c r="H196" s="2"/>
      <c r="I196" s="2"/>
      <c r="J196" s="2"/>
      <c r="K196" s="2"/>
      <c r="L196" s="2"/>
      <c r="M196" s="2"/>
      <c r="N196" s="2"/>
      <c r="O196" s="2"/>
      <c r="P196" s="2"/>
      <c r="Q196" s="2"/>
      <c r="R196" s="2"/>
      <c r="S196" s="2"/>
      <c r="T196" s="2"/>
      <c r="U196" s="2"/>
      <c r="V196" s="2"/>
      <c r="W196" s="2"/>
      <c r="X196" s="2"/>
      <c r="Y196" s="2"/>
      <c r="Z196" s="2"/>
    </row>
    <row r="197" spans="1:26" ht="13.5" customHeight="1">
      <c r="A197" s="2"/>
      <c r="B197" s="2"/>
      <c r="C197" s="4"/>
      <c r="D197" s="2"/>
      <c r="E197" s="2"/>
      <c r="F197" s="2"/>
      <c r="G197" s="2"/>
      <c r="H197" s="2"/>
      <c r="I197" s="2"/>
      <c r="J197" s="2"/>
      <c r="K197" s="2"/>
      <c r="L197" s="2"/>
      <c r="M197" s="2"/>
      <c r="N197" s="2"/>
      <c r="O197" s="2"/>
      <c r="P197" s="2"/>
      <c r="Q197" s="2"/>
      <c r="R197" s="2"/>
      <c r="S197" s="2"/>
      <c r="T197" s="2"/>
      <c r="U197" s="2"/>
      <c r="V197" s="2"/>
      <c r="W197" s="2"/>
      <c r="X197" s="2"/>
      <c r="Y197" s="2"/>
      <c r="Z197" s="2"/>
    </row>
    <row r="198" spans="1:26" ht="13.5" customHeight="1">
      <c r="A198" s="2"/>
      <c r="B198" s="2"/>
      <c r="C198" s="4"/>
      <c r="D198" s="2"/>
      <c r="E198" s="2"/>
      <c r="F198" s="2"/>
      <c r="G198" s="2"/>
      <c r="H198" s="2"/>
      <c r="I198" s="2"/>
      <c r="J198" s="2"/>
      <c r="K198" s="2"/>
      <c r="L198" s="2"/>
      <c r="M198" s="2"/>
      <c r="N198" s="2"/>
      <c r="O198" s="2"/>
      <c r="P198" s="2"/>
      <c r="Q198" s="2"/>
      <c r="R198" s="2"/>
      <c r="S198" s="2"/>
      <c r="T198" s="2"/>
      <c r="U198" s="2"/>
      <c r="V198" s="2"/>
      <c r="W198" s="2"/>
      <c r="X198" s="2"/>
      <c r="Y198" s="2"/>
      <c r="Z198" s="2"/>
    </row>
    <row r="199" spans="1:26" ht="13.5" customHeight="1">
      <c r="A199" s="2"/>
      <c r="B199" s="2"/>
      <c r="C199" s="4"/>
      <c r="D199" s="2"/>
      <c r="E199" s="2"/>
      <c r="F199" s="2"/>
      <c r="G199" s="2"/>
      <c r="H199" s="2"/>
      <c r="I199" s="2"/>
      <c r="J199" s="2"/>
      <c r="K199" s="2"/>
      <c r="L199" s="2"/>
      <c r="M199" s="2"/>
      <c r="N199" s="2"/>
      <c r="O199" s="2"/>
      <c r="P199" s="2"/>
      <c r="Q199" s="2"/>
      <c r="R199" s="2"/>
      <c r="S199" s="2"/>
      <c r="T199" s="2"/>
      <c r="U199" s="2"/>
      <c r="V199" s="2"/>
      <c r="W199" s="2"/>
      <c r="X199" s="2"/>
      <c r="Y199" s="2"/>
      <c r="Z199" s="2"/>
    </row>
    <row r="200" spans="1:26" ht="13.5" customHeight="1">
      <c r="A200" s="2"/>
      <c r="B200" s="2"/>
      <c r="C200" s="4"/>
      <c r="D200" s="2"/>
      <c r="E200" s="2"/>
      <c r="F200" s="2"/>
      <c r="G200" s="2"/>
      <c r="H200" s="2"/>
      <c r="I200" s="2"/>
      <c r="J200" s="2"/>
      <c r="K200" s="2"/>
      <c r="L200" s="2"/>
      <c r="M200" s="2"/>
      <c r="N200" s="2"/>
      <c r="O200" s="2"/>
      <c r="P200" s="2"/>
      <c r="Q200" s="2"/>
      <c r="R200" s="2"/>
      <c r="S200" s="2"/>
      <c r="T200" s="2"/>
      <c r="U200" s="2"/>
      <c r="V200" s="2"/>
      <c r="W200" s="2"/>
      <c r="X200" s="2"/>
      <c r="Y200" s="2"/>
      <c r="Z200" s="2"/>
    </row>
    <row r="201" spans="1:26" ht="13.5" customHeight="1">
      <c r="A201" s="2"/>
      <c r="B201" s="2"/>
      <c r="C201" s="4"/>
      <c r="D201" s="2"/>
      <c r="E201" s="2"/>
      <c r="F201" s="2"/>
      <c r="G201" s="2"/>
      <c r="H201" s="2"/>
      <c r="I201" s="2"/>
      <c r="J201" s="2"/>
      <c r="K201" s="2"/>
      <c r="L201" s="2"/>
      <c r="M201" s="2"/>
      <c r="N201" s="2"/>
      <c r="O201" s="2"/>
      <c r="P201" s="2"/>
      <c r="Q201" s="2"/>
      <c r="R201" s="2"/>
      <c r="S201" s="2"/>
      <c r="T201" s="2"/>
      <c r="U201" s="2"/>
      <c r="V201" s="2"/>
      <c r="W201" s="2"/>
      <c r="X201" s="2"/>
      <c r="Y201" s="2"/>
      <c r="Z201" s="2"/>
    </row>
    <row r="202" spans="1:26" ht="13.5" customHeight="1">
      <c r="A202" s="2"/>
      <c r="B202" s="2"/>
      <c r="C202" s="4"/>
      <c r="D202" s="2"/>
      <c r="E202" s="2"/>
      <c r="F202" s="2"/>
      <c r="G202" s="2"/>
      <c r="H202" s="2"/>
      <c r="I202" s="2"/>
      <c r="J202" s="2"/>
      <c r="K202" s="2"/>
      <c r="L202" s="2"/>
      <c r="M202" s="2"/>
      <c r="N202" s="2"/>
      <c r="O202" s="2"/>
      <c r="P202" s="2"/>
      <c r="Q202" s="2"/>
      <c r="R202" s="2"/>
      <c r="S202" s="2"/>
      <c r="T202" s="2"/>
      <c r="U202" s="2"/>
      <c r="V202" s="2"/>
      <c r="W202" s="2"/>
      <c r="X202" s="2"/>
      <c r="Y202" s="2"/>
      <c r="Z202" s="2"/>
    </row>
    <row r="203" spans="1:26" ht="13.5" customHeight="1">
      <c r="A203" s="2"/>
      <c r="B203" s="2"/>
      <c r="C203" s="4"/>
      <c r="D203" s="2"/>
      <c r="E203" s="2"/>
      <c r="F203" s="2"/>
      <c r="G203" s="2"/>
      <c r="H203" s="2"/>
      <c r="I203" s="2"/>
      <c r="J203" s="2"/>
      <c r="K203" s="2"/>
      <c r="L203" s="2"/>
      <c r="M203" s="2"/>
      <c r="N203" s="2"/>
      <c r="O203" s="2"/>
      <c r="P203" s="2"/>
      <c r="Q203" s="2"/>
      <c r="R203" s="2"/>
      <c r="S203" s="2"/>
      <c r="T203" s="2"/>
      <c r="U203" s="2"/>
      <c r="V203" s="2"/>
      <c r="W203" s="2"/>
      <c r="X203" s="2"/>
      <c r="Y203" s="2"/>
      <c r="Z203" s="2"/>
    </row>
    <row r="204" spans="1:26" ht="13.5" customHeight="1">
      <c r="A204" s="2"/>
      <c r="B204" s="2"/>
      <c r="C204" s="4"/>
      <c r="D204" s="2"/>
      <c r="E204" s="2"/>
      <c r="F204" s="2"/>
      <c r="G204" s="2"/>
      <c r="H204" s="2"/>
      <c r="I204" s="2"/>
      <c r="J204" s="2"/>
      <c r="K204" s="2"/>
      <c r="L204" s="2"/>
      <c r="M204" s="2"/>
      <c r="N204" s="2"/>
      <c r="O204" s="2"/>
      <c r="P204" s="2"/>
      <c r="Q204" s="2"/>
      <c r="R204" s="2"/>
      <c r="S204" s="2"/>
      <c r="T204" s="2"/>
      <c r="U204" s="2"/>
      <c r="V204" s="2"/>
      <c r="W204" s="2"/>
      <c r="X204" s="2"/>
      <c r="Y204" s="2"/>
      <c r="Z204" s="2"/>
    </row>
    <row r="205" spans="1:26" ht="13.5" customHeight="1">
      <c r="A205" s="2"/>
      <c r="B205" s="2"/>
      <c r="C205" s="4"/>
      <c r="D205" s="2"/>
      <c r="E205" s="2"/>
      <c r="F205" s="2"/>
      <c r="G205" s="2"/>
      <c r="H205" s="2"/>
      <c r="I205" s="2"/>
      <c r="J205" s="2"/>
      <c r="K205" s="2"/>
      <c r="L205" s="2"/>
      <c r="M205" s="2"/>
      <c r="N205" s="2"/>
      <c r="O205" s="2"/>
      <c r="P205" s="2"/>
      <c r="Q205" s="2"/>
      <c r="R205" s="2"/>
      <c r="S205" s="2"/>
      <c r="T205" s="2"/>
      <c r="U205" s="2"/>
      <c r="V205" s="2"/>
      <c r="W205" s="2"/>
      <c r="X205" s="2"/>
      <c r="Y205" s="2"/>
      <c r="Z205" s="2"/>
    </row>
    <row r="206" spans="1:26" ht="13.5" customHeight="1">
      <c r="A206" s="2"/>
      <c r="B206" s="2"/>
      <c r="C206" s="4"/>
      <c r="D206" s="2"/>
      <c r="E206" s="2"/>
      <c r="F206" s="2"/>
      <c r="G206" s="2"/>
      <c r="H206" s="2"/>
      <c r="I206" s="2"/>
      <c r="J206" s="2"/>
      <c r="K206" s="2"/>
      <c r="L206" s="2"/>
      <c r="M206" s="2"/>
      <c r="N206" s="2"/>
      <c r="O206" s="2"/>
      <c r="P206" s="2"/>
      <c r="Q206" s="2"/>
      <c r="R206" s="2"/>
      <c r="S206" s="2"/>
      <c r="T206" s="2"/>
      <c r="U206" s="2"/>
      <c r="V206" s="2"/>
      <c r="W206" s="2"/>
      <c r="X206" s="2"/>
      <c r="Y206" s="2"/>
      <c r="Z206" s="2"/>
    </row>
    <row r="207" spans="1:26" ht="13.5" customHeight="1">
      <c r="A207" s="2"/>
      <c r="B207" s="2"/>
      <c r="C207" s="4"/>
      <c r="D207" s="2"/>
      <c r="E207" s="2"/>
      <c r="F207" s="2"/>
      <c r="G207" s="2"/>
      <c r="H207" s="2"/>
      <c r="I207" s="2"/>
      <c r="J207" s="2"/>
      <c r="K207" s="2"/>
      <c r="L207" s="2"/>
      <c r="M207" s="2"/>
      <c r="N207" s="2"/>
      <c r="O207" s="2"/>
      <c r="P207" s="2"/>
      <c r="Q207" s="2"/>
      <c r="R207" s="2"/>
      <c r="S207" s="2"/>
      <c r="T207" s="2"/>
      <c r="U207" s="2"/>
      <c r="V207" s="2"/>
      <c r="W207" s="2"/>
      <c r="X207" s="2"/>
      <c r="Y207" s="2"/>
      <c r="Z207" s="2"/>
    </row>
    <row r="208" spans="1:26" ht="13.5" customHeight="1">
      <c r="A208" s="2"/>
      <c r="B208" s="2"/>
      <c r="C208" s="4"/>
      <c r="D208" s="2"/>
      <c r="E208" s="2"/>
      <c r="F208" s="2"/>
      <c r="G208" s="2"/>
      <c r="H208" s="2"/>
      <c r="I208" s="2"/>
      <c r="J208" s="2"/>
      <c r="K208" s="2"/>
      <c r="L208" s="2"/>
      <c r="M208" s="2"/>
      <c r="N208" s="2"/>
      <c r="O208" s="2"/>
      <c r="P208" s="2"/>
      <c r="Q208" s="2"/>
      <c r="R208" s="2"/>
      <c r="S208" s="2"/>
      <c r="T208" s="2"/>
      <c r="U208" s="2"/>
      <c r="V208" s="2"/>
      <c r="W208" s="2"/>
      <c r="X208" s="2"/>
      <c r="Y208" s="2"/>
      <c r="Z208" s="2"/>
    </row>
    <row r="209" spans="1:26" ht="13.5" customHeight="1">
      <c r="A209" s="2"/>
      <c r="B209" s="2"/>
      <c r="C209" s="4"/>
      <c r="D209" s="2"/>
      <c r="E209" s="2"/>
      <c r="F209" s="2"/>
      <c r="G209" s="2"/>
      <c r="H209" s="2"/>
      <c r="I209" s="2"/>
      <c r="J209" s="2"/>
      <c r="K209" s="2"/>
      <c r="L209" s="2"/>
      <c r="M209" s="2"/>
      <c r="N209" s="2"/>
      <c r="O209" s="2"/>
      <c r="P209" s="2"/>
      <c r="Q209" s="2"/>
      <c r="R209" s="2"/>
      <c r="S209" s="2"/>
      <c r="T209" s="2"/>
      <c r="U209" s="2"/>
      <c r="V209" s="2"/>
      <c r="W209" s="2"/>
      <c r="X209" s="2"/>
      <c r="Y209" s="2"/>
      <c r="Z209" s="2"/>
    </row>
    <row r="210" spans="1:26" ht="13.5" customHeight="1">
      <c r="A210" s="2"/>
      <c r="B210" s="2"/>
      <c r="C210" s="4"/>
      <c r="D210" s="2"/>
      <c r="E210" s="2"/>
      <c r="F210" s="2"/>
      <c r="G210" s="2"/>
      <c r="H210" s="2"/>
      <c r="I210" s="2"/>
      <c r="J210" s="2"/>
      <c r="K210" s="2"/>
      <c r="L210" s="2"/>
      <c r="M210" s="2"/>
      <c r="N210" s="2"/>
      <c r="O210" s="2"/>
      <c r="P210" s="2"/>
      <c r="Q210" s="2"/>
      <c r="R210" s="2"/>
      <c r="S210" s="2"/>
      <c r="T210" s="2"/>
      <c r="U210" s="2"/>
      <c r="V210" s="2"/>
      <c r="W210" s="2"/>
      <c r="X210" s="2"/>
      <c r="Y210" s="2"/>
      <c r="Z210" s="2"/>
    </row>
    <row r="211" spans="1:26" ht="13.5" customHeight="1">
      <c r="A211" s="2"/>
      <c r="B211" s="2"/>
      <c r="C211" s="4"/>
      <c r="D211" s="2"/>
      <c r="E211" s="2"/>
      <c r="F211" s="2"/>
      <c r="G211" s="2"/>
      <c r="H211" s="2"/>
      <c r="I211" s="2"/>
      <c r="J211" s="2"/>
      <c r="K211" s="2"/>
      <c r="L211" s="2"/>
      <c r="M211" s="2"/>
      <c r="N211" s="2"/>
      <c r="O211" s="2"/>
      <c r="P211" s="2"/>
      <c r="Q211" s="2"/>
      <c r="R211" s="2"/>
      <c r="S211" s="2"/>
      <c r="T211" s="2"/>
      <c r="U211" s="2"/>
      <c r="V211" s="2"/>
      <c r="W211" s="2"/>
      <c r="X211" s="2"/>
      <c r="Y211" s="2"/>
      <c r="Z211" s="2"/>
    </row>
    <row r="212" spans="1:26" ht="13.5" customHeight="1">
      <c r="A212" s="2"/>
      <c r="B212" s="2"/>
      <c r="C212" s="4"/>
      <c r="D212" s="2"/>
      <c r="E212" s="2"/>
      <c r="F212" s="2"/>
      <c r="G212" s="2"/>
      <c r="H212" s="2"/>
      <c r="I212" s="2"/>
      <c r="J212" s="2"/>
      <c r="K212" s="2"/>
      <c r="L212" s="2"/>
      <c r="M212" s="2"/>
      <c r="N212" s="2"/>
      <c r="O212" s="2"/>
      <c r="P212" s="2"/>
      <c r="Q212" s="2"/>
      <c r="R212" s="2"/>
      <c r="S212" s="2"/>
      <c r="T212" s="2"/>
      <c r="U212" s="2"/>
      <c r="V212" s="2"/>
      <c r="W212" s="2"/>
      <c r="X212" s="2"/>
      <c r="Y212" s="2"/>
      <c r="Z212" s="2"/>
    </row>
    <row r="213" spans="1:26" ht="13.5" customHeight="1">
      <c r="A213" s="2"/>
      <c r="B213" s="2"/>
      <c r="C213" s="4"/>
      <c r="D213" s="2"/>
      <c r="E213" s="2"/>
      <c r="F213" s="2"/>
      <c r="G213" s="2"/>
      <c r="H213" s="2"/>
      <c r="I213" s="2"/>
      <c r="J213" s="2"/>
      <c r="K213" s="2"/>
      <c r="L213" s="2"/>
      <c r="M213" s="2"/>
      <c r="N213" s="2"/>
      <c r="O213" s="2"/>
      <c r="P213" s="2"/>
      <c r="Q213" s="2"/>
      <c r="R213" s="2"/>
      <c r="S213" s="2"/>
      <c r="T213" s="2"/>
      <c r="U213" s="2"/>
      <c r="V213" s="2"/>
      <c r="W213" s="2"/>
      <c r="X213" s="2"/>
      <c r="Y213" s="2"/>
      <c r="Z213" s="2"/>
    </row>
    <row r="214" spans="1:26" ht="13.5" customHeight="1">
      <c r="A214" s="2"/>
      <c r="B214" s="2"/>
      <c r="C214" s="4"/>
      <c r="D214" s="2"/>
      <c r="E214" s="2"/>
      <c r="F214" s="2"/>
      <c r="G214" s="2"/>
      <c r="H214" s="2"/>
      <c r="I214" s="2"/>
      <c r="J214" s="2"/>
      <c r="K214" s="2"/>
      <c r="L214" s="2"/>
      <c r="M214" s="2"/>
      <c r="N214" s="2"/>
      <c r="O214" s="2"/>
      <c r="P214" s="2"/>
      <c r="Q214" s="2"/>
      <c r="R214" s="2"/>
      <c r="S214" s="2"/>
      <c r="T214" s="2"/>
      <c r="U214" s="2"/>
      <c r="V214" s="2"/>
      <c r="W214" s="2"/>
      <c r="X214" s="2"/>
      <c r="Y214" s="2"/>
      <c r="Z214" s="2"/>
    </row>
    <row r="215" spans="1:26" ht="13.5" customHeight="1">
      <c r="A215" s="2"/>
      <c r="B215" s="2"/>
      <c r="C215" s="4"/>
      <c r="D215" s="2"/>
      <c r="E215" s="2"/>
      <c r="F215" s="2"/>
      <c r="G215" s="2"/>
      <c r="H215" s="2"/>
      <c r="I215" s="2"/>
      <c r="J215" s="2"/>
      <c r="K215" s="2"/>
      <c r="L215" s="2"/>
      <c r="M215" s="2"/>
      <c r="N215" s="2"/>
      <c r="O215" s="2"/>
      <c r="P215" s="2"/>
      <c r="Q215" s="2"/>
      <c r="R215" s="2"/>
      <c r="S215" s="2"/>
      <c r="T215" s="2"/>
      <c r="U215" s="2"/>
      <c r="V215" s="2"/>
      <c r="W215" s="2"/>
      <c r="X215" s="2"/>
      <c r="Y215" s="2"/>
      <c r="Z215" s="2"/>
    </row>
    <row r="216" spans="1:26" ht="13.5" customHeight="1">
      <c r="A216" s="2"/>
      <c r="B216" s="2"/>
      <c r="C216" s="4"/>
      <c r="D216" s="2"/>
      <c r="E216" s="2"/>
      <c r="F216" s="2"/>
      <c r="G216" s="2"/>
      <c r="H216" s="2"/>
      <c r="I216" s="2"/>
      <c r="J216" s="2"/>
      <c r="K216" s="2"/>
      <c r="L216" s="2"/>
      <c r="M216" s="2"/>
      <c r="N216" s="2"/>
      <c r="O216" s="2"/>
      <c r="P216" s="2"/>
      <c r="Q216" s="2"/>
      <c r="R216" s="2"/>
      <c r="S216" s="2"/>
      <c r="T216" s="2"/>
      <c r="U216" s="2"/>
      <c r="V216" s="2"/>
      <c r="W216" s="2"/>
      <c r="X216" s="2"/>
      <c r="Y216" s="2"/>
      <c r="Z216" s="2"/>
    </row>
    <row r="217" spans="1:26" ht="13.5" customHeight="1">
      <c r="A217" s="2"/>
      <c r="B217" s="2"/>
      <c r="C217" s="4"/>
      <c r="D217" s="2"/>
      <c r="E217" s="2"/>
      <c r="F217" s="2"/>
      <c r="G217" s="2"/>
      <c r="H217" s="2"/>
      <c r="I217" s="2"/>
      <c r="J217" s="2"/>
      <c r="K217" s="2"/>
      <c r="L217" s="2"/>
      <c r="M217" s="2"/>
      <c r="N217" s="2"/>
      <c r="O217" s="2"/>
      <c r="P217" s="2"/>
      <c r="Q217" s="2"/>
      <c r="R217" s="2"/>
      <c r="S217" s="2"/>
      <c r="T217" s="2"/>
      <c r="U217" s="2"/>
      <c r="V217" s="2"/>
      <c r="W217" s="2"/>
      <c r="X217" s="2"/>
      <c r="Y217" s="2"/>
      <c r="Z217" s="2"/>
    </row>
    <row r="218" spans="1:26" ht="13.5" customHeight="1">
      <c r="A218" s="2"/>
      <c r="B218" s="2"/>
      <c r="C218" s="4"/>
      <c r="D218" s="2"/>
      <c r="E218" s="2"/>
      <c r="F218" s="2"/>
      <c r="G218" s="2"/>
      <c r="H218" s="2"/>
      <c r="I218" s="2"/>
      <c r="J218" s="2"/>
      <c r="K218" s="2"/>
      <c r="L218" s="2"/>
      <c r="M218" s="2"/>
      <c r="N218" s="2"/>
      <c r="O218" s="2"/>
      <c r="P218" s="2"/>
      <c r="Q218" s="2"/>
      <c r="R218" s="2"/>
      <c r="S218" s="2"/>
      <c r="T218" s="2"/>
      <c r="U218" s="2"/>
      <c r="V218" s="2"/>
      <c r="W218" s="2"/>
      <c r="X218" s="2"/>
      <c r="Y218" s="2"/>
      <c r="Z218" s="2"/>
    </row>
    <row r="219" spans="1:26" ht="13.5" customHeight="1">
      <c r="A219" s="2"/>
      <c r="B219" s="2"/>
      <c r="C219" s="4"/>
      <c r="D219" s="2"/>
      <c r="E219" s="2"/>
      <c r="F219" s="2"/>
      <c r="G219" s="2"/>
      <c r="H219" s="2"/>
      <c r="I219" s="2"/>
      <c r="J219" s="2"/>
      <c r="K219" s="2"/>
      <c r="L219" s="2"/>
      <c r="M219" s="2"/>
      <c r="N219" s="2"/>
      <c r="O219" s="2"/>
      <c r="P219" s="2"/>
      <c r="Q219" s="2"/>
      <c r="R219" s="2"/>
      <c r="S219" s="2"/>
      <c r="T219" s="2"/>
      <c r="U219" s="2"/>
      <c r="V219" s="2"/>
      <c r="W219" s="2"/>
      <c r="X219" s="2"/>
      <c r="Y219" s="2"/>
      <c r="Z219" s="2"/>
    </row>
    <row r="220" spans="1:26" ht="13.5" customHeight="1">
      <c r="A220" s="2"/>
      <c r="B220" s="2"/>
      <c r="C220" s="4"/>
      <c r="D220" s="2"/>
      <c r="E220" s="2"/>
      <c r="F220" s="2"/>
      <c r="G220" s="2"/>
      <c r="H220" s="2"/>
      <c r="I220" s="2"/>
      <c r="J220" s="2"/>
      <c r="K220" s="2"/>
      <c r="L220" s="2"/>
      <c r="M220" s="2"/>
      <c r="N220" s="2"/>
      <c r="O220" s="2"/>
      <c r="P220" s="2"/>
      <c r="Q220" s="2"/>
      <c r="R220" s="2"/>
      <c r="S220" s="2"/>
      <c r="T220" s="2"/>
      <c r="U220" s="2"/>
      <c r="V220" s="2"/>
      <c r="W220" s="2"/>
      <c r="X220" s="2"/>
      <c r="Y220" s="2"/>
      <c r="Z220" s="2"/>
    </row>
    <row r="221" spans="1:26" ht="13.5" customHeight="1">
      <c r="A221" s="2"/>
      <c r="B221" s="2"/>
      <c r="C221" s="4"/>
      <c r="D221" s="2"/>
      <c r="E221" s="2"/>
      <c r="F221" s="2"/>
      <c r="G221" s="2"/>
      <c r="H221" s="2"/>
      <c r="I221" s="2"/>
      <c r="J221" s="2"/>
      <c r="K221" s="2"/>
      <c r="L221" s="2"/>
      <c r="M221" s="2"/>
      <c r="N221" s="2"/>
      <c r="O221" s="2"/>
      <c r="P221" s="2"/>
      <c r="Q221" s="2"/>
      <c r="R221" s="2"/>
      <c r="S221" s="2"/>
      <c r="T221" s="2"/>
      <c r="U221" s="2"/>
      <c r="V221" s="2"/>
      <c r="W221" s="2"/>
      <c r="X221" s="2"/>
      <c r="Y221" s="2"/>
      <c r="Z221" s="2"/>
    </row>
    <row r="222" spans="1:26" ht="13.5" customHeight="1">
      <c r="A222" s="2"/>
      <c r="B222" s="2"/>
      <c r="C222" s="4"/>
      <c r="D222" s="2"/>
      <c r="E222" s="2"/>
      <c r="F222" s="2"/>
      <c r="G222" s="2"/>
      <c r="H222" s="2"/>
      <c r="I222" s="2"/>
      <c r="J222" s="2"/>
      <c r="K222" s="2"/>
      <c r="L222" s="2"/>
      <c r="M222" s="2"/>
      <c r="N222" s="2"/>
      <c r="O222" s="2"/>
      <c r="P222" s="2"/>
      <c r="Q222" s="2"/>
      <c r="R222" s="2"/>
      <c r="S222" s="2"/>
      <c r="T222" s="2"/>
      <c r="U222" s="2"/>
      <c r="V222" s="2"/>
      <c r="W222" s="2"/>
      <c r="X222" s="2"/>
      <c r="Y222" s="2"/>
      <c r="Z222" s="2"/>
    </row>
    <row r="223" spans="1:26" ht="13.5" customHeight="1">
      <c r="A223" s="2"/>
      <c r="B223" s="2"/>
      <c r="C223" s="4"/>
      <c r="D223" s="2"/>
      <c r="E223" s="2"/>
      <c r="F223" s="2"/>
      <c r="G223" s="2"/>
      <c r="H223" s="2"/>
      <c r="I223" s="2"/>
      <c r="J223" s="2"/>
      <c r="K223" s="2"/>
      <c r="L223" s="2"/>
      <c r="M223" s="2"/>
      <c r="N223" s="2"/>
      <c r="O223" s="2"/>
      <c r="P223" s="2"/>
      <c r="Q223" s="2"/>
      <c r="R223" s="2"/>
      <c r="S223" s="2"/>
      <c r="T223" s="2"/>
      <c r="U223" s="2"/>
      <c r="V223" s="2"/>
      <c r="W223" s="2"/>
      <c r="X223" s="2"/>
      <c r="Y223" s="2"/>
      <c r="Z223" s="2"/>
    </row>
    <row r="224" spans="1:26" ht="13.5" customHeight="1">
      <c r="A224" s="2"/>
      <c r="B224" s="2"/>
      <c r="C224" s="4"/>
      <c r="D224" s="2"/>
      <c r="E224" s="2"/>
      <c r="F224" s="2"/>
      <c r="G224" s="2"/>
      <c r="H224" s="2"/>
      <c r="I224" s="2"/>
      <c r="J224" s="2"/>
      <c r="K224" s="2"/>
      <c r="L224" s="2"/>
      <c r="M224" s="2"/>
      <c r="N224" s="2"/>
      <c r="O224" s="2"/>
      <c r="P224" s="2"/>
      <c r="Q224" s="2"/>
      <c r="R224" s="2"/>
      <c r="S224" s="2"/>
      <c r="T224" s="2"/>
      <c r="U224" s="2"/>
      <c r="V224" s="2"/>
      <c r="W224" s="2"/>
      <c r="X224" s="2"/>
      <c r="Y224" s="2"/>
      <c r="Z224" s="2"/>
    </row>
    <row r="225" spans="1:26" ht="13.5" customHeight="1">
      <c r="A225" s="2"/>
      <c r="B225" s="2"/>
      <c r="C225" s="4"/>
      <c r="D225" s="2"/>
      <c r="E225" s="2"/>
      <c r="F225" s="2"/>
      <c r="G225" s="2"/>
      <c r="H225" s="2"/>
      <c r="I225" s="2"/>
      <c r="J225" s="2"/>
      <c r="K225" s="2"/>
      <c r="L225" s="2"/>
      <c r="M225" s="2"/>
      <c r="N225" s="2"/>
      <c r="O225" s="2"/>
      <c r="P225" s="2"/>
      <c r="Q225" s="2"/>
      <c r="R225" s="2"/>
      <c r="S225" s="2"/>
      <c r="T225" s="2"/>
      <c r="U225" s="2"/>
      <c r="V225" s="2"/>
      <c r="W225" s="2"/>
      <c r="X225" s="2"/>
      <c r="Y225" s="2"/>
      <c r="Z225" s="2"/>
    </row>
    <row r="226" spans="1:26" ht="13.5" customHeight="1">
      <c r="A226" s="2"/>
      <c r="B226" s="2"/>
      <c r="C226" s="4"/>
      <c r="D226" s="2"/>
      <c r="E226" s="2"/>
      <c r="F226" s="2"/>
      <c r="G226" s="2"/>
      <c r="H226" s="2"/>
      <c r="I226" s="2"/>
      <c r="J226" s="2"/>
      <c r="K226" s="2"/>
      <c r="L226" s="2"/>
      <c r="M226" s="2"/>
      <c r="N226" s="2"/>
      <c r="O226" s="2"/>
      <c r="P226" s="2"/>
      <c r="Q226" s="2"/>
      <c r="R226" s="2"/>
      <c r="S226" s="2"/>
      <c r="T226" s="2"/>
      <c r="U226" s="2"/>
      <c r="V226" s="2"/>
      <c r="W226" s="2"/>
      <c r="X226" s="2"/>
      <c r="Y226" s="2"/>
      <c r="Z226" s="2"/>
    </row>
    <row r="227" spans="1:26" ht="13.5" customHeight="1">
      <c r="A227" s="2"/>
      <c r="B227" s="2"/>
      <c r="C227" s="4"/>
      <c r="D227" s="2"/>
      <c r="E227" s="2"/>
      <c r="F227" s="2"/>
      <c r="G227" s="2"/>
      <c r="H227" s="2"/>
      <c r="I227" s="2"/>
      <c r="J227" s="2"/>
      <c r="K227" s="2"/>
      <c r="L227" s="2"/>
      <c r="M227" s="2"/>
      <c r="N227" s="2"/>
      <c r="O227" s="2"/>
      <c r="P227" s="2"/>
      <c r="Q227" s="2"/>
      <c r="R227" s="2"/>
      <c r="S227" s="2"/>
      <c r="T227" s="2"/>
      <c r="U227" s="2"/>
      <c r="V227" s="2"/>
      <c r="W227" s="2"/>
      <c r="X227" s="2"/>
      <c r="Y227" s="2"/>
      <c r="Z227" s="2"/>
    </row>
    <row r="228" spans="1:26" ht="13.5" customHeight="1">
      <c r="A228" s="2"/>
      <c r="B228" s="2"/>
      <c r="C228" s="4"/>
      <c r="D228" s="2"/>
      <c r="E228" s="2"/>
      <c r="F228" s="2"/>
      <c r="G228" s="2"/>
      <c r="H228" s="2"/>
      <c r="I228" s="2"/>
      <c r="J228" s="2"/>
      <c r="K228" s="2"/>
      <c r="L228" s="2"/>
      <c r="M228" s="2"/>
      <c r="N228" s="2"/>
      <c r="O228" s="2"/>
      <c r="P228" s="2"/>
      <c r="Q228" s="2"/>
      <c r="R228" s="2"/>
      <c r="S228" s="2"/>
      <c r="T228" s="2"/>
      <c r="U228" s="2"/>
      <c r="V228" s="2"/>
      <c r="W228" s="2"/>
      <c r="X228" s="2"/>
      <c r="Y228" s="2"/>
      <c r="Z228" s="2"/>
    </row>
    <row r="229" spans="1:26" ht="13.5" customHeight="1">
      <c r="A229" s="2"/>
      <c r="B229" s="2"/>
      <c r="C229" s="4"/>
      <c r="D229" s="2"/>
      <c r="E229" s="2"/>
      <c r="F229" s="2"/>
      <c r="G229" s="2"/>
      <c r="H229" s="2"/>
      <c r="I229" s="2"/>
      <c r="J229" s="2"/>
      <c r="K229" s="2"/>
      <c r="L229" s="2"/>
      <c r="M229" s="2"/>
      <c r="N229" s="2"/>
      <c r="O229" s="2"/>
      <c r="P229" s="2"/>
      <c r="Q229" s="2"/>
      <c r="R229" s="2"/>
      <c r="S229" s="2"/>
      <c r="T229" s="2"/>
      <c r="U229" s="2"/>
      <c r="V229" s="2"/>
      <c r="W229" s="2"/>
      <c r="X229" s="2"/>
      <c r="Y229" s="2"/>
      <c r="Z229" s="2"/>
    </row>
    <row r="230" spans="1:26" ht="13.5" customHeight="1">
      <c r="A230" s="2"/>
      <c r="B230" s="2"/>
      <c r="C230" s="4"/>
      <c r="D230" s="2"/>
      <c r="E230" s="2"/>
      <c r="F230" s="2"/>
      <c r="G230" s="2"/>
      <c r="H230" s="2"/>
      <c r="I230" s="2"/>
      <c r="J230" s="2"/>
      <c r="K230" s="2"/>
      <c r="L230" s="2"/>
      <c r="M230" s="2"/>
      <c r="N230" s="2"/>
      <c r="O230" s="2"/>
      <c r="P230" s="2"/>
      <c r="Q230" s="2"/>
      <c r="R230" s="2"/>
      <c r="S230" s="2"/>
      <c r="T230" s="2"/>
      <c r="U230" s="2"/>
      <c r="V230" s="2"/>
      <c r="W230" s="2"/>
      <c r="X230" s="2"/>
      <c r="Y230" s="2"/>
      <c r="Z230" s="2"/>
    </row>
    <row r="231" spans="1:26" ht="13.5" customHeight="1">
      <c r="A231" s="2"/>
      <c r="B231" s="2"/>
      <c r="C231" s="4"/>
      <c r="D231" s="2"/>
      <c r="E231" s="2"/>
      <c r="F231" s="2"/>
      <c r="G231" s="2"/>
      <c r="H231" s="2"/>
      <c r="I231" s="2"/>
      <c r="J231" s="2"/>
      <c r="K231" s="2"/>
      <c r="L231" s="2"/>
      <c r="M231" s="2"/>
      <c r="N231" s="2"/>
      <c r="O231" s="2"/>
      <c r="P231" s="2"/>
      <c r="Q231" s="2"/>
      <c r="R231" s="2"/>
      <c r="S231" s="2"/>
      <c r="T231" s="2"/>
      <c r="U231" s="2"/>
      <c r="V231" s="2"/>
      <c r="W231" s="2"/>
      <c r="X231" s="2"/>
      <c r="Y231" s="2"/>
      <c r="Z231" s="2"/>
    </row>
    <row r="232" spans="1:26" ht="13.5" customHeight="1">
      <c r="A232" s="2"/>
      <c r="B232" s="2"/>
      <c r="C232" s="4"/>
      <c r="D232" s="2"/>
      <c r="E232" s="2"/>
      <c r="F232" s="2"/>
      <c r="G232" s="2"/>
      <c r="H232" s="2"/>
      <c r="I232" s="2"/>
      <c r="J232" s="2"/>
      <c r="K232" s="2"/>
      <c r="L232" s="2"/>
      <c r="M232" s="2"/>
      <c r="N232" s="2"/>
      <c r="O232" s="2"/>
      <c r="P232" s="2"/>
      <c r="Q232" s="2"/>
      <c r="R232" s="2"/>
      <c r="S232" s="2"/>
      <c r="T232" s="2"/>
      <c r="U232" s="2"/>
      <c r="V232" s="2"/>
      <c r="W232" s="2"/>
      <c r="X232" s="2"/>
      <c r="Y232" s="2"/>
      <c r="Z232" s="2"/>
    </row>
    <row r="233" spans="1:26" ht="13.5" customHeight="1">
      <c r="A233" s="2"/>
      <c r="B233" s="2"/>
      <c r="C233" s="4"/>
      <c r="D233" s="2"/>
      <c r="E233" s="2"/>
      <c r="F233" s="2"/>
      <c r="G233" s="2"/>
      <c r="H233" s="2"/>
      <c r="I233" s="2"/>
      <c r="J233" s="2"/>
      <c r="K233" s="2"/>
      <c r="L233" s="2"/>
      <c r="M233" s="2"/>
      <c r="N233" s="2"/>
      <c r="O233" s="2"/>
      <c r="P233" s="2"/>
      <c r="Q233" s="2"/>
      <c r="R233" s="2"/>
      <c r="S233" s="2"/>
      <c r="T233" s="2"/>
      <c r="U233" s="2"/>
      <c r="V233" s="2"/>
      <c r="W233" s="2"/>
      <c r="X233" s="2"/>
      <c r="Y233" s="2"/>
      <c r="Z233" s="2"/>
    </row>
    <row r="234" spans="1:26" ht="13.5" customHeight="1">
      <c r="A234" s="2"/>
      <c r="B234" s="2"/>
      <c r="C234" s="4"/>
      <c r="D234" s="2"/>
      <c r="E234" s="2"/>
      <c r="F234" s="2"/>
      <c r="G234" s="2"/>
      <c r="H234" s="2"/>
      <c r="I234" s="2"/>
      <c r="J234" s="2"/>
      <c r="K234" s="2"/>
      <c r="L234" s="2"/>
      <c r="M234" s="2"/>
      <c r="N234" s="2"/>
      <c r="O234" s="2"/>
      <c r="P234" s="2"/>
      <c r="Q234" s="2"/>
      <c r="R234" s="2"/>
      <c r="S234" s="2"/>
      <c r="T234" s="2"/>
      <c r="U234" s="2"/>
      <c r="V234" s="2"/>
      <c r="W234" s="2"/>
      <c r="X234" s="2"/>
      <c r="Y234" s="2"/>
      <c r="Z234" s="2"/>
    </row>
    <row r="235" spans="1:26" ht="13.5" customHeight="1">
      <c r="A235" s="2"/>
      <c r="B235" s="2"/>
      <c r="C235" s="4"/>
      <c r="D235" s="2"/>
      <c r="E235" s="2"/>
      <c r="F235" s="2"/>
      <c r="G235" s="2"/>
      <c r="H235" s="2"/>
      <c r="I235" s="2"/>
      <c r="J235" s="2"/>
      <c r="K235" s="2"/>
      <c r="L235" s="2"/>
      <c r="M235" s="2"/>
      <c r="N235" s="2"/>
      <c r="O235" s="2"/>
      <c r="P235" s="2"/>
      <c r="Q235" s="2"/>
      <c r="R235" s="2"/>
      <c r="S235" s="2"/>
      <c r="T235" s="2"/>
      <c r="U235" s="2"/>
      <c r="V235" s="2"/>
      <c r="W235" s="2"/>
      <c r="X235" s="2"/>
      <c r="Y235" s="2"/>
      <c r="Z235" s="2"/>
    </row>
    <row r="236" spans="1:26" ht="13.5" customHeight="1">
      <c r="A236" s="2"/>
      <c r="B236" s="2"/>
      <c r="C236" s="4"/>
      <c r="D236" s="2"/>
      <c r="E236" s="2"/>
      <c r="F236" s="2"/>
      <c r="G236" s="2"/>
      <c r="H236" s="2"/>
      <c r="I236" s="2"/>
      <c r="J236" s="2"/>
      <c r="K236" s="2"/>
      <c r="L236" s="2"/>
      <c r="M236" s="2"/>
      <c r="N236" s="2"/>
      <c r="O236" s="2"/>
      <c r="P236" s="2"/>
      <c r="Q236" s="2"/>
      <c r="R236" s="2"/>
      <c r="S236" s="2"/>
      <c r="T236" s="2"/>
      <c r="U236" s="2"/>
      <c r="V236" s="2"/>
      <c r="W236" s="2"/>
      <c r="X236" s="2"/>
      <c r="Y236" s="2"/>
      <c r="Z236" s="2"/>
    </row>
    <row r="237" spans="1:26" ht="13.5" customHeight="1">
      <c r="A237" s="2"/>
      <c r="B237" s="2"/>
      <c r="C237" s="4"/>
      <c r="D237" s="2"/>
      <c r="E237" s="2"/>
      <c r="F237" s="2"/>
      <c r="G237" s="2"/>
      <c r="H237" s="2"/>
      <c r="I237" s="2"/>
      <c r="J237" s="2"/>
      <c r="K237" s="2"/>
      <c r="L237" s="2"/>
      <c r="M237" s="2"/>
      <c r="N237" s="2"/>
      <c r="O237" s="2"/>
      <c r="P237" s="2"/>
      <c r="Q237" s="2"/>
      <c r="R237" s="2"/>
      <c r="S237" s="2"/>
      <c r="T237" s="2"/>
      <c r="U237" s="2"/>
      <c r="V237" s="2"/>
      <c r="W237" s="2"/>
      <c r="X237" s="2"/>
      <c r="Y237" s="2"/>
      <c r="Z237" s="2"/>
    </row>
    <row r="238" spans="1:26" ht="13.5" customHeight="1">
      <c r="A238" s="2"/>
      <c r="B238" s="2"/>
      <c r="C238" s="4"/>
      <c r="D238" s="2"/>
      <c r="E238" s="2"/>
      <c r="F238" s="2"/>
      <c r="G238" s="2"/>
      <c r="H238" s="2"/>
      <c r="I238" s="2"/>
      <c r="J238" s="2"/>
      <c r="K238" s="2"/>
      <c r="L238" s="2"/>
      <c r="M238" s="2"/>
      <c r="N238" s="2"/>
      <c r="O238" s="2"/>
      <c r="P238" s="2"/>
      <c r="Q238" s="2"/>
      <c r="R238" s="2"/>
      <c r="S238" s="2"/>
      <c r="T238" s="2"/>
      <c r="U238" s="2"/>
      <c r="V238" s="2"/>
      <c r="W238" s="2"/>
      <c r="X238" s="2"/>
      <c r="Y238" s="2"/>
      <c r="Z238" s="2"/>
    </row>
    <row r="239" spans="1:26" ht="13.5" customHeight="1">
      <c r="A239" s="2"/>
      <c r="B239" s="2"/>
      <c r="C239" s="4"/>
      <c r="D239" s="2"/>
      <c r="E239" s="2"/>
      <c r="F239" s="2"/>
      <c r="G239" s="2"/>
      <c r="H239" s="2"/>
      <c r="I239" s="2"/>
      <c r="J239" s="2"/>
      <c r="K239" s="2"/>
      <c r="L239" s="2"/>
      <c r="M239" s="2"/>
      <c r="N239" s="2"/>
      <c r="O239" s="2"/>
      <c r="P239" s="2"/>
      <c r="Q239" s="2"/>
      <c r="R239" s="2"/>
      <c r="S239" s="2"/>
      <c r="T239" s="2"/>
      <c r="U239" s="2"/>
      <c r="V239" s="2"/>
      <c r="W239" s="2"/>
      <c r="X239" s="2"/>
      <c r="Y239" s="2"/>
      <c r="Z239" s="2"/>
    </row>
    <row r="240" spans="1:26" ht="13.5" customHeight="1">
      <c r="A240" s="2"/>
      <c r="B240" s="2"/>
      <c r="C240" s="4"/>
      <c r="D240" s="2"/>
      <c r="E240" s="2"/>
      <c r="F240" s="2"/>
      <c r="G240" s="2"/>
      <c r="H240" s="2"/>
      <c r="I240" s="2"/>
      <c r="J240" s="2"/>
      <c r="K240" s="2"/>
      <c r="L240" s="2"/>
      <c r="M240" s="2"/>
      <c r="N240" s="2"/>
      <c r="O240" s="2"/>
      <c r="P240" s="2"/>
      <c r="Q240" s="2"/>
      <c r="R240" s="2"/>
      <c r="S240" s="2"/>
      <c r="T240" s="2"/>
      <c r="U240" s="2"/>
      <c r="V240" s="2"/>
      <c r="W240" s="2"/>
      <c r="X240" s="2"/>
      <c r="Y240" s="2"/>
      <c r="Z240" s="2"/>
    </row>
    <row r="241" spans="1:26" ht="13.5" customHeight="1">
      <c r="A241" s="2"/>
      <c r="B241" s="2"/>
      <c r="C241" s="4"/>
      <c r="D241" s="2"/>
      <c r="E241" s="2"/>
      <c r="F241" s="2"/>
      <c r="G241" s="2"/>
      <c r="H241" s="2"/>
      <c r="I241" s="2"/>
      <c r="J241" s="2"/>
      <c r="K241" s="2"/>
      <c r="L241" s="2"/>
      <c r="M241" s="2"/>
      <c r="N241" s="2"/>
      <c r="O241" s="2"/>
      <c r="P241" s="2"/>
      <c r="Q241" s="2"/>
      <c r="R241" s="2"/>
      <c r="S241" s="2"/>
      <c r="T241" s="2"/>
      <c r="U241" s="2"/>
      <c r="V241" s="2"/>
      <c r="W241" s="2"/>
      <c r="X241" s="2"/>
      <c r="Y241" s="2"/>
      <c r="Z241" s="2"/>
    </row>
    <row r="242" spans="1:26" ht="13.5" customHeight="1">
      <c r="A242" s="2"/>
      <c r="B242" s="2"/>
      <c r="C242" s="4"/>
      <c r="D242" s="2"/>
      <c r="E242" s="2"/>
      <c r="F242" s="2"/>
      <c r="G242" s="2"/>
      <c r="H242" s="2"/>
      <c r="I242" s="2"/>
      <c r="J242" s="2"/>
      <c r="K242" s="2"/>
      <c r="L242" s="2"/>
      <c r="M242" s="2"/>
      <c r="N242" s="2"/>
      <c r="O242" s="2"/>
      <c r="P242" s="2"/>
      <c r="Q242" s="2"/>
      <c r="R242" s="2"/>
      <c r="S242" s="2"/>
      <c r="T242" s="2"/>
      <c r="U242" s="2"/>
      <c r="V242" s="2"/>
      <c r="W242" s="2"/>
      <c r="X242" s="2"/>
      <c r="Y242" s="2"/>
      <c r="Z242" s="2"/>
    </row>
    <row r="243" spans="1:26" ht="13.5" customHeight="1">
      <c r="A243" s="2"/>
      <c r="B243" s="2"/>
      <c r="C243" s="4"/>
      <c r="D243" s="2"/>
      <c r="E243" s="2"/>
      <c r="F243" s="2"/>
      <c r="G243" s="2"/>
      <c r="H243" s="2"/>
      <c r="I243" s="2"/>
      <c r="J243" s="2"/>
      <c r="K243" s="2"/>
      <c r="L243" s="2"/>
      <c r="M243" s="2"/>
      <c r="N243" s="2"/>
      <c r="O243" s="2"/>
      <c r="P243" s="2"/>
      <c r="Q243" s="2"/>
      <c r="R243" s="2"/>
      <c r="S243" s="2"/>
      <c r="T243" s="2"/>
      <c r="U243" s="2"/>
      <c r="V243" s="2"/>
      <c r="W243" s="2"/>
      <c r="X243" s="2"/>
      <c r="Y243" s="2"/>
      <c r="Z243" s="2"/>
    </row>
    <row r="244" spans="1:26" ht="13.5" customHeight="1">
      <c r="A244" s="2"/>
      <c r="B244" s="2"/>
      <c r="C244" s="4"/>
      <c r="D244" s="2"/>
      <c r="E244" s="2"/>
      <c r="F244" s="2"/>
      <c r="G244" s="2"/>
      <c r="H244" s="2"/>
      <c r="I244" s="2"/>
      <c r="J244" s="2"/>
      <c r="K244" s="2"/>
      <c r="L244" s="2"/>
      <c r="M244" s="2"/>
      <c r="N244" s="2"/>
      <c r="O244" s="2"/>
      <c r="P244" s="2"/>
      <c r="Q244" s="2"/>
      <c r="R244" s="2"/>
      <c r="S244" s="2"/>
      <c r="T244" s="2"/>
      <c r="U244" s="2"/>
      <c r="V244" s="2"/>
      <c r="W244" s="2"/>
      <c r="X244" s="2"/>
      <c r="Y244" s="2"/>
      <c r="Z244" s="2"/>
    </row>
    <row r="245" spans="1:26" ht="13.5" customHeight="1">
      <c r="A245" s="2"/>
      <c r="B245" s="2"/>
      <c r="C245" s="4"/>
      <c r="D245" s="2"/>
      <c r="E245" s="2"/>
      <c r="F245" s="2"/>
      <c r="G245" s="2"/>
      <c r="H245" s="2"/>
      <c r="I245" s="2"/>
      <c r="J245" s="2"/>
      <c r="K245" s="2"/>
      <c r="L245" s="2"/>
      <c r="M245" s="2"/>
      <c r="N245" s="2"/>
      <c r="O245" s="2"/>
      <c r="P245" s="2"/>
      <c r="Q245" s="2"/>
      <c r="R245" s="2"/>
      <c r="S245" s="2"/>
      <c r="T245" s="2"/>
      <c r="U245" s="2"/>
      <c r="V245" s="2"/>
      <c r="W245" s="2"/>
      <c r="X245" s="2"/>
      <c r="Y245" s="2"/>
      <c r="Z245" s="2"/>
    </row>
    <row r="246" spans="1:26" ht="13.5" customHeight="1">
      <c r="A246" s="2"/>
      <c r="B246" s="2"/>
      <c r="C246" s="4"/>
      <c r="D246" s="2"/>
      <c r="E246" s="2"/>
      <c r="F246" s="2"/>
      <c r="G246" s="2"/>
      <c r="H246" s="2"/>
      <c r="I246" s="2"/>
      <c r="J246" s="2"/>
      <c r="K246" s="2"/>
      <c r="L246" s="2"/>
      <c r="M246" s="2"/>
      <c r="N246" s="2"/>
      <c r="O246" s="2"/>
      <c r="P246" s="2"/>
      <c r="Q246" s="2"/>
      <c r="R246" s="2"/>
      <c r="S246" s="2"/>
      <c r="T246" s="2"/>
      <c r="U246" s="2"/>
      <c r="V246" s="2"/>
      <c r="W246" s="2"/>
      <c r="X246" s="2"/>
      <c r="Y246" s="2"/>
      <c r="Z246" s="2"/>
    </row>
    <row r="247" spans="1:26" ht="13.5" customHeight="1">
      <c r="A247" s="2"/>
      <c r="B247" s="2"/>
      <c r="C247" s="4"/>
      <c r="D247" s="2"/>
      <c r="E247" s="2"/>
      <c r="F247" s="2"/>
      <c r="G247" s="2"/>
      <c r="H247" s="2"/>
      <c r="I247" s="2"/>
      <c r="J247" s="2"/>
      <c r="K247" s="2"/>
      <c r="L247" s="2"/>
      <c r="M247" s="2"/>
      <c r="N247" s="2"/>
      <c r="O247" s="2"/>
      <c r="P247" s="2"/>
      <c r="Q247" s="2"/>
      <c r="R247" s="2"/>
      <c r="S247" s="2"/>
      <c r="T247" s="2"/>
      <c r="U247" s="2"/>
      <c r="V247" s="2"/>
      <c r="W247" s="2"/>
      <c r="X247" s="2"/>
      <c r="Y247" s="2"/>
      <c r="Z247" s="2"/>
    </row>
    <row r="248" spans="1:26" ht="13.5" customHeight="1">
      <c r="A248" s="2"/>
      <c r="B248" s="2"/>
      <c r="C248" s="4"/>
      <c r="D248" s="2"/>
      <c r="E248" s="2"/>
      <c r="F248" s="2"/>
      <c r="G248" s="2"/>
      <c r="H248" s="2"/>
      <c r="I248" s="2"/>
      <c r="J248" s="2"/>
      <c r="K248" s="2"/>
      <c r="L248" s="2"/>
      <c r="M248" s="2"/>
      <c r="N248" s="2"/>
      <c r="O248" s="2"/>
      <c r="P248" s="2"/>
      <c r="Q248" s="2"/>
      <c r="R248" s="2"/>
      <c r="S248" s="2"/>
      <c r="T248" s="2"/>
      <c r="U248" s="2"/>
      <c r="V248" s="2"/>
      <c r="W248" s="2"/>
      <c r="X248" s="2"/>
      <c r="Y248" s="2"/>
      <c r="Z248" s="2"/>
    </row>
    <row r="249" spans="1:26" ht="13.5" customHeight="1">
      <c r="A249" s="2"/>
      <c r="B249" s="2"/>
      <c r="C249" s="4"/>
      <c r="D249" s="2"/>
      <c r="E249" s="2"/>
      <c r="F249" s="2"/>
      <c r="G249" s="2"/>
      <c r="H249" s="2"/>
      <c r="I249" s="2"/>
      <c r="J249" s="2"/>
      <c r="K249" s="2"/>
      <c r="L249" s="2"/>
      <c r="M249" s="2"/>
      <c r="N249" s="2"/>
      <c r="O249" s="2"/>
      <c r="P249" s="2"/>
      <c r="Q249" s="2"/>
      <c r="R249" s="2"/>
      <c r="S249" s="2"/>
      <c r="T249" s="2"/>
      <c r="U249" s="2"/>
      <c r="V249" s="2"/>
      <c r="W249" s="2"/>
      <c r="X249" s="2"/>
      <c r="Y249" s="2"/>
      <c r="Z249" s="2"/>
    </row>
    <row r="250" spans="1:26" ht="13.5" customHeight="1">
      <c r="A250" s="2"/>
      <c r="B250" s="2"/>
      <c r="C250" s="4"/>
      <c r="D250" s="2"/>
      <c r="E250" s="2"/>
      <c r="F250" s="2"/>
      <c r="G250" s="2"/>
      <c r="H250" s="2"/>
      <c r="I250" s="2"/>
      <c r="J250" s="2"/>
      <c r="K250" s="2"/>
      <c r="L250" s="2"/>
      <c r="M250" s="2"/>
      <c r="N250" s="2"/>
      <c r="O250" s="2"/>
      <c r="P250" s="2"/>
      <c r="Q250" s="2"/>
      <c r="R250" s="2"/>
      <c r="S250" s="2"/>
      <c r="T250" s="2"/>
      <c r="U250" s="2"/>
      <c r="V250" s="2"/>
      <c r="W250" s="2"/>
      <c r="X250" s="2"/>
      <c r="Y250" s="2"/>
      <c r="Z250" s="2"/>
    </row>
    <row r="251" spans="1:26" ht="13.5" customHeight="1">
      <c r="A251" s="2"/>
      <c r="B251" s="2"/>
      <c r="C251" s="4"/>
      <c r="D251" s="2"/>
      <c r="E251" s="2"/>
      <c r="F251" s="2"/>
      <c r="G251" s="2"/>
      <c r="H251" s="2"/>
      <c r="I251" s="2"/>
      <c r="J251" s="2"/>
      <c r="K251" s="2"/>
      <c r="L251" s="2"/>
      <c r="M251" s="2"/>
      <c r="N251" s="2"/>
      <c r="O251" s="2"/>
      <c r="P251" s="2"/>
      <c r="Q251" s="2"/>
      <c r="R251" s="2"/>
      <c r="S251" s="2"/>
      <c r="T251" s="2"/>
      <c r="U251" s="2"/>
      <c r="V251" s="2"/>
      <c r="W251" s="2"/>
      <c r="X251" s="2"/>
      <c r="Y251" s="2"/>
      <c r="Z251" s="2"/>
    </row>
    <row r="252" spans="1:26" ht="13.5" customHeight="1">
      <c r="A252" s="2"/>
      <c r="B252" s="2"/>
      <c r="C252" s="4"/>
      <c r="D252" s="2"/>
      <c r="E252" s="2"/>
      <c r="F252" s="2"/>
      <c r="G252" s="2"/>
      <c r="H252" s="2"/>
      <c r="I252" s="2"/>
      <c r="J252" s="2"/>
      <c r="K252" s="2"/>
      <c r="L252" s="2"/>
      <c r="M252" s="2"/>
      <c r="N252" s="2"/>
      <c r="O252" s="2"/>
      <c r="P252" s="2"/>
      <c r="Q252" s="2"/>
      <c r="R252" s="2"/>
      <c r="S252" s="2"/>
      <c r="T252" s="2"/>
      <c r="U252" s="2"/>
      <c r="V252" s="2"/>
      <c r="W252" s="2"/>
      <c r="X252" s="2"/>
      <c r="Y252" s="2"/>
      <c r="Z252" s="2"/>
    </row>
    <row r="253" spans="1:26" ht="13.5" customHeight="1">
      <c r="A253" s="2"/>
      <c r="B253" s="2"/>
      <c r="C253" s="4"/>
      <c r="D253" s="2"/>
      <c r="E253" s="2"/>
      <c r="F253" s="2"/>
      <c r="G253" s="2"/>
      <c r="H253" s="2"/>
      <c r="I253" s="2"/>
      <c r="J253" s="2"/>
      <c r="K253" s="2"/>
      <c r="L253" s="2"/>
      <c r="M253" s="2"/>
      <c r="N253" s="2"/>
      <c r="O253" s="2"/>
      <c r="P253" s="2"/>
      <c r="Q253" s="2"/>
      <c r="R253" s="2"/>
      <c r="S253" s="2"/>
      <c r="T253" s="2"/>
      <c r="U253" s="2"/>
      <c r="V253" s="2"/>
      <c r="W253" s="2"/>
      <c r="X253" s="2"/>
      <c r="Y253" s="2"/>
      <c r="Z253" s="2"/>
    </row>
    <row r="254" spans="1:26" ht="13.5" customHeight="1">
      <c r="A254" s="2"/>
      <c r="B254" s="2"/>
      <c r="C254" s="4"/>
      <c r="D254" s="2"/>
      <c r="E254" s="2"/>
      <c r="F254" s="2"/>
      <c r="G254" s="2"/>
      <c r="H254" s="2"/>
      <c r="I254" s="2"/>
      <c r="J254" s="2"/>
      <c r="K254" s="2"/>
      <c r="L254" s="2"/>
      <c r="M254" s="2"/>
      <c r="N254" s="2"/>
      <c r="O254" s="2"/>
      <c r="P254" s="2"/>
      <c r="Q254" s="2"/>
      <c r="R254" s="2"/>
      <c r="S254" s="2"/>
      <c r="T254" s="2"/>
      <c r="U254" s="2"/>
      <c r="V254" s="2"/>
      <c r="W254" s="2"/>
      <c r="X254" s="2"/>
      <c r="Y254" s="2"/>
      <c r="Z254" s="2"/>
    </row>
    <row r="255" spans="1:26" ht="13.5" customHeight="1">
      <c r="A255" s="2"/>
      <c r="B255" s="2"/>
      <c r="C255" s="4"/>
      <c r="D255" s="2"/>
      <c r="E255" s="2"/>
      <c r="F255" s="2"/>
      <c r="G255" s="2"/>
      <c r="H255" s="2"/>
      <c r="I255" s="2"/>
      <c r="J255" s="2"/>
      <c r="K255" s="2"/>
      <c r="L255" s="2"/>
      <c r="M255" s="2"/>
      <c r="N255" s="2"/>
      <c r="O255" s="2"/>
      <c r="P255" s="2"/>
      <c r="Q255" s="2"/>
      <c r="R255" s="2"/>
      <c r="S255" s="2"/>
      <c r="T255" s="2"/>
      <c r="U255" s="2"/>
      <c r="V255" s="2"/>
      <c r="W255" s="2"/>
      <c r="X255" s="2"/>
      <c r="Y255" s="2"/>
      <c r="Z255" s="2"/>
    </row>
    <row r="256" spans="1:26" ht="13.5" customHeight="1">
      <c r="A256" s="2"/>
      <c r="B256" s="2"/>
      <c r="C256" s="4"/>
      <c r="D256" s="2"/>
      <c r="E256" s="2"/>
      <c r="F256" s="2"/>
      <c r="G256" s="2"/>
      <c r="H256" s="2"/>
      <c r="I256" s="2"/>
      <c r="J256" s="2"/>
      <c r="K256" s="2"/>
      <c r="L256" s="2"/>
      <c r="M256" s="2"/>
      <c r="N256" s="2"/>
      <c r="O256" s="2"/>
      <c r="P256" s="2"/>
      <c r="Q256" s="2"/>
      <c r="R256" s="2"/>
      <c r="S256" s="2"/>
      <c r="T256" s="2"/>
      <c r="U256" s="2"/>
      <c r="V256" s="2"/>
      <c r="W256" s="2"/>
      <c r="X256" s="2"/>
      <c r="Y256" s="2"/>
      <c r="Z256" s="2"/>
    </row>
    <row r="257" spans="1:26" ht="13.5" customHeight="1">
      <c r="A257" s="2"/>
      <c r="B257" s="2"/>
      <c r="C257" s="4"/>
      <c r="D257" s="2"/>
      <c r="E257" s="2"/>
      <c r="F257" s="2"/>
      <c r="G257" s="2"/>
      <c r="H257" s="2"/>
      <c r="I257" s="2"/>
      <c r="J257" s="2"/>
      <c r="K257" s="2"/>
      <c r="L257" s="2"/>
      <c r="M257" s="2"/>
      <c r="N257" s="2"/>
      <c r="O257" s="2"/>
      <c r="P257" s="2"/>
      <c r="Q257" s="2"/>
      <c r="R257" s="2"/>
      <c r="S257" s="2"/>
      <c r="T257" s="2"/>
      <c r="U257" s="2"/>
      <c r="V257" s="2"/>
      <c r="W257" s="2"/>
      <c r="X257" s="2"/>
      <c r="Y257" s="2"/>
      <c r="Z257" s="2"/>
    </row>
    <row r="258" spans="1:26" ht="13.5" customHeight="1">
      <c r="A258" s="2"/>
      <c r="B258" s="2"/>
      <c r="C258" s="4"/>
      <c r="D258" s="2"/>
      <c r="E258" s="2"/>
      <c r="F258" s="2"/>
      <c r="G258" s="2"/>
      <c r="H258" s="2"/>
      <c r="I258" s="2"/>
      <c r="J258" s="2"/>
      <c r="K258" s="2"/>
      <c r="L258" s="2"/>
      <c r="M258" s="2"/>
      <c r="N258" s="2"/>
      <c r="O258" s="2"/>
      <c r="P258" s="2"/>
      <c r="Q258" s="2"/>
      <c r="R258" s="2"/>
      <c r="S258" s="2"/>
      <c r="T258" s="2"/>
      <c r="U258" s="2"/>
      <c r="V258" s="2"/>
      <c r="W258" s="2"/>
      <c r="X258" s="2"/>
      <c r="Y258" s="2"/>
      <c r="Z258" s="2"/>
    </row>
    <row r="259" spans="1:26" ht="13.5" customHeight="1">
      <c r="A259" s="2"/>
      <c r="B259" s="2"/>
      <c r="C259" s="4"/>
      <c r="D259" s="2"/>
      <c r="E259" s="2"/>
      <c r="F259" s="2"/>
      <c r="G259" s="2"/>
      <c r="H259" s="2"/>
      <c r="I259" s="2"/>
      <c r="J259" s="2"/>
      <c r="K259" s="2"/>
      <c r="L259" s="2"/>
      <c r="M259" s="2"/>
      <c r="N259" s="2"/>
      <c r="O259" s="2"/>
      <c r="P259" s="2"/>
      <c r="Q259" s="2"/>
      <c r="R259" s="2"/>
      <c r="S259" s="2"/>
      <c r="T259" s="2"/>
      <c r="U259" s="2"/>
      <c r="V259" s="2"/>
      <c r="W259" s="2"/>
      <c r="X259" s="2"/>
      <c r="Y259" s="2"/>
      <c r="Z259" s="2"/>
    </row>
    <row r="260" spans="1:26" ht="13.5" customHeight="1">
      <c r="A260" s="2"/>
      <c r="B260" s="2"/>
      <c r="C260" s="4"/>
      <c r="D260" s="2"/>
      <c r="E260" s="2"/>
      <c r="F260" s="2"/>
      <c r="G260" s="2"/>
      <c r="H260" s="2"/>
      <c r="I260" s="2"/>
      <c r="J260" s="2"/>
      <c r="K260" s="2"/>
      <c r="L260" s="2"/>
      <c r="M260" s="2"/>
      <c r="N260" s="2"/>
      <c r="O260" s="2"/>
      <c r="P260" s="2"/>
      <c r="Q260" s="2"/>
      <c r="R260" s="2"/>
      <c r="S260" s="2"/>
      <c r="T260" s="2"/>
      <c r="U260" s="2"/>
      <c r="V260" s="2"/>
      <c r="W260" s="2"/>
      <c r="X260" s="2"/>
      <c r="Y260" s="2"/>
      <c r="Z260" s="2"/>
    </row>
    <row r="261" spans="1:26" ht="13.5" customHeight="1">
      <c r="A261" s="2"/>
      <c r="B261" s="2"/>
      <c r="C261" s="4"/>
      <c r="D261" s="2"/>
      <c r="E261" s="2"/>
      <c r="F261" s="2"/>
      <c r="G261" s="2"/>
      <c r="H261" s="2"/>
      <c r="I261" s="2"/>
      <c r="J261" s="2"/>
      <c r="K261" s="2"/>
      <c r="L261" s="2"/>
      <c r="M261" s="2"/>
      <c r="N261" s="2"/>
      <c r="O261" s="2"/>
      <c r="P261" s="2"/>
      <c r="Q261" s="2"/>
      <c r="R261" s="2"/>
      <c r="S261" s="2"/>
      <c r="T261" s="2"/>
      <c r="U261" s="2"/>
      <c r="V261" s="2"/>
      <c r="W261" s="2"/>
      <c r="X261" s="2"/>
      <c r="Y261" s="2"/>
      <c r="Z261" s="2"/>
    </row>
    <row r="262" spans="1:26" ht="13.5" customHeight="1">
      <c r="A262" s="2"/>
      <c r="B262" s="2"/>
      <c r="C262" s="4"/>
      <c r="D262" s="2"/>
      <c r="E262" s="2"/>
      <c r="F262" s="2"/>
      <c r="G262" s="2"/>
      <c r="H262" s="2"/>
      <c r="I262" s="2"/>
      <c r="J262" s="2"/>
      <c r="K262" s="2"/>
      <c r="L262" s="2"/>
      <c r="M262" s="2"/>
      <c r="N262" s="2"/>
      <c r="O262" s="2"/>
      <c r="P262" s="2"/>
      <c r="Q262" s="2"/>
      <c r="R262" s="2"/>
      <c r="S262" s="2"/>
      <c r="T262" s="2"/>
      <c r="U262" s="2"/>
      <c r="V262" s="2"/>
      <c r="W262" s="2"/>
      <c r="X262" s="2"/>
      <c r="Y262" s="2"/>
      <c r="Z262" s="2"/>
    </row>
    <row r="263" spans="1:26" ht="13.5" customHeight="1">
      <c r="A263" s="2"/>
      <c r="B263" s="2"/>
      <c r="C263" s="4"/>
      <c r="D263" s="2"/>
      <c r="E263" s="2"/>
      <c r="F263" s="2"/>
      <c r="G263" s="2"/>
      <c r="H263" s="2"/>
      <c r="I263" s="2"/>
      <c r="J263" s="2"/>
      <c r="K263" s="2"/>
      <c r="L263" s="2"/>
      <c r="M263" s="2"/>
      <c r="N263" s="2"/>
      <c r="O263" s="2"/>
      <c r="P263" s="2"/>
      <c r="Q263" s="2"/>
      <c r="R263" s="2"/>
      <c r="S263" s="2"/>
      <c r="T263" s="2"/>
      <c r="U263" s="2"/>
      <c r="V263" s="2"/>
      <c r="W263" s="2"/>
      <c r="X263" s="2"/>
      <c r="Y263" s="2"/>
      <c r="Z263" s="2"/>
    </row>
    <row r="264" spans="1:26" ht="13.5" customHeight="1">
      <c r="A264" s="2"/>
      <c r="B264" s="2"/>
      <c r="C264" s="4"/>
      <c r="D264" s="2"/>
      <c r="E264" s="2"/>
      <c r="F264" s="2"/>
      <c r="G264" s="2"/>
      <c r="H264" s="2"/>
      <c r="I264" s="2"/>
      <c r="J264" s="2"/>
      <c r="K264" s="2"/>
      <c r="L264" s="2"/>
      <c r="M264" s="2"/>
      <c r="N264" s="2"/>
      <c r="O264" s="2"/>
      <c r="P264" s="2"/>
      <c r="Q264" s="2"/>
      <c r="R264" s="2"/>
      <c r="S264" s="2"/>
      <c r="T264" s="2"/>
      <c r="U264" s="2"/>
      <c r="V264" s="2"/>
      <c r="W264" s="2"/>
      <c r="X264" s="2"/>
      <c r="Y264" s="2"/>
      <c r="Z264" s="2"/>
    </row>
    <row r="265" spans="1:26" ht="13.5" customHeight="1">
      <c r="A265" s="2"/>
      <c r="B265" s="2"/>
      <c r="C265" s="4"/>
      <c r="D265" s="2"/>
      <c r="E265" s="2"/>
      <c r="F265" s="2"/>
      <c r="G265" s="2"/>
      <c r="H265" s="2"/>
      <c r="I265" s="2"/>
      <c r="J265" s="2"/>
      <c r="K265" s="2"/>
      <c r="L265" s="2"/>
      <c r="M265" s="2"/>
      <c r="N265" s="2"/>
      <c r="O265" s="2"/>
      <c r="P265" s="2"/>
      <c r="Q265" s="2"/>
      <c r="R265" s="2"/>
      <c r="S265" s="2"/>
      <c r="T265" s="2"/>
      <c r="U265" s="2"/>
      <c r="V265" s="2"/>
      <c r="W265" s="2"/>
      <c r="X265" s="2"/>
      <c r="Y265" s="2"/>
      <c r="Z265" s="2"/>
    </row>
    <row r="266" spans="1:26" ht="13.5" customHeight="1">
      <c r="A266" s="2"/>
      <c r="B266" s="2"/>
      <c r="C266" s="4"/>
      <c r="D266" s="2"/>
      <c r="E266" s="2"/>
      <c r="F266" s="2"/>
      <c r="G266" s="2"/>
      <c r="H266" s="2"/>
      <c r="I266" s="2"/>
      <c r="J266" s="2"/>
      <c r="K266" s="2"/>
      <c r="L266" s="2"/>
      <c r="M266" s="2"/>
      <c r="N266" s="2"/>
      <c r="O266" s="2"/>
      <c r="P266" s="2"/>
      <c r="Q266" s="2"/>
      <c r="R266" s="2"/>
      <c r="S266" s="2"/>
      <c r="T266" s="2"/>
      <c r="U266" s="2"/>
      <c r="V266" s="2"/>
      <c r="W266" s="2"/>
      <c r="X266" s="2"/>
      <c r="Y266" s="2"/>
      <c r="Z266" s="2"/>
    </row>
    <row r="267" spans="1:26" ht="13.5" customHeight="1">
      <c r="A267" s="2"/>
      <c r="B267" s="2"/>
      <c r="C267" s="4"/>
      <c r="D267" s="2"/>
      <c r="E267" s="2"/>
      <c r="F267" s="2"/>
      <c r="G267" s="2"/>
      <c r="H267" s="2"/>
      <c r="I267" s="2"/>
      <c r="J267" s="2"/>
      <c r="K267" s="2"/>
      <c r="L267" s="2"/>
      <c r="M267" s="2"/>
      <c r="N267" s="2"/>
      <c r="O267" s="2"/>
      <c r="P267" s="2"/>
      <c r="Q267" s="2"/>
      <c r="R267" s="2"/>
      <c r="S267" s="2"/>
      <c r="T267" s="2"/>
      <c r="U267" s="2"/>
      <c r="V267" s="2"/>
      <c r="W267" s="2"/>
      <c r="X267" s="2"/>
      <c r="Y267" s="2"/>
      <c r="Z267" s="2"/>
    </row>
    <row r="268" spans="1:26" ht="13.5" customHeight="1">
      <c r="A268" s="2"/>
      <c r="B268" s="2"/>
      <c r="C268" s="4"/>
      <c r="D268" s="2"/>
      <c r="E268" s="2"/>
      <c r="F268" s="2"/>
      <c r="G268" s="2"/>
      <c r="H268" s="2"/>
      <c r="I268" s="2"/>
      <c r="J268" s="2"/>
      <c r="K268" s="2"/>
      <c r="L268" s="2"/>
      <c r="M268" s="2"/>
      <c r="N268" s="2"/>
      <c r="O268" s="2"/>
      <c r="P268" s="2"/>
      <c r="Q268" s="2"/>
      <c r="R268" s="2"/>
      <c r="S268" s="2"/>
      <c r="T268" s="2"/>
      <c r="U268" s="2"/>
      <c r="V268" s="2"/>
      <c r="W268" s="2"/>
      <c r="X268" s="2"/>
      <c r="Y268" s="2"/>
      <c r="Z268" s="2"/>
    </row>
    <row r="269" spans="1:26" ht="13.5" customHeight="1">
      <c r="A269" s="2"/>
      <c r="B269" s="2"/>
      <c r="C269" s="4"/>
      <c r="D269" s="2"/>
      <c r="E269" s="2"/>
      <c r="F269" s="2"/>
      <c r="G269" s="2"/>
      <c r="H269" s="2"/>
      <c r="I269" s="2"/>
      <c r="J269" s="2"/>
      <c r="K269" s="2"/>
      <c r="L269" s="2"/>
      <c r="M269" s="2"/>
      <c r="N269" s="2"/>
      <c r="O269" s="2"/>
      <c r="P269" s="2"/>
      <c r="Q269" s="2"/>
      <c r="R269" s="2"/>
      <c r="S269" s="2"/>
      <c r="T269" s="2"/>
      <c r="U269" s="2"/>
      <c r="V269" s="2"/>
      <c r="W269" s="2"/>
      <c r="X269" s="2"/>
      <c r="Y269" s="2"/>
      <c r="Z269" s="2"/>
    </row>
    <row r="270" spans="1:26" ht="13.5" customHeight="1">
      <c r="A270" s="2"/>
      <c r="B270" s="2"/>
      <c r="C270" s="4"/>
      <c r="D270" s="2"/>
      <c r="E270" s="2"/>
      <c r="F270" s="2"/>
      <c r="G270" s="2"/>
      <c r="H270" s="2"/>
      <c r="I270" s="2"/>
      <c r="J270" s="2"/>
      <c r="K270" s="2"/>
      <c r="L270" s="2"/>
      <c r="M270" s="2"/>
      <c r="N270" s="2"/>
      <c r="O270" s="2"/>
      <c r="P270" s="2"/>
      <c r="Q270" s="2"/>
      <c r="R270" s="2"/>
      <c r="S270" s="2"/>
      <c r="T270" s="2"/>
      <c r="U270" s="2"/>
      <c r="V270" s="2"/>
      <c r="W270" s="2"/>
      <c r="X270" s="2"/>
      <c r="Y270" s="2"/>
      <c r="Z270" s="2"/>
    </row>
    <row r="271" spans="1:26" ht="13.5" customHeight="1">
      <c r="A271" s="2"/>
      <c r="B271" s="2"/>
      <c r="C271" s="4"/>
      <c r="D271" s="2"/>
      <c r="E271" s="2"/>
      <c r="F271" s="2"/>
      <c r="G271" s="2"/>
      <c r="H271" s="2"/>
      <c r="I271" s="2"/>
      <c r="J271" s="2"/>
      <c r="K271" s="2"/>
      <c r="L271" s="2"/>
      <c r="M271" s="2"/>
      <c r="N271" s="2"/>
      <c r="O271" s="2"/>
      <c r="P271" s="2"/>
      <c r="Q271" s="2"/>
      <c r="R271" s="2"/>
      <c r="S271" s="2"/>
      <c r="T271" s="2"/>
      <c r="U271" s="2"/>
      <c r="V271" s="2"/>
      <c r="W271" s="2"/>
      <c r="X271" s="2"/>
      <c r="Y271" s="2"/>
      <c r="Z271" s="2"/>
    </row>
    <row r="272" spans="1:26" ht="13.5" customHeight="1">
      <c r="A272" s="2"/>
      <c r="B272" s="2"/>
      <c r="C272" s="4"/>
      <c r="D272" s="2"/>
      <c r="E272" s="2"/>
      <c r="F272" s="2"/>
      <c r="G272" s="2"/>
      <c r="H272" s="2"/>
      <c r="I272" s="2"/>
      <c r="J272" s="2"/>
      <c r="K272" s="2"/>
      <c r="L272" s="2"/>
      <c r="M272" s="2"/>
      <c r="N272" s="2"/>
      <c r="O272" s="2"/>
      <c r="P272" s="2"/>
      <c r="Q272" s="2"/>
      <c r="R272" s="2"/>
      <c r="S272" s="2"/>
      <c r="T272" s="2"/>
      <c r="U272" s="2"/>
      <c r="V272" s="2"/>
      <c r="W272" s="2"/>
      <c r="X272" s="2"/>
      <c r="Y272" s="2"/>
      <c r="Z272" s="2"/>
    </row>
    <row r="273" spans="1:26" ht="13.5" customHeight="1">
      <c r="A273" s="2"/>
      <c r="B273" s="2"/>
      <c r="C273" s="4"/>
      <c r="D273" s="2"/>
      <c r="E273" s="2"/>
      <c r="F273" s="2"/>
      <c r="G273" s="2"/>
      <c r="H273" s="2"/>
      <c r="I273" s="2"/>
      <c r="J273" s="2"/>
      <c r="K273" s="2"/>
      <c r="L273" s="2"/>
      <c r="M273" s="2"/>
      <c r="N273" s="2"/>
      <c r="O273" s="2"/>
      <c r="P273" s="2"/>
      <c r="Q273" s="2"/>
      <c r="R273" s="2"/>
      <c r="S273" s="2"/>
      <c r="T273" s="2"/>
      <c r="U273" s="2"/>
      <c r="V273" s="2"/>
      <c r="W273" s="2"/>
      <c r="X273" s="2"/>
      <c r="Y273" s="2"/>
      <c r="Z273" s="2"/>
    </row>
    <row r="274" spans="1:26" ht="13.5" customHeight="1">
      <c r="A274" s="2"/>
      <c r="B274" s="2"/>
      <c r="C274" s="4"/>
      <c r="D274" s="2"/>
      <c r="E274" s="2"/>
      <c r="F274" s="2"/>
      <c r="G274" s="2"/>
      <c r="H274" s="2"/>
      <c r="I274" s="2"/>
      <c r="J274" s="2"/>
      <c r="K274" s="2"/>
      <c r="L274" s="2"/>
      <c r="M274" s="2"/>
      <c r="N274" s="2"/>
      <c r="O274" s="2"/>
      <c r="P274" s="2"/>
      <c r="Q274" s="2"/>
      <c r="R274" s="2"/>
      <c r="S274" s="2"/>
      <c r="T274" s="2"/>
      <c r="U274" s="2"/>
      <c r="V274" s="2"/>
      <c r="W274" s="2"/>
      <c r="X274" s="2"/>
      <c r="Y274" s="2"/>
      <c r="Z274" s="2"/>
    </row>
    <row r="275" spans="1:26" ht="13.5" customHeight="1">
      <c r="A275" s="2"/>
      <c r="B275" s="2"/>
      <c r="C275" s="4"/>
      <c r="D275" s="2"/>
      <c r="E275" s="2"/>
      <c r="F275" s="2"/>
      <c r="G275" s="2"/>
      <c r="H275" s="2"/>
      <c r="I275" s="2"/>
      <c r="J275" s="2"/>
      <c r="K275" s="2"/>
      <c r="L275" s="2"/>
      <c r="M275" s="2"/>
      <c r="N275" s="2"/>
      <c r="O275" s="2"/>
      <c r="P275" s="2"/>
      <c r="Q275" s="2"/>
      <c r="R275" s="2"/>
      <c r="S275" s="2"/>
      <c r="T275" s="2"/>
      <c r="U275" s="2"/>
      <c r="V275" s="2"/>
      <c r="W275" s="2"/>
      <c r="X275" s="2"/>
      <c r="Y275" s="2"/>
      <c r="Z275" s="2"/>
    </row>
    <row r="276" spans="1:26" ht="13.5" customHeight="1">
      <c r="A276" s="2"/>
      <c r="B276" s="2"/>
      <c r="C276" s="4"/>
      <c r="D276" s="2"/>
      <c r="E276" s="2"/>
      <c r="F276" s="2"/>
      <c r="G276" s="2"/>
      <c r="H276" s="2"/>
      <c r="I276" s="2"/>
      <c r="J276" s="2"/>
      <c r="K276" s="2"/>
      <c r="L276" s="2"/>
      <c r="M276" s="2"/>
      <c r="N276" s="2"/>
      <c r="O276" s="2"/>
      <c r="P276" s="2"/>
      <c r="Q276" s="2"/>
      <c r="R276" s="2"/>
      <c r="S276" s="2"/>
      <c r="T276" s="2"/>
      <c r="U276" s="2"/>
      <c r="V276" s="2"/>
      <c r="W276" s="2"/>
      <c r="X276" s="2"/>
      <c r="Y276" s="2"/>
      <c r="Z276" s="2"/>
    </row>
    <row r="277" spans="1:26" ht="13.5" customHeight="1">
      <c r="A277" s="2"/>
      <c r="B277" s="2"/>
      <c r="C277" s="4"/>
      <c r="D277" s="2"/>
      <c r="E277" s="2"/>
      <c r="F277" s="2"/>
      <c r="G277" s="2"/>
      <c r="H277" s="2"/>
      <c r="I277" s="2"/>
      <c r="J277" s="2"/>
      <c r="K277" s="2"/>
      <c r="L277" s="2"/>
      <c r="M277" s="2"/>
      <c r="N277" s="2"/>
      <c r="O277" s="2"/>
      <c r="P277" s="2"/>
      <c r="Q277" s="2"/>
      <c r="R277" s="2"/>
      <c r="S277" s="2"/>
      <c r="T277" s="2"/>
      <c r="U277" s="2"/>
      <c r="V277" s="2"/>
      <c r="W277" s="2"/>
      <c r="X277" s="2"/>
      <c r="Y277" s="2"/>
      <c r="Z277" s="2"/>
    </row>
    <row r="278" spans="1:26" ht="13.5" customHeight="1">
      <c r="A278" s="2"/>
      <c r="B278" s="2"/>
      <c r="C278" s="4"/>
      <c r="D278" s="2"/>
      <c r="E278" s="2"/>
      <c r="F278" s="2"/>
      <c r="G278" s="2"/>
      <c r="H278" s="2"/>
      <c r="I278" s="2"/>
      <c r="J278" s="2"/>
      <c r="K278" s="2"/>
      <c r="L278" s="2"/>
      <c r="M278" s="2"/>
      <c r="N278" s="2"/>
      <c r="O278" s="2"/>
      <c r="P278" s="2"/>
      <c r="Q278" s="2"/>
      <c r="R278" s="2"/>
      <c r="S278" s="2"/>
      <c r="T278" s="2"/>
      <c r="U278" s="2"/>
      <c r="V278" s="2"/>
      <c r="W278" s="2"/>
      <c r="X278" s="2"/>
      <c r="Y278" s="2"/>
      <c r="Z278" s="2"/>
    </row>
    <row r="279" spans="1:26" ht="13.5" customHeight="1">
      <c r="A279" s="2"/>
      <c r="B279" s="2"/>
      <c r="C279" s="4"/>
      <c r="D279" s="2"/>
      <c r="E279" s="2"/>
      <c r="F279" s="2"/>
      <c r="G279" s="2"/>
      <c r="H279" s="2"/>
      <c r="I279" s="2"/>
      <c r="J279" s="2"/>
      <c r="K279" s="2"/>
      <c r="L279" s="2"/>
      <c r="M279" s="2"/>
      <c r="N279" s="2"/>
      <c r="O279" s="2"/>
      <c r="P279" s="2"/>
      <c r="Q279" s="2"/>
      <c r="R279" s="2"/>
      <c r="S279" s="2"/>
      <c r="T279" s="2"/>
      <c r="U279" s="2"/>
      <c r="V279" s="2"/>
      <c r="W279" s="2"/>
      <c r="X279" s="2"/>
      <c r="Y279" s="2"/>
      <c r="Z279" s="2"/>
    </row>
    <row r="280" spans="1:26" ht="13.5" customHeight="1">
      <c r="A280" s="2"/>
      <c r="B280" s="2"/>
      <c r="C280" s="4"/>
      <c r="D280" s="2"/>
      <c r="E280" s="2"/>
      <c r="F280" s="2"/>
      <c r="G280" s="2"/>
      <c r="H280" s="2"/>
      <c r="I280" s="2"/>
      <c r="J280" s="2"/>
      <c r="K280" s="2"/>
      <c r="L280" s="2"/>
      <c r="M280" s="2"/>
      <c r="N280" s="2"/>
      <c r="O280" s="2"/>
      <c r="P280" s="2"/>
      <c r="Q280" s="2"/>
      <c r="R280" s="2"/>
      <c r="S280" s="2"/>
      <c r="T280" s="2"/>
      <c r="U280" s="2"/>
      <c r="V280" s="2"/>
      <c r="W280" s="2"/>
      <c r="X280" s="2"/>
      <c r="Y280" s="2"/>
      <c r="Z280" s="2"/>
    </row>
    <row r="281" spans="1:26" ht="13.5" customHeight="1">
      <c r="A281" s="2"/>
      <c r="B281" s="2"/>
      <c r="C281" s="4"/>
      <c r="D281" s="2"/>
      <c r="E281" s="2"/>
      <c r="F281" s="2"/>
      <c r="G281" s="2"/>
      <c r="H281" s="2"/>
      <c r="I281" s="2"/>
      <c r="J281" s="2"/>
      <c r="K281" s="2"/>
      <c r="L281" s="2"/>
      <c r="M281" s="2"/>
      <c r="N281" s="2"/>
      <c r="O281" s="2"/>
      <c r="P281" s="2"/>
      <c r="Q281" s="2"/>
      <c r="R281" s="2"/>
      <c r="S281" s="2"/>
      <c r="T281" s="2"/>
      <c r="U281" s="2"/>
      <c r="V281" s="2"/>
      <c r="W281" s="2"/>
      <c r="X281" s="2"/>
      <c r="Y281" s="2"/>
      <c r="Z281" s="2"/>
    </row>
    <row r="282" spans="1:26" ht="13.5" customHeight="1">
      <c r="A282" s="2"/>
      <c r="B282" s="2"/>
      <c r="C282" s="4"/>
      <c r="D282" s="2"/>
      <c r="E282" s="2"/>
      <c r="F282" s="2"/>
      <c r="G282" s="2"/>
      <c r="H282" s="2"/>
      <c r="I282" s="2"/>
      <c r="J282" s="2"/>
      <c r="K282" s="2"/>
      <c r="L282" s="2"/>
      <c r="M282" s="2"/>
      <c r="N282" s="2"/>
      <c r="O282" s="2"/>
      <c r="P282" s="2"/>
      <c r="Q282" s="2"/>
      <c r="R282" s="2"/>
      <c r="S282" s="2"/>
      <c r="T282" s="2"/>
      <c r="U282" s="2"/>
      <c r="V282" s="2"/>
      <c r="W282" s="2"/>
      <c r="X282" s="2"/>
      <c r="Y282" s="2"/>
      <c r="Z282" s="2"/>
    </row>
    <row r="283" spans="1:26" ht="13.5" customHeight="1">
      <c r="A283" s="2"/>
      <c r="B283" s="2"/>
      <c r="C283" s="4"/>
      <c r="D283" s="2"/>
      <c r="E283" s="2"/>
      <c r="F283" s="2"/>
      <c r="G283" s="2"/>
      <c r="H283" s="2"/>
      <c r="I283" s="2"/>
      <c r="J283" s="2"/>
      <c r="K283" s="2"/>
      <c r="L283" s="2"/>
      <c r="M283" s="2"/>
      <c r="N283" s="2"/>
      <c r="O283" s="2"/>
      <c r="P283" s="2"/>
      <c r="Q283" s="2"/>
      <c r="R283" s="2"/>
      <c r="S283" s="2"/>
      <c r="T283" s="2"/>
      <c r="U283" s="2"/>
      <c r="V283" s="2"/>
      <c r="W283" s="2"/>
      <c r="X283" s="2"/>
      <c r="Y283" s="2"/>
      <c r="Z283" s="2"/>
    </row>
    <row r="284" spans="1:26" ht="13.5" customHeight="1">
      <c r="A284" s="2"/>
      <c r="B284" s="2"/>
      <c r="C284" s="4"/>
      <c r="D284" s="2"/>
      <c r="E284" s="2"/>
      <c r="F284" s="2"/>
      <c r="G284" s="2"/>
      <c r="H284" s="2"/>
      <c r="I284" s="2"/>
      <c r="J284" s="2"/>
      <c r="K284" s="2"/>
      <c r="L284" s="2"/>
      <c r="M284" s="2"/>
      <c r="N284" s="2"/>
      <c r="O284" s="2"/>
      <c r="P284" s="2"/>
      <c r="Q284" s="2"/>
      <c r="R284" s="2"/>
      <c r="S284" s="2"/>
      <c r="T284" s="2"/>
      <c r="U284" s="2"/>
      <c r="V284" s="2"/>
      <c r="W284" s="2"/>
      <c r="X284" s="2"/>
      <c r="Y284" s="2"/>
      <c r="Z284" s="2"/>
    </row>
    <row r="285" spans="1:26" ht="13.5" customHeight="1">
      <c r="A285" s="2"/>
      <c r="B285" s="2"/>
      <c r="C285" s="4"/>
      <c r="D285" s="2"/>
      <c r="E285" s="2"/>
      <c r="F285" s="2"/>
      <c r="G285" s="2"/>
      <c r="H285" s="2"/>
      <c r="I285" s="2"/>
      <c r="J285" s="2"/>
      <c r="K285" s="2"/>
      <c r="L285" s="2"/>
      <c r="M285" s="2"/>
      <c r="N285" s="2"/>
      <c r="O285" s="2"/>
      <c r="P285" s="2"/>
      <c r="Q285" s="2"/>
      <c r="R285" s="2"/>
      <c r="S285" s="2"/>
      <c r="T285" s="2"/>
      <c r="U285" s="2"/>
      <c r="V285" s="2"/>
      <c r="W285" s="2"/>
      <c r="X285" s="2"/>
      <c r="Y285" s="2"/>
      <c r="Z285" s="2"/>
    </row>
    <row r="286" spans="1:26" ht="13.5" customHeight="1">
      <c r="A286" s="2"/>
      <c r="B286" s="2"/>
      <c r="C286" s="4"/>
      <c r="D286" s="2"/>
      <c r="E286" s="2"/>
      <c r="F286" s="2"/>
      <c r="G286" s="2"/>
      <c r="H286" s="2"/>
      <c r="I286" s="2"/>
      <c r="J286" s="2"/>
      <c r="K286" s="2"/>
      <c r="L286" s="2"/>
      <c r="M286" s="2"/>
      <c r="N286" s="2"/>
      <c r="O286" s="2"/>
      <c r="P286" s="2"/>
      <c r="Q286" s="2"/>
      <c r="R286" s="2"/>
      <c r="S286" s="2"/>
      <c r="T286" s="2"/>
      <c r="U286" s="2"/>
      <c r="V286" s="2"/>
      <c r="W286" s="2"/>
      <c r="X286" s="2"/>
      <c r="Y286" s="2"/>
      <c r="Z286" s="2"/>
    </row>
    <row r="287" spans="1:26" ht="13.5" customHeight="1">
      <c r="A287" s="2"/>
      <c r="B287" s="2"/>
      <c r="C287" s="4"/>
      <c r="D287" s="2"/>
      <c r="E287" s="2"/>
      <c r="F287" s="2"/>
      <c r="G287" s="2"/>
      <c r="H287" s="2"/>
      <c r="I287" s="2"/>
      <c r="J287" s="2"/>
      <c r="K287" s="2"/>
      <c r="L287" s="2"/>
      <c r="M287" s="2"/>
      <c r="N287" s="2"/>
      <c r="O287" s="2"/>
      <c r="P287" s="2"/>
      <c r="Q287" s="2"/>
      <c r="R287" s="2"/>
      <c r="S287" s="2"/>
      <c r="T287" s="2"/>
      <c r="U287" s="2"/>
      <c r="V287" s="2"/>
      <c r="W287" s="2"/>
      <c r="X287" s="2"/>
      <c r="Y287" s="2"/>
      <c r="Z287" s="2"/>
    </row>
    <row r="288" spans="1:26" ht="13.5" customHeight="1">
      <c r="A288" s="2"/>
      <c r="B288" s="2"/>
      <c r="C288" s="4"/>
      <c r="D288" s="2"/>
      <c r="E288" s="2"/>
      <c r="F288" s="2"/>
      <c r="G288" s="2"/>
      <c r="H288" s="2"/>
      <c r="I288" s="2"/>
      <c r="J288" s="2"/>
      <c r="K288" s="2"/>
      <c r="L288" s="2"/>
      <c r="M288" s="2"/>
      <c r="N288" s="2"/>
      <c r="O288" s="2"/>
      <c r="P288" s="2"/>
      <c r="Q288" s="2"/>
      <c r="R288" s="2"/>
      <c r="S288" s="2"/>
      <c r="T288" s="2"/>
      <c r="U288" s="2"/>
      <c r="V288" s="2"/>
      <c r="W288" s="2"/>
      <c r="X288" s="2"/>
      <c r="Y288" s="2"/>
      <c r="Z288" s="2"/>
    </row>
    <row r="289" spans="1:26" ht="13.5" customHeight="1">
      <c r="A289" s="2"/>
      <c r="B289" s="2"/>
      <c r="C289" s="4"/>
      <c r="D289" s="2"/>
      <c r="E289" s="2"/>
      <c r="F289" s="2"/>
      <c r="G289" s="2"/>
      <c r="H289" s="2"/>
      <c r="I289" s="2"/>
      <c r="J289" s="2"/>
      <c r="K289" s="2"/>
      <c r="L289" s="2"/>
      <c r="M289" s="2"/>
      <c r="N289" s="2"/>
      <c r="O289" s="2"/>
      <c r="P289" s="2"/>
      <c r="Q289" s="2"/>
      <c r="R289" s="2"/>
      <c r="S289" s="2"/>
      <c r="T289" s="2"/>
      <c r="U289" s="2"/>
      <c r="V289" s="2"/>
      <c r="W289" s="2"/>
      <c r="X289" s="2"/>
      <c r="Y289" s="2"/>
      <c r="Z289" s="2"/>
    </row>
    <row r="290" spans="1:26" ht="13.5" customHeight="1">
      <c r="A290" s="2"/>
      <c r="B290" s="2"/>
      <c r="C290" s="4"/>
      <c r="D290" s="2"/>
      <c r="E290" s="2"/>
      <c r="F290" s="2"/>
      <c r="G290" s="2"/>
      <c r="H290" s="2"/>
      <c r="I290" s="2"/>
      <c r="J290" s="2"/>
      <c r="K290" s="2"/>
      <c r="L290" s="2"/>
      <c r="M290" s="2"/>
      <c r="N290" s="2"/>
      <c r="O290" s="2"/>
      <c r="P290" s="2"/>
      <c r="Q290" s="2"/>
      <c r="R290" s="2"/>
      <c r="S290" s="2"/>
      <c r="T290" s="2"/>
      <c r="U290" s="2"/>
      <c r="V290" s="2"/>
      <c r="W290" s="2"/>
      <c r="X290" s="2"/>
      <c r="Y290" s="2"/>
      <c r="Z290" s="2"/>
    </row>
    <row r="291" spans="1:26" ht="13.5" customHeight="1">
      <c r="A291" s="2"/>
      <c r="B291" s="2"/>
      <c r="C291" s="4"/>
      <c r="D291" s="2"/>
      <c r="E291" s="2"/>
      <c r="F291" s="2"/>
      <c r="G291" s="2"/>
      <c r="H291" s="2"/>
      <c r="I291" s="2"/>
      <c r="J291" s="2"/>
      <c r="K291" s="2"/>
      <c r="L291" s="2"/>
      <c r="M291" s="2"/>
      <c r="N291" s="2"/>
      <c r="O291" s="2"/>
      <c r="P291" s="2"/>
      <c r="Q291" s="2"/>
      <c r="R291" s="2"/>
      <c r="S291" s="2"/>
      <c r="T291" s="2"/>
      <c r="U291" s="2"/>
      <c r="V291" s="2"/>
      <c r="W291" s="2"/>
      <c r="X291" s="2"/>
      <c r="Y291" s="2"/>
      <c r="Z291" s="2"/>
    </row>
    <row r="292" spans="1:26" ht="13.5" customHeight="1">
      <c r="A292" s="2"/>
      <c r="B292" s="2"/>
      <c r="C292" s="4"/>
      <c r="D292" s="2"/>
      <c r="E292" s="2"/>
      <c r="F292" s="2"/>
      <c r="G292" s="2"/>
      <c r="H292" s="2"/>
      <c r="I292" s="2"/>
      <c r="J292" s="2"/>
      <c r="K292" s="2"/>
      <c r="L292" s="2"/>
      <c r="M292" s="2"/>
      <c r="N292" s="2"/>
      <c r="O292" s="2"/>
      <c r="P292" s="2"/>
      <c r="Q292" s="2"/>
      <c r="R292" s="2"/>
      <c r="S292" s="2"/>
      <c r="T292" s="2"/>
      <c r="U292" s="2"/>
      <c r="V292" s="2"/>
      <c r="W292" s="2"/>
      <c r="X292" s="2"/>
      <c r="Y292" s="2"/>
      <c r="Z292" s="2"/>
    </row>
    <row r="293" spans="1:26" ht="13.5" customHeight="1">
      <c r="A293" s="2"/>
      <c r="B293" s="2"/>
      <c r="C293" s="4"/>
      <c r="D293" s="2"/>
      <c r="E293" s="2"/>
      <c r="F293" s="2"/>
      <c r="G293" s="2"/>
      <c r="H293" s="2"/>
      <c r="I293" s="2"/>
      <c r="J293" s="2"/>
      <c r="K293" s="2"/>
      <c r="L293" s="2"/>
      <c r="M293" s="2"/>
      <c r="N293" s="2"/>
      <c r="O293" s="2"/>
      <c r="P293" s="2"/>
      <c r="Q293" s="2"/>
      <c r="R293" s="2"/>
      <c r="S293" s="2"/>
      <c r="T293" s="2"/>
      <c r="U293" s="2"/>
      <c r="V293" s="2"/>
      <c r="W293" s="2"/>
      <c r="X293" s="2"/>
      <c r="Y293" s="2"/>
      <c r="Z293" s="2"/>
    </row>
    <row r="294" spans="1:26" ht="13.5" customHeight="1">
      <c r="A294" s="2"/>
      <c r="B294" s="2"/>
      <c r="C294" s="4"/>
      <c r="D294" s="2"/>
      <c r="E294" s="2"/>
      <c r="F294" s="2"/>
      <c r="G294" s="2"/>
      <c r="H294" s="2"/>
      <c r="I294" s="2"/>
      <c r="J294" s="2"/>
      <c r="K294" s="2"/>
      <c r="L294" s="2"/>
      <c r="M294" s="2"/>
      <c r="N294" s="2"/>
      <c r="O294" s="2"/>
      <c r="P294" s="2"/>
      <c r="Q294" s="2"/>
      <c r="R294" s="2"/>
      <c r="S294" s="2"/>
      <c r="T294" s="2"/>
      <c r="U294" s="2"/>
      <c r="V294" s="2"/>
      <c r="W294" s="2"/>
      <c r="X294" s="2"/>
      <c r="Y294" s="2"/>
      <c r="Z294" s="2"/>
    </row>
    <row r="295" spans="1:26" ht="13.5" customHeight="1">
      <c r="A295" s="2"/>
      <c r="B295" s="2"/>
      <c r="C295" s="4"/>
      <c r="D295" s="2"/>
      <c r="E295" s="2"/>
      <c r="F295" s="2"/>
      <c r="G295" s="2"/>
      <c r="H295" s="2"/>
      <c r="I295" s="2"/>
      <c r="J295" s="2"/>
      <c r="K295" s="2"/>
      <c r="L295" s="2"/>
      <c r="M295" s="2"/>
      <c r="N295" s="2"/>
      <c r="O295" s="2"/>
      <c r="P295" s="2"/>
      <c r="Q295" s="2"/>
      <c r="R295" s="2"/>
      <c r="S295" s="2"/>
      <c r="T295" s="2"/>
      <c r="U295" s="2"/>
      <c r="V295" s="2"/>
      <c r="W295" s="2"/>
      <c r="X295" s="2"/>
      <c r="Y295" s="2"/>
      <c r="Z295" s="2"/>
    </row>
    <row r="296" spans="1:26" ht="13.5" customHeight="1">
      <c r="A296" s="2"/>
      <c r="B296" s="2"/>
      <c r="C296" s="4"/>
      <c r="D296" s="2"/>
      <c r="E296" s="2"/>
      <c r="F296" s="2"/>
      <c r="G296" s="2"/>
      <c r="H296" s="2"/>
      <c r="I296" s="2"/>
      <c r="J296" s="2"/>
      <c r="K296" s="2"/>
      <c r="L296" s="2"/>
      <c r="M296" s="2"/>
      <c r="N296" s="2"/>
      <c r="O296" s="2"/>
      <c r="P296" s="2"/>
      <c r="Q296" s="2"/>
      <c r="R296" s="2"/>
      <c r="S296" s="2"/>
      <c r="T296" s="2"/>
      <c r="U296" s="2"/>
      <c r="V296" s="2"/>
      <c r="W296" s="2"/>
      <c r="X296" s="2"/>
      <c r="Y296" s="2"/>
      <c r="Z296" s="2"/>
    </row>
    <row r="297" spans="1:26" ht="13.5" customHeight="1">
      <c r="A297" s="2"/>
      <c r="B297" s="2"/>
      <c r="C297" s="4"/>
      <c r="D297" s="2"/>
      <c r="E297" s="2"/>
      <c r="F297" s="2"/>
      <c r="G297" s="2"/>
      <c r="H297" s="2"/>
      <c r="I297" s="2"/>
      <c r="J297" s="2"/>
      <c r="K297" s="2"/>
      <c r="L297" s="2"/>
      <c r="M297" s="2"/>
      <c r="N297" s="2"/>
      <c r="O297" s="2"/>
      <c r="P297" s="2"/>
      <c r="Q297" s="2"/>
      <c r="R297" s="2"/>
      <c r="S297" s="2"/>
      <c r="T297" s="2"/>
      <c r="U297" s="2"/>
      <c r="V297" s="2"/>
      <c r="W297" s="2"/>
      <c r="X297" s="2"/>
      <c r="Y297" s="2"/>
      <c r="Z297" s="2"/>
    </row>
    <row r="298" spans="1:26" ht="13.5" customHeight="1">
      <c r="A298" s="2"/>
      <c r="B298" s="2"/>
      <c r="C298" s="4"/>
      <c r="D298" s="2"/>
      <c r="E298" s="2"/>
      <c r="F298" s="2"/>
      <c r="G298" s="2"/>
      <c r="H298" s="2"/>
      <c r="I298" s="2"/>
      <c r="J298" s="2"/>
      <c r="K298" s="2"/>
      <c r="L298" s="2"/>
      <c r="M298" s="2"/>
      <c r="N298" s="2"/>
      <c r="O298" s="2"/>
      <c r="P298" s="2"/>
      <c r="Q298" s="2"/>
      <c r="R298" s="2"/>
      <c r="S298" s="2"/>
      <c r="T298" s="2"/>
      <c r="U298" s="2"/>
      <c r="V298" s="2"/>
      <c r="W298" s="2"/>
      <c r="X298" s="2"/>
      <c r="Y298" s="2"/>
      <c r="Z298" s="2"/>
    </row>
    <row r="299" spans="1:26" ht="13.5" customHeight="1">
      <c r="A299" s="2"/>
      <c r="B299" s="2"/>
      <c r="C299" s="4"/>
      <c r="D299" s="2"/>
      <c r="E299" s="2"/>
      <c r="F299" s="2"/>
      <c r="G299" s="2"/>
      <c r="H299" s="2"/>
      <c r="I299" s="2"/>
      <c r="J299" s="2"/>
      <c r="K299" s="2"/>
      <c r="L299" s="2"/>
      <c r="M299" s="2"/>
      <c r="N299" s="2"/>
      <c r="O299" s="2"/>
      <c r="P299" s="2"/>
      <c r="Q299" s="2"/>
      <c r="R299" s="2"/>
      <c r="S299" s="2"/>
      <c r="T299" s="2"/>
      <c r="U299" s="2"/>
      <c r="V299" s="2"/>
      <c r="W299" s="2"/>
      <c r="X299" s="2"/>
      <c r="Y299" s="2"/>
      <c r="Z299" s="2"/>
    </row>
    <row r="300" spans="1:26" ht="13.5" customHeight="1">
      <c r="A300" s="2"/>
      <c r="B300" s="2"/>
      <c r="C300" s="4"/>
      <c r="D300" s="2"/>
      <c r="E300" s="2"/>
      <c r="F300" s="2"/>
      <c r="G300" s="2"/>
      <c r="H300" s="2"/>
      <c r="I300" s="2"/>
      <c r="J300" s="2"/>
      <c r="K300" s="2"/>
      <c r="L300" s="2"/>
      <c r="M300" s="2"/>
      <c r="N300" s="2"/>
      <c r="O300" s="2"/>
      <c r="P300" s="2"/>
      <c r="Q300" s="2"/>
      <c r="R300" s="2"/>
      <c r="S300" s="2"/>
      <c r="T300" s="2"/>
      <c r="U300" s="2"/>
      <c r="V300" s="2"/>
      <c r="W300" s="2"/>
      <c r="X300" s="2"/>
      <c r="Y300" s="2"/>
      <c r="Z300" s="2"/>
    </row>
    <row r="301" spans="1:26" ht="13.5" customHeight="1">
      <c r="A301" s="2"/>
      <c r="B301" s="2"/>
      <c r="C301" s="4"/>
      <c r="D301" s="2"/>
      <c r="E301" s="2"/>
      <c r="F301" s="2"/>
      <c r="G301" s="2"/>
      <c r="H301" s="2"/>
      <c r="I301" s="2"/>
      <c r="J301" s="2"/>
      <c r="K301" s="2"/>
      <c r="L301" s="2"/>
      <c r="M301" s="2"/>
      <c r="N301" s="2"/>
      <c r="O301" s="2"/>
      <c r="P301" s="2"/>
      <c r="Q301" s="2"/>
      <c r="R301" s="2"/>
      <c r="S301" s="2"/>
      <c r="T301" s="2"/>
      <c r="U301" s="2"/>
      <c r="V301" s="2"/>
      <c r="W301" s="2"/>
      <c r="X301" s="2"/>
      <c r="Y301" s="2"/>
      <c r="Z301" s="2"/>
    </row>
    <row r="302" spans="1:26" ht="13.5" customHeight="1">
      <c r="A302" s="2"/>
      <c r="B302" s="2"/>
      <c r="C302" s="4"/>
      <c r="D302" s="2"/>
      <c r="E302" s="2"/>
      <c r="F302" s="2"/>
      <c r="G302" s="2"/>
      <c r="H302" s="2"/>
      <c r="I302" s="2"/>
      <c r="J302" s="2"/>
      <c r="K302" s="2"/>
      <c r="L302" s="2"/>
      <c r="M302" s="2"/>
      <c r="N302" s="2"/>
      <c r="O302" s="2"/>
      <c r="P302" s="2"/>
      <c r="Q302" s="2"/>
      <c r="R302" s="2"/>
      <c r="S302" s="2"/>
      <c r="T302" s="2"/>
      <c r="U302" s="2"/>
      <c r="V302" s="2"/>
      <c r="W302" s="2"/>
      <c r="X302" s="2"/>
      <c r="Y302" s="2"/>
      <c r="Z302" s="2"/>
    </row>
    <row r="303" spans="1:26" ht="13.5" customHeight="1">
      <c r="A303" s="2"/>
      <c r="B303" s="2"/>
      <c r="C303" s="4"/>
      <c r="D303" s="2"/>
      <c r="E303" s="2"/>
      <c r="F303" s="2"/>
      <c r="G303" s="2"/>
      <c r="H303" s="2"/>
      <c r="I303" s="2"/>
      <c r="J303" s="2"/>
      <c r="K303" s="2"/>
      <c r="L303" s="2"/>
      <c r="M303" s="2"/>
      <c r="N303" s="2"/>
      <c r="O303" s="2"/>
      <c r="P303" s="2"/>
      <c r="Q303" s="2"/>
      <c r="R303" s="2"/>
      <c r="S303" s="2"/>
      <c r="T303" s="2"/>
      <c r="U303" s="2"/>
      <c r="V303" s="2"/>
      <c r="W303" s="2"/>
      <c r="X303" s="2"/>
      <c r="Y303" s="2"/>
      <c r="Z303" s="2"/>
    </row>
    <row r="304" spans="1:26" ht="13.5" customHeight="1">
      <c r="A304" s="2"/>
      <c r="B304" s="2"/>
      <c r="C304" s="4"/>
      <c r="D304" s="2"/>
      <c r="E304" s="2"/>
      <c r="F304" s="2"/>
      <c r="G304" s="2"/>
      <c r="H304" s="2"/>
      <c r="I304" s="2"/>
      <c r="J304" s="2"/>
      <c r="K304" s="2"/>
      <c r="L304" s="2"/>
      <c r="M304" s="2"/>
      <c r="N304" s="2"/>
      <c r="O304" s="2"/>
      <c r="P304" s="2"/>
      <c r="Q304" s="2"/>
      <c r="R304" s="2"/>
      <c r="S304" s="2"/>
      <c r="T304" s="2"/>
      <c r="U304" s="2"/>
      <c r="V304" s="2"/>
      <c r="W304" s="2"/>
      <c r="X304" s="2"/>
      <c r="Y304" s="2"/>
      <c r="Z304" s="2"/>
    </row>
    <row r="305" spans="1:26" ht="13.5" customHeight="1">
      <c r="A305" s="2"/>
      <c r="B305" s="2"/>
      <c r="C305" s="4"/>
      <c r="D305" s="2"/>
      <c r="E305" s="2"/>
      <c r="F305" s="2"/>
      <c r="G305" s="2"/>
      <c r="H305" s="2"/>
      <c r="I305" s="2"/>
      <c r="J305" s="2"/>
      <c r="K305" s="2"/>
      <c r="L305" s="2"/>
      <c r="M305" s="2"/>
      <c r="N305" s="2"/>
      <c r="O305" s="2"/>
      <c r="P305" s="2"/>
      <c r="Q305" s="2"/>
      <c r="R305" s="2"/>
      <c r="S305" s="2"/>
      <c r="T305" s="2"/>
      <c r="U305" s="2"/>
      <c r="V305" s="2"/>
      <c r="W305" s="2"/>
      <c r="X305" s="2"/>
      <c r="Y305" s="2"/>
      <c r="Z305" s="2"/>
    </row>
    <row r="306" spans="1:26" ht="13.5" customHeight="1">
      <c r="A306" s="2"/>
      <c r="B306" s="2"/>
      <c r="C306" s="4"/>
      <c r="D306" s="2"/>
      <c r="E306" s="2"/>
      <c r="F306" s="2"/>
      <c r="G306" s="2"/>
      <c r="H306" s="2"/>
      <c r="I306" s="2"/>
      <c r="J306" s="2"/>
      <c r="K306" s="2"/>
      <c r="L306" s="2"/>
      <c r="M306" s="2"/>
      <c r="N306" s="2"/>
      <c r="O306" s="2"/>
      <c r="P306" s="2"/>
      <c r="Q306" s="2"/>
      <c r="R306" s="2"/>
      <c r="S306" s="2"/>
      <c r="T306" s="2"/>
      <c r="U306" s="2"/>
      <c r="V306" s="2"/>
      <c r="W306" s="2"/>
      <c r="X306" s="2"/>
      <c r="Y306" s="2"/>
      <c r="Z306" s="2"/>
    </row>
    <row r="307" spans="1:26" ht="13.5" customHeight="1">
      <c r="A307" s="2"/>
      <c r="B307" s="2"/>
      <c r="C307" s="4"/>
      <c r="D307" s="2"/>
      <c r="E307" s="2"/>
      <c r="F307" s="2"/>
      <c r="G307" s="2"/>
      <c r="H307" s="2"/>
      <c r="I307" s="2"/>
      <c r="J307" s="2"/>
      <c r="K307" s="2"/>
      <c r="L307" s="2"/>
      <c r="M307" s="2"/>
      <c r="N307" s="2"/>
      <c r="O307" s="2"/>
      <c r="P307" s="2"/>
      <c r="Q307" s="2"/>
      <c r="R307" s="2"/>
      <c r="S307" s="2"/>
      <c r="T307" s="2"/>
      <c r="U307" s="2"/>
      <c r="V307" s="2"/>
      <c r="W307" s="2"/>
      <c r="X307" s="2"/>
      <c r="Y307" s="2"/>
      <c r="Z307" s="2"/>
    </row>
    <row r="308" spans="1:26" ht="13.5" customHeight="1">
      <c r="A308" s="2"/>
      <c r="B308" s="2"/>
      <c r="C308" s="4"/>
      <c r="D308" s="2"/>
      <c r="E308" s="2"/>
      <c r="F308" s="2"/>
      <c r="G308" s="2"/>
      <c r="H308" s="2"/>
      <c r="I308" s="2"/>
      <c r="J308" s="2"/>
      <c r="K308" s="2"/>
      <c r="L308" s="2"/>
      <c r="M308" s="2"/>
      <c r="N308" s="2"/>
      <c r="O308" s="2"/>
      <c r="P308" s="2"/>
      <c r="Q308" s="2"/>
      <c r="R308" s="2"/>
      <c r="S308" s="2"/>
      <c r="T308" s="2"/>
      <c r="U308" s="2"/>
      <c r="V308" s="2"/>
      <c r="W308" s="2"/>
      <c r="X308" s="2"/>
      <c r="Y308" s="2"/>
      <c r="Z308" s="2"/>
    </row>
    <row r="309" spans="1:26" ht="13.5" customHeight="1">
      <c r="A309" s="2"/>
      <c r="B309" s="2"/>
      <c r="C309" s="4"/>
      <c r="D309" s="2"/>
      <c r="E309" s="2"/>
      <c r="F309" s="2"/>
      <c r="G309" s="2"/>
      <c r="H309" s="2"/>
      <c r="I309" s="2"/>
      <c r="J309" s="2"/>
      <c r="K309" s="2"/>
      <c r="L309" s="2"/>
      <c r="M309" s="2"/>
      <c r="N309" s="2"/>
      <c r="O309" s="2"/>
      <c r="P309" s="2"/>
      <c r="Q309" s="2"/>
      <c r="R309" s="2"/>
      <c r="S309" s="2"/>
      <c r="T309" s="2"/>
      <c r="U309" s="2"/>
      <c r="V309" s="2"/>
      <c r="W309" s="2"/>
      <c r="X309" s="2"/>
      <c r="Y309" s="2"/>
      <c r="Z309" s="2"/>
    </row>
    <row r="310" spans="1:26" ht="13.5" customHeight="1">
      <c r="A310" s="2"/>
      <c r="B310" s="2"/>
      <c r="C310" s="4"/>
      <c r="D310" s="2"/>
      <c r="E310" s="2"/>
      <c r="F310" s="2"/>
      <c r="G310" s="2"/>
      <c r="H310" s="2"/>
      <c r="I310" s="2"/>
      <c r="J310" s="2"/>
      <c r="K310" s="2"/>
      <c r="L310" s="2"/>
      <c r="M310" s="2"/>
      <c r="N310" s="2"/>
      <c r="O310" s="2"/>
      <c r="P310" s="2"/>
      <c r="Q310" s="2"/>
      <c r="R310" s="2"/>
      <c r="S310" s="2"/>
      <c r="T310" s="2"/>
      <c r="U310" s="2"/>
      <c r="V310" s="2"/>
      <c r="W310" s="2"/>
      <c r="X310" s="2"/>
      <c r="Y310" s="2"/>
      <c r="Z310" s="2"/>
    </row>
    <row r="311" spans="1:26" ht="13.5" customHeight="1">
      <c r="A311" s="2"/>
      <c r="B311" s="2"/>
      <c r="C311" s="4"/>
      <c r="D311" s="2"/>
      <c r="E311" s="2"/>
      <c r="F311" s="2"/>
      <c r="G311" s="2"/>
      <c r="H311" s="2"/>
      <c r="I311" s="2"/>
      <c r="J311" s="2"/>
      <c r="K311" s="2"/>
      <c r="L311" s="2"/>
      <c r="M311" s="2"/>
      <c r="N311" s="2"/>
      <c r="O311" s="2"/>
      <c r="P311" s="2"/>
      <c r="Q311" s="2"/>
      <c r="R311" s="2"/>
      <c r="S311" s="2"/>
      <c r="T311" s="2"/>
      <c r="U311" s="2"/>
      <c r="V311" s="2"/>
      <c r="W311" s="2"/>
      <c r="X311" s="2"/>
      <c r="Y311" s="2"/>
      <c r="Z311" s="2"/>
    </row>
    <row r="312" spans="1:26" ht="13.5" customHeight="1">
      <c r="A312" s="2"/>
      <c r="B312" s="2"/>
      <c r="C312" s="4"/>
      <c r="D312" s="2"/>
      <c r="E312" s="2"/>
      <c r="F312" s="2"/>
      <c r="G312" s="2"/>
      <c r="H312" s="2"/>
      <c r="I312" s="2"/>
      <c r="J312" s="2"/>
      <c r="K312" s="2"/>
      <c r="L312" s="2"/>
      <c r="M312" s="2"/>
      <c r="N312" s="2"/>
      <c r="O312" s="2"/>
      <c r="P312" s="2"/>
      <c r="Q312" s="2"/>
      <c r="R312" s="2"/>
      <c r="S312" s="2"/>
      <c r="T312" s="2"/>
      <c r="U312" s="2"/>
      <c r="V312" s="2"/>
      <c r="W312" s="2"/>
      <c r="X312" s="2"/>
      <c r="Y312" s="2"/>
      <c r="Z312" s="2"/>
    </row>
    <row r="313" spans="1:26" ht="13.5" customHeight="1">
      <c r="A313" s="2"/>
      <c r="B313" s="2"/>
      <c r="C313" s="4"/>
      <c r="D313" s="2"/>
      <c r="E313" s="2"/>
      <c r="F313" s="2"/>
      <c r="G313" s="2"/>
      <c r="H313" s="2"/>
      <c r="I313" s="2"/>
      <c r="J313" s="2"/>
      <c r="K313" s="2"/>
      <c r="L313" s="2"/>
      <c r="M313" s="2"/>
      <c r="N313" s="2"/>
      <c r="O313" s="2"/>
      <c r="P313" s="2"/>
      <c r="Q313" s="2"/>
      <c r="R313" s="2"/>
      <c r="S313" s="2"/>
      <c r="T313" s="2"/>
      <c r="U313" s="2"/>
      <c r="V313" s="2"/>
      <c r="W313" s="2"/>
      <c r="X313" s="2"/>
      <c r="Y313" s="2"/>
      <c r="Z313" s="2"/>
    </row>
    <row r="314" spans="1:26" ht="13.5" customHeight="1">
      <c r="A314" s="2"/>
      <c r="B314" s="2"/>
      <c r="C314" s="4"/>
      <c r="D314" s="2"/>
      <c r="E314" s="2"/>
      <c r="F314" s="2"/>
      <c r="G314" s="2"/>
      <c r="H314" s="2"/>
      <c r="I314" s="2"/>
      <c r="J314" s="2"/>
      <c r="K314" s="2"/>
      <c r="L314" s="2"/>
      <c r="M314" s="2"/>
      <c r="N314" s="2"/>
      <c r="O314" s="2"/>
      <c r="P314" s="2"/>
      <c r="Q314" s="2"/>
      <c r="R314" s="2"/>
      <c r="S314" s="2"/>
      <c r="T314" s="2"/>
      <c r="U314" s="2"/>
      <c r="V314" s="2"/>
      <c r="W314" s="2"/>
      <c r="X314" s="2"/>
      <c r="Y314" s="2"/>
      <c r="Z314" s="2"/>
    </row>
    <row r="315" spans="1:26" ht="13.5" customHeight="1">
      <c r="A315" s="2"/>
      <c r="B315" s="2"/>
      <c r="C315" s="4"/>
      <c r="D315" s="2"/>
      <c r="E315" s="2"/>
      <c r="F315" s="2"/>
      <c r="G315" s="2"/>
      <c r="H315" s="2"/>
      <c r="I315" s="2"/>
      <c r="J315" s="2"/>
      <c r="K315" s="2"/>
      <c r="L315" s="2"/>
      <c r="M315" s="2"/>
      <c r="N315" s="2"/>
      <c r="O315" s="2"/>
      <c r="P315" s="2"/>
      <c r="Q315" s="2"/>
      <c r="R315" s="2"/>
      <c r="S315" s="2"/>
      <c r="T315" s="2"/>
      <c r="U315" s="2"/>
      <c r="V315" s="2"/>
      <c r="W315" s="2"/>
      <c r="X315" s="2"/>
      <c r="Y315" s="2"/>
      <c r="Z315" s="2"/>
    </row>
    <row r="316" spans="1:26" ht="13.5" customHeight="1">
      <c r="A316" s="2"/>
      <c r="B316" s="2"/>
      <c r="C316" s="4"/>
      <c r="D316" s="2"/>
      <c r="E316" s="2"/>
      <c r="F316" s="2"/>
      <c r="G316" s="2"/>
      <c r="H316" s="2"/>
      <c r="I316" s="2"/>
      <c r="J316" s="2"/>
      <c r="K316" s="2"/>
      <c r="L316" s="2"/>
      <c r="M316" s="2"/>
      <c r="N316" s="2"/>
      <c r="O316" s="2"/>
      <c r="P316" s="2"/>
      <c r="Q316" s="2"/>
      <c r="R316" s="2"/>
      <c r="S316" s="2"/>
      <c r="T316" s="2"/>
      <c r="U316" s="2"/>
      <c r="V316" s="2"/>
      <c r="W316" s="2"/>
      <c r="X316" s="2"/>
      <c r="Y316" s="2"/>
      <c r="Z316" s="2"/>
    </row>
    <row r="317" spans="1:26" ht="13.5" customHeight="1">
      <c r="A317" s="2"/>
      <c r="B317" s="2"/>
      <c r="C317" s="4"/>
      <c r="D317" s="2"/>
      <c r="E317" s="2"/>
      <c r="F317" s="2"/>
      <c r="G317" s="2"/>
      <c r="H317" s="2"/>
      <c r="I317" s="2"/>
      <c r="J317" s="2"/>
      <c r="K317" s="2"/>
      <c r="L317" s="2"/>
      <c r="M317" s="2"/>
      <c r="N317" s="2"/>
      <c r="O317" s="2"/>
      <c r="P317" s="2"/>
      <c r="Q317" s="2"/>
      <c r="R317" s="2"/>
      <c r="S317" s="2"/>
      <c r="T317" s="2"/>
      <c r="U317" s="2"/>
      <c r="V317" s="2"/>
      <c r="W317" s="2"/>
      <c r="X317" s="2"/>
      <c r="Y317" s="2"/>
      <c r="Z317" s="2"/>
    </row>
    <row r="318" spans="1:26" ht="13.5" customHeight="1">
      <c r="A318" s="2"/>
      <c r="B318" s="2"/>
      <c r="C318" s="4"/>
      <c r="D318" s="2"/>
      <c r="E318" s="2"/>
      <c r="F318" s="2"/>
      <c r="G318" s="2"/>
      <c r="H318" s="2"/>
      <c r="I318" s="2"/>
      <c r="J318" s="2"/>
      <c r="K318" s="2"/>
      <c r="L318" s="2"/>
      <c r="M318" s="2"/>
      <c r="N318" s="2"/>
      <c r="O318" s="2"/>
      <c r="P318" s="2"/>
      <c r="Q318" s="2"/>
      <c r="R318" s="2"/>
      <c r="S318" s="2"/>
      <c r="T318" s="2"/>
      <c r="U318" s="2"/>
      <c r="V318" s="2"/>
      <c r="W318" s="2"/>
      <c r="X318" s="2"/>
      <c r="Y318" s="2"/>
      <c r="Z318" s="2"/>
    </row>
    <row r="319" spans="1:26" ht="13.5" customHeight="1">
      <c r="A319" s="2"/>
      <c r="B319" s="2"/>
      <c r="C319" s="4"/>
      <c r="D319" s="2"/>
      <c r="E319" s="2"/>
      <c r="F319" s="2"/>
      <c r="G319" s="2"/>
      <c r="H319" s="2"/>
      <c r="I319" s="2"/>
      <c r="J319" s="2"/>
      <c r="K319" s="2"/>
      <c r="L319" s="2"/>
      <c r="M319" s="2"/>
      <c r="N319" s="2"/>
      <c r="O319" s="2"/>
      <c r="P319" s="2"/>
      <c r="Q319" s="2"/>
      <c r="R319" s="2"/>
      <c r="S319" s="2"/>
      <c r="T319" s="2"/>
      <c r="U319" s="2"/>
      <c r="V319" s="2"/>
      <c r="W319" s="2"/>
      <c r="X319" s="2"/>
      <c r="Y319" s="2"/>
      <c r="Z319" s="2"/>
    </row>
    <row r="320" spans="1:26" ht="13.5" customHeight="1">
      <c r="A320" s="2"/>
      <c r="B320" s="2"/>
      <c r="C320" s="4"/>
      <c r="D320" s="2"/>
      <c r="E320" s="2"/>
      <c r="F320" s="2"/>
      <c r="G320" s="2"/>
      <c r="H320" s="2"/>
      <c r="I320" s="2"/>
      <c r="J320" s="2"/>
      <c r="K320" s="2"/>
      <c r="L320" s="2"/>
      <c r="M320" s="2"/>
      <c r="N320" s="2"/>
      <c r="O320" s="2"/>
      <c r="P320" s="2"/>
      <c r="Q320" s="2"/>
      <c r="R320" s="2"/>
      <c r="S320" s="2"/>
      <c r="T320" s="2"/>
      <c r="U320" s="2"/>
      <c r="V320" s="2"/>
      <c r="W320" s="2"/>
      <c r="X320" s="2"/>
      <c r="Y320" s="2"/>
      <c r="Z320" s="2"/>
    </row>
    <row r="321" spans="1:26" ht="13.5" customHeight="1">
      <c r="A321" s="2"/>
      <c r="B321" s="2"/>
      <c r="C321" s="4"/>
      <c r="D321" s="2"/>
      <c r="E321" s="2"/>
      <c r="F321" s="2"/>
      <c r="G321" s="2"/>
      <c r="H321" s="2"/>
      <c r="I321" s="2"/>
      <c r="J321" s="2"/>
      <c r="K321" s="2"/>
      <c r="L321" s="2"/>
      <c r="M321" s="2"/>
      <c r="N321" s="2"/>
      <c r="O321" s="2"/>
      <c r="P321" s="2"/>
      <c r="Q321" s="2"/>
      <c r="R321" s="2"/>
      <c r="S321" s="2"/>
      <c r="T321" s="2"/>
      <c r="U321" s="2"/>
      <c r="V321" s="2"/>
      <c r="W321" s="2"/>
      <c r="X321" s="2"/>
      <c r="Y321" s="2"/>
      <c r="Z321" s="2"/>
    </row>
    <row r="322" spans="1:26" ht="13.5" customHeight="1">
      <c r="A322" s="2"/>
      <c r="B322" s="2"/>
      <c r="C322" s="4"/>
      <c r="D322" s="2"/>
      <c r="E322" s="2"/>
      <c r="F322" s="2"/>
      <c r="G322" s="2"/>
      <c r="H322" s="2"/>
      <c r="I322" s="2"/>
      <c r="J322" s="2"/>
      <c r="K322" s="2"/>
      <c r="L322" s="2"/>
      <c r="M322" s="2"/>
      <c r="N322" s="2"/>
      <c r="O322" s="2"/>
      <c r="P322" s="2"/>
      <c r="Q322" s="2"/>
      <c r="R322" s="2"/>
      <c r="S322" s="2"/>
      <c r="T322" s="2"/>
      <c r="U322" s="2"/>
      <c r="V322" s="2"/>
      <c r="W322" s="2"/>
      <c r="X322" s="2"/>
      <c r="Y322" s="2"/>
      <c r="Z322" s="2"/>
    </row>
    <row r="323" spans="1:26" ht="13.5" customHeight="1">
      <c r="A323" s="2"/>
      <c r="B323" s="2"/>
      <c r="C323" s="4"/>
      <c r="D323" s="2"/>
      <c r="E323" s="2"/>
      <c r="F323" s="2"/>
      <c r="G323" s="2"/>
      <c r="H323" s="2"/>
      <c r="I323" s="2"/>
      <c r="J323" s="2"/>
      <c r="K323" s="2"/>
      <c r="L323" s="2"/>
      <c r="M323" s="2"/>
      <c r="N323" s="2"/>
      <c r="O323" s="2"/>
      <c r="P323" s="2"/>
      <c r="Q323" s="2"/>
      <c r="R323" s="2"/>
      <c r="S323" s="2"/>
      <c r="T323" s="2"/>
      <c r="U323" s="2"/>
      <c r="V323" s="2"/>
      <c r="W323" s="2"/>
      <c r="X323" s="2"/>
      <c r="Y323" s="2"/>
      <c r="Z323" s="2"/>
    </row>
    <row r="324" spans="1:26" ht="13.5" customHeight="1">
      <c r="A324" s="2"/>
      <c r="B324" s="2"/>
      <c r="C324" s="4"/>
      <c r="D324" s="2"/>
      <c r="E324" s="2"/>
      <c r="F324" s="2"/>
      <c r="G324" s="2"/>
      <c r="H324" s="2"/>
      <c r="I324" s="2"/>
      <c r="J324" s="2"/>
      <c r="K324" s="2"/>
      <c r="L324" s="2"/>
      <c r="M324" s="2"/>
      <c r="N324" s="2"/>
      <c r="O324" s="2"/>
      <c r="P324" s="2"/>
      <c r="Q324" s="2"/>
      <c r="R324" s="2"/>
      <c r="S324" s="2"/>
      <c r="T324" s="2"/>
      <c r="U324" s="2"/>
      <c r="V324" s="2"/>
      <c r="W324" s="2"/>
      <c r="X324" s="2"/>
      <c r="Y324" s="2"/>
      <c r="Z324" s="2"/>
    </row>
    <row r="325" spans="1:26" ht="13.5" customHeight="1">
      <c r="A325" s="2"/>
      <c r="B325" s="2"/>
      <c r="C325" s="4"/>
      <c r="D325" s="2"/>
      <c r="E325" s="2"/>
      <c r="F325" s="2"/>
      <c r="G325" s="2"/>
      <c r="H325" s="2"/>
      <c r="I325" s="2"/>
      <c r="J325" s="2"/>
      <c r="K325" s="2"/>
      <c r="L325" s="2"/>
      <c r="M325" s="2"/>
      <c r="N325" s="2"/>
      <c r="O325" s="2"/>
      <c r="P325" s="2"/>
      <c r="Q325" s="2"/>
      <c r="R325" s="2"/>
      <c r="S325" s="2"/>
      <c r="T325" s="2"/>
      <c r="U325" s="2"/>
      <c r="V325" s="2"/>
      <c r="W325" s="2"/>
      <c r="X325" s="2"/>
      <c r="Y325" s="2"/>
      <c r="Z325" s="2"/>
    </row>
    <row r="326" spans="1:26" ht="13.5" customHeight="1">
      <c r="A326" s="2"/>
      <c r="B326" s="2"/>
      <c r="C326" s="4"/>
      <c r="D326" s="2"/>
      <c r="E326" s="2"/>
      <c r="F326" s="2"/>
      <c r="G326" s="2"/>
      <c r="H326" s="2"/>
      <c r="I326" s="2"/>
      <c r="J326" s="2"/>
      <c r="K326" s="2"/>
      <c r="L326" s="2"/>
      <c r="M326" s="2"/>
      <c r="N326" s="2"/>
      <c r="O326" s="2"/>
      <c r="P326" s="2"/>
      <c r="Q326" s="2"/>
      <c r="R326" s="2"/>
      <c r="S326" s="2"/>
      <c r="T326" s="2"/>
      <c r="U326" s="2"/>
      <c r="V326" s="2"/>
      <c r="W326" s="2"/>
      <c r="X326" s="2"/>
      <c r="Y326" s="2"/>
      <c r="Z326" s="2"/>
    </row>
    <row r="327" spans="1:26" ht="13.5" customHeight="1">
      <c r="A327" s="2"/>
      <c r="B327" s="2"/>
      <c r="C327" s="4"/>
      <c r="D327" s="2"/>
      <c r="E327" s="2"/>
      <c r="F327" s="2"/>
      <c r="G327" s="2"/>
      <c r="H327" s="2"/>
      <c r="I327" s="2"/>
      <c r="J327" s="2"/>
      <c r="K327" s="2"/>
      <c r="L327" s="2"/>
      <c r="M327" s="2"/>
      <c r="N327" s="2"/>
      <c r="O327" s="2"/>
      <c r="P327" s="2"/>
      <c r="Q327" s="2"/>
      <c r="R327" s="2"/>
      <c r="S327" s="2"/>
      <c r="T327" s="2"/>
      <c r="U327" s="2"/>
      <c r="V327" s="2"/>
      <c r="W327" s="2"/>
      <c r="X327" s="2"/>
      <c r="Y327" s="2"/>
      <c r="Z327" s="2"/>
    </row>
    <row r="328" spans="1:26" ht="13.5" customHeight="1">
      <c r="A328" s="2"/>
      <c r="B328" s="2"/>
      <c r="C328" s="4"/>
      <c r="D328" s="2"/>
      <c r="E328" s="2"/>
      <c r="F328" s="2"/>
      <c r="G328" s="2"/>
      <c r="H328" s="2"/>
      <c r="I328" s="2"/>
      <c r="J328" s="2"/>
      <c r="K328" s="2"/>
      <c r="L328" s="2"/>
      <c r="M328" s="2"/>
      <c r="N328" s="2"/>
      <c r="O328" s="2"/>
      <c r="P328" s="2"/>
      <c r="Q328" s="2"/>
      <c r="R328" s="2"/>
      <c r="S328" s="2"/>
      <c r="T328" s="2"/>
      <c r="U328" s="2"/>
      <c r="V328" s="2"/>
      <c r="W328" s="2"/>
      <c r="X328" s="2"/>
      <c r="Y328" s="2"/>
      <c r="Z328" s="2"/>
    </row>
    <row r="329" spans="1:26" ht="13.5" customHeight="1">
      <c r="A329" s="2"/>
      <c r="B329" s="2"/>
      <c r="C329" s="4"/>
      <c r="D329" s="2"/>
      <c r="E329" s="2"/>
      <c r="F329" s="2"/>
      <c r="G329" s="2"/>
      <c r="H329" s="2"/>
      <c r="I329" s="2"/>
      <c r="J329" s="2"/>
      <c r="K329" s="2"/>
      <c r="L329" s="2"/>
      <c r="M329" s="2"/>
      <c r="N329" s="2"/>
      <c r="O329" s="2"/>
      <c r="P329" s="2"/>
      <c r="Q329" s="2"/>
      <c r="R329" s="2"/>
      <c r="S329" s="2"/>
      <c r="T329" s="2"/>
      <c r="U329" s="2"/>
      <c r="V329" s="2"/>
      <c r="W329" s="2"/>
      <c r="X329" s="2"/>
      <c r="Y329" s="2"/>
      <c r="Z329" s="2"/>
    </row>
    <row r="330" spans="1:26" ht="13.5" customHeight="1">
      <c r="A330" s="2"/>
      <c r="B330" s="2"/>
      <c r="C330" s="4"/>
      <c r="D330" s="2"/>
      <c r="E330" s="2"/>
      <c r="F330" s="2"/>
      <c r="G330" s="2"/>
      <c r="H330" s="2"/>
      <c r="I330" s="2"/>
      <c r="J330" s="2"/>
      <c r="K330" s="2"/>
      <c r="L330" s="2"/>
      <c r="M330" s="2"/>
      <c r="N330" s="2"/>
      <c r="O330" s="2"/>
      <c r="P330" s="2"/>
      <c r="Q330" s="2"/>
      <c r="R330" s="2"/>
      <c r="S330" s="2"/>
      <c r="T330" s="2"/>
      <c r="U330" s="2"/>
      <c r="V330" s="2"/>
      <c r="W330" s="2"/>
      <c r="X330" s="2"/>
      <c r="Y330" s="2"/>
      <c r="Z330" s="2"/>
    </row>
    <row r="331" spans="1:26" ht="13.5" customHeight="1">
      <c r="A331" s="2"/>
      <c r="B331" s="2"/>
      <c r="C331" s="4"/>
      <c r="D331" s="2"/>
      <c r="E331" s="2"/>
      <c r="F331" s="2"/>
      <c r="G331" s="2"/>
      <c r="H331" s="2"/>
      <c r="I331" s="2"/>
      <c r="J331" s="2"/>
      <c r="K331" s="2"/>
      <c r="L331" s="2"/>
      <c r="M331" s="2"/>
      <c r="N331" s="2"/>
      <c r="O331" s="2"/>
      <c r="P331" s="2"/>
      <c r="Q331" s="2"/>
      <c r="R331" s="2"/>
      <c r="S331" s="2"/>
      <c r="T331" s="2"/>
      <c r="U331" s="2"/>
      <c r="V331" s="2"/>
      <c r="W331" s="2"/>
      <c r="X331" s="2"/>
      <c r="Y331" s="2"/>
      <c r="Z331" s="2"/>
    </row>
    <row r="332" spans="1:26" ht="13.5" customHeight="1">
      <c r="A332" s="2"/>
      <c r="B332" s="2"/>
      <c r="C332" s="4"/>
      <c r="D332" s="2"/>
      <c r="E332" s="2"/>
      <c r="F332" s="2"/>
      <c r="G332" s="2"/>
      <c r="H332" s="2"/>
      <c r="I332" s="2"/>
      <c r="J332" s="2"/>
      <c r="K332" s="2"/>
      <c r="L332" s="2"/>
      <c r="M332" s="2"/>
      <c r="N332" s="2"/>
      <c r="O332" s="2"/>
      <c r="P332" s="2"/>
      <c r="Q332" s="2"/>
      <c r="R332" s="2"/>
      <c r="S332" s="2"/>
      <c r="T332" s="2"/>
      <c r="U332" s="2"/>
      <c r="V332" s="2"/>
      <c r="W332" s="2"/>
      <c r="X332" s="2"/>
      <c r="Y332" s="2"/>
      <c r="Z332" s="2"/>
    </row>
    <row r="333" spans="1:26" ht="13.5" customHeight="1">
      <c r="A333" s="2"/>
      <c r="B333" s="2"/>
      <c r="C333" s="4"/>
      <c r="D333" s="2"/>
      <c r="E333" s="2"/>
      <c r="F333" s="2"/>
      <c r="G333" s="2"/>
      <c r="H333" s="2"/>
      <c r="I333" s="2"/>
      <c r="J333" s="2"/>
      <c r="K333" s="2"/>
      <c r="L333" s="2"/>
      <c r="M333" s="2"/>
      <c r="N333" s="2"/>
      <c r="O333" s="2"/>
      <c r="P333" s="2"/>
      <c r="Q333" s="2"/>
      <c r="R333" s="2"/>
      <c r="S333" s="2"/>
      <c r="T333" s="2"/>
      <c r="U333" s="2"/>
      <c r="V333" s="2"/>
      <c r="W333" s="2"/>
      <c r="X333" s="2"/>
      <c r="Y333" s="2"/>
      <c r="Z333" s="2"/>
    </row>
    <row r="334" spans="1:26" ht="13.5" customHeight="1">
      <c r="A334" s="2"/>
      <c r="B334" s="2"/>
      <c r="C334" s="4"/>
      <c r="D334" s="2"/>
      <c r="E334" s="2"/>
      <c r="F334" s="2"/>
      <c r="G334" s="2"/>
      <c r="H334" s="2"/>
      <c r="I334" s="2"/>
      <c r="J334" s="2"/>
      <c r="K334" s="2"/>
      <c r="L334" s="2"/>
      <c r="M334" s="2"/>
      <c r="N334" s="2"/>
      <c r="O334" s="2"/>
      <c r="P334" s="2"/>
      <c r="Q334" s="2"/>
      <c r="R334" s="2"/>
      <c r="S334" s="2"/>
      <c r="T334" s="2"/>
      <c r="U334" s="2"/>
      <c r="V334" s="2"/>
      <c r="W334" s="2"/>
      <c r="X334" s="2"/>
      <c r="Y334" s="2"/>
      <c r="Z334" s="2"/>
    </row>
    <row r="335" spans="1:26" ht="13.5" customHeight="1">
      <c r="A335" s="2"/>
      <c r="B335" s="2"/>
      <c r="C335" s="4"/>
      <c r="D335" s="2"/>
      <c r="E335" s="2"/>
      <c r="F335" s="2"/>
      <c r="G335" s="2"/>
      <c r="H335" s="2"/>
      <c r="I335" s="2"/>
      <c r="J335" s="2"/>
      <c r="K335" s="2"/>
      <c r="L335" s="2"/>
      <c r="M335" s="2"/>
      <c r="N335" s="2"/>
      <c r="O335" s="2"/>
      <c r="P335" s="2"/>
      <c r="Q335" s="2"/>
      <c r="R335" s="2"/>
      <c r="S335" s="2"/>
      <c r="T335" s="2"/>
      <c r="U335" s="2"/>
      <c r="V335" s="2"/>
      <c r="W335" s="2"/>
      <c r="X335" s="2"/>
      <c r="Y335" s="2"/>
      <c r="Z335" s="2"/>
    </row>
    <row r="336" spans="1:26" ht="13.5" customHeight="1">
      <c r="A336" s="2"/>
      <c r="B336" s="2"/>
      <c r="C336" s="4"/>
      <c r="D336" s="2"/>
      <c r="E336" s="2"/>
      <c r="F336" s="2"/>
      <c r="G336" s="2"/>
      <c r="H336" s="2"/>
      <c r="I336" s="2"/>
      <c r="J336" s="2"/>
      <c r="K336" s="2"/>
      <c r="L336" s="2"/>
      <c r="M336" s="2"/>
      <c r="N336" s="2"/>
      <c r="O336" s="2"/>
      <c r="P336" s="2"/>
      <c r="Q336" s="2"/>
      <c r="R336" s="2"/>
      <c r="S336" s="2"/>
      <c r="T336" s="2"/>
      <c r="U336" s="2"/>
      <c r="V336" s="2"/>
      <c r="W336" s="2"/>
      <c r="X336" s="2"/>
      <c r="Y336" s="2"/>
      <c r="Z336" s="2"/>
    </row>
    <row r="337" spans="1:26" ht="13.5" customHeight="1">
      <c r="A337" s="2"/>
      <c r="B337" s="2"/>
      <c r="C337" s="4"/>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row r="339" spans="1:26" ht="15.75" customHeight="1"/>
    <row r="340" spans="1:26" ht="15.75" customHeight="1"/>
    <row r="341" spans="1:26" ht="15.75" customHeight="1"/>
    <row r="342" spans="1:26" ht="15.75" customHeight="1"/>
    <row r="343" spans="1:26" ht="15.75" customHeight="1"/>
    <row r="344" spans="1:26" ht="15.75" customHeight="1"/>
    <row r="345" spans="1:26" ht="15.75" customHeight="1"/>
    <row r="346" spans="1:26" ht="15.75" customHeight="1"/>
    <row r="347" spans="1:26" ht="15.75" customHeight="1"/>
    <row r="348" spans="1:26" ht="15.75" customHeight="1"/>
    <row r="349" spans="1:26" ht="15.75" customHeight="1"/>
    <row r="350" spans="1:26" ht="15.75" customHeight="1"/>
    <row r="351" spans="1:26" ht="15.75" customHeight="1"/>
    <row r="352" spans="1:26"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B138:D138"/>
    <mergeCell ref="D1:H1"/>
    <mergeCell ref="I1:J1"/>
    <mergeCell ref="K1:O1"/>
    <mergeCell ref="D2:H2"/>
    <mergeCell ref="I2:J2"/>
    <mergeCell ref="K2:O2"/>
    <mergeCell ref="D142:E142"/>
    <mergeCell ref="G142:H142"/>
    <mergeCell ref="D143:E143"/>
    <mergeCell ref="G143:H143"/>
    <mergeCell ref="D144:E144"/>
    <mergeCell ref="G144:H144"/>
  </mergeCells>
  <pageMargins left="0.27916666666666701" right="0.27916666666666701" top="0.73888888888888904" bottom="1" header="0" footer="0"/>
  <pageSetup fitToHeight="0" orientation="landscape"/>
  <headerFooter>
    <oddHeader>&amp;CPrévisions du flux de trésorerie pour la période janvier a decembre 2015</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rom_x003a_ xmlns="cdc7663a-08f0-4737-9e8c-148ce897a09c" xsi:nil="true"/>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4882/GR-HA</Approval_x0020_Number>
    <Phase xmlns="cdc7663a-08f0-4737-9e8c-148ce897a09c">PHASE_IMPLEMENTATION</Phase>
    <Document_x0020_Author xmlns="cdc7663a-08f0-4737-9e8c-148ce897a09c">Baron Marie Edwige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EXPORT AND INVESTMENT PROMOTION</TermName>
          <TermId xmlns="http://schemas.microsoft.com/office/infopath/2007/PartnerControls">a3c6a1c6-fb9e-4c31-b143-db9fb3847e9e</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ransaction_x0020_Type xmlns="cdc7663a-08f0-4737-9e8c-148ce897a09c" xsi:nil="true"/>
    <TaxCatchAll xmlns="cdc7663a-08f0-4737-9e8c-148ce897a09c">
      <Value>8</Value>
      <Value>12</Value>
      <Value>13</Value>
      <Value>1</Value>
      <Value>5</Value>
    </TaxCatchAll>
    <Operation_x0020_Type xmlns="cdc7663a-08f0-4737-9e8c-148ce897a09c">Grant Financing Product</Operation_x0020_Type>
    <Package_x0020_Code xmlns="cdc7663a-08f0-4737-9e8c-148ce897a09c" xsi:nil="true"/>
    <To_x003a_ xmlns="cdc7663a-08f0-4737-9e8c-148ce897a09c" xsi:nil="true"/>
    <Identifier xmlns="cdc7663a-08f0-4737-9e8c-148ce897a09c" xsi:nil="true"/>
    <Project_x0020_Number xmlns="cdc7663a-08f0-4737-9e8c-148ce897a09c">HA-L1133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TRADE</TermName>
          <TermId xmlns="http://schemas.microsoft.com/office/infopath/2007/PartnerControls">4f84c989-30b4-4e40-b7c1-3021a996f7c5</TermId>
        </TermInfo>
      </Terms>
    </nddeef1749674d76abdbe4b239a70bc6>
    <Record_x0020_Number xmlns="cdc7663a-08f0-4737-9e8c-148ce897a09c" xsi:nil="true"/>
    <Transaction_x0020_Number xmlns="cdc7663a-08f0-4737-9e8c-148ce897a09c" xsi:nil="true"/>
    <Extracted_x0020_Keywords xmlns="cdc7663a-08f0-4737-9e8c-148ce897a09c" xsi:nil="true"/>
    <Approval_x0020_date xmlns="cdc7663a-08f0-4737-9e8c-148ce897a09c" xsi:nil="true"/>
    <_dlc_DocId xmlns="cdc7663a-08f0-4737-9e8c-148ce897a09c">EZSHARE-1326265594-2106</_dlc_DocId>
    <_dlc_DocIdUrl xmlns="cdc7663a-08f0-4737-9e8c-148ce897a09c">
      <Url>https://idbg.sharepoint.com/teams/EZ-HA-GRF/HA-L1133/_layouts/15/DocIdRedir.aspx?ID=EZSHARE-1326265594-2106</Url>
      <Description>EZSHARE-1326265594-2106</Description>
    </_dlc_DocIdUrl>
  </documentManagement>
</p:properties>
</file>

<file path=customXml/item4.xml><?xml version="1.0" encoding="utf-8"?>
<?mso-contentType ?>
<FormUrls xmlns="http://schemas.microsoft.com/sharepoint/v3/contenttype/forms/url">
  <Display>_catalogs/masterpage/ECMForms/OperationsCT/View.aspx</Display>
  <Edit>_catalogs/masterpage/ECMForms/OperationsCT/Edit.aspx</Edit>
</FormUrls>
</file>

<file path=customXml/item5.xml><?xml version="1.0" encoding="utf-8"?>
<ct:contentTypeSchema xmlns:ct="http://schemas.microsoft.com/office/2006/metadata/contentType" xmlns:ma="http://schemas.microsoft.com/office/2006/metadata/properties/metaAttributes" ct:_="" ma:_="" ma:contentTypeName="ez-Operations" ma:contentTypeID="0x010100ACF722E9F6B0B149B0CD8BE2560A6672009365F0DE33C2484198B4B24BB29E15E7" ma:contentTypeVersion="188" ma:contentTypeDescription="The base project type from which other project content types inherit their information." ma:contentTypeScope="" ma:versionID="1d0679fc15daf0ce23bd5dd9fb58df16">
  <xsd:schema xmlns:xsd="http://www.w3.org/2001/XMLSchema" xmlns:xs="http://www.w3.org/2001/XMLSchema" xmlns:p="http://schemas.microsoft.com/office/2006/metadata/properties" xmlns:ns2="cdc7663a-08f0-4737-9e8c-148ce897a09c" targetNamespace="http://schemas.microsoft.com/office/2006/metadata/properties" ma:root="true" ma:fieldsID="8892dddc570b6875ab3a73c0bc49750d"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3d53ae3-3d4b-4188-9bec-fcc7d0d8ac91}" ma:internalName="TaxCatchAll" ma:showField="CatchAllData"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3d53ae3-3d4b-4188-9bec-fcc7d0d8ac91}" ma:internalName="TaxCatchAllLabel" ma:readOnly="true" ma:showField="CatchAllDataLabel"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F251A5-4746-48BC-9A4B-728DA304B152}"/>
</file>

<file path=customXml/itemProps2.xml><?xml version="1.0" encoding="utf-8"?>
<ds:datastoreItem xmlns:ds="http://schemas.openxmlformats.org/officeDocument/2006/customXml" ds:itemID="{5F727001-B910-446B-9800-D1858BBC151D}"/>
</file>

<file path=customXml/itemProps3.xml><?xml version="1.0" encoding="utf-8"?>
<ds:datastoreItem xmlns:ds="http://schemas.openxmlformats.org/officeDocument/2006/customXml" ds:itemID="{80D4BE53-A74F-4F43-AA6A-083E009FEBCF}"/>
</file>

<file path=customXml/itemProps4.xml><?xml version="1.0" encoding="utf-8"?>
<ds:datastoreItem xmlns:ds="http://schemas.openxmlformats.org/officeDocument/2006/customXml" ds:itemID="{59BA36CD-34A6-45C0-A8B0-67BBECCFEF7A}"/>
</file>

<file path=customXml/itemProps5.xml><?xml version="1.0" encoding="utf-8"?>
<ds:datastoreItem xmlns:ds="http://schemas.openxmlformats.org/officeDocument/2006/customXml" ds:itemID="{87EB7AE6-7498-46A4-9A25-017A4AE422A2}"/>
</file>

<file path=customXml/itemProps6.xml><?xml version="1.0" encoding="utf-8"?>
<ds:datastoreItem xmlns:ds="http://schemas.openxmlformats.org/officeDocument/2006/customXml" ds:itemID="{29678247-8907-457D-9270-849027F3A05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JEAN-PHILIPPE</dc:creator>
  <cp:keywords/>
  <dc:description/>
  <cp:lastModifiedBy>Baron, Marie Edwige</cp:lastModifiedBy>
  <cp:revision/>
  <dcterms:created xsi:type="dcterms:W3CDTF">2022-02-02T14:44:58Z</dcterms:created>
  <dcterms:modified xsi:type="dcterms:W3CDTF">2022-08-11T02:56:08Z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0x010100ACF722E9F6B0B149B0CD8BE2560A6672009365F0DE33C2484198B4B24BB29E15E7</vt:lpwstr>
  </property>
  <property fmtid="{D5CDD505-2E9C-101B-9397-08002B2CF9AE}" pid="3" name="TaxKeyword">
    <vt:lpwstr/>
  </property>
  <property fmtid="{D5CDD505-2E9C-101B-9397-08002B2CF9AE}" pid="4" name="Sub_x002d_Sector">
    <vt:lpwstr/>
  </property>
  <property fmtid="{D5CDD505-2E9C-101B-9397-08002B2CF9AE}" pid="5" name="MediaServiceImageTags">
    <vt:lpwstr/>
  </property>
  <property fmtid="{D5CDD505-2E9C-101B-9397-08002B2CF9AE}" pid="6" name="lcf76f155ced4ddcb4097134ff3c332f">
    <vt:lpwstr/>
  </property>
  <property fmtid="{D5CDD505-2E9C-101B-9397-08002B2CF9AE}" pid="7" name="TaxKeywordTaxHTField">
    <vt:lpwstr/>
  </property>
  <property fmtid="{D5CDD505-2E9C-101B-9397-08002B2CF9AE}" pid="8" name="Country">
    <vt:lpwstr>5;#Haiti|77a11ace-c854-4e9c-9e19-c924bca0dd43</vt:lpwstr>
  </property>
  <property fmtid="{D5CDD505-2E9C-101B-9397-08002B2CF9AE}" pid="9" name="Fund_x0020_IDB">
    <vt:lpwstr/>
  </property>
  <property fmtid="{D5CDD505-2E9C-101B-9397-08002B2CF9AE}" pid="10" name="Series_x0020_Operations_x0020_IDB">
    <vt:lpwstr/>
  </property>
  <property fmtid="{D5CDD505-2E9C-101B-9397-08002B2CF9AE}" pid="11" name="Function Operations IDB">
    <vt:lpwstr>1;#Goods and Services|5bfebf1b-9f1f-4411-b1dd-4c19b807b799</vt:lpwstr>
  </property>
  <property fmtid="{D5CDD505-2E9C-101B-9397-08002B2CF9AE}" pid="12" name="Sector_x0020_IDB">
    <vt:lpwstr/>
  </property>
  <property fmtid="{D5CDD505-2E9C-101B-9397-08002B2CF9AE}" pid="13" name="Sub-Sector">
    <vt:lpwstr>13;#EXPORT AND INVESTMENT PROMOTION|a3c6a1c6-fb9e-4c31-b143-db9fb3847e9e</vt:lpwstr>
  </property>
  <property fmtid="{D5CDD505-2E9C-101B-9397-08002B2CF9AE}" pid="15" name="Fund IDB">
    <vt:lpwstr>8;#GRF|91c131c5-8288-4ee4-8c9c-34395b8e8fd9</vt:lpwstr>
  </property>
  <property fmtid="{D5CDD505-2E9C-101B-9397-08002B2CF9AE}" pid="16" name="Sector IDB">
    <vt:lpwstr>12;#TRADE|4f84c989-30b4-4e40-b7c1-3021a996f7c5</vt:lpwstr>
  </property>
  <property fmtid="{D5CDD505-2E9C-101B-9397-08002B2CF9AE}" pid="17" name="_dlc_DocIdItemGuid">
    <vt:lpwstr>c09f6229-db31-4877-bd28-dae2bcbf3e2a</vt:lpwstr>
  </property>
  <property fmtid="{D5CDD505-2E9C-101B-9397-08002B2CF9AE}" pid="18" name="Disclosure Activity">
    <vt:lpwstr>Procurement Plan</vt:lpwstr>
  </property>
  <property fmtid="{D5CDD505-2E9C-101B-9397-08002B2CF9AE}" pid="19" name="Webtopic">
    <vt:lpwstr/>
  </property>
  <property fmtid="{D5CDD505-2E9C-101B-9397-08002B2CF9AE}" pid="20" name="Series Operations IDB">
    <vt:lpwstr/>
  </property>
</Properties>
</file>