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3960" yWindow="0" windowWidth="25605" windowHeight="154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7" i="1"/>
  <c r="C68"/>
  <c r="C12"/>
  <c r="C49"/>
  <c r="C47"/>
  <c r="C11"/>
  <c r="C46"/>
  <c r="C23"/>
  <c r="C25"/>
  <c r="C27"/>
  <c r="C29"/>
  <c r="C22"/>
  <c r="C35"/>
  <c r="C34"/>
  <c r="C32"/>
  <c r="C37"/>
  <c r="C31"/>
  <c r="C41"/>
  <c r="C44"/>
  <c r="C40"/>
  <c r="C71"/>
</calcChain>
</file>

<file path=xl/sharedStrings.xml><?xml version="1.0" encoding="utf-8"?>
<sst xmlns="http://schemas.openxmlformats.org/spreadsheetml/2006/main" count="194" uniqueCount="104">
  <si>
    <t>BRASIL</t>
  </si>
  <si>
    <t>PA - 18 Meses</t>
  </si>
  <si>
    <t>Atualização Nº: 1</t>
  </si>
  <si>
    <t>Taxa de Câmbio:</t>
  </si>
  <si>
    <t>Nº</t>
  </si>
  <si>
    <t>Descrição do Contrato</t>
  </si>
  <si>
    <t>Custo</t>
  </si>
  <si>
    <t>Método</t>
  </si>
  <si>
    <t>Revisão</t>
  </si>
  <si>
    <t>Fonte</t>
  </si>
  <si>
    <t>Datas Estimadas</t>
  </si>
  <si>
    <t>Status</t>
  </si>
  <si>
    <t>Comentário</t>
  </si>
  <si>
    <t xml:space="preserve">Estimado </t>
  </si>
  <si>
    <t>Aquisição</t>
  </si>
  <si>
    <t>BID</t>
  </si>
  <si>
    <t>Local</t>
  </si>
  <si>
    <t>Publicação</t>
  </si>
  <si>
    <t>Término</t>
  </si>
  <si>
    <t>(US$ )</t>
  </si>
  <si>
    <t>(1)</t>
  </si>
  <si>
    <t>(2)</t>
  </si>
  <si>
    <t>(%)</t>
  </si>
  <si>
    <t>Anúncio</t>
  </si>
  <si>
    <t>Contrato</t>
  </si>
  <si>
    <t>(3)</t>
  </si>
  <si>
    <t>OBRAS</t>
  </si>
  <si>
    <t>ex-ante</t>
  </si>
  <si>
    <t>LPN</t>
  </si>
  <si>
    <t>3 CRJ no segundo ano e 3 no terceiro.</t>
  </si>
  <si>
    <t>Componente 4 - ADMINISTRAÇÃO DO PROGRAMA</t>
  </si>
  <si>
    <t>BENS</t>
  </si>
  <si>
    <t>PE</t>
  </si>
  <si>
    <t>LPN ou PE</t>
  </si>
  <si>
    <t>Todos os valores previstos para produção de materiais gráficos - 1.a2 e 1a5 e 1b1 a 1b3</t>
  </si>
  <si>
    <t xml:space="preserve">CAPACITAÇÃO </t>
  </si>
  <si>
    <t>CONSULTORIA</t>
  </si>
  <si>
    <t>O custo desta contratação é formado pela consultoria e Capacitação para todos os anos</t>
  </si>
  <si>
    <t>TDR e 2 processos p/ revisão ex-ante.</t>
  </si>
  <si>
    <t>CI</t>
  </si>
  <si>
    <t>SQC</t>
  </si>
  <si>
    <t>1 por ano</t>
  </si>
  <si>
    <t>SBMC</t>
  </si>
  <si>
    <t>Para Tutoria</t>
  </si>
  <si>
    <t>Para Aconselhamento</t>
  </si>
  <si>
    <t>Para Supervisor Técnico</t>
  </si>
  <si>
    <t>Vários papers</t>
  </si>
  <si>
    <t xml:space="preserve">TOTAL GERAL DO PLANO DE AQUISIÇÕES </t>
  </si>
  <si>
    <t>Valor sem a Contingência de 3%</t>
  </si>
  <si>
    <r>
      <rPr>
        <b/>
        <sz val="10"/>
        <color theme="1"/>
        <rFont val="Calibri"/>
        <family val="2"/>
        <scheme val="minor"/>
      </rPr>
      <t>Métodos de Seleção de Consultoria</t>
    </r>
    <r>
      <rPr>
        <sz val="10"/>
        <color theme="1"/>
        <rFont val="Calibri"/>
        <family val="2"/>
        <scheme val="minor"/>
      </rPr>
      <t xml:space="preserve">: i) </t>
    </r>
    <r>
      <rPr>
        <b/>
        <sz val="10"/>
        <color theme="1"/>
        <rFont val="Calibri"/>
        <family val="2"/>
        <scheme val="minor"/>
      </rPr>
      <t>SBQC:</t>
    </r>
    <r>
      <rPr>
        <sz val="10"/>
        <color theme="1"/>
        <rFont val="Calibri"/>
        <family val="2"/>
        <scheme val="minor"/>
      </rPr>
      <t xml:space="preserve"> Seleção Baseada na Qualidade e no Custo; ii) </t>
    </r>
    <r>
      <rPr>
        <b/>
        <sz val="10"/>
        <color theme="1"/>
        <rFont val="Calibri"/>
        <family val="2"/>
        <scheme val="minor"/>
      </rPr>
      <t xml:space="preserve">SQC: </t>
    </r>
    <r>
      <rPr>
        <sz val="10"/>
        <color theme="1"/>
        <rFont val="Calibri"/>
        <family val="2"/>
        <scheme val="minor"/>
      </rPr>
      <t xml:space="preserve">Seleção Baseada nas Qualificações dos Consultores; iii) </t>
    </r>
    <r>
      <rPr>
        <b/>
        <sz val="10"/>
        <color theme="1"/>
        <rFont val="Calibri"/>
        <family val="2"/>
        <scheme val="minor"/>
      </rPr>
      <t xml:space="preserve">SBMC: </t>
    </r>
    <r>
      <rPr>
        <sz val="10"/>
        <color theme="1"/>
        <rFont val="Calibri"/>
        <family val="2"/>
        <scheme val="minor"/>
      </rPr>
      <t xml:space="preserve">Seleção Baseada no Menor Custo; iv) </t>
    </r>
    <r>
      <rPr>
        <b/>
        <sz val="10"/>
        <color theme="1"/>
        <rFont val="Calibri"/>
        <family val="2"/>
        <scheme val="minor"/>
      </rPr>
      <t xml:space="preserve">SBQ: </t>
    </r>
    <r>
      <rPr>
        <sz val="10"/>
        <color theme="1"/>
        <rFont val="Calibri"/>
        <family val="2"/>
        <scheme val="minor"/>
      </rPr>
      <t xml:space="preserve">Seleção Baseada na Qualidade; v) SBOF: Seleção Baseada no Orçamento Fixo; vi) </t>
    </r>
    <r>
      <rPr>
        <b/>
        <sz val="10"/>
        <color theme="1"/>
        <rFont val="Calibri"/>
        <family val="2"/>
        <scheme val="minor"/>
      </rPr>
      <t>CD:</t>
    </r>
    <r>
      <rPr>
        <sz val="10"/>
        <color theme="1"/>
        <rFont val="Calibri"/>
        <family val="2"/>
        <scheme val="minor"/>
      </rPr>
      <t xml:space="preserve"> Contratação Direta; vii) </t>
    </r>
    <r>
      <rPr>
        <b/>
        <sz val="10"/>
        <color theme="1"/>
        <rFont val="Calibri"/>
        <family val="2"/>
        <scheme val="minor"/>
      </rPr>
      <t>CI:</t>
    </r>
    <r>
      <rPr>
        <sz val="10"/>
        <color theme="1"/>
        <rFont val="Calibri"/>
        <family val="2"/>
        <scheme val="minor"/>
      </rPr>
      <t xml:space="preserve"> Consultor Individual.
</t>
    </r>
    <r>
      <rPr>
        <b/>
        <sz val="10"/>
        <color theme="1"/>
        <rFont val="Calibri"/>
        <family val="2"/>
        <scheme val="minor"/>
      </rPr>
      <t>Modalidades de Aquisição:</t>
    </r>
    <r>
      <rPr>
        <sz val="10"/>
        <color theme="1"/>
        <rFont val="Calibri"/>
        <family val="2"/>
        <scheme val="minor"/>
      </rPr>
      <t xml:space="preserve">i) LPI: Licitação Pública Internacional; ii) LPN: Licitação Pública Nacional; iii) CP: Comparação de Preços; iv) PE: Pregão Eletronico. </t>
    </r>
  </si>
  <si>
    <r>
      <rPr>
        <b/>
        <sz val="10"/>
        <color theme="1"/>
        <rFont val="Calibri"/>
        <family val="2"/>
        <scheme val="minor"/>
      </rPr>
      <t>Revisões BID</t>
    </r>
    <r>
      <rPr>
        <sz val="10"/>
        <color theme="1"/>
        <rFont val="Calibri"/>
        <family val="2"/>
        <scheme val="minor"/>
      </rPr>
      <t xml:space="preserve">: i) </t>
    </r>
    <r>
      <rPr>
        <i/>
        <sz val="10"/>
        <color theme="1"/>
        <rFont val="Calibri"/>
        <family val="2"/>
        <scheme val="minor"/>
      </rPr>
      <t>Ex-ante &gt; anterior a seleção/contratação; ii) Ex-post &gt; posterior a seleção/contratação</t>
    </r>
  </si>
  <si>
    <r>
      <rPr>
        <b/>
        <sz val="10"/>
        <color theme="1"/>
        <rFont val="Calibri"/>
        <family val="2"/>
        <scheme val="minor"/>
      </rPr>
      <t>Status</t>
    </r>
    <r>
      <rPr>
        <sz val="10"/>
        <color theme="1"/>
        <rFont val="Calibri"/>
        <family val="2"/>
        <scheme val="minor"/>
      </rPr>
      <t>: Pendente (P); Em Processo  (EP); Adjudicado (A); Cancelado (C )</t>
    </r>
  </si>
  <si>
    <t>US$1= R$1.80</t>
  </si>
  <si>
    <t>Componente 1 - EXPANSAO DA COBERTURA E MELHORIA DA INFRAESTRUTURA EDUCATIVA</t>
  </si>
  <si>
    <t>CD</t>
  </si>
  <si>
    <t>Aquisiçao de 19 terrenos para instalaçao de unidades educativas</t>
  </si>
  <si>
    <t>Construção de 1 CIEB</t>
  </si>
  <si>
    <t>Componente 1 - EXPANSÃO DA COBERTURA E MELHORIA DA INFRAESTRUTURA EDUCATIVA</t>
  </si>
  <si>
    <t>Componente 2: MELHORIA DA QUALIDADE DA EDUCAÇÃO</t>
  </si>
  <si>
    <t>Componente 3: GESTAO, MONITORAMENTO E AVALIAÇÃO</t>
  </si>
  <si>
    <t>Aquisicao de materiais didatico-pedagogicos para todas as unidades da RME</t>
  </si>
  <si>
    <t>Aquisição de equipamentos de informatica para hospedar e rodar o SIGEF</t>
  </si>
  <si>
    <t>Aquisição de mobiliários e equipamentos de informatica para UCP</t>
  </si>
  <si>
    <t>Atualizado em: Março/2012</t>
  </si>
  <si>
    <t>Projeto de Expansão e Aperfeiçoamento da Educação Infantil e do Ensino Fundamental no Municipio de Florianópolis</t>
  </si>
  <si>
    <t>BR-L1329</t>
  </si>
  <si>
    <t>Contratação de Empresa para supervisão e fiscalização de obras.</t>
  </si>
  <si>
    <t>Producao de 4000 kits multimidiaticos com a proposta e as matrizes curriculares da Educacao Basica</t>
  </si>
  <si>
    <t>Contrataçao de empresa de eventos para organizacao de duas edicoes do Congresso de Abertura do Ano Letivo de Florianopolis</t>
  </si>
  <si>
    <t>Contrataçao de empresa para desenhar e executar Plano de Comunicacao do Projeto</t>
  </si>
  <si>
    <t>SERVIÇOS (QUE NÃO DE CONSULTORIA)</t>
  </si>
  <si>
    <t>Gastos Operativos da UCP</t>
  </si>
  <si>
    <t>Capacitaçao de docentes de Educaçao Infantil</t>
  </si>
  <si>
    <t>Capacitacao de gestores de Educaçao Infantil, Ensino Fundamental e da SME</t>
  </si>
  <si>
    <t>Capacitaçao de docentes e nao-docentes de Ensino Fundamental e EJA</t>
  </si>
  <si>
    <t>Seleçao e contratacao de firma especializada para desenvolvimento de projetos de engenharia e arquitetura para todas as obras do Projeto.</t>
  </si>
  <si>
    <t>SBQC</t>
  </si>
  <si>
    <t>Consultoria para revisao dos processos de selecao e contratacao de professores</t>
  </si>
  <si>
    <t>Consultoria para desenho de coaching a docentes</t>
  </si>
  <si>
    <t>Consultoria para revisao pedagogica dos projetos de reforco escolar da SME</t>
  </si>
  <si>
    <t>Consultoria para desenvolvimento de cursos inovadores em Matematica, Portugues e Ciencias</t>
  </si>
  <si>
    <t>Consultoria para revisao do Plano de Carreira do Magisterio</t>
  </si>
  <si>
    <t>Consultoria para desenvolvimento de cursos de capacitacao para EI, EF e EJA</t>
  </si>
  <si>
    <t>Consultoria para desenvolvimento de proposta e matrizes curriculares da Educacao Basica (2 consultores)</t>
  </si>
  <si>
    <t>Consultoria para revisao e elaboracao da Prova Floripa</t>
  </si>
  <si>
    <t>Consultoria para realizaçao de pesquisa de mapeamento de demanda por Educaçao Infantil</t>
  </si>
  <si>
    <t>Consultoria para realizaçao da avaliacao intermediaria do projeto</t>
  </si>
  <si>
    <t>Consultoria para desenho do sistema de assessoria tecnica para gestores</t>
  </si>
  <si>
    <t>Consultoria para elaborar os TdR do SIGEF e estimativas de equipamentos e requisitos</t>
  </si>
  <si>
    <t>Consultoria para revisao de macroprocessos e fluxos gerenciais da SME</t>
  </si>
  <si>
    <t>Consultoria sobre processo de selecao e avaliacao de gestores escolares</t>
  </si>
  <si>
    <t>Consultoria para desenho, implantacao, treinamento para uso e manutencao evolutiva de Sistema de gestao da Rede (SIGEF)</t>
  </si>
  <si>
    <t>Construção de 8 unidades de Educação Infantil</t>
  </si>
  <si>
    <t>Construção de 1 unidade e reforma/ampliação de 2 unidades de Educação Infantil</t>
  </si>
  <si>
    <t>Construção de 4 unidades e reforma/ampliação de 4 unidades de Educação Infantil</t>
  </si>
  <si>
    <t>Reforma e ampliaçao de 3 unidades de Ensino Fundamental</t>
  </si>
  <si>
    <t>Reforma e ampliaçao de 1 unidade de Ensino Fundamental</t>
  </si>
  <si>
    <t>Construção de 2 escolas de Ensino Fundamental</t>
  </si>
  <si>
    <t>Construção de 1 escola de Ensino Fundamental</t>
  </si>
  <si>
    <t>Outras consultorias eventuais para apoio a gestao do Projeto</t>
  </si>
  <si>
    <t>Composiçao da Assessoria Especial de Coordenacao do Projeto e e reforço da estrutura da SME</t>
  </si>
  <si>
    <t>Aquisição de mobiliario, eletrodomesticos e computadores para unidades de EI e EF construidas, reformadas e ampliadas pelo Projeto</t>
  </si>
  <si>
    <t>Consultoria para desenvolvimento de capacitaçao para gestores de EI e EF</t>
  </si>
  <si>
    <t>Consultoria para desenho e implantacao de sistema de monitoramento da qualidade e de avaliacao  na EI (inclui linha de base)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</si>
</sst>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&quot;R$&quot;\ #,##0.00"/>
    <numFmt numFmtId="167" formatCode="[$-416]mmm\-yy;@"/>
    <numFmt numFmtId="168" formatCode="_(* #,##0_);_(* \(#,##0\);_(* \-??_);_(@_)"/>
    <numFmt numFmtId="169" formatCode="_(* #,##0_);_(* \(#,##0\);_(* &quot;-&quot;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i/>
      <u/>
      <sz val="11"/>
      <name val="Arial"/>
      <family val="2"/>
    </font>
    <font>
      <b/>
      <i/>
      <sz val="1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3333CC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rgb="FF3333CC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Arial"/>
    </font>
    <font>
      <i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69">
    <xf numFmtId="0" fontId="0" fillId="0" borderId="0" xfId="0"/>
    <xf numFmtId="0" fontId="2" fillId="0" borderId="0" xfId="3" applyFont="1" applyFill="1" applyBorder="1"/>
    <xf numFmtId="0" fontId="2" fillId="0" borderId="0" xfId="3" applyFont="1"/>
    <xf numFmtId="0" fontId="3" fillId="0" borderId="0" xfId="3" applyFont="1" applyAlignment="1">
      <alignment horizontal="center" vertical="center"/>
    </xf>
    <xf numFmtId="0" fontId="3" fillId="0" borderId="0" xfId="3" applyFont="1" applyAlignment="1">
      <alignment horizontal="left" vertical="center"/>
    </xf>
    <xf numFmtId="165" fontId="2" fillId="0" borderId="0" xfId="4" applyNumberFormat="1" applyFont="1" applyAlignment="1">
      <alignment vertical="center"/>
    </xf>
    <xf numFmtId="0" fontId="2" fillId="0" borderId="0" xfId="3" applyFont="1" applyAlignment="1">
      <alignment horizontal="center" vertical="center"/>
    </xf>
    <xf numFmtId="0" fontId="3" fillId="0" borderId="0" xfId="3" applyFont="1"/>
    <xf numFmtId="166" fontId="6" fillId="0" borderId="1" xfId="1" applyNumberFormat="1" applyFont="1" applyBorder="1" applyAlignment="1">
      <alignment horizontal="center" vertical="center"/>
    </xf>
    <xf numFmtId="165" fontId="2" fillId="0" borderId="0" xfId="4" applyNumberFormat="1" applyFont="1" applyAlignment="1"/>
    <xf numFmtId="167" fontId="2" fillId="0" borderId="0" xfId="3" applyNumberFormat="1" applyFont="1"/>
    <xf numFmtId="165" fontId="7" fillId="2" borderId="2" xfId="4" applyNumberFormat="1" applyFont="1" applyFill="1" applyBorder="1" applyAlignment="1">
      <alignment horizontal="center"/>
    </xf>
    <xf numFmtId="0" fontId="7" fillId="2" borderId="2" xfId="3" applyFont="1" applyFill="1" applyBorder="1" applyAlignment="1">
      <alignment horizontal="center"/>
    </xf>
    <xf numFmtId="165" fontId="7" fillId="2" borderId="5" xfId="4" applyNumberFormat="1" applyFont="1" applyFill="1" applyBorder="1" applyAlignment="1">
      <alignment horizontal="center"/>
    </xf>
    <xf numFmtId="0" fontId="7" fillId="2" borderId="5" xfId="3" applyFont="1" applyFill="1" applyBorder="1" applyAlignment="1">
      <alignment horizontal="center"/>
    </xf>
    <xf numFmtId="0" fontId="7" fillId="2" borderId="6" xfId="3" applyFont="1" applyFill="1" applyBorder="1" applyAlignment="1">
      <alignment horizontal="center" vertical="center"/>
    </xf>
    <xf numFmtId="167" fontId="7" fillId="2" borderId="6" xfId="3" applyNumberFormat="1" applyFont="1" applyFill="1" applyBorder="1" applyAlignment="1">
      <alignment horizontal="center"/>
    </xf>
    <xf numFmtId="49" fontId="7" fillId="2" borderId="5" xfId="3" applyNumberFormat="1" applyFont="1" applyFill="1" applyBorder="1" applyAlignment="1">
      <alignment horizontal="center"/>
    </xf>
    <xf numFmtId="0" fontId="7" fillId="2" borderId="5" xfId="3" applyFont="1" applyFill="1" applyBorder="1" applyAlignment="1">
      <alignment horizontal="center" vertical="center"/>
    </xf>
    <xf numFmtId="167" fontId="7" fillId="2" borderId="5" xfId="3" applyNumberFormat="1" applyFont="1" applyFill="1" applyBorder="1" applyAlignment="1">
      <alignment horizontal="center"/>
    </xf>
    <xf numFmtId="165" fontId="8" fillId="3" borderId="1" xfId="5" applyNumberFormat="1" applyFont="1" applyFill="1" applyBorder="1" applyAlignment="1">
      <alignment vertical="center"/>
    </xf>
    <xf numFmtId="0" fontId="8" fillId="3" borderId="3" xfId="5" applyFont="1" applyFill="1" applyBorder="1" applyAlignment="1">
      <alignment horizontal="left" vertical="center"/>
    </xf>
    <xf numFmtId="0" fontId="8" fillId="3" borderId="9" xfId="5" applyFont="1" applyFill="1" applyBorder="1" applyAlignment="1">
      <alignment horizontal="left" vertical="center"/>
    </xf>
    <xf numFmtId="0" fontId="8" fillId="3" borderId="4" xfId="5" applyFont="1" applyFill="1" applyBorder="1" applyAlignment="1">
      <alignment horizontal="left" vertical="center"/>
    </xf>
    <xf numFmtId="165" fontId="8" fillId="4" borderId="10" xfId="4" applyNumberFormat="1" applyFont="1" applyFill="1" applyBorder="1" applyAlignment="1">
      <alignment vertical="center" wrapText="1"/>
    </xf>
    <xf numFmtId="0" fontId="2" fillId="0" borderId="2" xfId="3" applyFont="1" applyBorder="1"/>
    <xf numFmtId="0" fontId="2" fillId="5" borderId="11" xfId="3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 applyProtection="1">
      <alignment vertical="top" wrapText="1"/>
      <protection locked="0"/>
    </xf>
    <xf numFmtId="165" fontId="2" fillId="0" borderId="11" xfId="4" applyNumberFormat="1" applyFont="1" applyBorder="1" applyAlignment="1">
      <alignment vertical="center" wrapText="1"/>
    </xf>
    <xf numFmtId="0" fontId="9" fillId="0" borderId="11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167" fontId="2" fillId="0" borderId="11" xfId="3" applyNumberFormat="1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2" fillId="0" borderId="5" xfId="3" applyFont="1" applyBorder="1"/>
    <xf numFmtId="165" fontId="8" fillId="4" borderId="12" xfId="4" applyNumberFormat="1" applyFont="1" applyFill="1" applyBorder="1" applyAlignment="1">
      <alignment horizontal="center" vertical="center" wrapText="1"/>
    </xf>
    <xf numFmtId="165" fontId="2" fillId="0" borderId="11" xfId="4" applyNumberFormat="1" applyFont="1" applyBorder="1" applyAlignment="1">
      <alignment horizontal="center" vertical="center" wrapText="1"/>
    </xf>
    <xf numFmtId="9" fontId="2" fillId="0" borderId="11" xfId="2" applyFont="1" applyBorder="1" applyAlignment="1">
      <alignment horizontal="center" vertical="center" wrapText="1"/>
    </xf>
    <xf numFmtId="165" fontId="8" fillId="4" borderId="10" xfId="4" applyNumberFormat="1" applyFont="1" applyFill="1" applyBorder="1" applyAlignment="1">
      <alignment horizontal="center" vertical="center" wrapText="1"/>
    </xf>
    <xf numFmtId="165" fontId="8" fillId="4" borderId="12" xfId="4" applyNumberFormat="1" applyFont="1" applyFill="1" applyBorder="1" applyAlignment="1">
      <alignment vertical="center" wrapText="1"/>
    </xf>
    <xf numFmtId="0" fontId="2" fillId="0" borderId="11" xfId="3" applyFont="1" applyBorder="1" applyAlignment="1">
      <alignment horizontal="center" vertical="center"/>
    </xf>
    <xf numFmtId="168" fontId="11" fillId="0" borderId="0" xfId="3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 applyProtection="1">
      <alignment vertical="top" wrapText="1"/>
      <protection locked="0"/>
    </xf>
    <xf numFmtId="0" fontId="12" fillId="0" borderId="11" xfId="6" applyFont="1" applyFill="1" applyBorder="1" applyAlignment="1">
      <alignment horizontal="left" vertical="top" wrapText="1"/>
    </xf>
    <xf numFmtId="3" fontId="2" fillId="5" borderId="11" xfId="0" applyNumberFormat="1" applyFont="1" applyFill="1" applyBorder="1" applyAlignment="1" applyProtection="1">
      <alignment vertical="top" wrapText="1"/>
      <protection locked="0"/>
    </xf>
    <xf numFmtId="0" fontId="2" fillId="0" borderId="6" xfId="3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left" vertical="top" wrapText="1"/>
    </xf>
    <xf numFmtId="165" fontId="2" fillId="0" borderId="6" xfId="4" applyNumberFormat="1" applyFont="1" applyBorder="1" applyAlignment="1">
      <alignment vertical="center" wrapText="1"/>
    </xf>
    <xf numFmtId="0" fontId="9" fillId="0" borderId="5" xfId="3" applyFont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2" fillId="0" borderId="15" xfId="0" applyFont="1" applyBorder="1" applyAlignment="1" applyProtection="1">
      <alignment vertical="top" wrapText="1"/>
      <protection locked="0"/>
    </xf>
    <xf numFmtId="165" fontId="2" fillId="0" borderId="0" xfId="3" applyNumberFormat="1" applyFont="1" applyFill="1" applyBorder="1"/>
    <xf numFmtId="0" fontId="13" fillId="0" borderId="0" xfId="5" applyFont="1" applyFill="1" applyBorder="1"/>
    <xf numFmtId="0" fontId="13" fillId="0" borderId="5" xfId="5" applyFont="1" applyBorder="1"/>
    <xf numFmtId="0" fontId="13" fillId="0" borderId="0" xfId="6" applyFont="1" applyFill="1" applyBorder="1"/>
    <xf numFmtId="0" fontId="13" fillId="0" borderId="5" xfId="6" applyFont="1" applyFill="1" applyBorder="1"/>
    <xf numFmtId="0" fontId="12" fillId="0" borderId="11" xfId="7" applyFont="1" applyFill="1" applyBorder="1" applyAlignment="1">
      <alignment vertical="center" wrapText="1"/>
    </xf>
    <xf numFmtId="0" fontId="2" fillId="0" borderId="14" xfId="3" applyFont="1" applyBorder="1" applyAlignment="1">
      <alignment horizontal="center" vertical="center"/>
    </xf>
    <xf numFmtId="165" fontId="2" fillId="0" borderId="14" xfId="4" applyNumberFormat="1" applyFont="1" applyBorder="1" applyAlignment="1">
      <alignment vertical="center" wrapText="1"/>
    </xf>
    <xf numFmtId="167" fontId="2" fillId="0" borderId="14" xfId="3" applyNumberFormat="1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11" fillId="0" borderId="14" xfId="3" applyFont="1" applyBorder="1" applyAlignment="1">
      <alignment horizontal="center" vertical="center" wrapText="1"/>
    </xf>
    <xf numFmtId="165" fontId="8" fillId="3" borderId="1" xfId="5" applyNumberFormat="1" applyFont="1" applyFill="1" applyBorder="1" applyAlignment="1">
      <alignment horizontal="left" vertical="center"/>
    </xf>
    <xf numFmtId="0" fontId="14" fillId="5" borderId="18" xfId="5" applyFont="1" applyFill="1" applyBorder="1" applyAlignment="1">
      <alignment horizontal="center"/>
    </xf>
    <xf numFmtId="49" fontId="15" fillId="0" borderId="0" xfId="5" applyNumberFormat="1" applyFont="1" applyAlignment="1">
      <alignment horizontal="center" vertical="center"/>
    </xf>
    <xf numFmtId="49" fontId="15" fillId="0" borderId="0" xfId="5" applyNumberFormat="1" applyFont="1" applyAlignment="1">
      <alignment horizontal="center"/>
    </xf>
    <xf numFmtId="0" fontId="15" fillId="0" borderId="0" xfId="5" applyFont="1"/>
    <xf numFmtId="167" fontId="15" fillId="0" borderId="0" xfId="5" applyNumberFormat="1" applyFont="1"/>
    <xf numFmtId="165" fontId="2" fillId="0" borderId="0" xfId="3" applyNumberFormat="1" applyFont="1"/>
    <xf numFmtId="0" fontId="9" fillId="5" borderId="11" xfId="3" applyFont="1" applyFill="1" applyBorder="1" applyAlignment="1">
      <alignment horizontal="center" vertical="center" wrapText="1"/>
    </xf>
    <xf numFmtId="9" fontId="2" fillId="5" borderId="11" xfId="2" applyFont="1" applyFill="1" applyBorder="1" applyAlignment="1">
      <alignment horizontal="center" vertical="center" wrapText="1"/>
    </xf>
    <xf numFmtId="167" fontId="2" fillId="5" borderId="11" xfId="3" applyNumberFormat="1" applyFont="1" applyFill="1" applyBorder="1" applyAlignment="1">
      <alignment horizontal="center" vertical="center" wrapText="1"/>
    </xf>
    <xf numFmtId="0" fontId="10" fillId="5" borderId="11" xfId="3" applyFont="1" applyFill="1" applyBorder="1" applyAlignment="1">
      <alignment horizontal="center" vertical="center" wrapText="1"/>
    </xf>
    <xf numFmtId="0" fontId="9" fillId="5" borderId="14" xfId="3" applyFont="1" applyFill="1" applyBorder="1" applyAlignment="1">
      <alignment horizontal="center" vertical="center" wrapText="1"/>
    </xf>
    <xf numFmtId="167" fontId="2" fillId="5" borderId="14" xfId="3" applyNumberFormat="1" applyFont="1" applyFill="1" applyBorder="1" applyAlignment="1">
      <alignment horizontal="center" vertical="center" wrapText="1"/>
    </xf>
    <xf numFmtId="165" fontId="8" fillId="7" borderId="1" xfId="4" applyNumberFormat="1" applyFont="1" applyFill="1" applyBorder="1" applyAlignment="1">
      <alignment horizontal="center"/>
    </xf>
    <xf numFmtId="165" fontId="8" fillId="7" borderId="7" xfId="4" applyNumberFormat="1" applyFont="1" applyFill="1" applyBorder="1" applyAlignment="1">
      <alignment horizontal="center"/>
    </xf>
    <xf numFmtId="165" fontId="8" fillId="7" borderId="19" xfId="4" applyNumberFormat="1" applyFont="1" applyFill="1" applyBorder="1" applyAlignment="1">
      <alignment horizontal="center"/>
    </xf>
    <xf numFmtId="0" fontId="14" fillId="7" borderId="8" xfId="5" applyFont="1" applyFill="1" applyBorder="1" applyAlignment="1">
      <alignment horizontal="center"/>
    </xf>
    <xf numFmtId="0" fontId="14" fillId="7" borderId="17" xfId="5" applyFont="1" applyFill="1" applyBorder="1" applyAlignment="1">
      <alignment horizontal="center"/>
    </xf>
    <xf numFmtId="0" fontId="2" fillId="5" borderId="14" xfId="3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 applyProtection="1">
      <alignment vertical="top" wrapText="1"/>
      <protection locked="0"/>
    </xf>
    <xf numFmtId="0" fontId="9" fillId="0" borderId="14" xfId="3" applyFont="1" applyBorder="1" applyAlignment="1">
      <alignment horizontal="center" vertical="center" wrapText="1"/>
    </xf>
    <xf numFmtId="9" fontId="2" fillId="0" borderId="14" xfId="2" applyFont="1" applyBorder="1" applyAlignment="1">
      <alignment horizontal="center" vertical="center" wrapText="1"/>
    </xf>
    <xf numFmtId="0" fontId="8" fillId="3" borderId="7" xfId="5" applyFont="1" applyFill="1" applyBorder="1" applyAlignment="1">
      <alignment horizontal="left" vertical="center"/>
    </xf>
    <xf numFmtId="0" fontId="8" fillId="3" borderId="8" xfId="5" applyFont="1" applyFill="1" applyBorder="1" applyAlignment="1">
      <alignment horizontal="left" vertical="center"/>
    </xf>
    <xf numFmtId="0" fontId="7" fillId="0" borderId="12" xfId="6" applyFont="1" applyFill="1" applyBorder="1" applyAlignment="1">
      <alignment horizontal="center"/>
    </xf>
    <xf numFmtId="9" fontId="2" fillId="0" borderId="11" xfId="3" applyNumberFormat="1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/>
    </xf>
    <xf numFmtId="9" fontId="2" fillId="0" borderId="12" xfId="2" applyFont="1" applyBorder="1" applyAlignment="1">
      <alignment horizontal="center" vertical="center" wrapText="1"/>
    </xf>
    <xf numFmtId="9" fontId="2" fillId="0" borderId="12" xfId="3" applyNumberFormat="1" applyFont="1" applyBorder="1" applyAlignment="1">
      <alignment horizontal="center" vertical="center" wrapText="1"/>
    </xf>
    <xf numFmtId="167" fontId="2" fillId="0" borderId="12" xfId="3" applyNumberFormat="1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3" fontId="12" fillId="0" borderId="21" xfId="0" applyNumberFormat="1" applyFont="1" applyFill="1" applyBorder="1" applyAlignment="1" applyProtection="1">
      <alignment vertical="top" wrapText="1"/>
      <protection locked="0"/>
    </xf>
    <xf numFmtId="0" fontId="9" fillId="0" borderId="22" xfId="3" applyFont="1" applyBorder="1" applyAlignment="1">
      <alignment horizontal="center" vertical="center" wrapText="1"/>
    </xf>
    <xf numFmtId="168" fontId="2" fillId="6" borderId="20" xfId="1" applyNumberFormat="1" applyFont="1" applyFill="1" applyBorder="1" applyAlignment="1" applyProtection="1">
      <alignment vertical="top"/>
    </xf>
    <xf numFmtId="0" fontId="7" fillId="0" borderId="5" xfId="6" applyFont="1" applyFill="1" applyBorder="1" applyAlignment="1">
      <alignment horizontal="center"/>
    </xf>
    <xf numFmtId="165" fontId="8" fillId="0" borderId="20" xfId="4" applyNumberFormat="1" applyFont="1" applyFill="1" applyBorder="1" applyAlignment="1">
      <alignment vertical="center" wrapText="1"/>
    </xf>
    <xf numFmtId="0" fontId="12" fillId="0" borderId="12" xfId="6" applyFont="1" applyFill="1" applyBorder="1" applyAlignment="1">
      <alignment horizontal="center" vertical="center" wrapText="1"/>
    </xf>
    <xf numFmtId="0" fontId="12" fillId="0" borderId="21" xfId="6" applyFont="1" applyFill="1" applyBorder="1" applyAlignment="1">
      <alignment horizontal="justify" vertical="center" wrapText="1"/>
    </xf>
    <xf numFmtId="0" fontId="7" fillId="0" borderId="12" xfId="6" applyFont="1" applyFill="1" applyBorder="1" applyAlignment="1">
      <alignment horizontal="center"/>
    </xf>
    <xf numFmtId="165" fontId="2" fillId="0" borderId="12" xfId="4" applyNumberFormat="1" applyFont="1" applyFill="1" applyBorder="1" applyAlignment="1">
      <alignment horizontal="center" vertical="center" wrapText="1"/>
    </xf>
    <xf numFmtId="165" fontId="2" fillId="4" borderId="11" xfId="4" applyNumberFormat="1" applyFont="1" applyFill="1" applyBorder="1" applyAlignment="1">
      <alignment horizontal="center" vertical="center" wrapText="1"/>
    </xf>
    <xf numFmtId="9" fontId="2" fillId="0" borderId="11" xfId="2" applyFont="1" applyFill="1" applyBorder="1" applyAlignment="1">
      <alignment horizontal="center" vertical="center" wrapText="1"/>
    </xf>
    <xf numFmtId="167" fontId="2" fillId="0" borderId="11" xfId="3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wrapText="1"/>
    </xf>
    <xf numFmtId="0" fontId="12" fillId="0" borderId="20" xfId="0" applyFont="1" applyFill="1" applyBorder="1" applyAlignment="1">
      <alignment wrapText="1"/>
    </xf>
    <xf numFmtId="3" fontId="2" fillId="0" borderId="14" xfId="0" applyNumberFormat="1" applyFont="1" applyFill="1" applyBorder="1" applyAlignment="1" applyProtection="1">
      <alignment vertical="top"/>
      <protection locked="0"/>
    </xf>
    <xf numFmtId="0" fontId="2" fillId="5" borderId="23" xfId="3" applyFont="1" applyFill="1" applyBorder="1" applyAlignment="1">
      <alignment horizontal="center" vertical="center"/>
    </xf>
    <xf numFmtId="165" fontId="2" fillId="0" borderId="25" xfId="4" applyNumberFormat="1" applyFont="1" applyBorder="1" applyAlignment="1">
      <alignment horizontal="center" vertical="center" wrapText="1"/>
    </xf>
    <xf numFmtId="3" fontId="2" fillId="0" borderId="20" xfId="0" applyNumberFormat="1" applyFont="1" applyFill="1" applyBorder="1" applyAlignment="1" applyProtection="1">
      <alignment vertical="top" wrapText="1"/>
      <protection locked="0"/>
    </xf>
    <xf numFmtId="3" fontId="2" fillId="0" borderId="20" xfId="0" applyNumberFormat="1" applyFont="1" applyBorder="1" applyAlignment="1" applyProtection="1">
      <alignment vertical="top" wrapText="1"/>
      <protection locked="0"/>
    </xf>
    <xf numFmtId="0" fontId="12" fillId="0" borderId="5" xfId="6" applyFont="1" applyFill="1" applyBorder="1" applyAlignment="1">
      <alignment horizontal="justify" vertical="center" wrapText="1"/>
    </xf>
    <xf numFmtId="169" fontId="2" fillId="0" borderId="11" xfId="1" applyNumberFormat="1" applyFont="1" applyBorder="1" applyAlignment="1">
      <alignment horizontal="center" vertical="center" wrapText="1"/>
    </xf>
    <xf numFmtId="165" fontId="8" fillId="7" borderId="1" xfId="4" applyNumberFormat="1" applyFont="1" applyFill="1" applyBorder="1" applyAlignment="1"/>
    <xf numFmtId="0" fontId="2" fillId="0" borderId="11" xfId="3" applyFont="1" applyFill="1" applyBorder="1" applyAlignment="1">
      <alignment horizontal="center" vertical="center"/>
    </xf>
    <xf numFmtId="168" fontId="2" fillId="0" borderId="13" xfId="1" applyNumberFormat="1" applyFont="1" applyFill="1" applyBorder="1" applyAlignment="1" applyProtection="1">
      <alignment vertical="top"/>
    </xf>
    <xf numFmtId="0" fontId="2" fillId="0" borderId="1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9" fontId="2" fillId="0" borderId="11" xfId="3" applyNumberFormat="1" applyFont="1" applyFill="1" applyBorder="1" applyAlignment="1">
      <alignment horizontal="center" vertical="center" wrapText="1"/>
    </xf>
    <xf numFmtId="0" fontId="2" fillId="0" borderId="5" xfId="3" applyFont="1" applyFill="1" applyBorder="1"/>
    <xf numFmtId="168" fontId="2" fillId="0" borderId="0" xfId="3" applyNumberFormat="1" applyFont="1" applyFill="1" applyBorder="1" applyAlignment="1">
      <alignment horizontal="center" vertical="center" wrapText="1"/>
    </xf>
    <xf numFmtId="0" fontId="12" fillId="0" borderId="26" xfId="6" applyFont="1" applyFill="1" applyBorder="1" applyAlignment="1">
      <alignment horizontal="justify" vertical="center" wrapText="1"/>
    </xf>
    <xf numFmtId="0" fontId="11" fillId="0" borderId="25" xfId="3" applyFont="1" applyBorder="1" applyAlignment="1">
      <alignment horizontal="center" vertical="center" wrapText="1"/>
    </xf>
    <xf numFmtId="0" fontId="9" fillId="5" borderId="20" xfId="3" applyFont="1" applyFill="1" applyBorder="1" applyAlignment="1">
      <alignment horizontal="center" vertical="center" wrapText="1"/>
    </xf>
    <xf numFmtId="43" fontId="2" fillId="0" borderId="20" xfId="1" applyFont="1" applyFill="1" applyBorder="1" applyAlignment="1">
      <alignment vertical="center" wrapText="1"/>
    </xf>
    <xf numFmtId="165" fontId="2" fillId="0" borderId="11" xfId="4" applyNumberFormat="1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1" fillId="0" borderId="11" xfId="3" applyFont="1" applyFill="1" applyBorder="1" applyAlignment="1">
      <alignment horizontal="center" vertical="center" wrapText="1"/>
    </xf>
    <xf numFmtId="0" fontId="7" fillId="0" borderId="12" xfId="6" applyFont="1" applyFill="1" applyBorder="1" applyAlignment="1">
      <alignment horizontal="center"/>
    </xf>
    <xf numFmtId="0" fontId="7" fillId="0" borderId="12" xfId="6" applyFont="1" applyFill="1" applyBorder="1" applyAlignment="1">
      <alignment horizontal="justify" vertical="center" wrapText="1"/>
    </xf>
    <xf numFmtId="0" fontId="7" fillId="7" borderId="7" xfId="6" applyFont="1" applyFill="1" applyBorder="1" applyAlignment="1">
      <alignment horizontal="center"/>
    </xf>
    <xf numFmtId="0" fontId="7" fillId="7" borderId="17" xfId="6" applyFont="1" applyFill="1" applyBorder="1" applyAlignment="1">
      <alignment horizontal="center"/>
    </xf>
    <xf numFmtId="0" fontId="15" fillId="0" borderId="0" xfId="0" applyFont="1" applyBorder="1" applyAlignment="1">
      <alignment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17" fillId="0" borderId="0" xfId="5" applyFont="1"/>
    <xf numFmtId="0" fontId="8" fillId="3" borderId="1" xfId="5" applyFont="1" applyFill="1" applyBorder="1" applyAlignment="1">
      <alignment horizontal="center" vertical="center"/>
    </xf>
    <xf numFmtId="0" fontId="7" fillId="0" borderId="12" xfId="6" applyFont="1" applyFill="1" applyBorder="1" applyAlignment="1">
      <alignment horizontal="center" wrapText="1"/>
    </xf>
    <xf numFmtId="0" fontId="7" fillId="0" borderId="10" xfId="6" applyFont="1" applyFill="1" applyBorder="1" applyAlignment="1">
      <alignment horizontal="justify" vertical="center" wrapText="1"/>
    </xf>
    <xf numFmtId="0" fontId="7" fillId="0" borderId="10" xfId="6" applyFont="1" applyFill="1" applyBorder="1" applyAlignment="1">
      <alignment horizontal="center"/>
    </xf>
    <xf numFmtId="0" fontId="9" fillId="5" borderId="23" xfId="3" applyFont="1" applyFill="1" applyBorder="1" applyAlignment="1">
      <alignment horizontal="center" vertical="center" wrapText="1"/>
    </xf>
    <xf numFmtId="0" fontId="9" fillId="5" borderId="24" xfId="3" applyFont="1" applyFill="1" applyBorder="1" applyAlignment="1">
      <alignment horizontal="center" vertical="center" wrapText="1"/>
    </xf>
    <xf numFmtId="0" fontId="9" fillId="5" borderId="25" xfId="3" applyFont="1" applyFill="1" applyBorder="1" applyAlignment="1">
      <alignment horizontal="center" vertical="center" wrapText="1"/>
    </xf>
    <xf numFmtId="0" fontId="8" fillId="3" borderId="16" xfId="5" applyFont="1" applyFill="1" applyBorder="1" applyAlignment="1">
      <alignment horizontal="center" vertical="center"/>
    </xf>
    <xf numFmtId="0" fontId="7" fillId="0" borderId="3" xfId="6" applyFont="1" applyFill="1" applyBorder="1" applyAlignment="1">
      <alignment horizontal="justify" vertical="center" wrapText="1"/>
    </xf>
    <xf numFmtId="0" fontId="7" fillId="0" borderId="4" xfId="6" applyFont="1" applyFill="1" applyBorder="1" applyAlignment="1">
      <alignment horizontal="justify" vertical="center" wrapText="1"/>
    </xf>
    <xf numFmtId="0" fontId="7" fillId="0" borderId="3" xfId="6" applyFont="1" applyFill="1" applyBorder="1" applyAlignment="1">
      <alignment horizontal="center" wrapText="1"/>
    </xf>
    <xf numFmtId="0" fontId="7" fillId="0" borderId="9" xfId="6" applyFont="1" applyFill="1" applyBorder="1" applyAlignment="1">
      <alignment horizontal="center" wrapText="1"/>
    </xf>
    <xf numFmtId="0" fontId="7" fillId="0" borderId="4" xfId="6" applyFont="1" applyFill="1" applyBorder="1" applyAlignment="1">
      <alignment horizontal="center" wrapText="1"/>
    </xf>
    <xf numFmtId="0" fontId="7" fillId="2" borderId="2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16" xfId="3" applyFont="1" applyFill="1" applyBorder="1" applyAlignment="1">
      <alignment horizontal="center" vertical="center"/>
    </xf>
    <xf numFmtId="0" fontId="8" fillId="3" borderId="7" xfId="5" applyFont="1" applyFill="1" applyBorder="1" applyAlignment="1">
      <alignment horizontal="center" vertical="center"/>
    </xf>
    <xf numFmtId="0" fontId="8" fillId="3" borderId="8" xfId="5" applyFont="1" applyFill="1" applyBorder="1" applyAlignment="1">
      <alignment horizontal="center" vertical="center"/>
    </xf>
    <xf numFmtId="0" fontId="7" fillId="0" borderId="10" xfId="6" applyFont="1" applyFill="1" applyBorder="1" applyAlignment="1">
      <alignment horizontal="center" wrapText="1"/>
    </xf>
    <xf numFmtId="0" fontId="7" fillId="2" borderId="2" xfId="3" applyFont="1" applyFill="1" applyBorder="1" applyAlignment="1">
      <alignment horizontal="center" vertical="top"/>
    </xf>
    <xf numFmtId="0" fontId="7" fillId="2" borderId="5" xfId="3" applyFont="1" applyFill="1" applyBorder="1" applyAlignment="1">
      <alignment horizontal="center" vertical="top"/>
    </xf>
    <xf numFmtId="0" fontId="7" fillId="2" borderId="3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</cellXfs>
  <cellStyles count="120">
    <cellStyle name="Comma" xfId="1" builtinId="3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Normal" xfId="0" builtinId="0"/>
    <cellStyle name="Normal 2" xfId="7"/>
    <cellStyle name="Normal 3 2" xfId="6"/>
    <cellStyle name="Normal 5" xfId="3"/>
    <cellStyle name="Normal 6" xfId="5"/>
    <cellStyle name="Percent" xfId="2" builtinId="5"/>
    <cellStyle name="Separador de milhares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44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Documents%20and%20Settings/marilias/Local%20Settings/Temporary%20Internet%20Files/Content.Outlook/AZ9MD6MO/PAI-Juventude%20Rio%2011092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_Capa"/>
      <sheetName val="2_Índice"/>
      <sheetName val="3_Comp e Produtos"/>
      <sheetName val="4_Componente 1"/>
      <sheetName val="5_Componente 2"/>
      <sheetName val="6_Componente 3"/>
      <sheetName val="7_ADM"/>
      <sheetName val="8_Consolidação Tipo Recurso"/>
      <sheetName val="9_Cronograma Físico"/>
      <sheetName val="10_Cronograma FF semestral"/>
      <sheetName val="11_Distribuição por Fonte"/>
      <sheetName val="12_Orçamento Global"/>
      <sheetName val="13_POA 18 meses"/>
      <sheetName val="14_PA todo programa "/>
      <sheetName val="15_P.A 18 meses"/>
      <sheetName val="16_Custos Consolidados"/>
      <sheetName val="17_Custos - componente 1"/>
      <sheetName val="18_Custos componente 2"/>
      <sheetName val="19_Custos Componente 3"/>
      <sheetName val="20_Custos - ADM"/>
    </sheetNames>
    <sheetDataSet>
      <sheetData sheetId="0"/>
      <sheetData sheetId="1"/>
      <sheetData sheetId="2">
        <row r="6">
          <cell r="A6" t="str">
            <v>COMPONENTE 1: SISTEMA DE ATENÇÃO INTEGRAL AO JOVEM</v>
          </cell>
        </row>
      </sheetData>
      <sheetData sheetId="3">
        <row r="6">
          <cell r="B6" t="str">
            <v>1. Seleção e Contratação de consultoria para:
(i) Definição da metodologia (escopo);
(ii) Elaboração do mapeamento em campo;</v>
          </cell>
        </row>
        <row r="11">
          <cell r="S11">
            <v>2625</v>
          </cell>
        </row>
        <row r="16">
          <cell r="S16">
            <v>12000</v>
          </cell>
        </row>
        <row r="30">
          <cell r="S30">
            <v>150000</v>
          </cell>
        </row>
        <row r="51">
          <cell r="S51">
            <v>2625</v>
          </cell>
        </row>
        <row r="52">
          <cell r="S52">
            <v>1500</v>
          </cell>
        </row>
        <row r="57">
          <cell r="S57">
            <v>3500</v>
          </cell>
        </row>
        <row r="59">
          <cell r="S59">
            <v>2000</v>
          </cell>
        </row>
        <row r="62">
          <cell r="S62">
            <v>135</v>
          </cell>
        </row>
      </sheetData>
      <sheetData sheetId="4">
        <row r="6">
          <cell r="B6" t="str">
            <v>1- Ampliação do Ensino Médio Integrado para as escolas nas áreas abrangidas
2-Ampliação do Autonomia e Mais Educação;
3- Redesenho e implantação do EJA nos territórios abrangidos
4- Curso de qualificação para profissionais da educação
5- Adaptação de espaços (quadra de esporte, adequação de banheiros, construção de salas multimeios)
6- Desenho e implementação de metodologia de Itinerário Reinserção social  para  Jovens em conflito com a lei (DEGASE)
i) qualificação dos socioeducadores</v>
          </cell>
        </row>
      </sheetData>
      <sheetData sheetId="5">
        <row r="5">
          <cell r="B5" t="str">
            <v>1. Seleção e Contratação de consultoria para: 
i)Desenho e implantação do plano operativo de monitoramento do programa;
2- Seleção e contratação de consultoria para:
i) atualização e desenho de novos aplicativos para monitoramento e avaliação do sistema de TI do SAIJ
ii) implantação e manutenção do sistema de monitoramento
iii) capacitação no uso da ferramenta
3 - Capacitação em monitoramento e análise de dados para os servidores do SAIJ
4 - Produção de Material de apoio para monitoramento e avaliação</v>
          </cell>
        </row>
      </sheetData>
      <sheetData sheetId="6">
        <row r="5">
          <cell r="B5" t="str">
            <v>1 - Seleção e contratação de consultoria para:
i. Desenho e Implantação do Sistema de Acompanhamento Físico-Financeiro do Programa;
ii) Manutenção e Treinamento para uso do sistema físico e financeiro
2 - Seleção e contratação de consultoria para:
i) seleção dos profissionais da UGP;
ii) pagamento de salários
3. Aquisição de equipamentos eletrônicos (tb hospedagem dos sistemas) e mobiliários
4- Recursos para gastos operativos (materiais)
5 - Adequaçõa física
6 - Capacitação da equipe da secretaria</v>
          </cell>
        </row>
      </sheetData>
      <sheetData sheetId="7"/>
      <sheetData sheetId="8">
        <row r="7">
          <cell r="AC7">
            <v>1000000</v>
          </cell>
        </row>
      </sheetData>
      <sheetData sheetId="9">
        <row r="6">
          <cell r="B6">
            <v>41061</v>
          </cell>
        </row>
      </sheetData>
      <sheetData sheetId="10">
        <row r="8">
          <cell r="C8">
            <v>350000</v>
          </cell>
        </row>
      </sheetData>
      <sheetData sheetId="11"/>
      <sheetData sheetId="12"/>
      <sheetData sheetId="13"/>
      <sheetData sheetId="14"/>
      <sheetData sheetId="15"/>
      <sheetData sheetId="16">
        <row r="6">
          <cell r="K6">
            <v>1.66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N75"/>
  <sheetViews>
    <sheetView tabSelected="1" topLeftCell="A52" zoomScale="110" zoomScaleNormal="110" zoomScalePageLayoutView="110" workbookViewId="0">
      <selection activeCell="B65" sqref="B65"/>
    </sheetView>
  </sheetViews>
  <sheetFormatPr defaultColWidth="8.85546875" defaultRowHeight="12.75"/>
  <cols>
    <col min="1" max="1" width="9.85546875" style="2" customWidth="1"/>
    <col min="2" max="2" width="68" style="2" customWidth="1"/>
    <col min="3" max="3" width="12" style="9" bestFit="1" customWidth="1"/>
    <col min="4" max="4" width="10.28515625" style="2" bestFit="1" customWidth="1"/>
    <col min="5" max="5" width="8.140625" style="2" bestFit="1" customWidth="1"/>
    <col min="6" max="6" width="12.85546875" style="2" customWidth="1"/>
    <col min="7" max="7" width="11.42578125" style="2" customWidth="1"/>
    <col min="8" max="8" width="11" style="10" customWidth="1"/>
    <col min="9" max="9" width="9.28515625" style="10" customWidth="1"/>
    <col min="10" max="10" width="7.85546875" style="2" customWidth="1"/>
    <col min="11" max="11" width="28.42578125" style="2" hidden="1" customWidth="1"/>
    <col min="12" max="846" width="8.85546875" style="1"/>
    <col min="847" max="16384" width="8.85546875" style="2"/>
  </cols>
  <sheetData>
    <row r="1" spans="1:846" ht="15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</row>
    <row r="2" spans="1:846" ht="15.75">
      <c r="A2" s="164" t="s">
        <v>64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</row>
    <row r="3" spans="1:846" ht="14.25">
      <c r="A3" s="165" t="s">
        <v>65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846" ht="15">
      <c r="A4" s="163" t="s">
        <v>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846" ht="15.75" thickBot="1">
      <c r="A5" s="3"/>
      <c r="B5" s="4" t="s">
        <v>63</v>
      </c>
      <c r="C5" s="5"/>
      <c r="D5" s="6"/>
      <c r="E5" s="6"/>
      <c r="F5" s="6"/>
      <c r="G5" s="6"/>
      <c r="H5" s="6"/>
      <c r="I5" s="6"/>
      <c r="J5" s="6"/>
      <c r="K5" s="6"/>
    </row>
    <row r="6" spans="1:846" ht="15.75" thickBot="1">
      <c r="A6" s="3"/>
      <c r="B6" s="7" t="s">
        <v>2</v>
      </c>
      <c r="C6" s="5"/>
      <c r="D6" s="6"/>
      <c r="E6" s="6"/>
      <c r="F6" s="6"/>
      <c r="G6" s="167" t="s">
        <v>3</v>
      </c>
      <c r="H6" s="167"/>
      <c r="I6" s="168" t="s">
        <v>52</v>
      </c>
      <c r="J6" s="168"/>
      <c r="K6" s="8">
        <v>1.66</v>
      </c>
    </row>
    <row r="7" spans="1:846" ht="13.5" thickBot="1"/>
    <row r="8" spans="1:846">
      <c r="A8" s="153" t="s">
        <v>4</v>
      </c>
      <c r="B8" s="153" t="s">
        <v>5</v>
      </c>
      <c r="C8" s="11" t="s">
        <v>6</v>
      </c>
      <c r="D8" s="12" t="s">
        <v>7</v>
      </c>
      <c r="E8" s="159" t="s">
        <v>8</v>
      </c>
      <c r="F8" s="161" t="s">
        <v>9</v>
      </c>
      <c r="G8" s="162"/>
      <c r="H8" s="161" t="s">
        <v>10</v>
      </c>
      <c r="I8" s="162"/>
      <c r="J8" s="159" t="s">
        <v>11</v>
      </c>
      <c r="K8" s="153" t="s">
        <v>12</v>
      </c>
    </row>
    <row r="9" spans="1:846">
      <c r="A9" s="154"/>
      <c r="B9" s="154"/>
      <c r="C9" s="13" t="s">
        <v>13</v>
      </c>
      <c r="D9" s="14" t="s">
        <v>14</v>
      </c>
      <c r="E9" s="160"/>
      <c r="F9" s="15" t="s">
        <v>15</v>
      </c>
      <c r="G9" s="15" t="s">
        <v>16</v>
      </c>
      <c r="H9" s="16" t="s">
        <v>17</v>
      </c>
      <c r="I9" s="16" t="s">
        <v>18</v>
      </c>
      <c r="J9" s="160"/>
      <c r="K9" s="154"/>
    </row>
    <row r="10" spans="1:846" ht="13.5" thickBot="1">
      <c r="A10" s="154"/>
      <c r="B10" s="154"/>
      <c r="C10" s="13" t="s">
        <v>19</v>
      </c>
      <c r="D10" s="17" t="s">
        <v>20</v>
      </c>
      <c r="E10" s="17" t="s">
        <v>21</v>
      </c>
      <c r="F10" s="18" t="s">
        <v>22</v>
      </c>
      <c r="G10" s="18" t="s">
        <v>22</v>
      </c>
      <c r="H10" s="19" t="s">
        <v>23</v>
      </c>
      <c r="I10" s="19" t="s">
        <v>24</v>
      </c>
      <c r="J10" s="17" t="s">
        <v>25</v>
      </c>
      <c r="K10" s="155"/>
    </row>
    <row r="11" spans="1:846" ht="13.5" thickBot="1">
      <c r="A11" s="156" t="s">
        <v>26</v>
      </c>
      <c r="B11" s="157"/>
      <c r="C11" s="20">
        <f>C12</f>
        <v>46796866</v>
      </c>
      <c r="D11" s="21"/>
      <c r="E11" s="22"/>
      <c r="F11" s="22"/>
      <c r="G11" s="22"/>
      <c r="H11" s="22"/>
      <c r="I11" s="22"/>
      <c r="J11" s="22"/>
      <c r="K11" s="23"/>
    </row>
    <row r="12" spans="1:846" s="25" customFormat="1">
      <c r="A12" s="142" t="s">
        <v>57</v>
      </c>
      <c r="B12" s="142"/>
      <c r="C12" s="24">
        <f>SUM(C13:C21)</f>
        <v>46796866</v>
      </c>
      <c r="D12" s="158"/>
      <c r="E12" s="158"/>
      <c r="F12" s="158"/>
      <c r="G12" s="158"/>
      <c r="H12" s="158"/>
      <c r="I12" s="158"/>
      <c r="J12" s="158"/>
      <c r="K12" s="15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  <c r="JJ12" s="1"/>
      <c r="JK12" s="1"/>
      <c r="JL12" s="1"/>
      <c r="JM12" s="1"/>
      <c r="JN12" s="1"/>
      <c r="JO12" s="1"/>
      <c r="JP12" s="1"/>
      <c r="JQ12" s="1"/>
      <c r="JR12" s="1"/>
      <c r="JS12" s="1"/>
      <c r="JT12" s="1"/>
      <c r="JU12" s="1"/>
      <c r="JV12" s="1"/>
      <c r="JW12" s="1"/>
      <c r="JX12" s="1"/>
      <c r="JY12" s="1"/>
      <c r="JZ12" s="1"/>
      <c r="KA12" s="1"/>
      <c r="KB12" s="1"/>
      <c r="KC12" s="1"/>
      <c r="KD12" s="1"/>
      <c r="KE12" s="1"/>
      <c r="KF12" s="1"/>
      <c r="KG12" s="1"/>
      <c r="KH12" s="1"/>
      <c r="KI12" s="1"/>
      <c r="KJ12" s="1"/>
      <c r="KK12" s="1"/>
      <c r="KL12" s="1"/>
      <c r="KM12" s="1"/>
      <c r="KN12" s="1"/>
      <c r="KO12" s="1"/>
      <c r="KP12" s="1"/>
      <c r="KQ12" s="1"/>
      <c r="KR12" s="1"/>
      <c r="KS12" s="1"/>
      <c r="KT12" s="1"/>
      <c r="KU12" s="1"/>
      <c r="KV12" s="1"/>
      <c r="KW12" s="1"/>
      <c r="KX12" s="1"/>
      <c r="KY12" s="1"/>
      <c r="KZ12" s="1"/>
      <c r="LA12" s="1"/>
      <c r="LB12" s="1"/>
      <c r="LC12" s="1"/>
      <c r="LD12" s="1"/>
      <c r="LE12" s="1"/>
      <c r="LF12" s="1"/>
      <c r="LG12" s="1"/>
      <c r="LH12" s="1"/>
      <c r="LI12" s="1"/>
      <c r="LJ12" s="1"/>
      <c r="LK12" s="1"/>
      <c r="LL12" s="1"/>
      <c r="LM12" s="1"/>
      <c r="LN12" s="1"/>
      <c r="LO12" s="1"/>
      <c r="LP12" s="1"/>
      <c r="LQ12" s="1"/>
      <c r="LR12" s="1"/>
      <c r="LS12" s="1"/>
      <c r="LT12" s="1"/>
      <c r="LU12" s="1"/>
      <c r="LV12" s="1"/>
      <c r="LW12" s="1"/>
      <c r="LX12" s="1"/>
      <c r="LY12" s="1"/>
      <c r="LZ12" s="1"/>
      <c r="MA12" s="1"/>
      <c r="MB12" s="1"/>
      <c r="MC12" s="1"/>
      <c r="MD12" s="1"/>
      <c r="ME12" s="1"/>
      <c r="MF12" s="1"/>
      <c r="MG12" s="1"/>
      <c r="MH12" s="1"/>
      <c r="MI12" s="1"/>
      <c r="MJ12" s="1"/>
      <c r="MK12" s="1"/>
      <c r="ML12" s="1"/>
      <c r="MM12" s="1"/>
      <c r="MN12" s="1"/>
      <c r="MO12" s="1"/>
      <c r="MP12" s="1"/>
      <c r="MQ12" s="1"/>
      <c r="MR12" s="1"/>
      <c r="MS12" s="1"/>
      <c r="MT12" s="1"/>
      <c r="MU12" s="1"/>
      <c r="MV12" s="1"/>
      <c r="MW12" s="1"/>
      <c r="MX12" s="1"/>
      <c r="MY12" s="1"/>
      <c r="MZ12" s="1"/>
      <c r="NA12" s="1"/>
      <c r="NB12" s="1"/>
      <c r="NC12" s="1"/>
      <c r="ND12" s="1"/>
      <c r="NE12" s="1"/>
      <c r="NF12" s="1"/>
      <c r="NG12" s="1"/>
      <c r="NH12" s="1"/>
      <c r="NI12" s="1"/>
      <c r="NJ12" s="1"/>
      <c r="NK12" s="1"/>
      <c r="NL12" s="1"/>
      <c r="NM12" s="1"/>
      <c r="NN12" s="1"/>
      <c r="NO12" s="1"/>
      <c r="NP12" s="1"/>
      <c r="NQ12" s="1"/>
      <c r="NR12" s="1"/>
      <c r="NS12" s="1"/>
      <c r="NT12" s="1"/>
      <c r="NU12" s="1"/>
      <c r="NV12" s="1"/>
      <c r="NW12" s="1"/>
      <c r="NX12" s="1"/>
      <c r="NY12" s="1"/>
      <c r="NZ12" s="1"/>
      <c r="OA12" s="1"/>
      <c r="OB12" s="1"/>
      <c r="OC12" s="1"/>
      <c r="OD12" s="1"/>
      <c r="OE12" s="1"/>
      <c r="OF12" s="1"/>
      <c r="OG12" s="1"/>
      <c r="OH12" s="1"/>
      <c r="OI12" s="1"/>
      <c r="OJ12" s="1"/>
      <c r="OK12" s="1"/>
      <c r="OL12" s="1"/>
      <c r="OM12" s="1"/>
      <c r="ON12" s="1"/>
      <c r="OO12" s="1"/>
      <c r="OP12" s="1"/>
      <c r="OQ12" s="1"/>
      <c r="OR12" s="1"/>
      <c r="OS12" s="1"/>
      <c r="OT12" s="1"/>
      <c r="OU12" s="1"/>
      <c r="OV12" s="1"/>
      <c r="OW12" s="1"/>
      <c r="OX12" s="1"/>
      <c r="OY12" s="1"/>
      <c r="OZ12" s="1"/>
      <c r="PA12" s="1"/>
      <c r="PB12" s="1"/>
      <c r="PC12" s="1"/>
      <c r="PD12" s="1"/>
      <c r="PE12" s="1"/>
      <c r="PF12" s="1"/>
      <c r="PG12" s="1"/>
      <c r="PH12" s="1"/>
      <c r="PI12" s="1"/>
      <c r="PJ12" s="1"/>
      <c r="PK12" s="1"/>
      <c r="PL12" s="1"/>
      <c r="PM12" s="1"/>
      <c r="PN12" s="1"/>
      <c r="PO12" s="1"/>
      <c r="PP12" s="1"/>
      <c r="PQ12" s="1"/>
      <c r="PR12" s="1"/>
      <c r="PS12" s="1"/>
      <c r="PT12" s="1"/>
      <c r="PU12" s="1"/>
      <c r="PV12" s="1"/>
      <c r="PW12" s="1"/>
      <c r="PX12" s="1"/>
      <c r="PY12" s="1"/>
      <c r="PZ12" s="1"/>
      <c r="QA12" s="1"/>
      <c r="QB12" s="1"/>
      <c r="QC12" s="1"/>
      <c r="QD12" s="1"/>
      <c r="QE12" s="1"/>
      <c r="QF12" s="1"/>
      <c r="QG12" s="1"/>
      <c r="QH12" s="1"/>
      <c r="QI12" s="1"/>
      <c r="QJ12" s="1"/>
      <c r="QK12" s="1"/>
      <c r="QL12" s="1"/>
      <c r="QM12" s="1"/>
      <c r="QN12" s="1"/>
      <c r="QO12" s="1"/>
      <c r="QP12" s="1"/>
      <c r="QQ12" s="1"/>
      <c r="QR12" s="1"/>
      <c r="QS12" s="1"/>
      <c r="QT12" s="1"/>
      <c r="QU12" s="1"/>
      <c r="QV12" s="1"/>
      <c r="QW12" s="1"/>
      <c r="QX12" s="1"/>
      <c r="QY12" s="1"/>
      <c r="QZ12" s="1"/>
      <c r="RA12" s="1"/>
      <c r="RB12" s="1"/>
      <c r="RC12" s="1"/>
      <c r="RD12" s="1"/>
      <c r="RE12" s="1"/>
      <c r="RF12" s="1"/>
      <c r="RG12" s="1"/>
      <c r="RH12" s="1"/>
      <c r="RI12" s="1"/>
      <c r="RJ12" s="1"/>
      <c r="RK12" s="1"/>
      <c r="RL12" s="1"/>
      <c r="RM12" s="1"/>
      <c r="RN12" s="1"/>
      <c r="RO12" s="1"/>
      <c r="RP12" s="1"/>
      <c r="RQ12" s="1"/>
      <c r="RR12" s="1"/>
      <c r="RS12" s="1"/>
      <c r="RT12" s="1"/>
      <c r="RU12" s="1"/>
      <c r="RV12" s="1"/>
      <c r="RW12" s="1"/>
      <c r="RX12" s="1"/>
      <c r="RY12" s="1"/>
      <c r="RZ12" s="1"/>
      <c r="SA12" s="1"/>
      <c r="SB12" s="1"/>
      <c r="SC12" s="1"/>
      <c r="SD12" s="1"/>
      <c r="SE12" s="1"/>
      <c r="SF12" s="1"/>
      <c r="SG12" s="1"/>
      <c r="SH12" s="1"/>
      <c r="SI12" s="1"/>
      <c r="SJ12" s="1"/>
      <c r="SK12" s="1"/>
      <c r="SL12" s="1"/>
      <c r="SM12" s="1"/>
      <c r="SN12" s="1"/>
      <c r="SO12" s="1"/>
      <c r="SP12" s="1"/>
      <c r="SQ12" s="1"/>
      <c r="SR12" s="1"/>
      <c r="SS12" s="1"/>
      <c r="ST12" s="1"/>
      <c r="SU12" s="1"/>
      <c r="SV12" s="1"/>
      <c r="SW12" s="1"/>
      <c r="SX12" s="1"/>
      <c r="SY12" s="1"/>
      <c r="SZ12" s="1"/>
      <c r="TA12" s="1"/>
      <c r="TB12" s="1"/>
      <c r="TC12" s="1"/>
      <c r="TD12" s="1"/>
      <c r="TE12" s="1"/>
      <c r="TF12" s="1"/>
      <c r="TG12" s="1"/>
      <c r="TH12" s="1"/>
      <c r="TI12" s="1"/>
      <c r="TJ12" s="1"/>
      <c r="TK12" s="1"/>
      <c r="TL12" s="1"/>
      <c r="TM12" s="1"/>
      <c r="TN12" s="1"/>
      <c r="TO12" s="1"/>
      <c r="TP12" s="1"/>
      <c r="TQ12" s="1"/>
      <c r="TR12" s="1"/>
      <c r="TS12" s="1"/>
      <c r="TT12" s="1"/>
      <c r="TU12" s="1"/>
      <c r="TV12" s="1"/>
      <c r="TW12" s="1"/>
      <c r="TX12" s="1"/>
      <c r="TY12" s="1"/>
      <c r="TZ12" s="1"/>
      <c r="UA12" s="1"/>
      <c r="UB12" s="1"/>
      <c r="UC12" s="1"/>
      <c r="UD12" s="1"/>
      <c r="UE12" s="1"/>
      <c r="UF12" s="1"/>
      <c r="UG12" s="1"/>
      <c r="UH12" s="1"/>
      <c r="UI12" s="1"/>
      <c r="UJ12" s="1"/>
      <c r="UK12" s="1"/>
      <c r="UL12" s="1"/>
      <c r="UM12" s="1"/>
      <c r="UN12" s="1"/>
      <c r="UO12" s="1"/>
      <c r="UP12" s="1"/>
      <c r="UQ12" s="1"/>
      <c r="UR12" s="1"/>
      <c r="US12" s="1"/>
      <c r="UT12" s="1"/>
      <c r="UU12" s="1"/>
      <c r="UV12" s="1"/>
      <c r="UW12" s="1"/>
      <c r="UX12" s="1"/>
      <c r="UY12" s="1"/>
      <c r="UZ12" s="1"/>
      <c r="VA12" s="1"/>
      <c r="VB12" s="1"/>
      <c r="VC12" s="1"/>
      <c r="VD12" s="1"/>
      <c r="VE12" s="1"/>
      <c r="VF12" s="1"/>
      <c r="VG12" s="1"/>
      <c r="VH12" s="1"/>
      <c r="VI12" s="1"/>
      <c r="VJ12" s="1"/>
      <c r="VK12" s="1"/>
      <c r="VL12" s="1"/>
      <c r="VM12" s="1"/>
      <c r="VN12" s="1"/>
      <c r="VO12" s="1"/>
      <c r="VP12" s="1"/>
      <c r="VQ12" s="1"/>
      <c r="VR12" s="1"/>
      <c r="VS12" s="1"/>
      <c r="VT12" s="1"/>
      <c r="VU12" s="1"/>
      <c r="VV12" s="1"/>
      <c r="VW12" s="1"/>
      <c r="VX12" s="1"/>
      <c r="VY12" s="1"/>
      <c r="VZ12" s="1"/>
      <c r="WA12" s="1"/>
      <c r="WB12" s="1"/>
      <c r="WC12" s="1"/>
      <c r="WD12" s="1"/>
      <c r="WE12" s="1"/>
      <c r="WF12" s="1"/>
      <c r="WG12" s="1"/>
      <c r="WH12" s="1"/>
      <c r="WI12" s="1"/>
      <c r="WJ12" s="1"/>
      <c r="WK12" s="1"/>
      <c r="WL12" s="1"/>
      <c r="WM12" s="1"/>
      <c r="WN12" s="1"/>
      <c r="WO12" s="1"/>
      <c r="WP12" s="1"/>
      <c r="WQ12" s="1"/>
      <c r="WR12" s="1"/>
      <c r="WS12" s="1"/>
      <c r="WT12" s="1"/>
      <c r="WU12" s="1"/>
      <c r="WV12" s="1"/>
      <c r="WW12" s="1"/>
      <c r="WX12" s="1"/>
      <c r="WY12" s="1"/>
      <c r="WZ12" s="1"/>
      <c r="XA12" s="1"/>
      <c r="XB12" s="1"/>
      <c r="XC12" s="1"/>
      <c r="XD12" s="1"/>
      <c r="XE12" s="1"/>
      <c r="XF12" s="1"/>
      <c r="XG12" s="1"/>
      <c r="XH12" s="1"/>
      <c r="XI12" s="1"/>
      <c r="XJ12" s="1"/>
      <c r="XK12" s="1"/>
      <c r="XL12" s="1"/>
      <c r="XM12" s="1"/>
      <c r="XN12" s="1"/>
      <c r="XO12" s="1"/>
      <c r="XP12" s="1"/>
      <c r="XQ12" s="1"/>
      <c r="XR12" s="1"/>
      <c r="XS12" s="1"/>
      <c r="XT12" s="1"/>
      <c r="XU12" s="1"/>
      <c r="XV12" s="1"/>
      <c r="XW12" s="1"/>
      <c r="XX12" s="1"/>
      <c r="XY12" s="1"/>
      <c r="XZ12" s="1"/>
      <c r="YA12" s="1"/>
      <c r="YB12" s="1"/>
      <c r="YC12" s="1"/>
      <c r="YD12" s="1"/>
      <c r="YE12" s="1"/>
      <c r="YF12" s="1"/>
      <c r="YG12" s="1"/>
      <c r="YH12" s="1"/>
      <c r="YI12" s="1"/>
      <c r="YJ12" s="1"/>
      <c r="YK12" s="1"/>
      <c r="YL12" s="1"/>
      <c r="YM12" s="1"/>
      <c r="YN12" s="1"/>
      <c r="YO12" s="1"/>
      <c r="YP12" s="1"/>
      <c r="YQ12" s="1"/>
      <c r="YR12" s="1"/>
      <c r="YS12" s="1"/>
      <c r="YT12" s="1"/>
      <c r="YU12" s="1"/>
      <c r="YV12" s="1"/>
      <c r="YW12" s="1"/>
      <c r="YX12" s="1"/>
      <c r="YY12" s="1"/>
      <c r="YZ12" s="1"/>
      <c r="ZA12" s="1"/>
      <c r="ZB12" s="1"/>
      <c r="ZC12" s="1"/>
      <c r="ZD12" s="1"/>
      <c r="ZE12" s="1"/>
      <c r="ZF12" s="1"/>
      <c r="ZG12" s="1"/>
      <c r="ZH12" s="1"/>
      <c r="ZI12" s="1"/>
      <c r="ZJ12" s="1"/>
      <c r="ZK12" s="1"/>
      <c r="ZL12" s="1"/>
      <c r="ZM12" s="1"/>
      <c r="ZN12" s="1"/>
      <c r="ZO12" s="1"/>
      <c r="ZP12" s="1"/>
      <c r="ZQ12" s="1"/>
      <c r="ZR12" s="1"/>
      <c r="ZS12" s="1"/>
      <c r="ZT12" s="1"/>
      <c r="ZU12" s="1"/>
      <c r="ZV12" s="1"/>
      <c r="ZW12" s="1"/>
      <c r="ZX12" s="1"/>
      <c r="ZY12" s="1"/>
      <c r="ZZ12" s="1"/>
      <c r="AAA12" s="1"/>
      <c r="AAB12" s="1"/>
      <c r="AAC12" s="1"/>
      <c r="AAD12" s="1"/>
      <c r="AAE12" s="1"/>
      <c r="AAF12" s="1"/>
      <c r="AAG12" s="1"/>
      <c r="AAH12" s="1"/>
      <c r="AAI12" s="1"/>
      <c r="AAJ12" s="1"/>
      <c r="AAK12" s="1"/>
      <c r="AAL12" s="1"/>
      <c r="AAM12" s="1"/>
      <c r="AAN12" s="1"/>
      <c r="AAO12" s="1"/>
      <c r="AAP12" s="1"/>
      <c r="AAQ12" s="1"/>
      <c r="AAR12" s="1"/>
      <c r="AAS12" s="1"/>
      <c r="AAT12" s="1"/>
      <c r="AAU12" s="1"/>
      <c r="AAV12" s="1"/>
      <c r="AAW12" s="1"/>
      <c r="AAX12" s="1"/>
      <c r="AAY12" s="1"/>
      <c r="AAZ12" s="1"/>
      <c r="ABA12" s="1"/>
      <c r="ABB12" s="1"/>
      <c r="ABC12" s="1"/>
      <c r="ABD12" s="1"/>
      <c r="ABE12" s="1"/>
      <c r="ABF12" s="1"/>
      <c r="ABG12" s="1"/>
      <c r="ABH12" s="1"/>
      <c r="ABI12" s="1"/>
      <c r="ABJ12" s="1"/>
      <c r="ABK12" s="1"/>
      <c r="ABL12" s="1"/>
      <c r="ABM12" s="1"/>
      <c r="ABN12" s="1"/>
      <c r="ABO12" s="1"/>
      <c r="ABP12" s="1"/>
      <c r="ABQ12" s="1"/>
      <c r="ABR12" s="1"/>
      <c r="ABS12" s="1"/>
      <c r="ABT12" s="1"/>
      <c r="ABU12" s="1"/>
      <c r="ABV12" s="1"/>
      <c r="ABW12" s="1"/>
      <c r="ABX12" s="1"/>
      <c r="ABY12" s="1"/>
      <c r="ABZ12" s="1"/>
      <c r="ACA12" s="1"/>
      <c r="ACB12" s="1"/>
      <c r="ACC12" s="1"/>
      <c r="ACD12" s="1"/>
      <c r="ACE12" s="1"/>
      <c r="ACF12" s="1"/>
      <c r="ACG12" s="1"/>
      <c r="ACH12" s="1"/>
      <c r="ACI12" s="1"/>
      <c r="ACJ12" s="1"/>
      <c r="ACK12" s="1"/>
      <c r="ACL12" s="1"/>
      <c r="ACM12" s="1"/>
      <c r="ACN12" s="1"/>
      <c r="ACO12" s="1"/>
      <c r="ACP12" s="1"/>
      <c r="ACQ12" s="1"/>
      <c r="ACR12" s="1"/>
      <c r="ACS12" s="1"/>
      <c r="ACT12" s="1"/>
      <c r="ACU12" s="1"/>
      <c r="ACV12" s="1"/>
      <c r="ACW12" s="1"/>
      <c r="ACX12" s="1"/>
      <c r="ACY12" s="1"/>
      <c r="ACZ12" s="1"/>
      <c r="ADA12" s="1"/>
      <c r="ADB12" s="1"/>
      <c r="ADC12" s="1"/>
      <c r="ADD12" s="1"/>
      <c r="ADE12" s="1"/>
      <c r="ADF12" s="1"/>
      <c r="ADG12" s="1"/>
      <c r="ADH12" s="1"/>
      <c r="ADI12" s="1"/>
      <c r="ADJ12" s="1"/>
      <c r="ADK12" s="1"/>
      <c r="ADL12" s="1"/>
      <c r="ADM12" s="1"/>
      <c r="ADN12" s="1"/>
      <c r="ADO12" s="1"/>
      <c r="ADP12" s="1"/>
      <c r="ADQ12" s="1"/>
      <c r="ADR12" s="1"/>
      <c r="ADS12" s="1"/>
      <c r="ADT12" s="1"/>
      <c r="ADU12" s="1"/>
      <c r="ADV12" s="1"/>
      <c r="ADW12" s="1"/>
      <c r="ADX12" s="1"/>
      <c r="ADY12" s="1"/>
      <c r="ADZ12" s="1"/>
      <c r="AEA12" s="1"/>
      <c r="AEB12" s="1"/>
      <c r="AEC12" s="1"/>
      <c r="AED12" s="1"/>
      <c r="AEE12" s="1"/>
      <c r="AEF12" s="1"/>
      <c r="AEG12" s="1"/>
      <c r="AEH12" s="1"/>
      <c r="AEI12" s="1"/>
      <c r="AEJ12" s="1"/>
      <c r="AEK12" s="1"/>
      <c r="AEL12" s="1"/>
      <c r="AEM12" s="1"/>
      <c r="AEN12" s="1"/>
      <c r="AEO12" s="1"/>
      <c r="AEP12" s="1"/>
      <c r="AEQ12" s="1"/>
      <c r="AER12" s="1"/>
      <c r="AES12" s="1"/>
      <c r="AET12" s="1"/>
      <c r="AEU12" s="1"/>
      <c r="AEV12" s="1"/>
      <c r="AEW12" s="1"/>
      <c r="AEX12" s="1"/>
      <c r="AEY12" s="1"/>
      <c r="AEZ12" s="1"/>
      <c r="AFA12" s="1"/>
      <c r="AFB12" s="1"/>
      <c r="AFC12" s="1"/>
      <c r="AFD12" s="1"/>
      <c r="AFE12" s="1"/>
      <c r="AFF12" s="1"/>
      <c r="AFG12" s="1"/>
      <c r="AFH12" s="1"/>
      <c r="AFI12" s="1"/>
      <c r="AFJ12" s="1"/>
      <c r="AFK12" s="1"/>
      <c r="AFL12" s="1"/>
      <c r="AFM12" s="1"/>
      <c r="AFN12" s="1"/>
    </row>
    <row r="13" spans="1:846" s="34" customFormat="1" ht="13.5" thickBot="1">
      <c r="A13" s="81">
        <v>1</v>
      </c>
      <c r="B13" s="82" t="s">
        <v>55</v>
      </c>
      <c r="C13" s="59">
        <v>4653000</v>
      </c>
      <c r="D13" s="83" t="s">
        <v>54</v>
      </c>
      <c r="E13" s="30" t="s">
        <v>27</v>
      </c>
      <c r="F13" s="84">
        <v>0.5</v>
      </c>
      <c r="G13" s="84">
        <v>0.5</v>
      </c>
      <c r="H13" s="60">
        <v>41276</v>
      </c>
      <c r="I13" s="60">
        <v>41974</v>
      </c>
      <c r="J13" s="61"/>
      <c r="K13" s="3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</row>
    <row r="14" spans="1:846" s="34" customFormat="1" ht="26.25" thickBot="1">
      <c r="A14" s="26">
        <v>2</v>
      </c>
      <c r="B14" s="27" t="s">
        <v>93</v>
      </c>
      <c r="C14" s="36">
        <v>1895839</v>
      </c>
      <c r="D14" s="29" t="s">
        <v>28</v>
      </c>
      <c r="E14" s="30" t="s">
        <v>27</v>
      </c>
      <c r="F14" s="84">
        <v>0.5</v>
      </c>
      <c r="G14" s="84">
        <v>0.5</v>
      </c>
      <c r="H14" s="31">
        <v>41122</v>
      </c>
      <c r="I14" s="31">
        <v>41579</v>
      </c>
      <c r="J14" s="32"/>
      <c r="K14" s="33" t="s">
        <v>29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</row>
    <row r="15" spans="1:846" s="34" customFormat="1" ht="26.25" thickBot="1">
      <c r="A15" s="109">
        <v>3</v>
      </c>
      <c r="B15" s="111" t="s">
        <v>94</v>
      </c>
      <c r="C15" s="110">
        <v>6535948</v>
      </c>
      <c r="D15" s="29" t="s">
        <v>28</v>
      </c>
      <c r="E15" s="30" t="s">
        <v>27</v>
      </c>
      <c r="F15" s="84">
        <v>0.5</v>
      </c>
      <c r="G15" s="84">
        <v>0.5</v>
      </c>
      <c r="H15" s="31">
        <v>41395</v>
      </c>
      <c r="I15" s="31">
        <v>41852</v>
      </c>
      <c r="J15" s="32"/>
      <c r="K15" s="3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</row>
    <row r="16" spans="1:846" s="34" customFormat="1" ht="13.5" thickBot="1">
      <c r="A16" s="109">
        <v>4</v>
      </c>
      <c r="B16" s="111" t="s">
        <v>92</v>
      </c>
      <c r="C16" s="110">
        <v>10977080</v>
      </c>
      <c r="D16" s="29" t="s">
        <v>28</v>
      </c>
      <c r="E16" s="30" t="s">
        <v>27</v>
      </c>
      <c r="F16" s="84">
        <v>0.5</v>
      </c>
      <c r="G16" s="84">
        <v>0.5</v>
      </c>
      <c r="H16" s="31">
        <v>41730</v>
      </c>
      <c r="I16" s="31">
        <v>42186</v>
      </c>
      <c r="J16" s="32"/>
      <c r="K16" s="3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  <c r="AAF16" s="1"/>
      <c r="AAG16" s="1"/>
      <c r="AAH16" s="1"/>
      <c r="AAI16" s="1"/>
      <c r="AAJ16" s="1"/>
      <c r="AAK16" s="1"/>
      <c r="AAL16" s="1"/>
      <c r="AAM16" s="1"/>
      <c r="AAN16" s="1"/>
      <c r="AAO16" s="1"/>
      <c r="AAP16" s="1"/>
      <c r="AAQ16" s="1"/>
      <c r="AAR16" s="1"/>
      <c r="AAS16" s="1"/>
      <c r="AAT16" s="1"/>
      <c r="AAU16" s="1"/>
      <c r="AAV16" s="1"/>
      <c r="AAW16" s="1"/>
      <c r="AAX16" s="1"/>
      <c r="AAY16" s="1"/>
      <c r="AAZ16" s="1"/>
      <c r="ABA16" s="1"/>
      <c r="ABB16" s="1"/>
      <c r="ABC16" s="1"/>
      <c r="ABD16" s="1"/>
      <c r="ABE16" s="1"/>
      <c r="ABF16" s="1"/>
      <c r="ABG16" s="1"/>
      <c r="ABH16" s="1"/>
      <c r="ABI16" s="1"/>
      <c r="ABJ16" s="1"/>
      <c r="ABK16" s="1"/>
      <c r="ABL16" s="1"/>
      <c r="ABM16" s="1"/>
      <c r="ABN16" s="1"/>
      <c r="ABO16" s="1"/>
      <c r="ABP16" s="1"/>
      <c r="ABQ16" s="1"/>
      <c r="ABR16" s="1"/>
      <c r="ABS16" s="1"/>
      <c r="ABT16" s="1"/>
      <c r="ABU16" s="1"/>
      <c r="ABV16" s="1"/>
      <c r="ABW16" s="1"/>
      <c r="ABX16" s="1"/>
      <c r="ABY16" s="1"/>
      <c r="ABZ16" s="1"/>
      <c r="ACA16" s="1"/>
      <c r="ACB16" s="1"/>
      <c r="ACC16" s="1"/>
      <c r="ACD16" s="1"/>
      <c r="ACE16" s="1"/>
      <c r="ACF16" s="1"/>
      <c r="ACG16" s="1"/>
      <c r="ACH16" s="1"/>
      <c r="ACI16" s="1"/>
      <c r="ACJ16" s="1"/>
      <c r="ACK16" s="1"/>
      <c r="ACL16" s="1"/>
      <c r="ACM16" s="1"/>
      <c r="ACN16" s="1"/>
      <c r="ACO16" s="1"/>
      <c r="ACP16" s="1"/>
      <c r="ACQ16" s="1"/>
      <c r="ACR16" s="1"/>
      <c r="ACS16" s="1"/>
      <c r="ACT16" s="1"/>
      <c r="ACU16" s="1"/>
      <c r="ACV16" s="1"/>
      <c r="ACW16" s="1"/>
      <c r="ACX16" s="1"/>
      <c r="ACY16" s="1"/>
      <c r="ACZ16" s="1"/>
      <c r="ADA16" s="1"/>
      <c r="ADB16" s="1"/>
      <c r="ADC16" s="1"/>
      <c r="ADD16" s="1"/>
      <c r="ADE16" s="1"/>
      <c r="ADF16" s="1"/>
      <c r="ADG16" s="1"/>
      <c r="ADH16" s="1"/>
      <c r="ADI16" s="1"/>
      <c r="ADJ16" s="1"/>
      <c r="ADK16" s="1"/>
      <c r="ADL16" s="1"/>
      <c r="ADM16" s="1"/>
      <c r="ADN16" s="1"/>
      <c r="ADO16" s="1"/>
      <c r="ADP16" s="1"/>
      <c r="ADQ16" s="1"/>
      <c r="ADR16" s="1"/>
      <c r="ADS16" s="1"/>
      <c r="ADT16" s="1"/>
      <c r="ADU16" s="1"/>
      <c r="ADV16" s="1"/>
      <c r="ADW16" s="1"/>
      <c r="ADX16" s="1"/>
      <c r="ADY16" s="1"/>
      <c r="ADZ16" s="1"/>
      <c r="AEA16" s="1"/>
      <c r="AEB16" s="1"/>
      <c r="AEC16" s="1"/>
      <c r="AED16" s="1"/>
      <c r="AEE16" s="1"/>
      <c r="AEF16" s="1"/>
      <c r="AEG16" s="1"/>
      <c r="AEH16" s="1"/>
      <c r="AEI16" s="1"/>
      <c r="AEJ16" s="1"/>
      <c r="AEK16" s="1"/>
      <c r="AEL16" s="1"/>
      <c r="AEM16" s="1"/>
      <c r="AEN16" s="1"/>
      <c r="AEO16" s="1"/>
      <c r="AEP16" s="1"/>
      <c r="AEQ16" s="1"/>
      <c r="AER16" s="1"/>
      <c r="AES16" s="1"/>
      <c r="AET16" s="1"/>
      <c r="AEU16" s="1"/>
      <c r="AEV16" s="1"/>
      <c r="AEW16" s="1"/>
      <c r="AEX16" s="1"/>
      <c r="AEY16" s="1"/>
      <c r="AEZ16" s="1"/>
      <c r="AFA16" s="1"/>
      <c r="AFB16" s="1"/>
      <c r="AFC16" s="1"/>
      <c r="AFD16" s="1"/>
      <c r="AFE16" s="1"/>
      <c r="AFF16" s="1"/>
      <c r="AFG16" s="1"/>
      <c r="AFH16" s="1"/>
      <c r="AFI16" s="1"/>
      <c r="AFJ16" s="1"/>
      <c r="AFK16" s="1"/>
      <c r="AFL16" s="1"/>
      <c r="AFM16" s="1"/>
      <c r="AFN16" s="1"/>
    </row>
    <row r="17" spans="1:846" s="34" customFormat="1" ht="13.5" thickBot="1">
      <c r="A17" s="109">
        <v>5</v>
      </c>
      <c r="B17" s="111" t="s">
        <v>95</v>
      </c>
      <c r="C17" s="110">
        <v>1561668</v>
      </c>
      <c r="D17" s="29" t="s">
        <v>28</v>
      </c>
      <c r="E17" s="30" t="s">
        <v>27</v>
      </c>
      <c r="F17" s="84">
        <v>0.5</v>
      </c>
      <c r="G17" s="84">
        <v>0.5</v>
      </c>
      <c r="H17" s="31">
        <v>41000</v>
      </c>
      <c r="I17" s="31">
        <v>41579</v>
      </c>
      <c r="J17" s="32"/>
      <c r="K17" s="3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</row>
    <row r="18" spans="1:846" s="34" customFormat="1" ht="13.5" thickBot="1">
      <c r="A18" s="109">
        <v>6</v>
      </c>
      <c r="B18" s="111" t="s">
        <v>96</v>
      </c>
      <c r="C18" s="110">
        <v>520556</v>
      </c>
      <c r="D18" s="29" t="s">
        <v>28</v>
      </c>
      <c r="E18" s="30" t="s">
        <v>27</v>
      </c>
      <c r="F18" s="84">
        <v>0.5</v>
      </c>
      <c r="G18" s="84">
        <v>0.5</v>
      </c>
      <c r="H18" s="31">
        <v>41091</v>
      </c>
      <c r="I18" s="31">
        <v>41609</v>
      </c>
      <c r="J18" s="32"/>
      <c r="K18" s="3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  <c r="KA18" s="1"/>
      <c r="KB18" s="1"/>
      <c r="KC18" s="1"/>
      <c r="KD18" s="1"/>
      <c r="KE18" s="1"/>
      <c r="KF18" s="1"/>
      <c r="KG18" s="1"/>
      <c r="KH18" s="1"/>
      <c r="KI18" s="1"/>
      <c r="KJ18" s="1"/>
      <c r="KK18" s="1"/>
      <c r="KL18" s="1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1"/>
      <c r="LC18" s="1"/>
      <c r="LD18" s="1"/>
      <c r="LE18" s="1"/>
      <c r="LF18" s="1"/>
      <c r="LG18" s="1"/>
      <c r="LH18" s="1"/>
      <c r="LI18" s="1"/>
      <c r="LJ18" s="1"/>
      <c r="LK18" s="1"/>
      <c r="LL18" s="1"/>
      <c r="LM18" s="1"/>
      <c r="LN18" s="1"/>
      <c r="LO18" s="1"/>
      <c r="LP18" s="1"/>
      <c r="LQ18" s="1"/>
      <c r="LR18" s="1"/>
      <c r="LS18" s="1"/>
      <c r="LT18" s="1"/>
      <c r="LU18" s="1"/>
      <c r="LV18" s="1"/>
      <c r="LW18" s="1"/>
      <c r="LX18" s="1"/>
      <c r="LY18" s="1"/>
      <c r="LZ18" s="1"/>
      <c r="MA18" s="1"/>
      <c r="MB18" s="1"/>
      <c r="MC18" s="1"/>
      <c r="MD18" s="1"/>
      <c r="ME18" s="1"/>
      <c r="MF18" s="1"/>
      <c r="MG18" s="1"/>
      <c r="MH18" s="1"/>
      <c r="MI18" s="1"/>
      <c r="MJ18" s="1"/>
      <c r="MK18" s="1"/>
      <c r="ML18" s="1"/>
      <c r="MM18" s="1"/>
      <c r="MN18" s="1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"/>
      <c r="NH18" s="1"/>
      <c r="NI18" s="1"/>
      <c r="NJ18" s="1"/>
      <c r="NK18" s="1"/>
      <c r="NL18" s="1"/>
      <c r="NM18" s="1"/>
      <c r="NN18" s="1"/>
      <c r="NO18" s="1"/>
      <c r="NP18" s="1"/>
      <c r="NQ18" s="1"/>
      <c r="NR18" s="1"/>
      <c r="NS18" s="1"/>
      <c r="NT18" s="1"/>
      <c r="NU18" s="1"/>
      <c r="NV18" s="1"/>
      <c r="NW18" s="1"/>
      <c r="NX18" s="1"/>
      <c r="NY18" s="1"/>
      <c r="NZ18" s="1"/>
      <c r="OA18" s="1"/>
      <c r="OB18" s="1"/>
      <c r="OC18" s="1"/>
      <c r="OD18" s="1"/>
      <c r="OE18" s="1"/>
      <c r="OF18" s="1"/>
      <c r="OG18" s="1"/>
      <c r="OH18" s="1"/>
      <c r="OI18" s="1"/>
      <c r="OJ18" s="1"/>
      <c r="OK18" s="1"/>
      <c r="OL18" s="1"/>
      <c r="OM18" s="1"/>
      <c r="ON18" s="1"/>
      <c r="OO18" s="1"/>
      <c r="OP18" s="1"/>
      <c r="OQ18" s="1"/>
      <c r="OR18" s="1"/>
      <c r="OS18" s="1"/>
      <c r="OT18" s="1"/>
      <c r="OU18" s="1"/>
      <c r="OV18" s="1"/>
      <c r="OW18" s="1"/>
      <c r="OX18" s="1"/>
      <c r="OY18" s="1"/>
      <c r="OZ18" s="1"/>
      <c r="PA18" s="1"/>
      <c r="PB18" s="1"/>
      <c r="PC18" s="1"/>
      <c r="PD18" s="1"/>
      <c r="PE18" s="1"/>
      <c r="PF18" s="1"/>
      <c r="PG18" s="1"/>
      <c r="PH18" s="1"/>
      <c r="PI18" s="1"/>
      <c r="PJ18" s="1"/>
      <c r="PK18" s="1"/>
      <c r="PL18" s="1"/>
      <c r="PM18" s="1"/>
      <c r="PN18" s="1"/>
      <c r="PO18" s="1"/>
      <c r="PP18" s="1"/>
      <c r="PQ18" s="1"/>
      <c r="PR18" s="1"/>
      <c r="PS18" s="1"/>
      <c r="PT18" s="1"/>
      <c r="PU18" s="1"/>
      <c r="PV18" s="1"/>
      <c r="PW18" s="1"/>
      <c r="PX18" s="1"/>
      <c r="PY18" s="1"/>
      <c r="PZ18" s="1"/>
      <c r="QA18" s="1"/>
      <c r="QB18" s="1"/>
      <c r="QC18" s="1"/>
      <c r="QD18" s="1"/>
      <c r="QE18" s="1"/>
      <c r="QF18" s="1"/>
      <c r="QG18" s="1"/>
      <c r="QH18" s="1"/>
      <c r="QI18" s="1"/>
      <c r="QJ18" s="1"/>
      <c r="QK18" s="1"/>
      <c r="QL18" s="1"/>
      <c r="QM18" s="1"/>
      <c r="QN18" s="1"/>
      <c r="QO18" s="1"/>
      <c r="QP18" s="1"/>
      <c r="QQ18" s="1"/>
      <c r="QR18" s="1"/>
      <c r="QS18" s="1"/>
      <c r="QT18" s="1"/>
      <c r="QU18" s="1"/>
      <c r="QV18" s="1"/>
      <c r="QW18" s="1"/>
      <c r="QX18" s="1"/>
      <c r="QY18" s="1"/>
      <c r="QZ18" s="1"/>
      <c r="RA18" s="1"/>
      <c r="RB18" s="1"/>
      <c r="RC18" s="1"/>
      <c r="RD18" s="1"/>
      <c r="RE18" s="1"/>
      <c r="RF18" s="1"/>
      <c r="RG18" s="1"/>
      <c r="RH18" s="1"/>
      <c r="RI18" s="1"/>
      <c r="RJ18" s="1"/>
      <c r="RK18" s="1"/>
      <c r="RL18" s="1"/>
      <c r="RM18" s="1"/>
      <c r="RN18" s="1"/>
      <c r="RO18" s="1"/>
      <c r="RP18" s="1"/>
      <c r="RQ18" s="1"/>
      <c r="RR18" s="1"/>
      <c r="RS18" s="1"/>
      <c r="RT18" s="1"/>
      <c r="RU18" s="1"/>
      <c r="RV18" s="1"/>
      <c r="RW18" s="1"/>
      <c r="RX18" s="1"/>
      <c r="RY18" s="1"/>
      <c r="RZ18" s="1"/>
      <c r="SA18" s="1"/>
      <c r="SB18" s="1"/>
      <c r="SC18" s="1"/>
      <c r="SD18" s="1"/>
      <c r="SE18" s="1"/>
      <c r="SF18" s="1"/>
      <c r="SG18" s="1"/>
      <c r="SH18" s="1"/>
      <c r="SI18" s="1"/>
      <c r="SJ18" s="1"/>
      <c r="SK18" s="1"/>
      <c r="SL18" s="1"/>
      <c r="SM18" s="1"/>
      <c r="SN18" s="1"/>
      <c r="SO18" s="1"/>
      <c r="SP18" s="1"/>
      <c r="SQ18" s="1"/>
      <c r="SR18" s="1"/>
      <c r="SS18" s="1"/>
      <c r="ST18" s="1"/>
      <c r="SU18" s="1"/>
      <c r="SV18" s="1"/>
      <c r="SW18" s="1"/>
      <c r="SX18" s="1"/>
      <c r="SY18" s="1"/>
      <c r="SZ18" s="1"/>
      <c r="TA18" s="1"/>
      <c r="TB18" s="1"/>
      <c r="TC18" s="1"/>
      <c r="TD18" s="1"/>
      <c r="TE18" s="1"/>
      <c r="TF18" s="1"/>
      <c r="TG18" s="1"/>
      <c r="TH18" s="1"/>
      <c r="TI18" s="1"/>
      <c r="TJ18" s="1"/>
      <c r="TK18" s="1"/>
      <c r="TL18" s="1"/>
      <c r="TM18" s="1"/>
      <c r="TN18" s="1"/>
      <c r="TO18" s="1"/>
      <c r="TP18" s="1"/>
      <c r="TQ18" s="1"/>
      <c r="TR18" s="1"/>
      <c r="TS18" s="1"/>
      <c r="TT18" s="1"/>
      <c r="TU18" s="1"/>
      <c r="TV18" s="1"/>
      <c r="TW18" s="1"/>
      <c r="TX18" s="1"/>
      <c r="TY18" s="1"/>
      <c r="TZ18" s="1"/>
      <c r="UA18" s="1"/>
      <c r="UB18" s="1"/>
      <c r="UC18" s="1"/>
      <c r="UD18" s="1"/>
      <c r="UE18" s="1"/>
      <c r="UF18" s="1"/>
      <c r="UG18" s="1"/>
      <c r="UH18" s="1"/>
      <c r="UI18" s="1"/>
      <c r="UJ18" s="1"/>
      <c r="UK18" s="1"/>
      <c r="UL18" s="1"/>
      <c r="UM18" s="1"/>
      <c r="UN18" s="1"/>
      <c r="UO18" s="1"/>
      <c r="UP18" s="1"/>
      <c r="UQ18" s="1"/>
      <c r="UR18" s="1"/>
      <c r="US18" s="1"/>
      <c r="UT18" s="1"/>
      <c r="UU18" s="1"/>
      <c r="UV18" s="1"/>
      <c r="UW18" s="1"/>
      <c r="UX18" s="1"/>
      <c r="UY18" s="1"/>
      <c r="UZ18" s="1"/>
      <c r="VA18" s="1"/>
      <c r="VB18" s="1"/>
      <c r="VC18" s="1"/>
      <c r="VD18" s="1"/>
      <c r="VE18" s="1"/>
      <c r="VF18" s="1"/>
      <c r="VG18" s="1"/>
      <c r="VH18" s="1"/>
      <c r="VI18" s="1"/>
      <c r="VJ18" s="1"/>
      <c r="VK18" s="1"/>
      <c r="VL18" s="1"/>
      <c r="VM18" s="1"/>
      <c r="VN18" s="1"/>
      <c r="VO18" s="1"/>
      <c r="VP18" s="1"/>
      <c r="VQ18" s="1"/>
      <c r="VR18" s="1"/>
      <c r="VS18" s="1"/>
      <c r="VT18" s="1"/>
      <c r="VU18" s="1"/>
      <c r="VV18" s="1"/>
      <c r="VW18" s="1"/>
      <c r="VX18" s="1"/>
      <c r="VY18" s="1"/>
      <c r="VZ18" s="1"/>
      <c r="WA18" s="1"/>
      <c r="WB18" s="1"/>
      <c r="WC18" s="1"/>
      <c r="WD18" s="1"/>
      <c r="WE18" s="1"/>
      <c r="WF18" s="1"/>
      <c r="WG18" s="1"/>
      <c r="WH18" s="1"/>
      <c r="WI18" s="1"/>
      <c r="WJ18" s="1"/>
      <c r="WK18" s="1"/>
      <c r="WL18" s="1"/>
      <c r="WM18" s="1"/>
      <c r="WN18" s="1"/>
      <c r="WO18" s="1"/>
      <c r="WP18" s="1"/>
      <c r="WQ18" s="1"/>
      <c r="WR18" s="1"/>
      <c r="WS18" s="1"/>
      <c r="WT18" s="1"/>
      <c r="WU18" s="1"/>
      <c r="WV18" s="1"/>
      <c r="WW18" s="1"/>
      <c r="WX18" s="1"/>
      <c r="WY18" s="1"/>
      <c r="WZ18" s="1"/>
      <c r="XA18" s="1"/>
      <c r="XB18" s="1"/>
      <c r="XC18" s="1"/>
      <c r="XD18" s="1"/>
      <c r="XE18" s="1"/>
      <c r="XF18" s="1"/>
      <c r="XG18" s="1"/>
      <c r="XH18" s="1"/>
      <c r="XI18" s="1"/>
      <c r="XJ18" s="1"/>
      <c r="XK18" s="1"/>
      <c r="XL18" s="1"/>
      <c r="XM18" s="1"/>
      <c r="XN18" s="1"/>
      <c r="XO18" s="1"/>
      <c r="XP18" s="1"/>
      <c r="XQ18" s="1"/>
      <c r="XR18" s="1"/>
      <c r="XS18" s="1"/>
      <c r="XT18" s="1"/>
      <c r="XU18" s="1"/>
      <c r="XV18" s="1"/>
      <c r="XW18" s="1"/>
      <c r="XX18" s="1"/>
      <c r="XY18" s="1"/>
      <c r="XZ18" s="1"/>
      <c r="YA18" s="1"/>
      <c r="YB18" s="1"/>
      <c r="YC18" s="1"/>
      <c r="YD18" s="1"/>
      <c r="YE18" s="1"/>
      <c r="YF18" s="1"/>
      <c r="YG18" s="1"/>
      <c r="YH18" s="1"/>
      <c r="YI18" s="1"/>
      <c r="YJ18" s="1"/>
      <c r="YK18" s="1"/>
      <c r="YL18" s="1"/>
      <c r="YM18" s="1"/>
      <c r="YN18" s="1"/>
      <c r="YO18" s="1"/>
      <c r="YP18" s="1"/>
      <c r="YQ18" s="1"/>
      <c r="YR18" s="1"/>
      <c r="YS18" s="1"/>
      <c r="YT18" s="1"/>
      <c r="YU18" s="1"/>
      <c r="YV18" s="1"/>
      <c r="YW18" s="1"/>
      <c r="YX18" s="1"/>
      <c r="YY18" s="1"/>
      <c r="YZ18" s="1"/>
      <c r="ZA18" s="1"/>
      <c r="ZB18" s="1"/>
      <c r="ZC18" s="1"/>
      <c r="ZD18" s="1"/>
      <c r="ZE18" s="1"/>
      <c r="ZF18" s="1"/>
      <c r="ZG18" s="1"/>
      <c r="ZH18" s="1"/>
      <c r="ZI18" s="1"/>
      <c r="ZJ18" s="1"/>
      <c r="ZK18" s="1"/>
      <c r="ZL18" s="1"/>
      <c r="ZM18" s="1"/>
      <c r="ZN18" s="1"/>
      <c r="ZO18" s="1"/>
      <c r="ZP18" s="1"/>
      <c r="ZQ18" s="1"/>
      <c r="ZR18" s="1"/>
      <c r="ZS18" s="1"/>
      <c r="ZT18" s="1"/>
      <c r="ZU18" s="1"/>
      <c r="ZV18" s="1"/>
      <c r="ZW18" s="1"/>
      <c r="ZX18" s="1"/>
      <c r="ZY18" s="1"/>
      <c r="ZZ18" s="1"/>
      <c r="AAA18" s="1"/>
      <c r="AAB18" s="1"/>
      <c r="AAC18" s="1"/>
      <c r="AAD18" s="1"/>
      <c r="AAE18" s="1"/>
      <c r="AAF18" s="1"/>
      <c r="AAG18" s="1"/>
      <c r="AAH18" s="1"/>
      <c r="AAI18" s="1"/>
      <c r="AAJ18" s="1"/>
      <c r="AAK18" s="1"/>
      <c r="AAL18" s="1"/>
      <c r="AAM18" s="1"/>
      <c r="AAN18" s="1"/>
      <c r="AAO18" s="1"/>
      <c r="AAP18" s="1"/>
      <c r="AAQ18" s="1"/>
      <c r="AAR18" s="1"/>
      <c r="AAS18" s="1"/>
      <c r="AAT18" s="1"/>
      <c r="AAU18" s="1"/>
      <c r="AAV18" s="1"/>
      <c r="AAW18" s="1"/>
      <c r="AAX18" s="1"/>
      <c r="AAY18" s="1"/>
      <c r="AAZ18" s="1"/>
      <c r="ABA18" s="1"/>
      <c r="ABB18" s="1"/>
      <c r="ABC18" s="1"/>
      <c r="ABD18" s="1"/>
      <c r="ABE18" s="1"/>
      <c r="ABF18" s="1"/>
      <c r="ABG18" s="1"/>
      <c r="ABH18" s="1"/>
      <c r="ABI18" s="1"/>
      <c r="ABJ18" s="1"/>
      <c r="ABK18" s="1"/>
      <c r="ABL18" s="1"/>
      <c r="ABM18" s="1"/>
      <c r="ABN18" s="1"/>
      <c r="ABO18" s="1"/>
      <c r="ABP18" s="1"/>
      <c r="ABQ18" s="1"/>
      <c r="ABR18" s="1"/>
      <c r="ABS18" s="1"/>
      <c r="ABT18" s="1"/>
      <c r="ABU18" s="1"/>
      <c r="ABV18" s="1"/>
      <c r="ABW18" s="1"/>
      <c r="ABX18" s="1"/>
      <c r="ABY18" s="1"/>
      <c r="ABZ18" s="1"/>
      <c r="ACA18" s="1"/>
      <c r="ACB18" s="1"/>
      <c r="ACC18" s="1"/>
      <c r="ACD18" s="1"/>
      <c r="ACE18" s="1"/>
      <c r="ACF18" s="1"/>
      <c r="ACG18" s="1"/>
      <c r="ACH18" s="1"/>
      <c r="ACI18" s="1"/>
      <c r="ACJ18" s="1"/>
      <c r="ACK18" s="1"/>
      <c r="ACL18" s="1"/>
      <c r="ACM18" s="1"/>
      <c r="ACN18" s="1"/>
      <c r="ACO18" s="1"/>
      <c r="ACP18" s="1"/>
      <c r="ACQ18" s="1"/>
      <c r="ACR18" s="1"/>
      <c r="ACS18" s="1"/>
      <c r="ACT18" s="1"/>
      <c r="ACU18" s="1"/>
      <c r="ACV18" s="1"/>
      <c r="ACW18" s="1"/>
      <c r="ACX18" s="1"/>
      <c r="ACY18" s="1"/>
      <c r="ACZ18" s="1"/>
      <c r="ADA18" s="1"/>
      <c r="ADB18" s="1"/>
      <c r="ADC18" s="1"/>
      <c r="ADD18" s="1"/>
      <c r="ADE18" s="1"/>
      <c r="ADF18" s="1"/>
      <c r="ADG18" s="1"/>
      <c r="ADH18" s="1"/>
      <c r="ADI18" s="1"/>
      <c r="ADJ18" s="1"/>
      <c r="ADK18" s="1"/>
      <c r="ADL18" s="1"/>
      <c r="ADM18" s="1"/>
      <c r="ADN18" s="1"/>
      <c r="ADO18" s="1"/>
      <c r="ADP18" s="1"/>
      <c r="ADQ18" s="1"/>
      <c r="ADR18" s="1"/>
      <c r="ADS18" s="1"/>
      <c r="ADT18" s="1"/>
      <c r="ADU18" s="1"/>
      <c r="ADV18" s="1"/>
      <c r="ADW18" s="1"/>
      <c r="ADX18" s="1"/>
      <c r="ADY18" s="1"/>
      <c r="ADZ18" s="1"/>
      <c r="AEA18" s="1"/>
      <c r="AEB18" s="1"/>
      <c r="AEC18" s="1"/>
      <c r="AED18" s="1"/>
      <c r="AEE18" s="1"/>
      <c r="AEF18" s="1"/>
      <c r="AEG18" s="1"/>
      <c r="AEH18" s="1"/>
      <c r="AEI18" s="1"/>
      <c r="AEJ18" s="1"/>
      <c r="AEK18" s="1"/>
      <c r="AEL18" s="1"/>
      <c r="AEM18" s="1"/>
      <c r="AEN18" s="1"/>
      <c r="AEO18" s="1"/>
      <c r="AEP18" s="1"/>
      <c r="AEQ18" s="1"/>
      <c r="AER18" s="1"/>
      <c r="AES18" s="1"/>
      <c r="AET18" s="1"/>
      <c r="AEU18" s="1"/>
      <c r="AEV18" s="1"/>
      <c r="AEW18" s="1"/>
      <c r="AEX18" s="1"/>
      <c r="AEY18" s="1"/>
      <c r="AEZ18" s="1"/>
      <c r="AFA18" s="1"/>
      <c r="AFB18" s="1"/>
      <c r="AFC18" s="1"/>
      <c r="AFD18" s="1"/>
      <c r="AFE18" s="1"/>
      <c r="AFF18" s="1"/>
      <c r="AFG18" s="1"/>
      <c r="AFH18" s="1"/>
      <c r="AFI18" s="1"/>
      <c r="AFJ18" s="1"/>
      <c r="AFK18" s="1"/>
      <c r="AFL18" s="1"/>
      <c r="AFM18" s="1"/>
      <c r="AFN18" s="1"/>
    </row>
    <row r="19" spans="1:846" s="34" customFormat="1" ht="13.5" thickBot="1">
      <c r="A19" s="109">
        <v>7</v>
      </c>
      <c r="B19" s="111" t="s">
        <v>97</v>
      </c>
      <c r="C19" s="110">
        <v>6361110</v>
      </c>
      <c r="D19" s="29" t="s">
        <v>28</v>
      </c>
      <c r="E19" s="30" t="s">
        <v>27</v>
      </c>
      <c r="F19" s="84">
        <v>0.5</v>
      </c>
      <c r="G19" s="84">
        <v>0.5</v>
      </c>
      <c r="H19" s="31">
        <v>41244</v>
      </c>
      <c r="I19" s="31">
        <v>42278</v>
      </c>
      <c r="J19" s="32"/>
      <c r="K19" s="3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</row>
    <row r="20" spans="1:846" s="34" customFormat="1" ht="13.5" thickBot="1">
      <c r="A20" s="109">
        <v>8</v>
      </c>
      <c r="B20" s="112" t="s">
        <v>98</v>
      </c>
      <c r="C20" s="110">
        <v>3180555</v>
      </c>
      <c r="D20" s="29" t="s">
        <v>28</v>
      </c>
      <c r="E20" s="30" t="s">
        <v>27</v>
      </c>
      <c r="F20" s="84">
        <v>0.5</v>
      </c>
      <c r="G20" s="84">
        <v>0.5</v>
      </c>
      <c r="H20" s="31">
        <v>41306</v>
      </c>
      <c r="I20" s="31">
        <v>41974</v>
      </c>
      <c r="J20" s="32"/>
      <c r="K20" s="3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</row>
    <row r="21" spans="1:846" s="34" customFormat="1" ht="13.5" thickBot="1">
      <c r="A21" s="109">
        <v>12</v>
      </c>
      <c r="B21" s="111" t="s">
        <v>56</v>
      </c>
      <c r="C21" s="110">
        <v>11111110</v>
      </c>
      <c r="D21" s="29" t="s">
        <v>28</v>
      </c>
      <c r="E21" s="30" t="s">
        <v>27</v>
      </c>
      <c r="F21" s="84">
        <v>0.5</v>
      </c>
      <c r="G21" s="84">
        <v>0.5</v>
      </c>
      <c r="H21" s="31">
        <v>41518</v>
      </c>
      <c r="I21" s="31">
        <v>42309</v>
      </c>
      <c r="J21" s="32"/>
      <c r="K21" s="3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  <c r="JJ21" s="1"/>
      <c r="JK21" s="1"/>
      <c r="JL21" s="1"/>
      <c r="JM21" s="1"/>
      <c r="JN21" s="1"/>
      <c r="JO21" s="1"/>
      <c r="JP21" s="1"/>
      <c r="JQ21" s="1"/>
      <c r="JR21" s="1"/>
      <c r="JS21" s="1"/>
      <c r="JT21" s="1"/>
      <c r="JU21" s="1"/>
      <c r="JV21" s="1"/>
      <c r="JW21" s="1"/>
      <c r="JX21" s="1"/>
      <c r="JY21" s="1"/>
      <c r="JZ21" s="1"/>
      <c r="KA21" s="1"/>
      <c r="KB21" s="1"/>
      <c r="KC21" s="1"/>
      <c r="KD21" s="1"/>
      <c r="KE21" s="1"/>
      <c r="KF21" s="1"/>
      <c r="KG21" s="1"/>
      <c r="KH21" s="1"/>
      <c r="KI21" s="1"/>
      <c r="KJ21" s="1"/>
      <c r="KK21" s="1"/>
      <c r="KL21" s="1"/>
      <c r="KM21" s="1"/>
      <c r="KN21" s="1"/>
      <c r="KO21" s="1"/>
      <c r="KP21" s="1"/>
      <c r="KQ21" s="1"/>
      <c r="KR21" s="1"/>
      <c r="KS21" s="1"/>
      <c r="KT21" s="1"/>
      <c r="KU21" s="1"/>
      <c r="KV21" s="1"/>
      <c r="KW21" s="1"/>
      <c r="KX21" s="1"/>
      <c r="KY21" s="1"/>
      <c r="KZ21" s="1"/>
      <c r="LA21" s="1"/>
      <c r="LB21" s="1"/>
      <c r="LC21" s="1"/>
      <c r="LD21" s="1"/>
      <c r="LE21" s="1"/>
      <c r="LF21" s="1"/>
      <c r="LG21" s="1"/>
      <c r="LH21" s="1"/>
      <c r="LI21" s="1"/>
      <c r="LJ21" s="1"/>
      <c r="LK21" s="1"/>
      <c r="LL21" s="1"/>
      <c r="LM21" s="1"/>
      <c r="LN21" s="1"/>
      <c r="LO21" s="1"/>
      <c r="LP21" s="1"/>
      <c r="LQ21" s="1"/>
      <c r="LR21" s="1"/>
      <c r="LS21" s="1"/>
      <c r="LT21" s="1"/>
      <c r="LU21" s="1"/>
      <c r="LV21" s="1"/>
      <c r="LW21" s="1"/>
      <c r="LX21" s="1"/>
      <c r="LY21" s="1"/>
      <c r="LZ21" s="1"/>
      <c r="MA21" s="1"/>
      <c r="MB21" s="1"/>
      <c r="MC21" s="1"/>
      <c r="MD21" s="1"/>
      <c r="ME21" s="1"/>
      <c r="MF21" s="1"/>
      <c r="MG21" s="1"/>
      <c r="MH21" s="1"/>
      <c r="MI21" s="1"/>
      <c r="MJ21" s="1"/>
      <c r="MK21" s="1"/>
      <c r="ML21" s="1"/>
      <c r="MM21" s="1"/>
      <c r="MN21" s="1"/>
      <c r="MO21" s="1"/>
      <c r="MP21" s="1"/>
      <c r="MQ21" s="1"/>
      <c r="MR21" s="1"/>
      <c r="MS21" s="1"/>
      <c r="MT21" s="1"/>
      <c r="MU21" s="1"/>
      <c r="MV21" s="1"/>
      <c r="MW21" s="1"/>
      <c r="MX21" s="1"/>
      <c r="MY21" s="1"/>
      <c r="MZ21" s="1"/>
      <c r="NA21" s="1"/>
      <c r="NB21" s="1"/>
      <c r="NC21" s="1"/>
      <c r="ND21" s="1"/>
      <c r="NE21" s="1"/>
      <c r="NF21" s="1"/>
      <c r="NG21" s="1"/>
      <c r="NH21" s="1"/>
      <c r="NI21" s="1"/>
      <c r="NJ21" s="1"/>
      <c r="NK21" s="1"/>
      <c r="NL21" s="1"/>
      <c r="NM21" s="1"/>
      <c r="NN21" s="1"/>
      <c r="NO21" s="1"/>
      <c r="NP21" s="1"/>
      <c r="NQ21" s="1"/>
      <c r="NR21" s="1"/>
      <c r="NS21" s="1"/>
      <c r="NT21" s="1"/>
      <c r="NU21" s="1"/>
      <c r="NV21" s="1"/>
      <c r="NW21" s="1"/>
      <c r="NX21" s="1"/>
      <c r="NY21" s="1"/>
      <c r="NZ21" s="1"/>
      <c r="OA21" s="1"/>
      <c r="OB21" s="1"/>
      <c r="OC21" s="1"/>
      <c r="OD21" s="1"/>
      <c r="OE21" s="1"/>
      <c r="OF21" s="1"/>
      <c r="OG21" s="1"/>
      <c r="OH21" s="1"/>
      <c r="OI21" s="1"/>
      <c r="OJ21" s="1"/>
      <c r="OK21" s="1"/>
      <c r="OL21" s="1"/>
      <c r="OM21" s="1"/>
      <c r="ON21" s="1"/>
      <c r="OO21" s="1"/>
      <c r="OP21" s="1"/>
      <c r="OQ21" s="1"/>
      <c r="OR21" s="1"/>
      <c r="OS21" s="1"/>
      <c r="OT21" s="1"/>
      <c r="OU21" s="1"/>
      <c r="OV21" s="1"/>
      <c r="OW21" s="1"/>
      <c r="OX21" s="1"/>
      <c r="OY21" s="1"/>
      <c r="OZ21" s="1"/>
      <c r="PA21" s="1"/>
      <c r="PB21" s="1"/>
      <c r="PC21" s="1"/>
      <c r="PD21" s="1"/>
      <c r="PE21" s="1"/>
      <c r="PF21" s="1"/>
      <c r="PG21" s="1"/>
      <c r="PH21" s="1"/>
      <c r="PI21" s="1"/>
      <c r="PJ21" s="1"/>
      <c r="PK21" s="1"/>
      <c r="PL21" s="1"/>
      <c r="PM21" s="1"/>
      <c r="PN21" s="1"/>
      <c r="PO21" s="1"/>
      <c r="PP21" s="1"/>
      <c r="PQ21" s="1"/>
      <c r="PR21" s="1"/>
      <c r="PS21" s="1"/>
      <c r="PT21" s="1"/>
      <c r="PU21" s="1"/>
      <c r="PV21" s="1"/>
      <c r="PW21" s="1"/>
      <c r="PX21" s="1"/>
      <c r="PY21" s="1"/>
      <c r="PZ21" s="1"/>
      <c r="QA21" s="1"/>
      <c r="QB21" s="1"/>
      <c r="QC21" s="1"/>
      <c r="QD21" s="1"/>
      <c r="QE21" s="1"/>
      <c r="QF21" s="1"/>
      <c r="QG21" s="1"/>
      <c r="QH21" s="1"/>
      <c r="QI21" s="1"/>
      <c r="QJ21" s="1"/>
      <c r="QK21" s="1"/>
      <c r="QL21" s="1"/>
      <c r="QM21" s="1"/>
      <c r="QN21" s="1"/>
      <c r="QO21" s="1"/>
      <c r="QP21" s="1"/>
      <c r="QQ21" s="1"/>
      <c r="QR21" s="1"/>
      <c r="QS21" s="1"/>
      <c r="QT21" s="1"/>
      <c r="QU21" s="1"/>
      <c r="QV21" s="1"/>
      <c r="QW21" s="1"/>
      <c r="QX21" s="1"/>
      <c r="QY21" s="1"/>
      <c r="QZ21" s="1"/>
      <c r="RA21" s="1"/>
      <c r="RB21" s="1"/>
      <c r="RC21" s="1"/>
      <c r="RD21" s="1"/>
      <c r="RE21" s="1"/>
      <c r="RF21" s="1"/>
      <c r="RG21" s="1"/>
      <c r="RH21" s="1"/>
      <c r="RI21" s="1"/>
      <c r="RJ21" s="1"/>
      <c r="RK21" s="1"/>
      <c r="RL21" s="1"/>
      <c r="RM21" s="1"/>
      <c r="RN21" s="1"/>
      <c r="RO21" s="1"/>
      <c r="RP21" s="1"/>
      <c r="RQ21" s="1"/>
      <c r="RR21" s="1"/>
      <c r="RS21" s="1"/>
      <c r="RT21" s="1"/>
      <c r="RU21" s="1"/>
      <c r="RV21" s="1"/>
      <c r="RW21" s="1"/>
      <c r="RX21" s="1"/>
      <c r="RY21" s="1"/>
      <c r="RZ21" s="1"/>
      <c r="SA21" s="1"/>
      <c r="SB21" s="1"/>
      <c r="SC21" s="1"/>
      <c r="SD21" s="1"/>
      <c r="SE21" s="1"/>
      <c r="SF21" s="1"/>
      <c r="SG21" s="1"/>
      <c r="SH21" s="1"/>
      <c r="SI21" s="1"/>
      <c r="SJ21" s="1"/>
      <c r="SK21" s="1"/>
      <c r="SL21" s="1"/>
      <c r="SM21" s="1"/>
      <c r="SN21" s="1"/>
      <c r="SO21" s="1"/>
      <c r="SP21" s="1"/>
      <c r="SQ21" s="1"/>
      <c r="SR21" s="1"/>
      <c r="SS21" s="1"/>
      <c r="ST21" s="1"/>
      <c r="SU21" s="1"/>
      <c r="SV21" s="1"/>
      <c r="SW21" s="1"/>
      <c r="SX21" s="1"/>
      <c r="SY21" s="1"/>
      <c r="SZ21" s="1"/>
      <c r="TA21" s="1"/>
      <c r="TB21" s="1"/>
      <c r="TC21" s="1"/>
      <c r="TD21" s="1"/>
      <c r="TE21" s="1"/>
      <c r="TF21" s="1"/>
      <c r="TG21" s="1"/>
      <c r="TH21" s="1"/>
      <c r="TI21" s="1"/>
      <c r="TJ21" s="1"/>
      <c r="TK21" s="1"/>
      <c r="TL21" s="1"/>
      <c r="TM21" s="1"/>
      <c r="TN21" s="1"/>
      <c r="TO21" s="1"/>
      <c r="TP21" s="1"/>
      <c r="TQ21" s="1"/>
      <c r="TR21" s="1"/>
      <c r="TS21" s="1"/>
      <c r="TT21" s="1"/>
      <c r="TU21" s="1"/>
      <c r="TV21" s="1"/>
      <c r="TW21" s="1"/>
      <c r="TX21" s="1"/>
      <c r="TY21" s="1"/>
      <c r="TZ21" s="1"/>
      <c r="UA21" s="1"/>
      <c r="UB21" s="1"/>
      <c r="UC21" s="1"/>
      <c r="UD21" s="1"/>
      <c r="UE21" s="1"/>
      <c r="UF21" s="1"/>
      <c r="UG21" s="1"/>
      <c r="UH21" s="1"/>
      <c r="UI21" s="1"/>
      <c r="UJ21" s="1"/>
      <c r="UK21" s="1"/>
      <c r="UL21" s="1"/>
      <c r="UM21" s="1"/>
      <c r="UN21" s="1"/>
      <c r="UO21" s="1"/>
      <c r="UP21" s="1"/>
      <c r="UQ21" s="1"/>
      <c r="UR21" s="1"/>
      <c r="US21" s="1"/>
      <c r="UT21" s="1"/>
      <c r="UU21" s="1"/>
      <c r="UV21" s="1"/>
      <c r="UW21" s="1"/>
      <c r="UX21" s="1"/>
      <c r="UY21" s="1"/>
      <c r="UZ21" s="1"/>
      <c r="VA21" s="1"/>
      <c r="VB21" s="1"/>
      <c r="VC21" s="1"/>
      <c r="VD21" s="1"/>
      <c r="VE21" s="1"/>
      <c r="VF21" s="1"/>
      <c r="VG21" s="1"/>
      <c r="VH21" s="1"/>
      <c r="VI21" s="1"/>
      <c r="VJ21" s="1"/>
      <c r="VK21" s="1"/>
      <c r="VL21" s="1"/>
      <c r="VM21" s="1"/>
      <c r="VN21" s="1"/>
      <c r="VO21" s="1"/>
      <c r="VP21" s="1"/>
      <c r="VQ21" s="1"/>
      <c r="VR21" s="1"/>
      <c r="VS21" s="1"/>
      <c r="VT21" s="1"/>
      <c r="VU21" s="1"/>
      <c r="VV21" s="1"/>
      <c r="VW21" s="1"/>
      <c r="VX21" s="1"/>
      <c r="VY21" s="1"/>
      <c r="VZ21" s="1"/>
      <c r="WA21" s="1"/>
      <c r="WB21" s="1"/>
      <c r="WC21" s="1"/>
      <c r="WD21" s="1"/>
      <c r="WE21" s="1"/>
      <c r="WF21" s="1"/>
      <c r="WG21" s="1"/>
      <c r="WH21" s="1"/>
      <c r="WI21" s="1"/>
      <c r="WJ21" s="1"/>
      <c r="WK21" s="1"/>
      <c r="WL21" s="1"/>
      <c r="WM21" s="1"/>
      <c r="WN21" s="1"/>
      <c r="WO21" s="1"/>
      <c r="WP21" s="1"/>
      <c r="WQ21" s="1"/>
      <c r="WR21" s="1"/>
      <c r="WS21" s="1"/>
      <c r="WT21" s="1"/>
      <c r="WU21" s="1"/>
      <c r="WV21" s="1"/>
      <c r="WW21" s="1"/>
      <c r="WX21" s="1"/>
      <c r="WY21" s="1"/>
      <c r="WZ21" s="1"/>
      <c r="XA21" s="1"/>
      <c r="XB21" s="1"/>
      <c r="XC21" s="1"/>
      <c r="XD21" s="1"/>
      <c r="XE21" s="1"/>
      <c r="XF21" s="1"/>
      <c r="XG21" s="1"/>
      <c r="XH21" s="1"/>
      <c r="XI21" s="1"/>
      <c r="XJ21" s="1"/>
      <c r="XK21" s="1"/>
      <c r="XL21" s="1"/>
      <c r="XM21" s="1"/>
      <c r="XN21" s="1"/>
      <c r="XO21" s="1"/>
      <c r="XP21" s="1"/>
      <c r="XQ21" s="1"/>
      <c r="XR21" s="1"/>
      <c r="XS21" s="1"/>
      <c r="XT21" s="1"/>
      <c r="XU21" s="1"/>
      <c r="XV21" s="1"/>
      <c r="XW21" s="1"/>
      <c r="XX21" s="1"/>
      <c r="XY21" s="1"/>
      <c r="XZ21" s="1"/>
      <c r="YA21" s="1"/>
      <c r="YB21" s="1"/>
      <c r="YC21" s="1"/>
      <c r="YD21" s="1"/>
      <c r="YE21" s="1"/>
      <c r="YF21" s="1"/>
      <c r="YG21" s="1"/>
      <c r="YH21" s="1"/>
      <c r="YI21" s="1"/>
      <c r="YJ21" s="1"/>
      <c r="YK21" s="1"/>
      <c r="YL21" s="1"/>
      <c r="YM21" s="1"/>
      <c r="YN21" s="1"/>
      <c r="YO21" s="1"/>
      <c r="YP21" s="1"/>
      <c r="YQ21" s="1"/>
      <c r="YR21" s="1"/>
      <c r="YS21" s="1"/>
      <c r="YT21" s="1"/>
      <c r="YU21" s="1"/>
      <c r="YV21" s="1"/>
      <c r="YW21" s="1"/>
      <c r="YX21" s="1"/>
      <c r="YY21" s="1"/>
      <c r="YZ21" s="1"/>
      <c r="ZA21" s="1"/>
      <c r="ZB21" s="1"/>
      <c r="ZC21" s="1"/>
      <c r="ZD21" s="1"/>
      <c r="ZE21" s="1"/>
      <c r="ZF21" s="1"/>
      <c r="ZG21" s="1"/>
      <c r="ZH21" s="1"/>
      <c r="ZI21" s="1"/>
      <c r="ZJ21" s="1"/>
      <c r="ZK21" s="1"/>
      <c r="ZL21" s="1"/>
      <c r="ZM21" s="1"/>
      <c r="ZN21" s="1"/>
      <c r="ZO21" s="1"/>
      <c r="ZP21" s="1"/>
      <c r="ZQ21" s="1"/>
      <c r="ZR21" s="1"/>
      <c r="ZS21" s="1"/>
      <c r="ZT21" s="1"/>
      <c r="ZU21" s="1"/>
      <c r="ZV21" s="1"/>
      <c r="ZW21" s="1"/>
      <c r="ZX21" s="1"/>
      <c r="ZY21" s="1"/>
      <c r="ZZ21" s="1"/>
      <c r="AAA21" s="1"/>
      <c r="AAB21" s="1"/>
      <c r="AAC21" s="1"/>
      <c r="AAD21" s="1"/>
      <c r="AAE21" s="1"/>
      <c r="AAF21" s="1"/>
      <c r="AAG21" s="1"/>
      <c r="AAH21" s="1"/>
      <c r="AAI21" s="1"/>
      <c r="AAJ21" s="1"/>
      <c r="AAK21" s="1"/>
      <c r="AAL21" s="1"/>
      <c r="AAM21" s="1"/>
      <c r="AAN21" s="1"/>
      <c r="AAO21" s="1"/>
      <c r="AAP21" s="1"/>
      <c r="AAQ21" s="1"/>
      <c r="AAR21" s="1"/>
      <c r="AAS21" s="1"/>
      <c r="AAT21" s="1"/>
      <c r="AAU21" s="1"/>
      <c r="AAV21" s="1"/>
      <c r="AAW21" s="1"/>
      <c r="AAX21" s="1"/>
      <c r="AAY21" s="1"/>
      <c r="AAZ21" s="1"/>
      <c r="ABA21" s="1"/>
      <c r="ABB21" s="1"/>
      <c r="ABC21" s="1"/>
      <c r="ABD21" s="1"/>
      <c r="ABE21" s="1"/>
      <c r="ABF21" s="1"/>
      <c r="ABG21" s="1"/>
      <c r="ABH21" s="1"/>
      <c r="ABI21" s="1"/>
      <c r="ABJ21" s="1"/>
      <c r="ABK21" s="1"/>
      <c r="ABL21" s="1"/>
      <c r="ABM21" s="1"/>
      <c r="ABN21" s="1"/>
      <c r="ABO21" s="1"/>
      <c r="ABP21" s="1"/>
      <c r="ABQ21" s="1"/>
      <c r="ABR21" s="1"/>
      <c r="ABS21" s="1"/>
      <c r="ABT21" s="1"/>
      <c r="ABU21" s="1"/>
      <c r="ABV21" s="1"/>
      <c r="ABW21" s="1"/>
      <c r="ABX21" s="1"/>
      <c r="ABY21" s="1"/>
      <c r="ABZ21" s="1"/>
      <c r="ACA21" s="1"/>
      <c r="ACB21" s="1"/>
      <c r="ACC21" s="1"/>
      <c r="ACD21" s="1"/>
      <c r="ACE21" s="1"/>
      <c r="ACF21" s="1"/>
      <c r="ACG21" s="1"/>
      <c r="ACH21" s="1"/>
      <c r="ACI21" s="1"/>
      <c r="ACJ21" s="1"/>
      <c r="ACK21" s="1"/>
      <c r="ACL21" s="1"/>
      <c r="ACM21" s="1"/>
      <c r="ACN21" s="1"/>
      <c r="ACO21" s="1"/>
      <c r="ACP21" s="1"/>
      <c r="ACQ21" s="1"/>
      <c r="ACR21" s="1"/>
      <c r="ACS21" s="1"/>
      <c r="ACT21" s="1"/>
      <c r="ACU21" s="1"/>
      <c r="ACV21" s="1"/>
      <c r="ACW21" s="1"/>
      <c r="ACX21" s="1"/>
      <c r="ACY21" s="1"/>
      <c r="ACZ21" s="1"/>
      <c r="ADA21" s="1"/>
      <c r="ADB21" s="1"/>
      <c r="ADC21" s="1"/>
      <c r="ADD21" s="1"/>
      <c r="ADE21" s="1"/>
      <c r="ADF21" s="1"/>
      <c r="ADG21" s="1"/>
      <c r="ADH21" s="1"/>
      <c r="ADI21" s="1"/>
      <c r="ADJ21" s="1"/>
      <c r="ADK21" s="1"/>
      <c r="ADL21" s="1"/>
      <c r="ADM21" s="1"/>
      <c r="ADN21" s="1"/>
      <c r="ADO21" s="1"/>
      <c r="ADP21" s="1"/>
      <c r="ADQ21" s="1"/>
      <c r="ADR21" s="1"/>
      <c r="ADS21" s="1"/>
      <c r="ADT21" s="1"/>
      <c r="ADU21" s="1"/>
      <c r="ADV21" s="1"/>
      <c r="ADW21" s="1"/>
      <c r="ADX21" s="1"/>
      <c r="ADY21" s="1"/>
      <c r="ADZ21" s="1"/>
      <c r="AEA21" s="1"/>
      <c r="AEB21" s="1"/>
      <c r="AEC21" s="1"/>
      <c r="AED21" s="1"/>
      <c r="AEE21" s="1"/>
      <c r="AEF21" s="1"/>
      <c r="AEG21" s="1"/>
      <c r="AEH21" s="1"/>
      <c r="AEI21" s="1"/>
      <c r="AEJ21" s="1"/>
      <c r="AEK21" s="1"/>
      <c r="AEL21" s="1"/>
      <c r="AEM21" s="1"/>
      <c r="AEN21" s="1"/>
      <c r="AEO21" s="1"/>
      <c r="AEP21" s="1"/>
      <c r="AEQ21" s="1"/>
      <c r="AER21" s="1"/>
      <c r="AES21" s="1"/>
      <c r="AET21" s="1"/>
      <c r="AEU21" s="1"/>
      <c r="AEV21" s="1"/>
      <c r="AEW21" s="1"/>
      <c r="AEX21" s="1"/>
      <c r="AEY21" s="1"/>
      <c r="AEZ21" s="1"/>
      <c r="AFA21" s="1"/>
      <c r="AFB21" s="1"/>
      <c r="AFC21" s="1"/>
      <c r="AFD21" s="1"/>
      <c r="AFE21" s="1"/>
      <c r="AFF21" s="1"/>
      <c r="AFG21" s="1"/>
      <c r="AFH21" s="1"/>
      <c r="AFI21" s="1"/>
      <c r="AFJ21" s="1"/>
      <c r="AFK21" s="1"/>
      <c r="AFL21" s="1"/>
      <c r="AFM21" s="1"/>
      <c r="AFN21" s="1"/>
    </row>
    <row r="22" spans="1:846" s="34" customFormat="1" ht="13.5" thickBot="1">
      <c r="A22" s="140" t="s">
        <v>31</v>
      </c>
      <c r="B22" s="147"/>
      <c r="C22" s="20">
        <f>SUM(C23,C25,C27,C29)</f>
        <v>3703530</v>
      </c>
      <c r="D22" s="85"/>
      <c r="E22" s="86"/>
      <c r="F22" s="86"/>
      <c r="G22" s="86"/>
      <c r="H22" s="86"/>
      <c r="I22" s="86"/>
      <c r="J22" s="86"/>
      <c r="K22" s="2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</row>
    <row r="23" spans="1:846" s="34" customFormat="1" ht="12" customHeight="1">
      <c r="A23" s="142" t="s">
        <v>53</v>
      </c>
      <c r="B23" s="142"/>
      <c r="C23" s="39">
        <f>SUM(C24)</f>
        <v>1462640</v>
      </c>
      <c r="D23" s="131"/>
      <c r="E23" s="131"/>
      <c r="F23" s="131"/>
      <c r="G23" s="131"/>
      <c r="H23" s="131"/>
      <c r="I23" s="131"/>
      <c r="J23" s="131"/>
      <c r="K23" s="13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</row>
    <row r="24" spans="1:846" s="121" customFormat="1" ht="25.5">
      <c r="A24" s="116">
        <v>1</v>
      </c>
      <c r="B24" s="27" t="s">
        <v>101</v>
      </c>
      <c r="C24" s="117">
        <v>1462640</v>
      </c>
      <c r="D24" s="118" t="s">
        <v>32</v>
      </c>
      <c r="E24" s="119" t="s">
        <v>27</v>
      </c>
      <c r="F24" s="104">
        <v>0.5</v>
      </c>
      <c r="G24" s="120">
        <v>0.5</v>
      </c>
      <c r="H24" s="105">
        <v>41699</v>
      </c>
      <c r="I24" s="105">
        <v>42005</v>
      </c>
      <c r="J24" s="118"/>
      <c r="L24" s="1"/>
      <c r="M24" s="12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  <c r="VK24" s="1"/>
      <c r="VL24" s="1"/>
      <c r="VM24" s="1"/>
      <c r="VN24" s="1"/>
      <c r="VO24" s="1"/>
      <c r="VP24" s="1"/>
      <c r="VQ24" s="1"/>
      <c r="VR24" s="1"/>
      <c r="VS24" s="1"/>
      <c r="VT24" s="1"/>
      <c r="VU24" s="1"/>
      <c r="VV24" s="1"/>
      <c r="VW24" s="1"/>
      <c r="VX24" s="1"/>
      <c r="VY24" s="1"/>
      <c r="VZ24" s="1"/>
      <c r="WA24" s="1"/>
      <c r="WB24" s="1"/>
      <c r="WC24" s="1"/>
      <c r="WD24" s="1"/>
      <c r="WE24" s="1"/>
      <c r="WF24" s="1"/>
      <c r="WG24" s="1"/>
      <c r="WH24" s="1"/>
      <c r="WI24" s="1"/>
      <c r="WJ24" s="1"/>
      <c r="WK24" s="1"/>
      <c r="WL24" s="1"/>
      <c r="WM24" s="1"/>
      <c r="WN24" s="1"/>
      <c r="WO24" s="1"/>
      <c r="WP24" s="1"/>
      <c r="WQ24" s="1"/>
      <c r="WR24" s="1"/>
      <c r="WS24" s="1"/>
      <c r="WT24" s="1"/>
      <c r="WU24" s="1"/>
      <c r="WV24" s="1"/>
      <c r="WW24" s="1"/>
      <c r="WX24" s="1"/>
      <c r="WY24" s="1"/>
      <c r="WZ24" s="1"/>
      <c r="XA24" s="1"/>
      <c r="XB24" s="1"/>
      <c r="XC24" s="1"/>
      <c r="XD24" s="1"/>
      <c r="XE24" s="1"/>
      <c r="XF24" s="1"/>
      <c r="XG24" s="1"/>
      <c r="XH24" s="1"/>
      <c r="XI24" s="1"/>
      <c r="XJ24" s="1"/>
      <c r="XK24" s="1"/>
      <c r="XL24" s="1"/>
      <c r="XM24" s="1"/>
      <c r="XN24" s="1"/>
      <c r="XO24" s="1"/>
      <c r="XP24" s="1"/>
      <c r="XQ24" s="1"/>
      <c r="XR24" s="1"/>
      <c r="XS24" s="1"/>
      <c r="XT24" s="1"/>
      <c r="XU24" s="1"/>
      <c r="XV24" s="1"/>
      <c r="XW24" s="1"/>
      <c r="XX24" s="1"/>
      <c r="XY24" s="1"/>
      <c r="XZ24" s="1"/>
      <c r="YA24" s="1"/>
      <c r="YB24" s="1"/>
      <c r="YC24" s="1"/>
      <c r="YD24" s="1"/>
      <c r="YE24" s="1"/>
      <c r="YF24" s="1"/>
      <c r="YG24" s="1"/>
      <c r="YH24" s="1"/>
      <c r="YI24" s="1"/>
      <c r="YJ24" s="1"/>
      <c r="YK24" s="1"/>
      <c r="YL24" s="1"/>
      <c r="YM24" s="1"/>
      <c r="YN24" s="1"/>
      <c r="YO24" s="1"/>
      <c r="YP24" s="1"/>
      <c r="YQ24" s="1"/>
      <c r="YR24" s="1"/>
      <c r="YS24" s="1"/>
      <c r="YT24" s="1"/>
      <c r="YU24" s="1"/>
      <c r="YV24" s="1"/>
      <c r="YW24" s="1"/>
      <c r="YX24" s="1"/>
      <c r="YY24" s="1"/>
      <c r="YZ24" s="1"/>
      <c r="ZA24" s="1"/>
      <c r="ZB24" s="1"/>
      <c r="ZC24" s="1"/>
      <c r="ZD24" s="1"/>
      <c r="ZE24" s="1"/>
      <c r="ZF24" s="1"/>
      <c r="ZG24" s="1"/>
      <c r="ZH24" s="1"/>
      <c r="ZI24" s="1"/>
      <c r="ZJ24" s="1"/>
      <c r="ZK24" s="1"/>
      <c r="ZL24" s="1"/>
      <c r="ZM24" s="1"/>
      <c r="ZN24" s="1"/>
      <c r="ZO24" s="1"/>
      <c r="ZP24" s="1"/>
      <c r="ZQ24" s="1"/>
      <c r="ZR24" s="1"/>
      <c r="ZS24" s="1"/>
      <c r="ZT24" s="1"/>
      <c r="ZU24" s="1"/>
      <c r="ZV24" s="1"/>
      <c r="ZW24" s="1"/>
      <c r="ZX24" s="1"/>
      <c r="ZY24" s="1"/>
      <c r="ZZ24" s="1"/>
      <c r="AAA24" s="1"/>
      <c r="AAB24" s="1"/>
      <c r="AAC24" s="1"/>
      <c r="AAD24" s="1"/>
      <c r="AAE24" s="1"/>
      <c r="AAF24" s="1"/>
      <c r="AAG24" s="1"/>
      <c r="AAH24" s="1"/>
      <c r="AAI24" s="1"/>
      <c r="AAJ24" s="1"/>
      <c r="AAK24" s="1"/>
      <c r="AAL24" s="1"/>
      <c r="AAM24" s="1"/>
      <c r="AAN24" s="1"/>
      <c r="AAO24" s="1"/>
      <c r="AAP24" s="1"/>
      <c r="AAQ24" s="1"/>
      <c r="AAR24" s="1"/>
      <c r="AAS24" s="1"/>
      <c r="AAT24" s="1"/>
      <c r="AAU24" s="1"/>
      <c r="AAV24" s="1"/>
      <c r="AAW24" s="1"/>
      <c r="AAX24" s="1"/>
      <c r="AAY24" s="1"/>
      <c r="AAZ24" s="1"/>
      <c r="ABA24" s="1"/>
      <c r="ABB24" s="1"/>
      <c r="ABC24" s="1"/>
      <c r="ABD24" s="1"/>
      <c r="ABE24" s="1"/>
      <c r="ABF24" s="1"/>
      <c r="ABG24" s="1"/>
      <c r="ABH24" s="1"/>
      <c r="ABI24" s="1"/>
      <c r="ABJ24" s="1"/>
      <c r="ABK24" s="1"/>
      <c r="ABL24" s="1"/>
      <c r="ABM24" s="1"/>
      <c r="ABN24" s="1"/>
      <c r="ABO24" s="1"/>
      <c r="ABP24" s="1"/>
      <c r="ABQ24" s="1"/>
      <c r="ABR24" s="1"/>
      <c r="ABS24" s="1"/>
      <c r="ABT24" s="1"/>
      <c r="ABU24" s="1"/>
      <c r="ABV24" s="1"/>
      <c r="ABW24" s="1"/>
      <c r="ABX24" s="1"/>
      <c r="ABY24" s="1"/>
      <c r="ABZ24" s="1"/>
      <c r="ACA24" s="1"/>
      <c r="ACB24" s="1"/>
      <c r="ACC24" s="1"/>
      <c r="ACD24" s="1"/>
      <c r="ACE24" s="1"/>
      <c r="ACF24" s="1"/>
      <c r="ACG24" s="1"/>
      <c r="ACH24" s="1"/>
      <c r="ACI24" s="1"/>
      <c r="ACJ24" s="1"/>
      <c r="ACK24" s="1"/>
      <c r="ACL24" s="1"/>
      <c r="ACM24" s="1"/>
      <c r="ACN24" s="1"/>
      <c r="ACO24" s="1"/>
      <c r="ACP24" s="1"/>
      <c r="ACQ24" s="1"/>
      <c r="ACR24" s="1"/>
      <c r="ACS24" s="1"/>
      <c r="ACT24" s="1"/>
      <c r="ACU24" s="1"/>
      <c r="ACV24" s="1"/>
      <c r="ACW24" s="1"/>
      <c r="ACX24" s="1"/>
      <c r="ACY24" s="1"/>
      <c r="ACZ24" s="1"/>
      <c r="ADA24" s="1"/>
      <c r="ADB24" s="1"/>
      <c r="ADC24" s="1"/>
      <c r="ADD24" s="1"/>
      <c r="ADE24" s="1"/>
      <c r="ADF24" s="1"/>
      <c r="ADG24" s="1"/>
      <c r="ADH24" s="1"/>
      <c r="ADI24" s="1"/>
      <c r="ADJ24" s="1"/>
      <c r="ADK24" s="1"/>
      <c r="ADL24" s="1"/>
      <c r="ADM24" s="1"/>
      <c r="ADN24" s="1"/>
      <c r="ADO24" s="1"/>
      <c r="ADP24" s="1"/>
      <c r="ADQ24" s="1"/>
      <c r="ADR24" s="1"/>
      <c r="ADS24" s="1"/>
      <c r="ADT24" s="1"/>
      <c r="ADU24" s="1"/>
      <c r="ADV24" s="1"/>
      <c r="ADW24" s="1"/>
      <c r="ADX24" s="1"/>
      <c r="ADY24" s="1"/>
      <c r="ADZ24" s="1"/>
      <c r="AEA24" s="1"/>
      <c r="AEB24" s="1"/>
      <c r="AEC24" s="1"/>
      <c r="AED24" s="1"/>
      <c r="AEE24" s="1"/>
      <c r="AEF24" s="1"/>
      <c r="AEG24" s="1"/>
      <c r="AEH24" s="1"/>
      <c r="AEI24" s="1"/>
      <c r="AEJ24" s="1"/>
      <c r="AEK24" s="1"/>
      <c r="AEL24" s="1"/>
      <c r="AEM24" s="1"/>
      <c r="AEN24" s="1"/>
      <c r="AEO24" s="1"/>
      <c r="AEP24" s="1"/>
      <c r="AEQ24" s="1"/>
      <c r="AER24" s="1"/>
      <c r="AES24" s="1"/>
      <c r="AET24" s="1"/>
      <c r="AEU24" s="1"/>
      <c r="AEV24" s="1"/>
      <c r="AEW24" s="1"/>
      <c r="AEX24" s="1"/>
      <c r="AEY24" s="1"/>
      <c r="AEZ24" s="1"/>
      <c r="AFA24" s="1"/>
      <c r="AFB24" s="1"/>
      <c r="AFC24" s="1"/>
      <c r="AFD24" s="1"/>
      <c r="AFE24" s="1"/>
      <c r="AFF24" s="1"/>
      <c r="AFG24" s="1"/>
      <c r="AFH24" s="1"/>
      <c r="AFI24" s="1"/>
      <c r="AFJ24" s="1"/>
      <c r="AFK24" s="1"/>
      <c r="AFL24" s="1"/>
      <c r="AFM24" s="1"/>
      <c r="AFN24" s="1"/>
    </row>
    <row r="25" spans="1:846" s="34" customFormat="1" ht="12" customHeight="1">
      <c r="A25" s="132" t="s">
        <v>58</v>
      </c>
      <c r="B25" s="132"/>
      <c r="C25" s="39">
        <f>SUM(C26)</f>
        <v>2043890</v>
      </c>
      <c r="D25" s="131"/>
      <c r="E25" s="131"/>
      <c r="F25" s="131"/>
      <c r="G25" s="131"/>
      <c r="H25" s="131"/>
      <c r="I25" s="131"/>
      <c r="J25" s="131"/>
      <c r="K25" s="13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</row>
    <row r="26" spans="1:846" s="34" customFormat="1" ht="12" customHeight="1">
      <c r="A26" s="99">
        <v>1</v>
      </c>
      <c r="B26" s="100" t="s">
        <v>60</v>
      </c>
      <c r="C26" s="98">
        <v>2043890</v>
      </c>
      <c r="D26" s="29" t="s">
        <v>32</v>
      </c>
      <c r="E26" s="30" t="s">
        <v>27</v>
      </c>
      <c r="F26" s="37">
        <v>0.5</v>
      </c>
      <c r="G26" s="88">
        <v>0.5</v>
      </c>
      <c r="H26" s="31">
        <v>41518</v>
      </c>
      <c r="I26" s="31">
        <v>41699</v>
      </c>
      <c r="J26" s="87"/>
      <c r="K26" s="97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</row>
    <row r="27" spans="1:846" s="34" customFormat="1" ht="12" customHeight="1">
      <c r="A27" s="132" t="s">
        <v>59</v>
      </c>
      <c r="B27" s="132"/>
      <c r="C27" s="39">
        <f>SUM(C28)</f>
        <v>122000</v>
      </c>
      <c r="D27" s="131"/>
      <c r="E27" s="131"/>
      <c r="F27" s="131"/>
      <c r="G27" s="131"/>
      <c r="H27" s="131"/>
      <c r="I27" s="131"/>
      <c r="J27" s="131"/>
      <c r="K27" s="13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  <c r="VK27" s="1"/>
      <c r="VL27" s="1"/>
      <c r="VM27" s="1"/>
      <c r="VN27" s="1"/>
      <c r="VO27" s="1"/>
      <c r="VP27" s="1"/>
      <c r="VQ27" s="1"/>
      <c r="VR27" s="1"/>
      <c r="VS27" s="1"/>
      <c r="VT27" s="1"/>
      <c r="VU27" s="1"/>
      <c r="VV27" s="1"/>
      <c r="VW27" s="1"/>
      <c r="VX27" s="1"/>
      <c r="VY27" s="1"/>
      <c r="VZ27" s="1"/>
      <c r="WA27" s="1"/>
      <c r="WB27" s="1"/>
      <c r="WC27" s="1"/>
      <c r="WD27" s="1"/>
      <c r="WE27" s="1"/>
      <c r="WF27" s="1"/>
      <c r="WG27" s="1"/>
      <c r="WH27" s="1"/>
      <c r="WI27" s="1"/>
      <c r="WJ27" s="1"/>
      <c r="WK27" s="1"/>
      <c r="WL27" s="1"/>
      <c r="WM27" s="1"/>
      <c r="WN27" s="1"/>
      <c r="WO27" s="1"/>
      <c r="WP27" s="1"/>
      <c r="WQ27" s="1"/>
      <c r="WR27" s="1"/>
      <c r="WS27" s="1"/>
      <c r="WT27" s="1"/>
      <c r="WU27" s="1"/>
      <c r="WV27" s="1"/>
      <c r="WW27" s="1"/>
      <c r="WX27" s="1"/>
      <c r="WY27" s="1"/>
      <c r="WZ27" s="1"/>
      <c r="XA27" s="1"/>
      <c r="XB27" s="1"/>
      <c r="XC27" s="1"/>
      <c r="XD27" s="1"/>
      <c r="XE27" s="1"/>
      <c r="XF27" s="1"/>
      <c r="XG27" s="1"/>
      <c r="XH27" s="1"/>
      <c r="XI27" s="1"/>
      <c r="XJ27" s="1"/>
      <c r="XK27" s="1"/>
      <c r="XL27" s="1"/>
      <c r="XM27" s="1"/>
      <c r="XN27" s="1"/>
      <c r="XO27" s="1"/>
      <c r="XP27" s="1"/>
      <c r="XQ27" s="1"/>
      <c r="XR27" s="1"/>
      <c r="XS27" s="1"/>
      <c r="XT27" s="1"/>
      <c r="XU27" s="1"/>
      <c r="XV27" s="1"/>
      <c r="XW27" s="1"/>
      <c r="XX27" s="1"/>
      <c r="XY27" s="1"/>
      <c r="XZ27" s="1"/>
      <c r="YA27" s="1"/>
      <c r="YB27" s="1"/>
      <c r="YC27" s="1"/>
      <c r="YD27" s="1"/>
      <c r="YE27" s="1"/>
      <c r="YF27" s="1"/>
      <c r="YG27" s="1"/>
      <c r="YH27" s="1"/>
      <c r="YI27" s="1"/>
      <c r="YJ27" s="1"/>
      <c r="YK27" s="1"/>
      <c r="YL27" s="1"/>
      <c r="YM27" s="1"/>
      <c r="YN27" s="1"/>
      <c r="YO27" s="1"/>
      <c r="YP27" s="1"/>
      <c r="YQ27" s="1"/>
      <c r="YR27" s="1"/>
      <c r="YS27" s="1"/>
      <c r="YT27" s="1"/>
      <c r="YU27" s="1"/>
      <c r="YV27" s="1"/>
      <c r="YW27" s="1"/>
      <c r="YX27" s="1"/>
      <c r="YY27" s="1"/>
      <c r="YZ27" s="1"/>
      <c r="ZA27" s="1"/>
      <c r="ZB27" s="1"/>
      <c r="ZC27" s="1"/>
      <c r="ZD27" s="1"/>
      <c r="ZE27" s="1"/>
      <c r="ZF27" s="1"/>
      <c r="ZG27" s="1"/>
      <c r="ZH27" s="1"/>
      <c r="ZI27" s="1"/>
      <c r="ZJ27" s="1"/>
      <c r="ZK27" s="1"/>
      <c r="ZL27" s="1"/>
      <c r="ZM27" s="1"/>
      <c r="ZN27" s="1"/>
      <c r="ZO27" s="1"/>
      <c r="ZP27" s="1"/>
      <c r="ZQ27" s="1"/>
      <c r="ZR27" s="1"/>
      <c r="ZS27" s="1"/>
      <c r="ZT27" s="1"/>
      <c r="ZU27" s="1"/>
      <c r="ZV27" s="1"/>
      <c r="ZW27" s="1"/>
      <c r="ZX27" s="1"/>
      <c r="ZY27" s="1"/>
      <c r="ZZ27" s="1"/>
      <c r="AAA27" s="1"/>
      <c r="AAB27" s="1"/>
      <c r="AAC27" s="1"/>
      <c r="AAD27" s="1"/>
      <c r="AAE27" s="1"/>
      <c r="AAF27" s="1"/>
      <c r="AAG27" s="1"/>
      <c r="AAH27" s="1"/>
      <c r="AAI27" s="1"/>
      <c r="AAJ27" s="1"/>
      <c r="AAK27" s="1"/>
      <c r="AAL27" s="1"/>
      <c r="AAM27" s="1"/>
      <c r="AAN27" s="1"/>
      <c r="AAO27" s="1"/>
      <c r="AAP27" s="1"/>
      <c r="AAQ27" s="1"/>
      <c r="AAR27" s="1"/>
      <c r="AAS27" s="1"/>
      <c r="AAT27" s="1"/>
      <c r="AAU27" s="1"/>
      <c r="AAV27" s="1"/>
      <c r="AAW27" s="1"/>
      <c r="AAX27" s="1"/>
      <c r="AAY27" s="1"/>
      <c r="AAZ27" s="1"/>
      <c r="ABA27" s="1"/>
      <c r="ABB27" s="1"/>
      <c r="ABC27" s="1"/>
      <c r="ABD27" s="1"/>
      <c r="ABE27" s="1"/>
      <c r="ABF27" s="1"/>
      <c r="ABG27" s="1"/>
      <c r="ABH27" s="1"/>
      <c r="ABI27" s="1"/>
      <c r="ABJ27" s="1"/>
      <c r="ABK27" s="1"/>
      <c r="ABL27" s="1"/>
      <c r="ABM27" s="1"/>
      <c r="ABN27" s="1"/>
      <c r="ABO27" s="1"/>
      <c r="ABP27" s="1"/>
      <c r="ABQ27" s="1"/>
      <c r="ABR27" s="1"/>
      <c r="ABS27" s="1"/>
      <c r="ABT27" s="1"/>
      <c r="ABU27" s="1"/>
      <c r="ABV27" s="1"/>
      <c r="ABW27" s="1"/>
      <c r="ABX27" s="1"/>
      <c r="ABY27" s="1"/>
      <c r="ABZ27" s="1"/>
      <c r="ACA27" s="1"/>
      <c r="ACB27" s="1"/>
      <c r="ACC27" s="1"/>
      <c r="ACD27" s="1"/>
      <c r="ACE27" s="1"/>
      <c r="ACF27" s="1"/>
      <c r="ACG27" s="1"/>
      <c r="ACH27" s="1"/>
      <c r="ACI27" s="1"/>
      <c r="ACJ27" s="1"/>
      <c r="ACK27" s="1"/>
      <c r="ACL27" s="1"/>
      <c r="ACM27" s="1"/>
      <c r="ACN27" s="1"/>
      <c r="ACO27" s="1"/>
      <c r="ACP27" s="1"/>
      <c r="ACQ27" s="1"/>
      <c r="ACR27" s="1"/>
      <c r="ACS27" s="1"/>
      <c r="ACT27" s="1"/>
      <c r="ACU27" s="1"/>
      <c r="ACV27" s="1"/>
      <c r="ACW27" s="1"/>
      <c r="ACX27" s="1"/>
      <c r="ACY27" s="1"/>
      <c r="ACZ27" s="1"/>
      <c r="ADA27" s="1"/>
      <c r="ADB27" s="1"/>
      <c r="ADC27" s="1"/>
      <c r="ADD27" s="1"/>
      <c r="ADE27" s="1"/>
      <c r="ADF27" s="1"/>
      <c r="ADG27" s="1"/>
      <c r="ADH27" s="1"/>
      <c r="ADI27" s="1"/>
      <c r="ADJ27" s="1"/>
      <c r="ADK27" s="1"/>
      <c r="ADL27" s="1"/>
      <c r="ADM27" s="1"/>
      <c r="ADN27" s="1"/>
      <c r="ADO27" s="1"/>
      <c r="ADP27" s="1"/>
      <c r="ADQ27" s="1"/>
      <c r="ADR27" s="1"/>
      <c r="ADS27" s="1"/>
      <c r="ADT27" s="1"/>
      <c r="ADU27" s="1"/>
      <c r="ADV27" s="1"/>
      <c r="ADW27" s="1"/>
      <c r="ADX27" s="1"/>
      <c r="ADY27" s="1"/>
      <c r="ADZ27" s="1"/>
      <c r="AEA27" s="1"/>
      <c r="AEB27" s="1"/>
      <c r="AEC27" s="1"/>
      <c r="AED27" s="1"/>
      <c r="AEE27" s="1"/>
      <c r="AEF27" s="1"/>
      <c r="AEG27" s="1"/>
      <c r="AEH27" s="1"/>
      <c r="AEI27" s="1"/>
      <c r="AEJ27" s="1"/>
      <c r="AEK27" s="1"/>
      <c r="AEL27" s="1"/>
      <c r="AEM27" s="1"/>
      <c r="AEN27" s="1"/>
      <c r="AEO27" s="1"/>
      <c r="AEP27" s="1"/>
      <c r="AEQ27" s="1"/>
      <c r="AER27" s="1"/>
      <c r="AES27" s="1"/>
      <c r="AET27" s="1"/>
      <c r="AEU27" s="1"/>
      <c r="AEV27" s="1"/>
      <c r="AEW27" s="1"/>
      <c r="AEX27" s="1"/>
      <c r="AEY27" s="1"/>
      <c r="AEZ27" s="1"/>
      <c r="AFA27" s="1"/>
      <c r="AFB27" s="1"/>
      <c r="AFC27" s="1"/>
      <c r="AFD27" s="1"/>
      <c r="AFE27" s="1"/>
      <c r="AFF27" s="1"/>
      <c r="AFG27" s="1"/>
      <c r="AFH27" s="1"/>
      <c r="AFI27" s="1"/>
      <c r="AFJ27" s="1"/>
      <c r="AFK27" s="1"/>
      <c r="AFL27" s="1"/>
      <c r="AFM27" s="1"/>
      <c r="AFN27" s="1"/>
    </row>
    <row r="28" spans="1:846" s="34" customFormat="1" ht="13.5" thickBot="1">
      <c r="A28" s="89">
        <v>1</v>
      </c>
      <c r="B28" s="94" t="s">
        <v>61</v>
      </c>
      <c r="C28" s="96">
        <v>122000</v>
      </c>
      <c r="D28" s="95" t="s">
        <v>32</v>
      </c>
      <c r="E28" s="50" t="s">
        <v>27</v>
      </c>
      <c r="F28" s="90">
        <v>0.5</v>
      </c>
      <c r="G28" s="91">
        <v>0.5</v>
      </c>
      <c r="H28" s="92">
        <v>41685</v>
      </c>
      <c r="I28" s="92">
        <v>41749</v>
      </c>
      <c r="J28" s="93"/>
      <c r="L28" s="1"/>
      <c r="M28" s="4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</row>
    <row r="29" spans="1:846" s="34" customFormat="1" ht="12" customHeight="1">
      <c r="A29" s="148" t="s">
        <v>30</v>
      </c>
      <c r="B29" s="149"/>
      <c r="C29" s="39">
        <f>SUM(C30)</f>
        <v>75000</v>
      </c>
      <c r="D29" s="150"/>
      <c r="E29" s="151"/>
      <c r="F29" s="151"/>
      <c r="G29" s="151"/>
      <c r="H29" s="151"/>
      <c r="I29" s="151"/>
      <c r="J29" s="151"/>
      <c r="K29" s="152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  <c r="VK29" s="1"/>
      <c r="VL29" s="1"/>
      <c r="VM29" s="1"/>
      <c r="VN29" s="1"/>
      <c r="VO29" s="1"/>
      <c r="VP29" s="1"/>
      <c r="VQ29" s="1"/>
      <c r="VR29" s="1"/>
      <c r="VS29" s="1"/>
      <c r="VT29" s="1"/>
      <c r="VU29" s="1"/>
      <c r="VV29" s="1"/>
      <c r="VW29" s="1"/>
      <c r="VX29" s="1"/>
      <c r="VY29" s="1"/>
      <c r="VZ29" s="1"/>
      <c r="WA29" s="1"/>
      <c r="WB29" s="1"/>
      <c r="WC29" s="1"/>
      <c r="WD29" s="1"/>
      <c r="WE29" s="1"/>
      <c r="WF29" s="1"/>
      <c r="WG29" s="1"/>
      <c r="WH29" s="1"/>
      <c r="WI29" s="1"/>
      <c r="WJ29" s="1"/>
      <c r="WK29" s="1"/>
      <c r="WL29" s="1"/>
      <c r="WM29" s="1"/>
      <c r="WN29" s="1"/>
      <c r="WO29" s="1"/>
      <c r="WP29" s="1"/>
      <c r="WQ29" s="1"/>
      <c r="WR29" s="1"/>
      <c r="WS29" s="1"/>
      <c r="WT29" s="1"/>
      <c r="WU29" s="1"/>
      <c r="WV29" s="1"/>
      <c r="WW29" s="1"/>
      <c r="WX29" s="1"/>
      <c r="WY29" s="1"/>
      <c r="WZ29" s="1"/>
      <c r="XA29" s="1"/>
      <c r="XB29" s="1"/>
      <c r="XC29" s="1"/>
      <c r="XD29" s="1"/>
      <c r="XE29" s="1"/>
      <c r="XF29" s="1"/>
      <c r="XG29" s="1"/>
      <c r="XH29" s="1"/>
      <c r="XI29" s="1"/>
      <c r="XJ29" s="1"/>
      <c r="XK29" s="1"/>
      <c r="XL29" s="1"/>
      <c r="XM29" s="1"/>
      <c r="XN29" s="1"/>
      <c r="XO29" s="1"/>
      <c r="XP29" s="1"/>
      <c r="XQ29" s="1"/>
      <c r="XR29" s="1"/>
      <c r="XS29" s="1"/>
      <c r="XT29" s="1"/>
      <c r="XU29" s="1"/>
      <c r="XV29" s="1"/>
      <c r="XW29" s="1"/>
      <c r="XX29" s="1"/>
      <c r="XY29" s="1"/>
      <c r="XZ29" s="1"/>
      <c r="YA29" s="1"/>
      <c r="YB29" s="1"/>
      <c r="YC29" s="1"/>
      <c r="YD29" s="1"/>
      <c r="YE29" s="1"/>
      <c r="YF29" s="1"/>
      <c r="YG29" s="1"/>
      <c r="YH29" s="1"/>
      <c r="YI29" s="1"/>
      <c r="YJ29" s="1"/>
      <c r="YK29" s="1"/>
      <c r="YL29" s="1"/>
      <c r="YM29" s="1"/>
      <c r="YN29" s="1"/>
      <c r="YO29" s="1"/>
      <c r="YP29" s="1"/>
      <c r="YQ29" s="1"/>
      <c r="YR29" s="1"/>
      <c r="YS29" s="1"/>
      <c r="YT29" s="1"/>
      <c r="YU29" s="1"/>
      <c r="YV29" s="1"/>
      <c r="YW29" s="1"/>
      <c r="YX29" s="1"/>
      <c r="YY29" s="1"/>
      <c r="YZ29" s="1"/>
      <c r="ZA29" s="1"/>
      <c r="ZB29" s="1"/>
      <c r="ZC29" s="1"/>
      <c r="ZD29" s="1"/>
      <c r="ZE29" s="1"/>
      <c r="ZF29" s="1"/>
      <c r="ZG29" s="1"/>
      <c r="ZH29" s="1"/>
      <c r="ZI29" s="1"/>
      <c r="ZJ29" s="1"/>
      <c r="ZK29" s="1"/>
      <c r="ZL29" s="1"/>
      <c r="ZM29" s="1"/>
      <c r="ZN29" s="1"/>
      <c r="ZO29" s="1"/>
      <c r="ZP29" s="1"/>
      <c r="ZQ29" s="1"/>
      <c r="ZR29" s="1"/>
      <c r="ZS29" s="1"/>
      <c r="ZT29" s="1"/>
      <c r="ZU29" s="1"/>
      <c r="ZV29" s="1"/>
      <c r="ZW29" s="1"/>
      <c r="ZX29" s="1"/>
      <c r="ZY29" s="1"/>
      <c r="ZZ29" s="1"/>
      <c r="AAA29" s="1"/>
      <c r="AAB29" s="1"/>
      <c r="AAC29" s="1"/>
      <c r="AAD29" s="1"/>
      <c r="AAE29" s="1"/>
      <c r="AAF29" s="1"/>
      <c r="AAG29" s="1"/>
      <c r="AAH29" s="1"/>
      <c r="AAI29" s="1"/>
      <c r="AAJ29" s="1"/>
      <c r="AAK29" s="1"/>
      <c r="AAL29" s="1"/>
      <c r="AAM29" s="1"/>
      <c r="AAN29" s="1"/>
      <c r="AAO29" s="1"/>
      <c r="AAP29" s="1"/>
      <c r="AAQ29" s="1"/>
      <c r="AAR29" s="1"/>
      <c r="AAS29" s="1"/>
      <c r="AAT29" s="1"/>
      <c r="AAU29" s="1"/>
      <c r="AAV29" s="1"/>
      <c r="AAW29" s="1"/>
      <c r="AAX29" s="1"/>
      <c r="AAY29" s="1"/>
      <c r="AAZ29" s="1"/>
      <c r="ABA29" s="1"/>
      <c r="ABB29" s="1"/>
      <c r="ABC29" s="1"/>
      <c r="ABD29" s="1"/>
      <c r="ABE29" s="1"/>
      <c r="ABF29" s="1"/>
      <c r="ABG29" s="1"/>
      <c r="ABH29" s="1"/>
      <c r="ABI29" s="1"/>
      <c r="ABJ29" s="1"/>
      <c r="ABK29" s="1"/>
      <c r="ABL29" s="1"/>
      <c r="ABM29" s="1"/>
      <c r="ABN29" s="1"/>
      <c r="ABO29" s="1"/>
      <c r="ABP29" s="1"/>
      <c r="ABQ29" s="1"/>
      <c r="ABR29" s="1"/>
      <c r="ABS29" s="1"/>
      <c r="ABT29" s="1"/>
      <c r="ABU29" s="1"/>
      <c r="ABV29" s="1"/>
      <c r="ABW29" s="1"/>
      <c r="ABX29" s="1"/>
      <c r="ABY29" s="1"/>
      <c r="ABZ29" s="1"/>
      <c r="ACA29" s="1"/>
      <c r="ACB29" s="1"/>
      <c r="ACC29" s="1"/>
      <c r="ACD29" s="1"/>
      <c r="ACE29" s="1"/>
      <c r="ACF29" s="1"/>
      <c r="ACG29" s="1"/>
      <c r="ACH29" s="1"/>
      <c r="ACI29" s="1"/>
      <c r="ACJ29" s="1"/>
      <c r="ACK29" s="1"/>
      <c r="ACL29" s="1"/>
      <c r="ACM29" s="1"/>
      <c r="ACN29" s="1"/>
      <c r="ACO29" s="1"/>
      <c r="ACP29" s="1"/>
      <c r="ACQ29" s="1"/>
      <c r="ACR29" s="1"/>
      <c r="ACS29" s="1"/>
      <c r="ACT29" s="1"/>
      <c r="ACU29" s="1"/>
      <c r="ACV29" s="1"/>
      <c r="ACW29" s="1"/>
      <c r="ACX29" s="1"/>
      <c r="ACY29" s="1"/>
      <c r="ACZ29" s="1"/>
      <c r="ADA29" s="1"/>
      <c r="ADB29" s="1"/>
      <c r="ADC29" s="1"/>
      <c r="ADD29" s="1"/>
      <c r="ADE29" s="1"/>
      <c r="ADF29" s="1"/>
      <c r="ADG29" s="1"/>
      <c r="ADH29" s="1"/>
      <c r="ADI29" s="1"/>
      <c r="ADJ29" s="1"/>
      <c r="ADK29" s="1"/>
      <c r="ADL29" s="1"/>
      <c r="ADM29" s="1"/>
      <c r="ADN29" s="1"/>
      <c r="ADO29" s="1"/>
      <c r="ADP29" s="1"/>
      <c r="ADQ29" s="1"/>
      <c r="ADR29" s="1"/>
      <c r="ADS29" s="1"/>
      <c r="ADT29" s="1"/>
      <c r="ADU29" s="1"/>
      <c r="ADV29" s="1"/>
      <c r="ADW29" s="1"/>
      <c r="ADX29" s="1"/>
      <c r="ADY29" s="1"/>
      <c r="ADZ29" s="1"/>
      <c r="AEA29" s="1"/>
      <c r="AEB29" s="1"/>
      <c r="AEC29" s="1"/>
      <c r="AED29" s="1"/>
      <c r="AEE29" s="1"/>
      <c r="AEF29" s="1"/>
      <c r="AEG29" s="1"/>
      <c r="AEH29" s="1"/>
      <c r="AEI29" s="1"/>
      <c r="AEJ29" s="1"/>
      <c r="AEK29" s="1"/>
      <c r="AEL29" s="1"/>
      <c r="AEM29" s="1"/>
      <c r="AEN29" s="1"/>
      <c r="AEO29" s="1"/>
      <c r="AEP29" s="1"/>
      <c r="AEQ29" s="1"/>
      <c r="AER29" s="1"/>
      <c r="AES29" s="1"/>
      <c r="AET29" s="1"/>
      <c r="AEU29" s="1"/>
      <c r="AEV29" s="1"/>
      <c r="AEW29" s="1"/>
      <c r="AEX29" s="1"/>
      <c r="AEY29" s="1"/>
      <c r="AEZ29" s="1"/>
      <c r="AFA29" s="1"/>
      <c r="AFB29" s="1"/>
      <c r="AFC29" s="1"/>
      <c r="AFD29" s="1"/>
      <c r="AFE29" s="1"/>
      <c r="AFF29" s="1"/>
      <c r="AFG29" s="1"/>
      <c r="AFH29" s="1"/>
      <c r="AFI29" s="1"/>
      <c r="AFJ29" s="1"/>
      <c r="AFK29" s="1"/>
      <c r="AFL29" s="1"/>
      <c r="AFM29" s="1"/>
      <c r="AFN29" s="1"/>
    </row>
    <row r="30" spans="1:846" s="34" customFormat="1" ht="13.5" thickBot="1">
      <c r="A30" s="40">
        <v>3</v>
      </c>
      <c r="B30" s="42" t="s">
        <v>62</v>
      </c>
      <c r="C30" s="36">
        <v>75000</v>
      </c>
      <c r="D30" s="29" t="s">
        <v>32</v>
      </c>
      <c r="E30" s="30" t="s">
        <v>27</v>
      </c>
      <c r="F30" s="37">
        <v>0.5</v>
      </c>
      <c r="G30" s="37">
        <v>0.5</v>
      </c>
      <c r="H30" s="31">
        <v>41275</v>
      </c>
      <c r="I30" s="31">
        <v>41363</v>
      </c>
      <c r="J30" s="32"/>
      <c r="K30" s="3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</row>
    <row r="31" spans="1:846" s="34" customFormat="1" ht="13.5" thickBot="1">
      <c r="A31" s="140" t="s">
        <v>70</v>
      </c>
      <c r="B31" s="140"/>
      <c r="C31" s="20">
        <f>SUM(C32,C34,C37)</f>
        <v>5346291.6144578308</v>
      </c>
      <c r="D31" s="85"/>
      <c r="E31" s="86"/>
      <c r="F31" s="86"/>
      <c r="G31" s="86"/>
      <c r="H31" s="86"/>
      <c r="I31" s="86"/>
      <c r="J31" s="86"/>
      <c r="K31" s="2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</row>
    <row r="32" spans="1:846" s="34" customFormat="1">
      <c r="A32" s="132" t="s">
        <v>53</v>
      </c>
      <c r="B32" s="132"/>
      <c r="C32" s="39">
        <f>SUM(C33:C36)</f>
        <v>4541232.4096385539</v>
      </c>
      <c r="D32" s="131"/>
      <c r="E32" s="131"/>
      <c r="F32" s="131"/>
      <c r="G32" s="131"/>
      <c r="H32" s="131"/>
      <c r="I32" s="131"/>
      <c r="J32" s="131"/>
      <c r="K32" s="14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</row>
    <row r="33" spans="1:846" s="34" customFormat="1">
      <c r="A33" s="40">
        <v>1</v>
      </c>
      <c r="B33" s="43" t="s">
        <v>66</v>
      </c>
      <c r="C33" s="28">
        <v>3886670</v>
      </c>
      <c r="D33" s="29" t="s">
        <v>28</v>
      </c>
      <c r="E33" s="30" t="s">
        <v>27</v>
      </c>
      <c r="F33" s="37">
        <v>0.5</v>
      </c>
      <c r="G33" s="37">
        <v>0.5</v>
      </c>
      <c r="H33" s="31">
        <v>41061</v>
      </c>
      <c r="I33" s="31">
        <v>42917</v>
      </c>
      <c r="J33" s="32"/>
      <c r="K33" s="3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</row>
    <row r="34" spans="1:846" s="34" customFormat="1">
      <c r="A34" s="132" t="s">
        <v>58</v>
      </c>
      <c r="B34" s="132"/>
      <c r="C34" s="39">
        <f>SUM(C35:C36)</f>
        <v>327281.2048192771</v>
      </c>
      <c r="D34" s="131"/>
      <c r="E34" s="131"/>
      <c r="F34" s="131"/>
      <c r="G34" s="131"/>
      <c r="H34" s="131"/>
      <c r="I34" s="131"/>
      <c r="J34" s="131"/>
      <c r="K34" s="13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</row>
    <row r="35" spans="1:846" s="34" customFormat="1" ht="24.95" customHeight="1">
      <c r="A35" s="40">
        <v>1</v>
      </c>
      <c r="B35" s="44" t="s">
        <v>67</v>
      </c>
      <c r="C35" s="28">
        <f>('[1]4_Componente 1'!S11+'[1]4_Componente 1'!S16+'[1]4_Componente 1'!S30+'[1]4_Componente 1'!S51+'[1]4_Componente 1'!S52+'[1]4_Componente 1'!S57+'[1]4_Componente 1'!S59+'[1]4_Componente 1'!S62)/'[1]17_Custos - componente 1'!K6</f>
        <v>105051.20481927712</v>
      </c>
      <c r="D35" s="29" t="s">
        <v>33</v>
      </c>
      <c r="E35" s="30" t="s">
        <v>27</v>
      </c>
      <c r="F35" s="37">
        <v>0.5</v>
      </c>
      <c r="G35" s="37">
        <v>0.5</v>
      </c>
      <c r="H35" s="31">
        <v>41659</v>
      </c>
      <c r="I35" s="31">
        <v>41779</v>
      </c>
      <c r="J35" s="32"/>
      <c r="K35" s="33" t="s">
        <v>34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</row>
    <row r="36" spans="1:846" s="34" customFormat="1" ht="24.95" customHeight="1" thickBot="1">
      <c r="A36" s="45">
        <v>4</v>
      </c>
      <c r="B36" s="46" t="s">
        <v>68</v>
      </c>
      <c r="C36" s="47">
        <v>222230</v>
      </c>
      <c r="D36" s="48" t="s">
        <v>33</v>
      </c>
      <c r="E36" s="30" t="s">
        <v>27</v>
      </c>
      <c r="F36" s="37">
        <v>0.5</v>
      </c>
      <c r="G36" s="37">
        <v>0.5</v>
      </c>
      <c r="H36" s="31">
        <v>41275</v>
      </c>
      <c r="I36" s="31">
        <v>41365</v>
      </c>
      <c r="J36" s="49"/>
      <c r="K36" s="33" t="s">
        <v>34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</row>
    <row r="37" spans="1:846" s="34" customFormat="1">
      <c r="A37" s="142" t="s">
        <v>30</v>
      </c>
      <c r="B37" s="142"/>
      <c r="C37" s="38">
        <f>SUM(C38:C39)</f>
        <v>477778</v>
      </c>
      <c r="D37" s="143"/>
      <c r="E37" s="143"/>
      <c r="F37" s="143"/>
      <c r="G37" s="143"/>
      <c r="H37" s="143"/>
      <c r="I37" s="143"/>
      <c r="J37" s="143"/>
      <c r="K37" s="14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</row>
    <row r="38" spans="1:846" s="34" customFormat="1">
      <c r="A38" s="99">
        <v>1</v>
      </c>
      <c r="B38" s="51" t="s">
        <v>71</v>
      </c>
      <c r="C38" s="102">
        <v>166668</v>
      </c>
      <c r="D38" s="29" t="s">
        <v>33</v>
      </c>
      <c r="E38" s="30" t="s">
        <v>27</v>
      </c>
      <c r="F38" s="37">
        <v>0.5</v>
      </c>
      <c r="G38" s="37">
        <v>0.5</v>
      </c>
      <c r="H38" s="31">
        <v>41395</v>
      </c>
      <c r="I38" s="31">
        <v>41821</v>
      </c>
      <c r="J38" s="87"/>
      <c r="K38" s="87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</row>
    <row r="39" spans="1:846" s="34" customFormat="1" ht="26.25" thickBot="1">
      <c r="A39" s="40">
        <v>2</v>
      </c>
      <c r="B39" s="51" t="s">
        <v>69</v>
      </c>
      <c r="C39" s="36">
        <v>311110</v>
      </c>
      <c r="D39" s="29" t="s">
        <v>33</v>
      </c>
      <c r="E39" s="30" t="s">
        <v>27</v>
      </c>
      <c r="F39" s="37">
        <v>0.5</v>
      </c>
      <c r="G39" s="37">
        <v>0.5</v>
      </c>
      <c r="H39" s="31">
        <v>41153</v>
      </c>
      <c r="I39" s="31">
        <v>42522</v>
      </c>
      <c r="J39" s="32"/>
      <c r="K39" s="33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</row>
    <row r="40" spans="1:846" s="34" customFormat="1" ht="13.5" thickBot="1">
      <c r="A40" s="140" t="s">
        <v>35</v>
      </c>
      <c r="B40" s="140"/>
      <c r="C40" s="63">
        <f>SUM(C41,C44)</f>
        <v>1206440</v>
      </c>
      <c r="D40" s="85"/>
      <c r="E40" s="86"/>
      <c r="F40" s="86"/>
      <c r="G40" s="86"/>
      <c r="H40" s="86"/>
      <c r="I40" s="86"/>
      <c r="J40" s="86"/>
      <c r="K40" s="2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  <c r="VK40" s="1"/>
      <c r="VL40" s="1"/>
      <c r="VM40" s="1"/>
      <c r="VN40" s="1"/>
      <c r="VO40" s="1"/>
      <c r="VP40" s="1"/>
      <c r="VQ40" s="1"/>
      <c r="VR40" s="1"/>
      <c r="VS40" s="1"/>
      <c r="VT40" s="1"/>
      <c r="VU40" s="1"/>
      <c r="VV40" s="1"/>
      <c r="VW40" s="1"/>
      <c r="VX40" s="1"/>
      <c r="VY40" s="1"/>
      <c r="VZ40" s="1"/>
      <c r="WA40" s="1"/>
      <c r="WB40" s="1"/>
      <c r="WC40" s="1"/>
      <c r="WD40" s="1"/>
      <c r="WE40" s="1"/>
      <c r="WF40" s="1"/>
      <c r="WG40" s="1"/>
      <c r="WH40" s="1"/>
      <c r="WI40" s="1"/>
      <c r="WJ40" s="1"/>
      <c r="WK40" s="1"/>
      <c r="WL40" s="1"/>
      <c r="WM40" s="1"/>
      <c r="WN40" s="1"/>
      <c r="WO40" s="1"/>
      <c r="WP40" s="1"/>
      <c r="WQ40" s="1"/>
      <c r="WR40" s="1"/>
      <c r="WS40" s="1"/>
      <c r="WT40" s="1"/>
      <c r="WU40" s="1"/>
      <c r="WV40" s="1"/>
      <c r="WW40" s="1"/>
      <c r="WX40" s="1"/>
      <c r="WY40" s="1"/>
      <c r="WZ40" s="1"/>
      <c r="XA40" s="1"/>
      <c r="XB40" s="1"/>
      <c r="XC40" s="1"/>
      <c r="XD40" s="1"/>
      <c r="XE40" s="1"/>
      <c r="XF40" s="1"/>
      <c r="XG40" s="1"/>
      <c r="XH40" s="1"/>
      <c r="XI40" s="1"/>
      <c r="XJ40" s="1"/>
      <c r="XK40" s="1"/>
      <c r="XL40" s="1"/>
      <c r="XM40" s="1"/>
      <c r="XN40" s="1"/>
      <c r="XO40" s="1"/>
      <c r="XP40" s="1"/>
      <c r="XQ40" s="1"/>
      <c r="XR40" s="1"/>
      <c r="XS40" s="1"/>
      <c r="XT40" s="1"/>
      <c r="XU40" s="1"/>
      <c r="XV40" s="1"/>
      <c r="XW40" s="1"/>
      <c r="XX40" s="1"/>
      <c r="XY40" s="1"/>
      <c r="XZ40" s="1"/>
      <c r="YA40" s="1"/>
      <c r="YB40" s="1"/>
      <c r="YC40" s="1"/>
      <c r="YD40" s="1"/>
      <c r="YE40" s="1"/>
      <c r="YF40" s="1"/>
      <c r="YG40" s="1"/>
      <c r="YH40" s="1"/>
      <c r="YI40" s="1"/>
      <c r="YJ40" s="1"/>
      <c r="YK40" s="1"/>
      <c r="YL40" s="1"/>
      <c r="YM40" s="1"/>
      <c r="YN40" s="1"/>
      <c r="YO40" s="1"/>
      <c r="YP40" s="1"/>
      <c r="YQ40" s="1"/>
      <c r="YR40" s="1"/>
      <c r="YS40" s="1"/>
      <c r="YT40" s="1"/>
      <c r="YU40" s="1"/>
      <c r="YV40" s="1"/>
      <c r="YW40" s="1"/>
      <c r="YX40" s="1"/>
      <c r="YY40" s="1"/>
      <c r="YZ40" s="1"/>
      <c r="ZA40" s="1"/>
      <c r="ZB40" s="1"/>
      <c r="ZC40" s="1"/>
      <c r="ZD40" s="1"/>
      <c r="ZE40" s="1"/>
      <c r="ZF40" s="1"/>
      <c r="ZG40" s="1"/>
      <c r="ZH40" s="1"/>
      <c r="ZI40" s="1"/>
      <c r="ZJ40" s="1"/>
      <c r="ZK40" s="1"/>
      <c r="ZL40" s="1"/>
      <c r="ZM40" s="1"/>
      <c r="ZN40" s="1"/>
      <c r="ZO40" s="1"/>
      <c r="ZP40" s="1"/>
      <c r="ZQ40" s="1"/>
      <c r="ZR40" s="1"/>
      <c r="ZS40" s="1"/>
      <c r="ZT40" s="1"/>
      <c r="ZU40" s="1"/>
      <c r="ZV40" s="1"/>
      <c r="ZW40" s="1"/>
      <c r="ZX40" s="1"/>
      <c r="ZY40" s="1"/>
      <c r="ZZ40" s="1"/>
      <c r="AAA40" s="1"/>
      <c r="AAB40" s="1"/>
      <c r="AAC40" s="1"/>
      <c r="AAD40" s="1"/>
      <c r="AAE40" s="1"/>
      <c r="AAF40" s="1"/>
      <c r="AAG40" s="1"/>
      <c r="AAH40" s="1"/>
      <c r="AAI40" s="1"/>
      <c r="AAJ40" s="1"/>
      <c r="AAK40" s="1"/>
      <c r="AAL40" s="1"/>
      <c r="AAM40" s="1"/>
      <c r="AAN40" s="1"/>
      <c r="AAO40" s="1"/>
      <c r="AAP40" s="1"/>
      <c r="AAQ40" s="1"/>
      <c r="AAR40" s="1"/>
      <c r="AAS40" s="1"/>
      <c r="AAT40" s="1"/>
      <c r="AAU40" s="1"/>
      <c r="AAV40" s="1"/>
      <c r="AAW40" s="1"/>
      <c r="AAX40" s="1"/>
      <c r="AAY40" s="1"/>
      <c r="AAZ40" s="1"/>
      <c r="ABA40" s="1"/>
      <c r="ABB40" s="1"/>
      <c r="ABC40" s="1"/>
      <c r="ABD40" s="1"/>
      <c r="ABE40" s="1"/>
      <c r="ABF40" s="1"/>
      <c r="ABG40" s="1"/>
      <c r="ABH40" s="1"/>
      <c r="ABI40" s="1"/>
      <c r="ABJ40" s="1"/>
      <c r="ABK40" s="1"/>
      <c r="ABL40" s="1"/>
      <c r="ABM40" s="1"/>
      <c r="ABN40" s="1"/>
      <c r="ABO40" s="1"/>
      <c r="ABP40" s="1"/>
      <c r="ABQ40" s="1"/>
      <c r="ABR40" s="1"/>
      <c r="ABS40" s="1"/>
      <c r="ABT40" s="1"/>
      <c r="ABU40" s="1"/>
      <c r="ABV40" s="1"/>
      <c r="ABW40" s="1"/>
      <c r="ABX40" s="1"/>
      <c r="ABY40" s="1"/>
      <c r="ABZ40" s="1"/>
      <c r="ACA40" s="1"/>
      <c r="ACB40" s="1"/>
      <c r="ACC40" s="1"/>
      <c r="ACD40" s="1"/>
      <c r="ACE40" s="1"/>
      <c r="ACF40" s="1"/>
      <c r="ACG40" s="1"/>
      <c r="ACH40" s="1"/>
      <c r="ACI40" s="1"/>
      <c r="ACJ40" s="1"/>
      <c r="ACK40" s="1"/>
      <c r="ACL40" s="1"/>
      <c r="ACM40" s="1"/>
      <c r="ACN40" s="1"/>
      <c r="ACO40" s="1"/>
      <c r="ACP40" s="1"/>
      <c r="ACQ40" s="1"/>
      <c r="ACR40" s="1"/>
      <c r="ACS40" s="1"/>
      <c r="ACT40" s="1"/>
      <c r="ACU40" s="1"/>
      <c r="ACV40" s="1"/>
      <c r="ACW40" s="1"/>
      <c r="ACX40" s="1"/>
      <c r="ACY40" s="1"/>
      <c r="ACZ40" s="1"/>
      <c r="ADA40" s="1"/>
      <c r="ADB40" s="1"/>
      <c r="ADC40" s="1"/>
      <c r="ADD40" s="1"/>
      <c r="ADE40" s="1"/>
      <c r="ADF40" s="1"/>
      <c r="ADG40" s="1"/>
      <c r="ADH40" s="1"/>
      <c r="ADI40" s="1"/>
      <c r="ADJ40" s="1"/>
      <c r="ADK40" s="1"/>
      <c r="ADL40" s="1"/>
      <c r="ADM40" s="1"/>
      <c r="ADN40" s="1"/>
      <c r="ADO40" s="1"/>
      <c r="ADP40" s="1"/>
      <c r="ADQ40" s="1"/>
      <c r="ADR40" s="1"/>
      <c r="ADS40" s="1"/>
      <c r="ADT40" s="1"/>
      <c r="ADU40" s="1"/>
      <c r="ADV40" s="1"/>
      <c r="ADW40" s="1"/>
      <c r="ADX40" s="1"/>
      <c r="ADY40" s="1"/>
      <c r="ADZ40" s="1"/>
      <c r="AEA40" s="1"/>
      <c r="AEB40" s="1"/>
      <c r="AEC40" s="1"/>
      <c r="AED40" s="1"/>
      <c r="AEE40" s="1"/>
      <c r="AEF40" s="1"/>
      <c r="AEG40" s="1"/>
      <c r="AEH40" s="1"/>
      <c r="AEI40" s="1"/>
      <c r="AEJ40" s="1"/>
      <c r="AEK40" s="1"/>
      <c r="AEL40" s="1"/>
      <c r="AEM40" s="1"/>
      <c r="AEN40" s="1"/>
      <c r="AEO40" s="1"/>
      <c r="AEP40" s="1"/>
      <c r="AEQ40" s="1"/>
      <c r="AER40" s="1"/>
      <c r="AES40" s="1"/>
      <c r="AET40" s="1"/>
      <c r="AEU40" s="1"/>
      <c r="AEV40" s="1"/>
      <c r="AEW40" s="1"/>
      <c r="AEX40" s="1"/>
      <c r="AEY40" s="1"/>
      <c r="AEZ40" s="1"/>
      <c r="AFA40" s="1"/>
      <c r="AFB40" s="1"/>
      <c r="AFC40" s="1"/>
      <c r="AFD40" s="1"/>
      <c r="AFE40" s="1"/>
      <c r="AFF40" s="1"/>
      <c r="AFG40" s="1"/>
      <c r="AFH40" s="1"/>
      <c r="AFI40" s="1"/>
      <c r="AFJ40" s="1"/>
      <c r="AFK40" s="1"/>
      <c r="AFL40" s="1"/>
      <c r="AFM40" s="1"/>
      <c r="AFN40" s="1"/>
    </row>
    <row r="41" spans="1:846" s="34" customFormat="1" ht="12" customHeight="1">
      <c r="A41" s="132" t="s">
        <v>58</v>
      </c>
      <c r="B41" s="132"/>
      <c r="C41" s="35">
        <f>SUM(C42:C43)</f>
        <v>958330</v>
      </c>
      <c r="D41" s="131"/>
      <c r="E41" s="131"/>
      <c r="F41" s="131"/>
      <c r="G41" s="131"/>
      <c r="H41" s="131"/>
      <c r="I41" s="131"/>
      <c r="J41" s="131"/>
      <c r="K41" s="14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</row>
    <row r="42" spans="1:846" s="34" customFormat="1">
      <c r="A42" s="40">
        <v>1</v>
      </c>
      <c r="B42" s="51" t="s">
        <v>72</v>
      </c>
      <c r="C42" s="36">
        <v>441190</v>
      </c>
      <c r="D42" s="29" t="s">
        <v>33</v>
      </c>
      <c r="E42" s="30" t="s">
        <v>27</v>
      </c>
      <c r="F42" s="104">
        <v>0.5</v>
      </c>
      <c r="G42" s="104">
        <v>0.5</v>
      </c>
      <c r="H42" s="105">
        <v>41548</v>
      </c>
      <c r="I42" s="105">
        <v>42917</v>
      </c>
      <c r="J42" s="32"/>
      <c r="K42" s="33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  <c r="AAP42" s="1"/>
      <c r="AAQ42" s="1"/>
      <c r="AAR42" s="1"/>
      <c r="AAS42" s="1"/>
      <c r="AAT42" s="1"/>
      <c r="AAU42" s="1"/>
      <c r="AAV42" s="1"/>
      <c r="AAW42" s="1"/>
      <c r="AAX42" s="1"/>
      <c r="AAY42" s="1"/>
      <c r="AAZ42" s="1"/>
      <c r="ABA42" s="1"/>
      <c r="ABB42" s="1"/>
      <c r="ABC42" s="1"/>
      <c r="ABD42" s="1"/>
      <c r="ABE42" s="1"/>
      <c r="ABF42" s="1"/>
      <c r="ABG42" s="1"/>
      <c r="ABH42" s="1"/>
      <c r="ABI42" s="1"/>
      <c r="ABJ42" s="1"/>
      <c r="ABK42" s="1"/>
      <c r="ABL42" s="1"/>
      <c r="ABM42" s="1"/>
      <c r="ABN42" s="1"/>
      <c r="ABO42" s="1"/>
      <c r="ABP42" s="1"/>
      <c r="ABQ42" s="1"/>
      <c r="ABR42" s="1"/>
      <c r="ABS42" s="1"/>
      <c r="ABT42" s="1"/>
      <c r="ABU42" s="1"/>
      <c r="ABV42" s="1"/>
      <c r="ABW42" s="1"/>
      <c r="ABX42" s="1"/>
      <c r="ABY42" s="1"/>
      <c r="ABZ42" s="1"/>
      <c r="ACA42" s="1"/>
      <c r="ACB42" s="1"/>
      <c r="ACC42" s="1"/>
      <c r="ACD42" s="1"/>
      <c r="ACE42" s="1"/>
      <c r="ACF42" s="1"/>
      <c r="ACG42" s="1"/>
      <c r="ACH42" s="1"/>
      <c r="ACI42" s="1"/>
      <c r="ACJ42" s="1"/>
      <c r="ACK42" s="1"/>
      <c r="ACL42" s="1"/>
      <c r="ACM42" s="1"/>
      <c r="ACN42" s="1"/>
      <c r="ACO42" s="1"/>
      <c r="ACP42" s="1"/>
      <c r="ACQ42" s="1"/>
      <c r="ACR42" s="1"/>
      <c r="ACS42" s="1"/>
      <c r="ACT42" s="1"/>
      <c r="ACU42" s="1"/>
      <c r="ACV42" s="1"/>
      <c r="ACW42" s="1"/>
      <c r="ACX42" s="1"/>
      <c r="ACY42" s="1"/>
      <c r="ACZ42" s="1"/>
      <c r="ADA42" s="1"/>
      <c r="ADB42" s="1"/>
      <c r="ADC42" s="1"/>
      <c r="ADD42" s="1"/>
      <c r="ADE42" s="1"/>
      <c r="ADF42" s="1"/>
      <c r="ADG42" s="1"/>
      <c r="ADH42" s="1"/>
      <c r="ADI42" s="1"/>
      <c r="ADJ42" s="1"/>
      <c r="ADK42" s="1"/>
      <c r="ADL42" s="1"/>
      <c r="ADM42" s="1"/>
      <c r="ADN42" s="1"/>
      <c r="ADO42" s="1"/>
      <c r="ADP42" s="1"/>
      <c r="ADQ42" s="1"/>
      <c r="ADR42" s="1"/>
      <c r="ADS42" s="1"/>
      <c r="ADT42" s="1"/>
      <c r="ADU42" s="1"/>
      <c r="ADV42" s="1"/>
      <c r="ADW42" s="1"/>
      <c r="ADX42" s="1"/>
      <c r="ADY42" s="1"/>
      <c r="ADZ42" s="1"/>
      <c r="AEA42" s="1"/>
      <c r="AEB42" s="1"/>
      <c r="AEC42" s="1"/>
      <c r="AED42" s="1"/>
      <c r="AEE42" s="1"/>
      <c r="AEF42" s="1"/>
      <c r="AEG42" s="1"/>
      <c r="AEH42" s="1"/>
      <c r="AEI42" s="1"/>
      <c r="AEJ42" s="1"/>
      <c r="AEK42" s="1"/>
      <c r="AEL42" s="1"/>
      <c r="AEM42" s="1"/>
      <c r="AEN42" s="1"/>
      <c r="AEO42" s="1"/>
      <c r="AEP42" s="1"/>
      <c r="AEQ42" s="1"/>
      <c r="AER42" s="1"/>
      <c r="AES42" s="1"/>
      <c r="AET42" s="1"/>
      <c r="AEU42" s="1"/>
      <c r="AEV42" s="1"/>
      <c r="AEW42" s="1"/>
      <c r="AEX42" s="1"/>
      <c r="AEY42" s="1"/>
      <c r="AEZ42" s="1"/>
      <c r="AFA42" s="1"/>
      <c r="AFB42" s="1"/>
      <c r="AFC42" s="1"/>
      <c r="AFD42" s="1"/>
      <c r="AFE42" s="1"/>
      <c r="AFF42" s="1"/>
      <c r="AFG42" s="1"/>
      <c r="AFH42" s="1"/>
      <c r="AFI42" s="1"/>
      <c r="AFJ42" s="1"/>
      <c r="AFK42" s="1"/>
      <c r="AFL42" s="1"/>
      <c r="AFM42" s="1"/>
      <c r="AFN42" s="1"/>
    </row>
    <row r="43" spans="1:846" s="34" customFormat="1">
      <c r="A43" s="40">
        <v>2</v>
      </c>
      <c r="B43" s="42" t="s">
        <v>74</v>
      </c>
      <c r="C43" s="36">
        <v>517140</v>
      </c>
      <c r="D43" s="29" t="s">
        <v>33</v>
      </c>
      <c r="E43" s="30" t="s">
        <v>27</v>
      </c>
      <c r="F43" s="104">
        <v>0.5</v>
      </c>
      <c r="G43" s="104">
        <v>0.5</v>
      </c>
      <c r="H43" s="105">
        <v>41548</v>
      </c>
      <c r="I43" s="105">
        <v>42917</v>
      </c>
      <c r="J43" s="32"/>
      <c r="K43" s="3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  <c r="AAH43" s="1"/>
      <c r="AAI43" s="1"/>
      <c r="AAJ43" s="1"/>
      <c r="AAK43" s="1"/>
      <c r="AAL43" s="1"/>
      <c r="AAM43" s="1"/>
      <c r="AAN43" s="1"/>
      <c r="AAO43" s="1"/>
      <c r="AAP43" s="1"/>
      <c r="AAQ43" s="1"/>
      <c r="AAR43" s="1"/>
      <c r="AAS43" s="1"/>
      <c r="AAT43" s="1"/>
      <c r="AAU43" s="1"/>
      <c r="AAV43" s="1"/>
      <c r="AAW43" s="1"/>
      <c r="AAX43" s="1"/>
      <c r="AAY43" s="1"/>
      <c r="AAZ43" s="1"/>
      <c r="ABA43" s="1"/>
      <c r="ABB43" s="1"/>
      <c r="ABC43" s="1"/>
      <c r="ABD43" s="1"/>
      <c r="ABE43" s="1"/>
      <c r="ABF43" s="1"/>
      <c r="ABG43" s="1"/>
      <c r="ABH43" s="1"/>
      <c r="ABI43" s="1"/>
      <c r="ABJ43" s="1"/>
      <c r="ABK43" s="1"/>
      <c r="ABL43" s="1"/>
      <c r="ABM43" s="1"/>
      <c r="ABN43" s="1"/>
      <c r="ABO43" s="1"/>
      <c r="ABP43" s="1"/>
      <c r="ABQ43" s="1"/>
      <c r="ABR43" s="1"/>
      <c r="ABS43" s="1"/>
      <c r="ABT43" s="1"/>
      <c r="ABU43" s="1"/>
      <c r="ABV43" s="1"/>
      <c r="ABW43" s="1"/>
      <c r="ABX43" s="1"/>
      <c r="ABY43" s="1"/>
      <c r="ABZ43" s="1"/>
      <c r="ACA43" s="1"/>
      <c r="ACB43" s="1"/>
      <c r="ACC43" s="1"/>
      <c r="ACD43" s="1"/>
      <c r="ACE43" s="1"/>
      <c r="ACF43" s="1"/>
      <c r="ACG43" s="1"/>
      <c r="ACH43" s="1"/>
      <c r="ACI43" s="1"/>
      <c r="ACJ43" s="1"/>
      <c r="ACK43" s="1"/>
      <c r="ACL43" s="1"/>
      <c r="ACM43" s="1"/>
      <c r="ACN43" s="1"/>
      <c r="ACO43" s="1"/>
      <c r="ACP43" s="1"/>
      <c r="ACQ43" s="1"/>
      <c r="ACR43" s="1"/>
      <c r="ACS43" s="1"/>
      <c r="ACT43" s="1"/>
      <c r="ACU43" s="1"/>
      <c r="ACV43" s="1"/>
      <c r="ACW43" s="1"/>
      <c r="ACX43" s="1"/>
      <c r="ACY43" s="1"/>
      <c r="ACZ43" s="1"/>
      <c r="ADA43" s="1"/>
      <c r="ADB43" s="1"/>
      <c r="ADC43" s="1"/>
      <c r="ADD43" s="1"/>
      <c r="ADE43" s="1"/>
      <c r="ADF43" s="1"/>
      <c r="ADG43" s="1"/>
      <c r="ADH43" s="1"/>
      <c r="ADI43" s="1"/>
      <c r="ADJ43" s="1"/>
      <c r="ADK43" s="1"/>
      <c r="ADL43" s="1"/>
      <c r="ADM43" s="1"/>
      <c r="ADN43" s="1"/>
      <c r="ADO43" s="1"/>
      <c r="ADP43" s="1"/>
      <c r="ADQ43" s="1"/>
      <c r="ADR43" s="1"/>
      <c r="ADS43" s="1"/>
      <c r="ADT43" s="1"/>
      <c r="ADU43" s="1"/>
      <c r="ADV43" s="1"/>
      <c r="ADW43" s="1"/>
      <c r="ADX43" s="1"/>
      <c r="ADY43" s="1"/>
      <c r="ADZ43" s="1"/>
      <c r="AEA43" s="1"/>
      <c r="AEB43" s="1"/>
      <c r="AEC43" s="1"/>
      <c r="AED43" s="1"/>
      <c r="AEE43" s="1"/>
      <c r="AEF43" s="1"/>
      <c r="AEG43" s="1"/>
      <c r="AEH43" s="1"/>
      <c r="AEI43" s="1"/>
      <c r="AEJ43" s="1"/>
      <c r="AEK43" s="1"/>
      <c r="AEL43" s="1"/>
      <c r="AEM43" s="1"/>
      <c r="AEN43" s="1"/>
      <c r="AEO43" s="1"/>
      <c r="AEP43" s="1"/>
      <c r="AEQ43" s="1"/>
      <c r="AER43" s="1"/>
      <c r="AES43" s="1"/>
      <c r="AET43" s="1"/>
      <c r="AEU43" s="1"/>
      <c r="AEV43" s="1"/>
      <c r="AEW43" s="1"/>
      <c r="AEX43" s="1"/>
      <c r="AEY43" s="1"/>
      <c r="AEZ43" s="1"/>
      <c r="AFA43" s="1"/>
      <c r="AFB43" s="1"/>
      <c r="AFC43" s="1"/>
      <c r="AFD43" s="1"/>
      <c r="AFE43" s="1"/>
      <c r="AFF43" s="1"/>
      <c r="AFG43" s="1"/>
      <c r="AFH43" s="1"/>
      <c r="AFI43" s="1"/>
      <c r="AFJ43" s="1"/>
      <c r="AFK43" s="1"/>
      <c r="AFL43" s="1"/>
      <c r="AFM43" s="1"/>
      <c r="AFN43" s="1"/>
    </row>
    <row r="44" spans="1:846" s="34" customFormat="1">
      <c r="A44" s="132" t="s">
        <v>59</v>
      </c>
      <c r="B44" s="132"/>
      <c r="C44" s="103">
        <f>SUM(C45)</f>
        <v>248110</v>
      </c>
      <c r="D44" s="136"/>
      <c r="E44" s="137"/>
      <c r="F44" s="137"/>
      <c r="G44" s="137"/>
      <c r="H44" s="137"/>
      <c r="I44" s="137"/>
      <c r="J44" s="138"/>
      <c r="K44" s="3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  <c r="AAP44" s="1"/>
      <c r="AAQ44" s="1"/>
      <c r="AAR44" s="1"/>
      <c r="AAS44" s="1"/>
      <c r="AAT44" s="1"/>
      <c r="AAU44" s="1"/>
      <c r="AAV44" s="1"/>
      <c r="AAW44" s="1"/>
      <c r="AAX44" s="1"/>
      <c r="AAY44" s="1"/>
      <c r="AAZ44" s="1"/>
      <c r="ABA44" s="1"/>
      <c r="ABB44" s="1"/>
      <c r="ABC44" s="1"/>
      <c r="ABD44" s="1"/>
      <c r="ABE44" s="1"/>
      <c r="ABF44" s="1"/>
      <c r="ABG44" s="1"/>
      <c r="ABH44" s="1"/>
      <c r="ABI44" s="1"/>
      <c r="ABJ44" s="1"/>
      <c r="ABK44" s="1"/>
      <c r="ABL44" s="1"/>
      <c r="ABM44" s="1"/>
      <c r="ABN44" s="1"/>
      <c r="ABO44" s="1"/>
      <c r="ABP44" s="1"/>
      <c r="ABQ44" s="1"/>
      <c r="ABR44" s="1"/>
      <c r="ABS44" s="1"/>
      <c r="ABT44" s="1"/>
      <c r="ABU44" s="1"/>
      <c r="ABV44" s="1"/>
      <c r="ABW44" s="1"/>
      <c r="ABX44" s="1"/>
      <c r="ABY44" s="1"/>
      <c r="ABZ44" s="1"/>
      <c r="ACA44" s="1"/>
      <c r="ACB44" s="1"/>
      <c r="ACC44" s="1"/>
      <c r="ACD44" s="1"/>
      <c r="ACE44" s="1"/>
      <c r="ACF44" s="1"/>
      <c r="ACG44" s="1"/>
      <c r="ACH44" s="1"/>
      <c r="ACI44" s="1"/>
      <c r="ACJ44" s="1"/>
      <c r="ACK44" s="1"/>
      <c r="ACL44" s="1"/>
      <c r="ACM44" s="1"/>
      <c r="ACN44" s="1"/>
      <c r="ACO44" s="1"/>
      <c r="ACP44" s="1"/>
      <c r="ACQ44" s="1"/>
      <c r="ACR44" s="1"/>
      <c r="ACS44" s="1"/>
      <c r="ACT44" s="1"/>
      <c r="ACU44" s="1"/>
      <c r="ACV44" s="1"/>
      <c r="ACW44" s="1"/>
      <c r="ACX44" s="1"/>
      <c r="ACY44" s="1"/>
      <c r="ACZ44" s="1"/>
      <c r="ADA44" s="1"/>
      <c r="ADB44" s="1"/>
      <c r="ADC44" s="1"/>
      <c r="ADD44" s="1"/>
      <c r="ADE44" s="1"/>
      <c r="ADF44" s="1"/>
      <c r="ADG44" s="1"/>
      <c r="ADH44" s="1"/>
      <c r="ADI44" s="1"/>
      <c r="ADJ44" s="1"/>
      <c r="ADK44" s="1"/>
      <c r="ADL44" s="1"/>
      <c r="ADM44" s="1"/>
      <c r="ADN44" s="1"/>
      <c r="ADO44" s="1"/>
      <c r="ADP44" s="1"/>
      <c r="ADQ44" s="1"/>
      <c r="ADR44" s="1"/>
      <c r="ADS44" s="1"/>
      <c r="ADT44" s="1"/>
      <c r="ADU44" s="1"/>
      <c r="ADV44" s="1"/>
      <c r="ADW44" s="1"/>
      <c r="ADX44" s="1"/>
      <c r="ADY44" s="1"/>
      <c r="ADZ44" s="1"/>
      <c r="AEA44" s="1"/>
      <c r="AEB44" s="1"/>
      <c r="AEC44" s="1"/>
      <c r="AED44" s="1"/>
      <c r="AEE44" s="1"/>
      <c r="AEF44" s="1"/>
      <c r="AEG44" s="1"/>
      <c r="AEH44" s="1"/>
      <c r="AEI44" s="1"/>
      <c r="AEJ44" s="1"/>
      <c r="AEK44" s="1"/>
      <c r="AEL44" s="1"/>
      <c r="AEM44" s="1"/>
      <c r="AEN44" s="1"/>
      <c r="AEO44" s="1"/>
      <c r="AEP44" s="1"/>
      <c r="AEQ44" s="1"/>
      <c r="AER44" s="1"/>
      <c r="AES44" s="1"/>
      <c r="AET44" s="1"/>
      <c r="AEU44" s="1"/>
      <c r="AEV44" s="1"/>
      <c r="AEW44" s="1"/>
      <c r="AEX44" s="1"/>
      <c r="AEY44" s="1"/>
      <c r="AEZ44" s="1"/>
      <c r="AFA44" s="1"/>
      <c r="AFB44" s="1"/>
      <c r="AFC44" s="1"/>
      <c r="AFD44" s="1"/>
      <c r="AFE44" s="1"/>
      <c r="AFF44" s="1"/>
      <c r="AFG44" s="1"/>
      <c r="AFH44" s="1"/>
      <c r="AFI44" s="1"/>
      <c r="AFJ44" s="1"/>
      <c r="AFK44" s="1"/>
      <c r="AFL44" s="1"/>
      <c r="AFM44" s="1"/>
      <c r="AFN44" s="1"/>
    </row>
    <row r="45" spans="1:846" s="34" customFormat="1" ht="13.5" thickBot="1">
      <c r="A45" s="40">
        <v>3</v>
      </c>
      <c r="B45" s="51" t="s">
        <v>73</v>
      </c>
      <c r="C45" s="36">
        <v>248110</v>
      </c>
      <c r="D45" s="29" t="s">
        <v>33</v>
      </c>
      <c r="E45" s="30" t="s">
        <v>27</v>
      </c>
      <c r="F45" s="104">
        <v>0.5</v>
      </c>
      <c r="G45" s="104">
        <v>0.5</v>
      </c>
      <c r="H45" s="105">
        <v>41548</v>
      </c>
      <c r="I45" s="105">
        <v>42917</v>
      </c>
      <c r="J45" s="32"/>
      <c r="K45" s="33"/>
      <c r="L45" s="5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</row>
    <row r="46" spans="1:846" s="54" customFormat="1" ht="15" thickBot="1">
      <c r="A46" s="140" t="s">
        <v>36</v>
      </c>
      <c r="B46" s="140"/>
      <c r="C46" s="20">
        <f>SUM(C47,C49,C57,C68)</f>
        <v>9355164</v>
      </c>
      <c r="D46" s="85"/>
      <c r="E46" s="86"/>
      <c r="F46" s="86"/>
      <c r="G46" s="86"/>
      <c r="H46" s="86"/>
      <c r="I46" s="86"/>
      <c r="J46" s="86"/>
      <c r="K46" s="2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  <c r="JD46" s="53"/>
      <c r="JE46" s="53"/>
      <c r="JF46" s="53"/>
      <c r="JG46" s="53"/>
      <c r="JH46" s="53"/>
      <c r="JI46" s="53"/>
      <c r="JJ46" s="53"/>
      <c r="JK46" s="53"/>
      <c r="JL46" s="53"/>
      <c r="JM46" s="53"/>
      <c r="JN46" s="53"/>
      <c r="JO46" s="53"/>
      <c r="JP46" s="53"/>
      <c r="JQ46" s="53"/>
      <c r="JR46" s="53"/>
      <c r="JS46" s="53"/>
      <c r="JT46" s="53"/>
      <c r="JU46" s="53"/>
      <c r="JV46" s="53"/>
      <c r="JW46" s="53"/>
      <c r="JX46" s="53"/>
      <c r="JY46" s="53"/>
      <c r="JZ46" s="53"/>
      <c r="KA46" s="53"/>
      <c r="KB46" s="53"/>
      <c r="KC46" s="53"/>
      <c r="KD46" s="53"/>
      <c r="KE46" s="53"/>
      <c r="KF46" s="53"/>
      <c r="KG46" s="53"/>
      <c r="KH46" s="53"/>
      <c r="KI46" s="53"/>
      <c r="KJ46" s="53"/>
      <c r="KK46" s="53"/>
      <c r="KL46" s="53"/>
      <c r="KM46" s="53"/>
      <c r="KN46" s="53"/>
      <c r="KO46" s="53"/>
      <c r="KP46" s="53"/>
      <c r="KQ46" s="53"/>
      <c r="KR46" s="53"/>
      <c r="KS46" s="53"/>
      <c r="KT46" s="53"/>
      <c r="KU46" s="53"/>
      <c r="KV46" s="53"/>
      <c r="KW46" s="53"/>
      <c r="KX46" s="53"/>
      <c r="KY46" s="53"/>
      <c r="KZ46" s="53"/>
      <c r="LA46" s="53"/>
      <c r="LB46" s="53"/>
      <c r="LC46" s="53"/>
      <c r="LD46" s="53"/>
      <c r="LE46" s="53"/>
      <c r="LF46" s="53"/>
      <c r="LG46" s="53"/>
      <c r="LH46" s="53"/>
      <c r="LI46" s="53"/>
      <c r="LJ46" s="53"/>
      <c r="LK46" s="53"/>
      <c r="LL46" s="53"/>
      <c r="LM46" s="53"/>
      <c r="LN46" s="53"/>
      <c r="LO46" s="53"/>
      <c r="LP46" s="53"/>
      <c r="LQ46" s="53"/>
      <c r="LR46" s="53"/>
      <c r="LS46" s="53"/>
      <c r="LT46" s="53"/>
      <c r="LU46" s="53"/>
      <c r="LV46" s="53"/>
      <c r="LW46" s="53"/>
      <c r="LX46" s="53"/>
      <c r="LY46" s="53"/>
      <c r="LZ46" s="53"/>
      <c r="MA46" s="53"/>
      <c r="MB46" s="53"/>
      <c r="MC46" s="53"/>
      <c r="MD46" s="53"/>
      <c r="ME46" s="53"/>
      <c r="MF46" s="53"/>
      <c r="MG46" s="53"/>
      <c r="MH46" s="53"/>
      <c r="MI46" s="53"/>
      <c r="MJ46" s="53"/>
      <c r="MK46" s="53"/>
      <c r="ML46" s="53"/>
      <c r="MM46" s="53"/>
      <c r="MN46" s="53"/>
      <c r="MO46" s="53"/>
      <c r="MP46" s="53"/>
      <c r="MQ46" s="53"/>
      <c r="MR46" s="53"/>
      <c r="MS46" s="53"/>
      <c r="MT46" s="53"/>
      <c r="MU46" s="53"/>
      <c r="MV46" s="53"/>
      <c r="MW46" s="53"/>
      <c r="MX46" s="53"/>
      <c r="MY46" s="53"/>
      <c r="MZ46" s="53"/>
      <c r="NA46" s="53"/>
      <c r="NB46" s="53"/>
      <c r="NC46" s="53"/>
      <c r="ND46" s="53"/>
      <c r="NE46" s="53"/>
      <c r="NF46" s="53"/>
      <c r="NG46" s="53"/>
      <c r="NH46" s="53"/>
      <c r="NI46" s="53"/>
      <c r="NJ46" s="53"/>
      <c r="NK46" s="53"/>
      <c r="NL46" s="53"/>
      <c r="NM46" s="53"/>
      <c r="NN46" s="53"/>
      <c r="NO46" s="53"/>
      <c r="NP46" s="53"/>
      <c r="NQ46" s="53"/>
      <c r="NR46" s="53"/>
      <c r="NS46" s="53"/>
      <c r="NT46" s="53"/>
      <c r="NU46" s="53"/>
      <c r="NV46" s="53"/>
      <c r="NW46" s="53"/>
      <c r="NX46" s="53"/>
      <c r="NY46" s="53"/>
      <c r="NZ46" s="53"/>
      <c r="OA46" s="53"/>
      <c r="OB46" s="53"/>
      <c r="OC46" s="53"/>
      <c r="OD46" s="53"/>
      <c r="OE46" s="53"/>
      <c r="OF46" s="53"/>
      <c r="OG46" s="53"/>
      <c r="OH46" s="53"/>
      <c r="OI46" s="53"/>
      <c r="OJ46" s="53"/>
      <c r="OK46" s="53"/>
      <c r="OL46" s="53"/>
      <c r="OM46" s="53"/>
      <c r="ON46" s="53"/>
      <c r="OO46" s="53"/>
      <c r="OP46" s="53"/>
      <c r="OQ46" s="53"/>
      <c r="OR46" s="53"/>
      <c r="OS46" s="53"/>
      <c r="OT46" s="53"/>
      <c r="OU46" s="53"/>
      <c r="OV46" s="53"/>
      <c r="OW46" s="53"/>
      <c r="OX46" s="53"/>
      <c r="OY46" s="53"/>
      <c r="OZ46" s="53"/>
      <c r="PA46" s="53"/>
      <c r="PB46" s="53"/>
      <c r="PC46" s="53"/>
      <c r="PD46" s="53"/>
      <c r="PE46" s="53"/>
      <c r="PF46" s="53"/>
      <c r="PG46" s="53"/>
      <c r="PH46" s="53"/>
      <c r="PI46" s="53"/>
      <c r="PJ46" s="53"/>
      <c r="PK46" s="53"/>
      <c r="PL46" s="53"/>
      <c r="PM46" s="53"/>
      <c r="PN46" s="53"/>
      <c r="PO46" s="53"/>
      <c r="PP46" s="53"/>
      <c r="PQ46" s="53"/>
      <c r="PR46" s="53"/>
      <c r="PS46" s="53"/>
      <c r="PT46" s="53"/>
      <c r="PU46" s="53"/>
      <c r="PV46" s="53"/>
      <c r="PW46" s="53"/>
      <c r="PX46" s="53"/>
      <c r="PY46" s="53"/>
      <c r="PZ46" s="53"/>
      <c r="QA46" s="53"/>
      <c r="QB46" s="53"/>
      <c r="QC46" s="53"/>
      <c r="QD46" s="53"/>
      <c r="QE46" s="53"/>
      <c r="QF46" s="53"/>
      <c r="QG46" s="53"/>
      <c r="QH46" s="53"/>
      <c r="QI46" s="53"/>
      <c r="QJ46" s="53"/>
      <c r="QK46" s="53"/>
      <c r="QL46" s="53"/>
      <c r="QM46" s="53"/>
      <c r="QN46" s="53"/>
      <c r="QO46" s="53"/>
      <c r="QP46" s="53"/>
      <c r="QQ46" s="53"/>
      <c r="QR46" s="53"/>
      <c r="QS46" s="53"/>
      <c r="QT46" s="53"/>
      <c r="QU46" s="53"/>
      <c r="QV46" s="53"/>
      <c r="QW46" s="53"/>
      <c r="QX46" s="53"/>
      <c r="QY46" s="53"/>
      <c r="QZ46" s="53"/>
      <c r="RA46" s="53"/>
      <c r="RB46" s="53"/>
      <c r="RC46" s="53"/>
      <c r="RD46" s="53"/>
      <c r="RE46" s="53"/>
      <c r="RF46" s="53"/>
      <c r="RG46" s="53"/>
      <c r="RH46" s="53"/>
      <c r="RI46" s="53"/>
      <c r="RJ46" s="53"/>
      <c r="RK46" s="53"/>
      <c r="RL46" s="53"/>
      <c r="RM46" s="53"/>
      <c r="RN46" s="53"/>
      <c r="RO46" s="53"/>
      <c r="RP46" s="53"/>
      <c r="RQ46" s="53"/>
      <c r="RR46" s="53"/>
      <c r="RS46" s="53"/>
      <c r="RT46" s="53"/>
      <c r="RU46" s="53"/>
      <c r="RV46" s="53"/>
      <c r="RW46" s="53"/>
      <c r="RX46" s="53"/>
      <c r="RY46" s="53"/>
      <c r="RZ46" s="53"/>
      <c r="SA46" s="53"/>
      <c r="SB46" s="53"/>
      <c r="SC46" s="53"/>
      <c r="SD46" s="53"/>
      <c r="SE46" s="53"/>
      <c r="SF46" s="53"/>
      <c r="SG46" s="53"/>
      <c r="SH46" s="53"/>
      <c r="SI46" s="53"/>
      <c r="SJ46" s="53"/>
      <c r="SK46" s="53"/>
      <c r="SL46" s="53"/>
      <c r="SM46" s="53"/>
      <c r="SN46" s="53"/>
      <c r="SO46" s="53"/>
      <c r="SP46" s="53"/>
      <c r="SQ46" s="53"/>
      <c r="SR46" s="53"/>
      <c r="SS46" s="53"/>
      <c r="ST46" s="53"/>
      <c r="SU46" s="53"/>
      <c r="SV46" s="53"/>
      <c r="SW46" s="53"/>
      <c r="SX46" s="53"/>
      <c r="SY46" s="53"/>
      <c r="SZ46" s="53"/>
      <c r="TA46" s="53"/>
      <c r="TB46" s="53"/>
      <c r="TC46" s="53"/>
      <c r="TD46" s="53"/>
      <c r="TE46" s="53"/>
      <c r="TF46" s="53"/>
      <c r="TG46" s="53"/>
      <c r="TH46" s="53"/>
      <c r="TI46" s="53"/>
      <c r="TJ46" s="53"/>
      <c r="TK46" s="53"/>
      <c r="TL46" s="53"/>
      <c r="TM46" s="53"/>
      <c r="TN46" s="53"/>
      <c r="TO46" s="53"/>
      <c r="TP46" s="53"/>
      <c r="TQ46" s="53"/>
      <c r="TR46" s="53"/>
      <c r="TS46" s="53"/>
      <c r="TT46" s="53"/>
      <c r="TU46" s="53"/>
      <c r="TV46" s="53"/>
      <c r="TW46" s="53"/>
      <c r="TX46" s="53"/>
      <c r="TY46" s="53"/>
      <c r="TZ46" s="53"/>
      <c r="UA46" s="53"/>
      <c r="UB46" s="53"/>
      <c r="UC46" s="53"/>
      <c r="UD46" s="53"/>
      <c r="UE46" s="53"/>
      <c r="UF46" s="53"/>
      <c r="UG46" s="53"/>
      <c r="UH46" s="53"/>
      <c r="UI46" s="53"/>
      <c r="UJ46" s="53"/>
      <c r="UK46" s="53"/>
      <c r="UL46" s="53"/>
      <c r="UM46" s="53"/>
      <c r="UN46" s="53"/>
      <c r="UO46" s="53"/>
      <c r="UP46" s="53"/>
      <c r="UQ46" s="53"/>
      <c r="UR46" s="53"/>
      <c r="US46" s="53"/>
      <c r="UT46" s="53"/>
      <c r="UU46" s="53"/>
      <c r="UV46" s="53"/>
      <c r="UW46" s="53"/>
      <c r="UX46" s="53"/>
      <c r="UY46" s="53"/>
      <c r="UZ46" s="53"/>
      <c r="VA46" s="53"/>
      <c r="VB46" s="53"/>
      <c r="VC46" s="53"/>
      <c r="VD46" s="53"/>
      <c r="VE46" s="53"/>
      <c r="VF46" s="53"/>
      <c r="VG46" s="53"/>
      <c r="VH46" s="53"/>
      <c r="VI46" s="53"/>
      <c r="VJ46" s="53"/>
      <c r="VK46" s="53"/>
      <c r="VL46" s="53"/>
      <c r="VM46" s="53"/>
      <c r="VN46" s="53"/>
      <c r="VO46" s="53"/>
      <c r="VP46" s="53"/>
      <c r="VQ46" s="53"/>
      <c r="VR46" s="53"/>
      <c r="VS46" s="53"/>
      <c r="VT46" s="53"/>
      <c r="VU46" s="53"/>
      <c r="VV46" s="53"/>
      <c r="VW46" s="53"/>
      <c r="VX46" s="53"/>
      <c r="VY46" s="53"/>
      <c r="VZ46" s="53"/>
      <c r="WA46" s="53"/>
      <c r="WB46" s="53"/>
      <c r="WC46" s="53"/>
      <c r="WD46" s="53"/>
      <c r="WE46" s="53"/>
      <c r="WF46" s="53"/>
      <c r="WG46" s="53"/>
      <c r="WH46" s="53"/>
      <c r="WI46" s="53"/>
      <c r="WJ46" s="53"/>
      <c r="WK46" s="53"/>
      <c r="WL46" s="53"/>
      <c r="WM46" s="53"/>
      <c r="WN46" s="53"/>
      <c r="WO46" s="53"/>
      <c r="WP46" s="53"/>
      <c r="WQ46" s="53"/>
      <c r="WR46" s="53"/>
      <c r="WS46" s="53"/>
      <c r="WT46" s="53"/>
      <c r="WU46" s="53"/>
      <c r="WV46" s="53"/>
      <c r="WW46" s="53"/>
      <c r="WX46" s="53"/>
      <c r="WY46" s="53"/>
      <c r="WZ46" s="53"/>
      <c r="XA46" s="53"/>
      <c r="XB46" s="53"/>
      <c r="XC46" s="53"/>
      <c r="XD46" s="53"/>
      <c r="XE46" s="53"/>
      <c r="XF46" s="53"/>
      <c r="XG46" s="53"/>
      <c r="XH46" s="53"/>
      <c r="XI46" s="53"/>
      <c r="XJ46" s="53"/>
      <c r="XK46" s="53"/>
      <c r="XL46" s="53"/>
      <c r="XM46" s="53"/>
      <c r="XN46" s="53"/>
      <c r="XO46" s="53"/>
      <c r="XP46" s="53"/>
      <c r="XQ46" s="53"/>
      <c r="XR46" s="53"/>
      <c r="XS46" s="53"/>
      <c r="XT46" s="53"/>
      <c r="XU46" s="53"/>
      <c r="XV46" s="53"/>
      <c r="XW46" s="53"/>
      <c r="XX46" s="53"/>
      <c r="XY46" s="53"/>
      <c r="XZ46" s="53"/>
      <c r="YA46" s="53"/>
      <c r="YB46" s="53"/>
      <c r="YC46" s="53"/>
      <c r="YD46" s="53"/>
      <c r="YE46" s="53"/>
      <c r="YF46" s="53"/>
      <c r="YG46" s="53"/>
      <c r="YH46" s="53"/>
      <c r="YI46" s="53"/>
      <c r="YJ46" s="53"/>
      <c r="YK46" s="53"/>
      <c r="YL46" s="53"/>
      <c r="YM46" s="53"/>
      <c r="YN46" s="53"/>
      <c r="YO46" s="53"/>
      <c r="YP46" s="53"/>
      <c r="YQ46" s="53"/>
      <c r="YR46" s="53"/>
      <c r="YS46" s="53"/>
      <c r="YT46" s="53"/>
      <c r="YU46" s="53"/>
      <c r="YV46" s="53"/>
      <c r="YW46" s="53"/>
      <c r="YX46" s="53"/>
      <c r="YY46" s="53"/>
      <c r="YZ46" s="53"/>
      <c r="ZA46" s="53"/>
      <c r="ZB46" s="53"/>
      <c r="ZC46" s="53"/>
      <c r="ZD46" s="53"/>
      <c r="ZE46" s="53"/>
      <c r="ZF46" s="53"/>
      <c r="ZG46" s="53"/>
      <c r="ZH46" s="53"/>
      <c r="ZI46" s="53"/>
      <c r="ZJ46" s="53"/>
      <c r="ZK46" s="53"/>
      <c r="ZL46" s="53"/>
      <c r="ZM46" s="53"/>
      <c r="ZN46" s="53"/>
      <c r="ZO46" s="53"/>
      <c r="ZP46" s="53"/>
      <c r="ZQ46" s="53"/>
      <c r="ZR46" s="53"/>
      <c r="ZS46" s="53"/>
      <c r="ZT46" s="53"/>
      <c r="ZU46" s="53"/>
      <c r="ZV46" s="53"/>
      <c r="ZW46" s="53"/>
      <c r="ZX46" s="53"/>
      <c r="ZY46" s="53"/>
      <c r="ZZ46" s="53"/>
      <c r="AAA46" s="53"/>
      <c r="AAB46" s="53"/>
      <c r="AAC46" s="53"/>
      <c r="AAD46" s="53"/>
      <c r="AAE46" s="53"/>
      <c r="AAF46" s="53"/>
      <c r="AAG46" s="53"/>
      <c r="AAH46" s="53"/>
      <c r="AAI46" s="53"/>
      <c r="AAJ46" s="53"/>
      <c r="AAK46" s="53"/>
      <c r="AAL46" s="53"/>
      <c r="AAM46" s="53"/>
      <c r="AAN46" s="53"/>
      <c r="AAO46" s="53"/>
      <c r="AAP46" s="53"/>
      <c r="AAQ46" s="53"/>
      <c r="AAR46" s="53"/>
      <c r="AAS46" s="53"/>
      <c r="AAT46" s="53"/>
      <c r="AAU46" s="53"/>
      <c r="AAV46" s="53"/>
      <c r="AAW46" s="53"/>
      <c r="AAX46" s="53"/>
      <c r="AAY46" s="53"/>
      <c r="AAZ46" s="53"/>
      <c r="ABA46" s="53"/>
      <c r="ABB46" s="53"/>
      <c r="ABC46" s="53"/>
      <c r="ABD46" s="53"/>
      <c r="ABE46" s="53"/>
      <c r="ABF46" s="53"/>
      <c r="ABG46" s="53"/>
      <c r="ABH46" s="53"/>
      <c r="ABI46" s="53"/>
      <c r="ABJ46" s="53"/>
      <c r="ABK46" s="53"/>
      <c r="ABL46" s="53"/>
      <c r="ABM46" s="53"/>
      <c r="ABN46" s="53"/>
      <c r="ABO46" s="53"/>
      <c r="ABP46" s="53"/>
      <c r="ABQ46" s="53"/>
      <c r="ABR46" s="53"/>
      <c r="ABS46" s="53"/>
      <c r="ABT46" s="53"/>
      <c r="ABU46" s="53"/>
      <c r="ABV46" s="53"/>
      <c r="ABW46" s="53"/>
      <c r="ABX46" s="53"/>
      <c r="ABY46" s="53"/>
      <c r="ABZ46" s="53"/>
      <c r="ACA46" s="53"/>
      <c r="ACB46" s="53"/>
      <c r="ACC46" s="53"/>
      <c r="ACD46" s="53"/>
      <c r="ACE46" s="53"/>
      <c r="ACF46" s="53"/>
      <c r="ACG46" s="53"/>
      <c r="ACH46" s="53"/>
      <c r="ACI46" s="53"/>
      <c r="ACJ46" s="53"/>
      <c r="ACK46" s="53"/>
      <c r="ACL46" s="53"/>
      <c r="ACM46" s="53"/>
      <c r="ACN46" s="53"/>
      <c r="ACO46" s="53"/>
      <c r="ACP46" s="53"/>
      <c r="ACQ46" s="53"/>
      <c r="ACR46" s="53"/>
      <c r="ACS46" s="53"/>
      <c r="ACT46" s="53"/>
      <c r="ACU46" s="53"/>
      <c r="ACV46" s="53"/>
      <c r="ACW46" s="53"/>
      <c r="ACX46" s="53"/>
      <c r="ACY46" s="53"/>
      <c r="ACZ46" s="53"/>
      <c r="ADA46" s="53"/>
      <c r="ADB46" s="53"/>
      <c r="ADC46" s="53"/>
      <c r="ADD46" s="53"/>
      <c r="ADE46" s="53"/>
      <c r="ADF46" s="53"/>
      <c r="ADG46" s="53"/>
      <c r="ADH46" s="53"/>
      <c r="ADI46" s="53"/>
      <c r="ADJ46" s="53"/>
      <c r="ADK46" s="53"/>
      <c r="ADL46" s="53"/>
      <c r="ADM46" s="53"/>
      <c r="ADN46" s="53"/>
      <c r="ADO46" s="53"/>
      <c r="ADP46" s="53"/>
      <c r="ADQ46" s="53"/>
      <c r="ADR46" s="53"/>
      <c r="ADS46" s="53"/>
      <c r="ADT46" s="53"/>
      <c r="ADU46" s="53"/>
      <c r="ADV46" s="53"/>
      <c r="ADW46" s="53"/>
      <c r="ADX46" s="53"/>
      <c r="ADY46" s="53"/>
      <c r="ADZ46" s="53"/>
      <c r="AEA46" s="53"/>
      <c r="AEB46" s="53"/>
      <c r="AEC46" s="53"/>
      <c r="AED46" s="53"/>
      <c r="AEE46" s="53"/>
      <c r="AEF46" s="53"/>
      <c r="AEG46" s="53"/>
      <c r="AEH46" s="53"/>
      <c r="AEI46" s="53"/>
      <c r="AEJ46" s="53"/>
      <c r="AEK46" s="53"/>
      <c r="AEL46" s="53"/>
      <c r="AEM46" s="53"/>
      <c r="AEN46" s="53"/>
      <c r="AEO46" s="53"/>
      <c r="AEP46" s="53"/>
      <c r="AEQ46" s="53"/>
      <c r="AER46" s="53"/>
      <c r="AES46" s="53"/>
      <c r="AET46" s="53"/>
      <c r="AEU46" s="53"/>
      <c r="AEV46" s="53"/>
      <c r="AEW46" s="53"/>
      <c r="AEX46" s="53"/>
      <c r="AEY46" s="53"/>
      <c r="AEZ46" s="53"/>
      <c r="AFA46" s="53"/>
      <c r="AFB46" s="53"/>
      <c r="AFC46" s="53"/>
      <c r="AFD46" s="53"/>
      <c r="AFE46" s="53"/>
      <c r="AFF46" s="53"/>
      <c r="AFG46" s="53"/>
      <c r="AFH46" s="53"/>
      <c r="AFI46" s="53"/>
      <c r="AFJ46" s="53"/>
      <c r="AFK46" s="53"/>
      <c r="AFL46" s="53"/>
      <c r="AFM46" s="53"/>
      <c r="AFN46" s="53"/>
    </row>
    <row r="47" spans="1:846" s="56" customFormat="1" ht="12.95" customHeight="1">
      <c r="A47" s="132" t="s">
        <v>53</v>
      </c>
      <c r="B47" s="132"/>
      <c r="C47" s="39">
        <f>SUM(C48)</f>
        <v>2591110</v>
      </c>
      <c r="D47" s="141"/>
      <c r="E47" s="141"/>
      <c r="F47" s="141"/>
      <c r="G47" s="141"/>
      <c r="H47" s="141"/>
      <c r="I47" s="141"/>
      <c r="J47" s="141"/>
      <c r="K47" s="141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  <c r="CD47" s="55"/>
      <c r="CE47" s="55"/>
      <c r="CF47" s="55"/>
      <c r="CG47" s="55"/>
      <c r="CH47" s="55"/>
      <c r="CI47" s="55"/>
      <c r="CJ47" s="55"/>
      <c r="CK47" s="55"/>
      <c r="CL47" s="55"/>
      <c r="CM47" s="55"/>
      <c r="CN47" s="55"/>
      <c r="CO47" s="55"/>
      <c r="CP47" s="55"/>
      <c r="CQ47" s="55"/>
      <c r="CR47" s="55"/>
      <c r="CS47" s="55"/>
      <c r="CT47" s="55"/>
      <c r="CU47" s="55"/>
      <c r="CV47" s="55"/>
      <c r="CW47" s="55"/>
      <c r="CX47" s="55"/>
      <c r="CY47" s="55"/>
      <c r="CZ47" s="55"/>
      <c r="DA47" s="55"/>
      <c r="DB47" s="55"/>
      <c r="DC47" s="55"/>
      <c r="DD47" s="55"/>
      <c r="DE47" s="55"/>
      <c r="DF47" s="55"/>
      <c r="DG47" s="55"/>
      <c r="DH47" s="55"/>
      <c r="DI47" s="55"/>
      <c r="DJ47" s="55"/>
      <c r="DK47" s="55"/>
      <c r="DL47" s="55"/>
      <c r="DM47" s="55"/>
      <c r="DN47" s="55"/>
      <c r="DO47" s="55"/>
      <c r="DP47" s="55"/>
      <c r="DQ47" s="55"/>
      <c r="DR47" s="55"/>
      <c r="DS47" s="55"/>
      <c r="DT47" s="55"/>
      <c r="DU47" s="55"/>
      <c r="DV47" s="55"/>
      <c r="DW47" s="55"/>
      <c r="DX47" s="55"/>
      <c r="DY47" s="55"/>
      <c r="DZ47" s="55"/>
      <c r="EA47" s="55"/>
      <c r="EB47" s="55"/>
      <c r="EC47" s="55"/>
      <c r="ED47" s="55"/>
      <c r="EE47" s="55"/>
      <c r="EF47" s="55"/>
      <c r="EG47" s="55"/>
      <c r="EH47" s="55"/>
      <c r="EI47" s="55"/>
      <c r="EJ47" s="55"/>
      <c r="EK47" s="55"/>
      <c r="EL47" s="55"/>
      <c r="EM47" s="55"/>
      <c r="EN47" s="55"/>
      <c r="EO47" s="55"/>
      <c r="EP47" s="55"/>
      <c r="EQ47" s="55"/>
      <c r="ER47" s="55"/>
      <c r="ES47" s="55"/>
      <c r="ET47" s="55"/>
      <c r="EU47" s="55"/>
      <c r="EV47" s="55"/>
      <c r="EW47" s="55"/>
      <c r="EX47" s="55"/>
      <c r="EY47" s="55"/>
      <c r="EZ47" s="55"/>
      <c r="FA47" s="55"/>
      <c r="FB47" s="55"/>
      <c r="FC47" s="55"/>
      <c r="FD47" s="55"/>
      <c r="FE47" s="55"/>
      <c r="FF47" s="55"/>
      <c r="FG47" s="55"/>
      <c r="FH47" s="55"/>
      <c r="FI47" s="55"/>
      <c r="FJ47" s="55"/>
      <c r="FK47" s="55"/>
      <c r="FL47" s="55"/>
      <c r="FM47" s="55"/>
      <c r="FN47" s="55"/>
      <c r="FO47" s="55"/>
      <c r="FP47" s="55"/>
      <c r="FQ47" s="55"/>
      <c r="FR47" s="55"/>
      <c r="FS47" s="55"/>
      <c r="FT47" s="55"/>
      <c r="FU47" s="55"/>
      <c r="FV47" s="55"/>
      <c r="FW47" s="55"/>
      <c r="FX47" s="55"/>
      <c r="FY47" s="55"/>
      <c r="FZ47" s="55"/>
      <c r="GA47" s="55"/>
      <c r="GB47" s="55"/>
      <c r="GC47" s="55"/>
      <c r="GD47" s="55"/>
      <c r="GE47" s="55"/>
      <c r="GF47" s="55"/>
      <c r="GG47" s="55"/>
      <c r="GH47" s="55"/>
      <c r="GI47" s="55"/>
      <c r="GJ47" s="55"/>
      <c r="GK47" s="55"/>
      <c r="GL47" s="55"/>
      <c r="GM47" s="55"/>
      <c r="GN47" s="55"/>
      <c r="GO47" s="55"/>
      <c r="GP47" s="55"/>
      <c r="GQ47" s="55"/>
      <c r="GR47" s="55"/>
      <c r="GS47" s="55"/>
      <c r="GT47" s="55"/>
      <c r="GU47" s="55"/>
      <c r="GV47" s="55"/>
      <c r="GW47" s="55"/>
      <c r="GX47" s="55"/>
      <c r="GY47" s="55"/>
      <c r="GZ47" s="55"/>
      <c r="HA47" s="55"/>
      <c r="HB47" s="55"/>
      <c r="HC47" s="55"/>
      <c r="HD47" s="55"/>
      <c r="HE47" s="55"/>
      <c r="HF47" s="55"/>
      <c r="HG47" s="55"/>
      <c r="HH47" s="55"/>
      <c r="HI47" s="55"/>
      <c r="HJ47" s="55"/>
      <c r="HK47" s="55"/>
      <c r="HL47" s="55"/>
      <c r="HM47" s="55"/>
      <c r="HN47" s="55"/>
      <c r="HO47" s="55"/>
      <c r="HP47" s="55"/>
      <c r="HQ47" s="55"/>
      <c r="HR47" s="55"/>
      <c r="HS47" s="55"/>
      <c r="HT47" s="55"/>
      <c r="HU47" s="55"/>
      <c r="HV47" s="55"/>
      <c r="HW47" s="55"/>
      <c r="HX47" s="55"/>
      <c r="HY47" s="55"/>
      <c r="HZ47" s="55"/>
      <c r="IA47" s="55"/>
      <c r="IB47" s="55"/>
      <c r="IC47" s="55"/>
      <c r="ID47" s="55"/>
      <c r="IE47" s="55"/>
      <c r="IF47" s="55"/>
      <c r="IG47" s="55"/>
      <c r="IH47" s="55"/>
      <c r="II47" s="55"/>
      <c r="IJ47" s="55"/>
      <c r="IK47" s="55"/>
      <c r="IL47" s="55"/>
      <c r="IM47" s="55"/>
      <c r="IN47" s="55"/>
      <c r="IO47" s="55"/>
      <c r="IP47" s="55"/>
      <c r="IQ47" s="55"/>
      <c r="IR47" s="55"/>
      <c r="IS47" s="55"/>
      <c r="IT47" s="55"/>
      <c r="IU47" s="55"/>
      <c r="IV47" s="55"/>
      <c r="IW47" s="55"/>
      <c r="IX47" s="55"/>
      <c r="IY47" s="55"/>
      <c r="IZ47" s="55"/>
      <c r="JA47" s="55"/>
      <c r="JB47" s="55"/>
      <c r="JC47" s="55"/>
      <c r="JD47" s="55"/>
      <c r="JE47" s="55"/>
      <c r="JF47" s="55"/>
      <c r="JG47" s="55"/>
      <c r="JH47" s="55"/>
      <c r="JI47" s="55"/>
      <c r="JJ47" s="55"/>
      <c r="JK47" s="55"/>
      <c r="JL47" s="55"/>
      <c r="JM47" s="55"/>
      <c r="JN47" s="55"/>
      <c r="JO47" s="55"/>
      <c r="JP47" s="55"/>
      <c r="JQ47" s="55"/>
      <c r="JR47" s="55"/>
      <c r="JS47" s="55"/>
      <c r="JT47" s="55"/>
      <c r="JU47" s="55"/>
      <c r="JV47" s="55"/>
      <c r="JW47" s="55"/>
      <c r="JX47" s="55"/>
      <c r="JY47" s="55"/>
      <c r="JZ47" s="55"/>
      <c r="KA47" s="55"/>
      <c r="KB47" s="55"/>
      <c r="KC47" s="55"/>
      <c r="KD47" s="55"/>
      <c r="KE47" s="55"/>
      <c r="KF47" s="55"/>
      <c r="KG47" s="55"/>
      <c r="KH47" s="55"/>
      <c r="KI47" s="55"/>
      <c r="KJ47" s="55"/>
      <c r="KK47" s="55"/>
      <c r="KL47" s="55"/>
      <c r="KM47" s="55"/>
      <c r="KN47" s="55"/>
      <c r="KO47" s="55"/>
      <c r="KP47" s="55"/>
      <c r="KQ47" s="55"/>
      <c r="KR47" s="55"/>
      <c r="KS47" s="55"/>
      <c r="KT47" s="55"/>
      <c r="KU47" s="55"/>
      <c r="KV47" s="55"/>
      <c r="KW47" s="55"/>
      <c r="KX47" s="55"/>
      <c r="KY47" s="55"/>
      <c r="KZ47" s="55"/>
      <c r="LA47" s="55"/>
      <c r="LB47" s="55"/>
      <c r="LC47" s="55"/>
      <c r="LD47" s="55"/>
      <c r="LE47" s="55"/>
      <c r="LF47" s="55"/>
      <c r="LG47" s="55"/>
      <c r="LH47" s="55"/>
      <c r="LI47" s="55"/>
      <c r="LJ47" s="55"/>
      <c r="LK47" s="55"/>
      <c r="LL47" s="55"/>
      <c r="LM47" s="55"/>
      <c r="LN47" s="55"/>
      <c r="LO47" s="55"/>
      <c r="LP47" s="55"/>
      <c r="LQ47" s="55"/>
      <c r="LR47" s="55"/>
      <c r="LS47" s="55"/>
      <c r="LT47" s="55"/>
      <c r="LU47" s="55"/>
      <c r="LV47" s="55"/>
      <c r="LW47" s="55"/>
      <c r="LX47" s="55"/>
      <c r="LY47" s="55"/>
      <c r="LZ47" s="55"/>
      <c r="MA47" s="55"/>
      <c r="MB47" s="55"/>
      <c r="MC47" s="55"/>
      <c r="MD47" s="55"/>
      <c r="ME47" s="55"/>
      <c r="MF47" s="55"/>
      <c r="MG47" s="55"/>
      <c r="MH47" s="55"/>
      <c r="MI47" s="55"/>
      <c r="MJ47" s="55"/>
      <c r="MK47" s="55"/>
      <c r="ML47" s="55"/>
      <c r="MM47" s="55"/>
      <c r="MN47" s="55"/>
      <c r="MO47" s="55"/>
      <c r="MP47" s="55"/>
      <c r="MQ47" s="55"/>
      <c r="MR47" s="55"/>
      <c r="MS47" s="55"/>
      <c r="MT47" s="55"/>
      <c r="MU47" s="55"/>
      <c r="MV47" s="55"/>
      <c r="MW47" s="55"/>
      <c r="MX47" s="55"/>
      <c r="MY47" s="55"/>
      <c r="MZ47" s="55"/>
      <c r="NA47" s="55"/>
      <c r="NB47" s="55"/>
      <c r="NC47" s="55"/>
      <c r="ND47" s="55"/>
      <c r="NE47" s="55"/>
      <c r="NF47" s="55"/>
      <c r="NG47" s="55"/>
      <c r="NH47" s="55"/>
      <c r="NI47" s="55"/>
      <c r="NJ47" s="55"/>
      <c r="NK47" s="55"/>
      <c r="NL47" s="55"/>
      <c r="NM47" s="55"/>
      <c r="NN47" s="55"/>
      <c r="NO47" s="55"/>
      <c r="NP47" s="55"/>
      <c r="NQ47" s="55"/>
      <c r="NR47" s="55"/>
      <c r="NS47" s="55"/>
      <c r="NT47" s="55"/>
      <c r="NU47" s="55"/>
      <c r="NV47" s="55"/>
      <c r="NW47" s="55"/>
      <c r="NX47" s="55"/>
      <c r="NY47" s="55"/>
      <c r="NZ47" s="55"/>
      <c r="OA47" s="55"/>
      <c r="OB47" s="55"/>
      <c r="OC47" s="55"/>
      <c r="OD47" s="55"/>
      <c r="OE47" s="55"/>
      <c r="OF47" s="55"/>
      <c r="OG47" s="55"/>
      <c r="OH47" s="55"/>
      <c r="OI47" s="55"/>
      <c r="OJ47" s="55"/>
      <c r="OK47" s="55"/>
      <c r="OL47" s="55"/>
      <c r="OM47" s="55"/>
      <c r="ON47" s="55"/>
      <c r="OO47" s="55"/>
      <c r="OP47" s="55"/>
      <c r="OQ47" s="55"/>
      <c r="OR47" s="55"/>
      <c r="OS47" s="55"/>
      <c r="OT47" s="55"/>
      <c r="OU47" s="55"/>
      <c r="OV47" s="55"/>
      <c r="OW47" s="55"/>
      <c r="OX47" s="55"/>
      <c r="OY47" s="55"/>
      <c r="OZ47" s="55"/>
      <c r="PA47" s="55"/>
      <c r="PB47" s="55"/>
      <c r="PC47" s="55"/>
      <c r="PD47" s="55"/>
      <c r="PE47" s="55"/>
      <c r="PF47" s="55"/>
      <c r="PG47" s="55"/>
      <c r="PH47" s="55"/>
      <c r="PI47" s="55"/>
      <c r="PJ47" s="55"/>
      <c r="PK47" s="55"/>
      <c r="PL47" s="55"/>
      <c r="PM47" s="55"/>
      <c r="PN47" s="55"/>
      <c r="PO47" s="55"/>
      <c r="PP47" s="55"/>
      <c r="PQ47" s="55"/>
      <c r="PR47" s="55"/>
      <c r="PS47" s="55"/>
      <c r="PT47" s="55"/>
      <c r="PU47" s="55"/>
      <c r="PV47" s="55"/>
      <c r="PW47" s="55"/>
      <c r="PX47" s="55"/>
      <c r="PY47" s="55"/>
      <c r="PZ47" s="55"/>
      <c r="QA47" s="55"/>
      <c r="QB47" s="55"/>
      <c r="QC47" s="55"/>
      <c r="QD47" s="55"/>
      <c r="QE47" s="55"/>
      <c r="QF47" s="55"/>
      <c r="QG47" s="55"/>
      <c r="QH47" s="55"/>
      <c r="QI47" s="55"/>
      <c r="QJ47" s="55"/>
      <c r="QK47" s="55"/>
      <c r="QL47" s="55"/>
      <c r="QM47" s="55"/>
      <c r="QN47" s="55"/>
      <c r="QO47" s="55"/>
      <c r="QP47" s="55"/>
      <c r="QQ47" s="55"/>
      <c r="QR47" s="55"/>
      <c r="QS47" s="55"/>
      <c r="QT47" s="55"/>
      <c r="QU47" s="55"/>
      <c r="QV47" s="55"/>
      <c r="QW47" s="55"/>
      <c r="QX47" s="55"/>
      <c r="QY47" s="55"/>
      <c r="QZ47" s="55"/>
      <c r="RA47" s="55"/>
      <c r="RB47" s="55"/>
      <c r="RC47" s="55"/>
      <c r="RD47" s="55"/>
      <c r="RE47" s="55"/>
      <c r="RF47" s="55"/>
      <c r="RG47" s="55"/>
      <c r="RH47" s="55"/>
      <c r="RI47" s="55"/>
      <c r="RJ47" s="55"/>
      <c r="RK47" s="55"/>
      <c r="RL47" s="55"/>
      <c r="RM47" s="55"/>
      <c r="RN47" s="55"/>
      <c r="RO47" s="55"/>
      <c r="RP47" s="55"/>
      <c r="RQ47" s="55"/>
      <c r="RR47" s="55"/>
      <c r="RS47" s="55"/>
      <c r="RT47" s="55"/>
      <c r="RU47" s="55"/>
      <c r="RV47" s="55"/>
      <c r="RW47" s="55"/>
      <c r="RX47" s="55"/>
      <c r="RY47" s="55"/>
      <c r="RZ47" s="55"/>
      <c r="SA47" s="55"/>
      <c r="SB47" s="55"/>
      <c r="SC47" s="55"/>
      <c r="SD47" s="55"/>
      <c r="SE47" s="55"/>
      <c r="SF47" s="55"/>
      <c r="SG47" s="55"/>
      <c r="SH47" s="55"/>
      <c r="SI47" s="55"/>
      <c r="SJ47" s="55"/>
      <c r="SK47" s="55"/>
      <c r="SL47" s="55"/>
      <c r="SM47" s="55"/>
      <c r="SN47" s="55"/>
      <c r="SO47" s="55"/>
      <c r="SP47" s="55"/>
      <c r="SQ47" s="55"/>
      <c r="SR47" s="55"/>
      <c r="SS47" s="55"/>
      <c r="ST47" s="55"/>
      <c r="SU47" s="55"/>
      <c r="SV47" s="55"/>
      <c r="SW47" s="55"/>
      <c r="SX47" s="55"/>
      <c r="SY47" s="55"/>
      <c r="SZ47" s="55"/>
      <c r="TA47" s="55"/>
      <c r="TB47" s="55"/>
      <c r="TC47" s="55"/>
      <c r="TD47" s="55"/>
      <c r="TE47" s="55"/>
      <c r="TF47" s="55"/>
      <c r="TG47" s="55"/>
      <c r="TH47" s="55"/>
      <c r="TI47" s="55"/>
      <c r="TJ47" s="55"/>
      <c r="TK47" s="55"/>
      <c r="TL47" s="55"/>
      <c r="TM47" s="55"/>
      <c r="TN47" s="55"/>
      <c r="TO47" s="55"/>
      <c r="TP47" s="55"/>
      <c r="TQ47" s="55"/>
      <c r="TR47" s="55"/>
      <c r="TS47" s="55"/>
      <c r="TT47" s="55"/>
      <c r="TU47" s="55"/>
      <c r="TV47" s="55"/>
      <c r="TW47" s="55"/>
      <c r="TX47" s="55"/>
      <c r="TY47" s="55"/>
      <c r="TZ47" s="55"/>
      <c r="UA47" s="55"/>
      <c r="UB47" s="55"/>
      <c r="UC47" s="55"/>
      <c r="UD47" s="55"/>
      <c r="UE47" s="55"/>
      <c r="UF47" s="55"/>
      <c r="UG47" s="55"/>
      <c r="UH47" s="55"/>
      <c r="UI47" s="55"/>
      <c r="UJ47" s="55"/>
      <c r="UK47" s="55"/>
      <c r="UL47" s="55"/>
      <c r="UM47" s="55"/>
      <c r="UN47" s="55"/>
      <c r="UO47" s="55"/>
      <c r="UP47" s="55"/>
      <c r="UQ47" s="55"/>
      <c r="UR47" s="55"/>
      <c r="US47" s="55"/>
      <c r="UT47" s="55"/>
      <c r="UU47" s="55"/>
      <c r="UV47" s="55"/>
      <c r="UW47" s="55"/>
      <c r="UX47" s="55"/>
      <c r="UY47" s="55"/>
      <c r="UZ47" s="55"/>
      <c r="VA47" s="55"/>
      <c r="VB47" s="55"/>
      <c r="VC47" s="55"/>
      <c r="VD47" s="55"/>
      <c r="VE47" s="55"/>
      <c r="VF47" s="55"/>
      <c r="VG47" s="55"/>
      <c r="VH47" s="55"/>
      <c r="VI47" s="55"/>
      <c r="VJ47" s="55"/>
      <c r="VK47" s="55"/>
      <c r="VL47" s="55"/>
      <c r="VM47" s="55"/>
      <c r="VN47" s="55"/>
      <c r="VO47" s="55"/>
      <c r="VP47" s="55"/>
      <c r="VQ47" s="55"/>
      <c r="VR47" s="55"/>
      <c r="VS47" s="55"/>
      <c r="VT47" s="55"/>
      <c r="VU47" s="55"/>
      <c r="VV47" s="55"/>
      <c r="VW47" s="55"/>
      <c r="VX47" s="55"/>
      <c r="VY47" s="55"/>
      <c r="VZ47" s="55"/>
      <c r="WA47" s="55"/>
      <c r="WB47" s="55"/>
      <c r="WC47" s="55"/>
      <c r="WD47" s="55"/>
      <c r="WE47" s="55"/>
      <c r="WF47" s="55"/>
      <c r="WG47" s="55"/>
      <c r="WH47" s="55"/>
      <c r="WI47" s="55"/>
      <c r="WJ47" s="55"/>
      <c r="WK47" s="55"/>
      <c r="WL47" s="55"/>
      <c r="WM47" s="55"/>
      <c r="WN47" s="55"/>
      <c r="WO47" s="55"/>
      <c r="WP47" s="55"/>
      <c r="WQ47" s="55"/>
      <c r="WR47" s="55"/>
      <c r="WS47" s="55"/>
      <c r="WT47" s="55"/>
      <c r="WU47" s="55"/>
      <c r="WV47" s="55"/>
      <c r="WW47" s="55"/>
      <c r="WX47" s="55"/>
      <c r="WY47" s="55"/>
      <c r="WZ47" s="55"/>
      <c r="XA47" s="55"/>
      <c r="XB47" s="55"/>
      <c r="XC47" s="55"/>
      <c r="XD47" s="55"/>
      <c r="XE47" s="55"/>
      <c r="XF47" s="55"/>
      <c r="XG47" s="55"/>
      <c r="XH47" s="55"/>
      <c r="XI47" s="55"/>
      <c r="XJ47" s="55"/>
      <c r="XK47" s="55"/>
      <c r="XL47" s="55"/>
      <c r="XM47" s="55"/>
      <c r="XN47" s="55"/>
      <c r="XO47" s="55"/>
      <c r="XP47" s="55"/>
      <c r="XQ47" s="55"/>
      <c r="XR47" s="55"/>
      <c r="XS47" s="55"/>
      <c r="XT47" s="55"/>
      <c r="XU47" s="55"/>
      <c r="XV47" s="55"/>
      <c r="XW47" s="55"/>
      <c r="XX47" s="55"/>
      <c r="XY47" s="55"/>
      <c r="XZ47" s="55"/>
      <c r="YA47" s="55"/>
      <c r="YB47" s="55"/>
      <c r="YC47" s="55"/>
      <c r="YD47" s="55"/>
      <c r="YE47" s="55"/>
      <c r="YF47" s="55"/>
      <c r="YG47" s="55"/>
      <c r="YH47" s="55"/>
      <c r="YI47" s="55"/>
      <c r="YJ47" s="55"/>
      <c r="YK47" s="55"/>
      <c r="YL47" s="55"/>
      <c r="YM47" s="55"/>
      <c r="YN47" s="55"/>
      <c r="YO47" s="55"/>
      <c r="YP47" s="55"/>
      <c r="YQ47" s="55"/>
      <c r="YR47" s="55"/>
      <c r="YS47" s="55"/>
      <c r="YT47" s="55"/>
      <c r="YU47" s="55"/>
      <c r="YV47" s="55"/>
      <c r="YW47" s="55"/>
      <c r="YX47" s="55"/>
      <c r="YY47" s="55"/>
      <c r="YZ47" s="55"/>
      <c r="ZA47" s="55"/>
      <c r="ZB47" s="55"/>
      <c r="ZC47" s="55"/>
      <c r="ZD47" s="55"/>
      <c r="ZE47" s="55"/>
      <c r="ZF47" s="55"/>
      <c r="ZG47" s="55"/>
      <c r="ZH47" s="55"/>
      <c r="ZI47" s="55"/>
      <c r="ZJ47" s="55"/>
      <c r="ZK47" s="55"/>
      <c r="ZL47" s="55"/>
      <c r="ZM47" s="55"/>
      <c r="ZN47" s="55"/>
      <c r="ZO47" s="55"/>
      <c r="ZP47" s="55"/>
      <c r="ZQ47" s="55"/>
      <c r="ZR47" s="55"/>
      <c r="ZS47" s="55"/>
      <c r="ZT47" s="55"/>
      <c r="ZU47" s="55"/>
      <c r="ZV47" s="55"/>
      <c r="ZW47" s="55"/>
      <c r="ZX47" s="55"/>
      <c r="ZY47" s="55"/>
      <c r="ZZ47" s="55"/>
      <c r="AAA47" s="55"/>
      <c r="AAB47" s="55"/>
      <c r="AAC47" s="55"/>
      <c r="AAD47" s="55"/>
      <c r="AAE47" s="55"/>
      <c r="AAF47" s="55"/>
      <c r="AAG47" s="55"/>
      <c r="AAH47" s="55"/>
      <c r="AAI47" s="55"/>
      <c r="AAJ47" s="55"/>
      <c r="AAK47" s="55"/>
      <c r="AAL47" s="55"/>
      <c r="AAM47" s="55"/>
      <c r="AAN47" s="55"/>
      <c r="AAO47" s="55"/>
      <c r="AAP47" s="55"/>
      <c r="AAQ47" s="55"/>
      <c r="AAR47" s="55"/>
      <c r="AAS47" s="55"/>
      <c r="AAT47" s="55"/>
      <c r="AAU47" s="55"/>
      <c r="AAV47" s="55"/>
      <c r="AAW47" s="55"/>
      <c r="AAX47" s="55"/>
      <c r="AAY47" s="55"/>
      <c r="AAZ47" s="55"/>
      <c r="ABA47" s="55"/>
      <c r="ABB47" s="55"/>
      <c r="ABC47" s="55"/>
      <c r="ABD47" s="55"/>
      <c r="ABE47" s="55"/>
      <c r="ABF47" s="55"/>
      <c r="ABG47" s="55"/>
      <c r="ABH47" s="55"/>
      <c r="ABI47" s="55"/>
      <c r="ABJ47" s="55"/>
      <c r="ABK47" s="55"/>
      <c r="ABL47" s="55"/>
      <c r="ABM47" s="55"/>
      <c r="ABN47" s="55"/>
      <c r="ABO47" s="55"/>
      <c r="ABP47" s="55"/>
      <c r="ABQ47" s="55"/>
      <c r="ABR47" s="55"/>
      <c r="ABS47" s="55"/>
      <c r="ABT47" s="55"/>
      <c r="ABU47" s="55"/>
      <c r="ABV47" s="55"/>
      <c r="ABW47" s="55"/>
      <c r="ABX47" s="55"/>
      <c r="ABY47" s="55"/>
      <c r="ABZ47" s="55"/>
      <c r="ACA47" s="55"/>
      <c r="ACB47" s="55"/>
      <c r="ACC47" s="55"/>
      <c r="ACD47" s="55"/>
      <c r="ACE47" s="55"/>
      <c r="ACF47" s="55"/>
      <c r="ACG47" s="55"/>
      <c r="ACH47" s="55"/>
      <c r="ACI47" s="55"/>
      <c r="ACJ47" s="55"/>
      <c r="ACK47" s="55"/>
      <c r="ACL47" s="55"/>
      <c r="ACM47" s="55"/>
      <c r="ACN47" s="55"/>
      <c r="ACO47" s="55"/>
      <c r="ACP47" s="55"/>
      <c r="ACQ47" s="55"/>
      <c r="ACR47" s="55"/>
      <c r="ACS47" s="55"/>
      <c r="ACT47" s="55"/>
      <c r="ACU47" s="55"/>
      <c r="ACV47" s="55"/>
      <c r="ACW47" s="55"/>
      <c r="ACX47" s="55"/>
      <c r="ACY47" s="55"/>
      <c r="ACZ47" s="55"/>
      <c r="ADA47" s="55"/>
      <c r="ADB47" s="55"/>
      <c r="ADC47" s="55"/>
      <c r="ADD47" s="55"/>
      <c r="ADE47" s="55"/>
      <c r="ADF47" s="55"/>
      <c r="ADG47" s="55"/>
      <c r="ADH47" s="55"/>
      <c r="ADI47" s="55"/>
      <c r="ADJ47" s="55"/>
      <c r="ADK47" s="55"/>
      <c r="ADL47" s="55"/>
      <c r="ADM47" s="55"/>
      <c r="ADN47" s="55"/>
      <c r="ADO47" s="55"/>
      <c r="ADP47" s="55"/>
      <c r="ADQ47" s="55"/>
      <c r="ADR47" s="55"/>
      <c r="ADS47" s="55"/>
      <c r="ADT47" s="55"/>
      <c r="ADU47" s="55"/>
      <c r="ADV47" s="55"/>
      <c r="ADW47" s="55"/>
      <c r="ADX47" s="55"/>
      <c r="ADY47" s="55"/>
      <c r="ADZ47" s="55"/>
      <c r="AEA47" s="55"/>
      <c r="AEB47" s="55"/>
      <c r="AEC47" s="55"/>
      <c r="AED47" s="55"/>
      <c r="AEE47" s="55"/>
      <c r="AEF47" s="55"/>
      <c r="AEG47" s="55"/>
      <c r="AEH47" s="55"/>
      <c r="AEI47" s="55"/>
      <c r="AEJ47" s="55"/>
      <c r="AEK47" s="55"/>
      <c r="AEL47" s="55"/>
      <c r="AEM47" s="55"/>
      <c r="AEN47" s="55"/>
      <c r="AEO47" s="55"/>
      <c r="AEP47" s="55"/>
      <c r="AEQ47" s="55"/>
      <c r="AER47" s="55"/>
      <c r="AES47" s="55"/>
      <c r="AET47" s="55"/>
      <c r="AEU47" s="55"/>
      <c r="AEV47" s="55"/>
      <c r="AEW47" s="55"/>
      <c r="AEX47" s="55"/>
      <c r="AEY47" s="55"/>
      <c r="AEZ47" s="55"/>
      <c r="AFA47" s="55"/>
      <c r="AFB47" s="55"/>
      <c r="AFC47" s="55"/>
      <c r="AFD47" s="55"/>
      <c r="AFE47" s="55"/>
      <c r="AFF47" s="55"/>
      <c r="AFG47" s="55"/>
      <c r="AFH47" s="55"/>
      <c r="AFI47" s="55"/>
      <c r="AFJ47" s="55"/>
      <c r="AFK47" s="55"/>
      <c r="AFL47" s="55"/>
      <c r="AFM47" s="55"/>
      <c r="AFN47" s="55"/>
    </row>
    <row r="48" spans="1:846" s="34" customFormat="1" ht="27.95" customHeight="1">
      <c r="A48" s="40">
        <v>1</v>
      </c>
      <c r="B48" s="57" t="s">
        <v>75</v>
      </c>
      <c r="C48" s="28">
        <v>2591110</v>
      </c>
      <c r="D48" s="70" t="s">
        <v>76</v>
      </c>
      <c r="E48" s="73" t="s">
        <v>27</v>
      </c>
      <c r="F48" s="71">
        <v>0.5</v>
      </c>
      <c r="G48" s="71">
        <v>0.5</v>
      </c>
      <c r="H48" s="72">
        <v>41061</v>
      </c>
      <c r="I48" s="72">
        <v>42339</v>
      </c>
      <c r="J48" s="32"/>
      <c r="K48" s="33" t="s">
        <v>37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  <c r="AAP48" s="1"/>
      <c r="AAQ48" s="1"/>
      <c r="AAR48" s="1"/>
      <c r="AAS48" s="1"/>
      <c r="AAT48" s="1"/>
      <c r="AAU48" s="1"/>
      <c r="AAV48" s="1"/>
      <c r="AAW48" s="1"/>
      <c r="AAX48" s="1"/>
      <c r="AAY48" s="1"/>
      <c r="AAZ48" s="1"/>
      <c r="ABA48" s="1"/>
      <c r="ABB48" s="1"/>
      <c r="ABC48" s="1"/>
      <c r="ABD48" s="1"/>
      <c r="ABE48" s="1"/>
      <c r="ABF48" s="1"/>
      <c r="ABG48" s="1"/>
      <c r="ABH48" s="1"/>
      <c r="ABI48" s="1"/>
      <c r="ABJ48" s="1"/>
      <c r="ABK48" s="1"/>
      <c r="ABL48" s="1"/>
      <c r="ABM48" s="1"/>
      <c r="ABN48" s="1"/>
      <c r="ABO48" s="1"/>
      <c r="ABP48" s="1"/>
      <c r="ABQ48" s="1"/>
      <c r="ABR48" s="1"/>
      <c r="ABS48" s="1"/>
      <c r="ABT48" s="1"/>
      <c r="ABU48" s="1"/>
      <c r="ABV48" s="1"/>
      <c r="ABW48" s="1"/>
      <c r="ABX48" s="1"/>
      <c r="ABY48" s="1"/>
      <c r="ABZ48" s="1"/>
      <c r="ACA48" s="1"/>
      <c r="ACB48" s="1"/>
      <c r="ACC48" s="1"/>
      <c r="ACD48" s="1"/>
      <c r="ACE48" s="1"/>
      <c r="ACF48" s="1"/>
      <c r="ACG48" s="1"/>
      <c r="ACH48" s="1"/>
      <c r="ACI48" s="1"/>
      <c r="ACJ48" s="1"/>
      <c r="ACK48" s="1"/>
      <c r="ACL48" s="1"/>
      <c r="ACM48" s="1"/>
      <c r="ACN48" s="1"/>
      <c r="ACO48" s="1"/>
      <c r="ACP48" s="1"/>
      <c r="ACQ48" s="1"/>
      <c r="ACR48" s="1"/>
      <c r="ACS48" s="1"/>
      <c r="ACT48" s="1"/>
      <c r="ACU48" s="1"/>
      <c r="ACV48" s="1"/>
      <c r="ACW48" s="1"/>
      <c r="ACX48" s="1"/>
      <c r="ACY48" s="1"/>
      <c r="ACZ48" s="1"/>
      <c r="ADA48" s="1"/>
      <c r="ADB48" s="1"/>
      <c r="ADC48" s="1"/>
      <c r="ADD48" s="1"/>
      <c r="ADE48" s="1"/>
      <c r="ADF48" s="1"/>
      <c r="ADG48" s="1"/>
      <c r="ADH48" s="1"/>
      <c r="ADI48" s="1"/>
      <c r="ADJ48" s="1"/>
      <c r="ADK48" s="1"/>
      <c r="ADL48" s="1"/>
      <c r="ADM48" s="1"/>
      <c r="ADN48" s="1"/>
      <c r="ADO48" s="1"/>
      <c r="ADP48" s="1"/>
      <c r="ADQ48" s="1"/>
      <c r="ADR48" s="1"/>
      <c r="ADS48" s="1"/>
      <c r="ADT48" s="1"/>
      <c r="ADU48" s="1"/>
      <c r="ADV48" s="1"/>
      <c r="ADW48" s="1"/>
      <c r="ADX48" s="1"/>
      <c r="ADY48" s="1"/>
      <c r="ADZ48" s="1"/>
      <c r="AEA48" s="1"/>
      <c r="AEB48" s="1"/>
      <c r="AEC48" s="1"/>
      <c r="AED48" s="1"/>
      <c r="AEE48" s="1"/>
      <c r="AEF48" s="1"/>
      <c r="AEG48" s="1"/>
      <c r="AEH48" s="1"/>
      <c r="AEI48" s="1"/>
      <c r="AEJ48" s="1"/>
      <c r="AEK48" s="1"/>
      <c r="AEL48" s="1"/>
      <c r="AEM48" s="1"/>
      <c r="AEN48" s="1"/>
      <c r="AEO48" s="1"/>
      <c r="AEP48" s="1"/>
      <c r="AEQ48" s="1"/>
      <c r="AER48" s="1"/>
      <c r="AES48" s="1"/>
      <c r="AET48" s="1"/>
      <c r="AEU48" s="1"/>
      <c r="AEV48" s="1"/>
      <c r="AEW48" s="1"/>
      <c r="AEX48" s="1"/>
      <c r="AEY48" s="1"/>
      <c r="AEZ48" s="1"/>
      <c r="AFA48" s="1"/>
      <c r="AFB48" s="1"/>
      <c r="AFC48" s="1"/>
      <c r="AFD48" s="1"/>
      <c r="AFE48" s="1"/>
      <c r="AFF48" s="1"/>
      <c r="AFG48" s="1"/>
      <c r="AFH48" s="1"/>
      <c r="AFI48" s="1"/>
      <c r="AFJ48" s="1"/>
      <c r="AFK48" s="1"/>
      <c r="AFL48" s="1"/>
      <c r="AFM48" s="1"/>
      <c r="AFN48" s="1"/>
    </row>
    <row r="49" spans="1:846" s="34" customFormat="1" ht="15.75" customHeight="1">
      <c r="A49" s="132" t="s">
        <v>58</v>
      </c>
      <c r="B49" s="132"/>
      <c r="C49" s="39">
        <f>SUM(C50:C56)</f>
        <v>1161113</v>
      </c>
      <c r="D49" s="131"/>
      <c r="E49" s="131"/>
      <c r="F49" s="131"/>
      <c r="G49" s="131"/>
      <c r="H49" s="131"/>
      <c r="I49" s="131"/>
      <c r="J49" s="131"/>
      <c r="K49" s="13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  <c r="AAH49" s="1"/>
      <c r="AAI49" s="1"/>
      <c r="AAJ49" s="1"/>
      <c r="AAK49" s="1"/>
      <c r="AAL49" s="1"/>
      <c r="AAM49" s="1"/>
      <c r="AAN49" s="1"/>
      <c r="AAO49" s="1"/>
      <c r="AAP49" s="1"/>
      <c r="AAQ49" s="1"/>
      <c r="AAR49" s="1"/>
      <c r="AAS49" s="1"/>
      <c r="AAT49" s="1"/>
      <c r="AAU49" s="1"/>
      <c r="AAV49" s="1"/>
      <c r="AAW49" s="1"/>
      <c r="AAX49" s="1"/>
      <c r="AAY49" s="1"/>
      <c r="AAZ49" s="1"/>
      <c r="ABA49" s="1"/>
      <c r="ABB49" s="1"/>
      <c r="ABC49" s="1"/>
      <c r="ABD49" s="1"/>
      <c r="ABE49" s="1"/>
      <c r="ABF49" s="1"/>
      <c r="ABG49" s="1"/>
      <c r="ABH49" s="1"/>
      <c r="ABI49" s="1"/>
      <c r="ABJ49" s="1"/>
      <c r="ABK49" s="1"/>
      <c r="ABL49" s="1"/>
      <c r="ABM49" s="1"/>
      <c r="ABN49" s="1"/>
      <c r="ABO49" s="1"/>
      <c r="ABP49" s="1"/>
      <c r="ABQ49" s="1"/>
      <c r="ABR49" s="1"/>
      <c r="ABS49" s="1"/>
      <c r="ABT49" s="1"/>
      <c r="ABU49" s="1"/>
      <c r="ABV49" s="1"/>
      <c r="ABW49" s="1"/>
      <c r="ABX49" s="1"/>
      <c r="ABY49" s="1"/>
      <c r="ABZ49" s="1"/>
      <c r="ACA49" s="1"/>
      <c r="ACB49" s="1"/>
      <c r="ACC49" s="1"/>
      <c r="ACD49" s="1"/>
      <c r="ACE49" s="1"/>
      <c r="ACF49" s="1"/>
      <c r="ACG49" s="1"/>
      <c r="ACH49" s="1"/>
      <c r="ACI49" s="1"/>
      <c r="ACJ49" s="1"/>
      <c r="ACK49" s="1"/>
      <c r="ACL49" s="1"/>
      <c r="ACM49" s="1"/>
      <c r="ACN49" s="1"/>
      <c r="ACO49" s="1"/>
      <c r="ACP49" s="1"/>
      <c r="ACQ49" s="1"/>
      <c r="ACR49" s="1"/>
      <c r="ACS49" s="1"/>
      <c r="ACT49" s="1"/>
      <c r="ACU49" s="1"/>
      <c r="ACV49" s="1"/>
      <c r="ACW49" s="1"/>
      <c r="ACX49" s="1"/>
      <c r="ACY49" s="1"/>
      <c r="ACZ49" s="1"/>
      <c r="ADA49" s="1"/>
      <c r="ADB49" s="1"/>
      <c r="ADC49" s="1"/>
      <c r="ADD49" s="1"/>
      <c r="ADE49" s="1"/>
      <c r="ADF49" s="1"/>
      <c r="ADG49" s="1"/>
      <c r="ADH49" s="1"/>
      <c r="ADI49" s="1"/>
      <c r="ADJ49" s="1"/>
      <c r="ADK49" s="1"/>
      <c r="ADL49" s="1"/>
      <c r="ADM49" s="1"/>
      <c r="ADN49" s="1"/>
      <c r="ADO49" s="1"/>
      <c r="ADP49" s="1"/>
      <c r="ADQ49" s="1"/>
      <c r="ADR49" s="1"/>
      <c r="ADS49" s="1"/>
      <c r="ADT49" s="1"/>
      <c r="ADU49" s="1"/>
      <c r="ADV49" s="1"/>
      <c r="ADW49" s="1"/>
      <c r="ADX49" s="1"/>
      <c r="ADY49" s="1"/>
      <c r="ADZ49" s="1"/>
      <c r="AEA49" s="1"/>
      <c r="AEB49" s="1"/>
      <c r="AEC49" s="1"/>
      <c r="AED49" s="1"/>
      <c r="AEE49" s="1"/>
      <c r="AEF49" s="1"/>
      <c r="AEG49" s="1"/>
      <c r="AEH49" s="1"/>
      <c r="AEI49" s="1"/>
      <c r="AEJ49" s="1"/>
      <c r="AEK49" s="1"/>
      <c r="AEL49" s="1"/>
      <c r="AEM49" s="1"/>
      <c r="AEN49" s="1"/>
      <c r="AEO49" s="1"/>
      <c r="AEP49" s="1"/>
      <c r="AEQ49" s="1"/>
      <c r="AER49" s="1"/>
      <c r="AES49" s="1"/>
      <c r="AET49" s="1"/>
      <c r="AEU49" s="1"/>
      <c r="AEV49" s="1"/>
      <c r="AEW49" s="1"/>
      <c r="AEX49" s="1"/>
      <c r="AEY49" s="1"/>
      <c r="AEZ49" s="1"/>
      <c r="AFA49" s="1"/>
      <c r="AFB49" s="1"/>
      <c r="AFC49" s="1"/>
      <c r="AFD49" s="1"/>
      <c r="AFE49" s="1"/>
      <c r="AFF49" s="1"/>
      <c r="AFG49" s="1"/>
      <c r="AFH49" s="1"/>
      <c r="AFI49" s="1"/>
      <c r="AFJ49" s="1"/>
      <c r="AFK49" s="1"/>
      <c r="AFL49" s="1"/>
      <c r="AFM49" s="1"/>
      <c r="AFN49" s="1"/>
    </row>
    <row r="50" spans="1:846" s="34" customFormat="1" ht="30" customHeight="1">
      <c r="A50" s="40">
        <v>1</v>
      </c>
      <c r="B50" s="106" t="s">
        <v>77</v>
      </c>
      <c r="C50" s="28">
        <v>50000</v>
      </c>
      <c r="D50" s="70" t="s">
        <v>39</v>
      </c>
      <c r="E50" s="73" t="s">
        <v>27</v>
      </c>
      <c r="F50" s="71">
        <v>0.5</v>
      </c>
      <c r="G50" s="71">
        <v>0.5</v>
      </c>
      <c r="H50" s="72">
        <v>41334</v>
      </c>
      <c r="I50" s="72">
        <v>41548</v>
      </c>
      <c r="J50" s="32"/>
      <c r="K50" s="33" t="s">
        <v>38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  <c r="AAP50" s="1"/>
      <c r="AAQ50" s="1"/>
      <c r="AAR50" s="1"/>
      <c r="AAS50" s="1"/>
      <c r="AAT50" s="1"/>
      <c r="AAU50" s="1"/>
      <c r="AAV50" s="1"/>
      <c r="AAW50" s="1"/>
      <c r="AAX50" s="1"/>
      <c r="AAY50" s="1"/>
      <c r="AAZ50" s="1"/>
      <c r="ABA50" s="1"/>
      <c r="ABB50" s="1"/>
      <c r="ABC50" s="1"/>
      <c r="ABD50" s="1"/>
      <c r="ABE50" s="1"/>
      <c r="ABF50" s="1"/>
      <c r="ABG50" s="1"/>
      <c r="ABH50" s="1"/>
      <c r="ABI50" s="1"/>
      <c r="ABJ50" s="1"/>
      <c r="ABK50" s="1"/>
      <c r="ABL50" s="1"/>
      <c r="ABM50" s="1"/>
      <c r="ABN50" s="1"/>
      <c r="ABO50" s="1"/>
      <c r="ABP50" s="1"/>
      <c r="ABQ50" s="1"/>
      <c r="ABR50" s="1"/>
      <c r="ABS50" s="1"/>
      <c r="ABT50" s="1"/>
      <c r="ABU50" s="1"/>
      <c r="ABV50" s="1"/>
      <c r="ABW50" s="1"/>
      <c r="ABX50" s="1"/>
      <c r="ABY50" s="1"/>
      <c r="ABZ50" s="1"/>
      <c r="ACA50" s="1"/>
      <c r="ACB50" s="1"/>
      <c r="ACC50" s="1"/>
      <c r="ACD50" s="1"/>
      <c r="ACE50" s="1"/>
      <c r="ACF50" s="1"/>
      <c r="ACG50" s="1"/>
      <c r="ACH50" s="1"/>
      <c r="ACI50" s="1"/>
      <c r="ACJ50" s="1"/>
      <c r="ACK50" s="1"/>
      <c r="ACL50" s="1"/>
      <c r="ACM50" s="1"/>
      <c r="ACN50" s="1"/>
      <c r="ACO50" s="1"/>
      <c r="ACP50" s="1"/>
      <c r="ACQ50" s="1"/>
      <c r="ACR50" s="1"/>
      <c r="ACS50" s="1"/>
      <c r="ACT50" s="1"/>
      <c r="ACU50" s="1"/>
      <c r="ACV50" s="1"/>
      <c r="ACW50" s="1"/>
      <c r="ACX50" s="1"/>
      <c r="ACY50" s="1"/>
      <c r="ACZ50" s="1"/>
      <c r="ADA50" s="1"/>
      <c r="ADB50" s="1"/>
      <c r="ADC50" s="1"/>
      <c r="ADD50" s="1"/>
      <c r="ADE50" s="1"/>
      <c r="ADF50" s="1"/>
      <c r="ADG50" s="1"/>
      <c r="ADH50" s="1"/>
      <c r="ADI50" s="1"/>
      <c r="ADJ50" s="1"/>
      <c r="ADK50" s="1"/>
      <c r="ADL50" s="1"/>
      <c r="ADM50" s="1"/>
      <c r="ADN50" s="1"/>
      <c r="ADO50" s="1"/>
      <c r="ADP50" s="1"/>
      <c r="ADQ50" s="1"/>
      <c r="ADR50" s="1"/>
      <c r="ADS50" s="1"/>
      <c r="ADT50" s="1"/>
      <c r="ADU50" s="1"/>
      <c r="ADV50" s="1"/>
      <c r="ADW50" s="1"/>
      <c r="ADX50" s="1"/>
      <c r="ADY50" s="1"/>
      <c r="ADZ50" s="1"/>
      <c r="AEA50" s="1"/>
      <c r="AEB50" s="1"/>
      <c r="AEC50" s="1"/>
      <c r="AED50" s="1"/>
      <c r="AEE50" s="1"/>
      <c r="AEF50" s="1"/>
      <c r="AEG50" s="1"/>
      <c r="AEH50" s="1"/>
      <c r="AEI50" s="1"/>
      <c r="AEJ50" s="1"/>
      <c r="AEK50" s="1"/>
      <c r="AEL50" s="1"/>
      <c r="AEM50" s="1"/>
      <c r="AEN50" s="1"/>
      <c r="AEO50" s="1"/>
      <c r="AEP50" s="1"/>
      <c r="AEQ50" s="1"/>
      <c r="AER50" s="1"/>
      <c r="AES50" s="1"/>
      <c r="AET50" s="1"/>
      <c r="AEU50" s="1"/>
      <c r="AEV50" s="1"/>
      <c r="AEW50" s="1"/>
      <c r="AEX50" s="1"/>
      <c r="AEY50" s="1"/>
      <c r="AEZ50" s="1"/>
      <c r="AFA50" s="1"/>
      <c r="AFB50" s="1"/>
      <c r="AFC50" s="1"/>
      <c r="AFD50" s="1"/>
      <c r="AFE50" s="1"/>
      <c r="AFF50" s="1"/>
      <c r="AFG50" s="1"/>
      <c r="AFH50" s="1"/>
      <c r="AFI50" s="1"/>
      <c r="AFJ50" s="1"/>
      <c r="AFK50" s="1"/>
      <c r="AFL50" s="1"/>
      <c r="AFM50" s="1"/>
      <c r="AFN50" s="1"/>
    </row>
    <row r="51" spans="1:846" s="34" customFormat="1" ht="15" customHeight="1">
      <c r="A51" s="40">
        <v>2</v>
      </c>
      <c r="B51" s="106" t="s">
        <v>82</v>
      </c>
      <c r="C51" s="28">
        <v>233333</v>
      </c>
      <c r="D51" s="70" t="s">
        <v>40</v>
      </c>
      <c r="E51" s="73" t="s">
        <v>27</v>
      </c>
      <c r="F51" s="71">
        <v>0.5</v>
      </c>
      <c r="G51" s="71">
        <v>0.5</v>
      </c>
      <c r="H51" s="72">
        <v>41334</v>
      </c>
      <c r="I51" s="72">
        <v>41671</v>
      </c>
      <c r="J51" s="32"/>
      <c r="K51" s="33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</row>
    <row r="52" spans="1:846" s="34" customFormat="1" ht="25.5">
      <c r="A52" s="40">
        <v>4</v>
      </c>
      <c r="B52" s="106" t="s">
        <v>83</v>
      </c>
      <c r="C52" s="28">
        <v>100000</v>
      </c>
      <c r="D52" s="70" t="s">
        <v>39</v>
      </c>
      <c r="E52" s="73" t="s">
        <v>27</v>
      </c>
      <c r="F52" s="71">
        <v>0.5</v>
      </c>
      <c r="G52" s="71">
        <v>0.5</v>
      </c>
      <c r="H52" s="72">
        <v>41306</v>
      </c>
      <c r="I52" s="72">
        <v>41487</v>
      </c>
      <c r="J52" s="32"/>
      <c r="K52" s="33" t="s">
        <v>41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  <c r="VK52" s="1"/>
      <c r="VL52" s="1"/>
      <c r="VM52" s="1"/>
      <c r="VN52" s="1"/>
      <c r="VO52" s="1"/>
      <c r="VP52" s="1"/>
      <c r="VQ52" s="1"/>
      <c r="VR52" s="1"/>
      <c r="VS52" s="1"/>
      <c r="VT52" s="1"/>
      <c r="VU52" s="1"/>
      <c r="VV52" s="1"/>
      <c r="VW52" s="1"/>
      <c r="VX52" s="1"/>
      <c r="VY52" s="1"/>
      <c r="VZ52" s="1"/>
      <c r="WA52" s="1"/>
      <c r="WB52" s="1"/>
      <c r="WC52" s="1"/>
      <c r="WD52" s="1"/>
      <c r="WE52" s="1"/>
      <c r="WF52" s="1"/>
      <c r="WG52" s="1"/>
      <c r="WH52" s="1"/>
      <c r="WI52" s="1"/>
      <c r="WJ52" s="1"/>
      <c r="WK52" s="1"/>
      <c r="WL52" s="1"/>
      <c r="WM52" s="1"/>
      <c r="WN52" s="1"/>
      <c r="WO52" s="1"/>
      <c r="WP52" s="1"/>
      <c r="WQ52" s="1"/>
      <c r="WR52" s="1"/>
      <c r="WS52" s="1"/>
      <c r="WT52" s="1"/>
      <c r="WU52" s="1"/>
      <c r="WV52" s="1"/>
      <c r="WW52" s="1"/>
      <c r="WX52" s="1"/>
      <c r="WY52" s="1"/>
      <c r="WZ52" s="1"/>
      <c r="XA52" s="1"/>
      <c r="XB52" s="1"/>
      <c r="XC52" s="1"/>
      <c r="XD52" s="1"/>
      <c r="XE52" s="1"/>
      <c r="XF52" s="1"/>
      <c r="XG52" s="1"/>
      <c r="XH52" s="1"/>
      <c r="XI52" s="1"/>
      <c r="XJ52" s="1"/>
      <c r="XK52" s="1"/>
      <c r="XL52" s="1"/>
      <c r="XM52" s="1"/>
      <c r="XN52" s="1"/>
      <c r="XO52" s="1"/>
      <c r="XP52" s="1"/>
      <c r="XQ52" s="1"/>
      <c r="XR52" s="1"/>
      <c r="XS52" s="1"/>
      <c r="XT52" s="1"/>
      <c r="XU52" s="1"/>
      <c r="XV52" s="1"/>
      <c r="XW52" s="1"/>
      <c r="XX52" s="1"/>
      <c r="XY52" s="1"/>
      <c r="XZ52" s="1"/>
      <c r="YA52" s="1"/>
      <c r="YB52" s="1"/>
      <c r="YC52" s="1"/>
      <c r="YD52" s="1"/>
      <c r="YE52" s="1"/>
      <c r="YF52" s="1"/>
      <c r="YG52" s="1"/>
      <c r="YH52" s="1"/>
      <c r="YI52" s="1"/>
      <c r="YJ52" s="1"/>
      <c r="YK52" s="1"/>
      <c r="YL52" s="1"/>
      <c r="YM52" s="1"/>
      <c r="YN52" s="1"/>
      <c r="YO52" s="1"/>
      <c r="YP52" s="1"/>
      <c r="YQ52" s="1"/>
      <c r="YR52" s="1"/>
      <c r="YS52" s="1"/>
      <c r="YT52" s="1"/>
      <c r="YU52" s="1"/>
      <c r="YV52" s="1"/>
      <c r="YW52" s="1"/>
      <c r="YX52" s="1"/>
      <c r="YY52" s="1"/>
      <c r="YZ52" s="1"/>
      <c r="ZA52" s="1"/>
      <c r="ZB52" s="1"/>
      <c r="ZC52" s="1"/>
      <c r="ZD52" s="1"/>
      <c r="ZE52" s="1"/>
      <c r="ZF52" s="1"/>
      <c r="ZG52" s="1"/>
      <c r="ZH52" s="1"/>
      <c r="ZI52" s="1"/>
      <c r="ZJ52" s="1"/>
      <c r="ZK52" s="1"/>
      <c r="ZL52" s="1"/>
      <c r="ZM52" s="1"/>
      <c r="ZN52" s="1"/>
      <c r="ZO52" s="1"/>
      <c r="ZP52" s="1"/>
      <c r="ZQ52" s="1"/>
      <c r="ZR52" s="1"/>
      <c r="ZS52" s="1"/>
      <c r="ZT52" s="1"/>
      <c r="ZU52" s="1"/>
      <c r="ZV52" s="1"/>
      <c r="ZW52" s="1"/>
      <c r="ZX52" s="1"/>
      <c r="ZY52" s="1"/>
      <c r="ZZ52" s="1"/>
      <c r="AAA52" s="1"/>
      <c r="AAB52" s="1"/>
      <c r="AAC52" s="1"/>
      <c r="AAD52" s="1"/>
      <c r="AAE52" s="1"/>
      <c r="AAF52" s="1"/>
      <c r="AAG52" s="1"/>
      <c r="AAH52" s="1"/>
      <c r="AAI52" s="1"/>
      <c r="AAJ52" s="1"/>
      <c r="AAK52" s="1"/>
      <c r="AAL52" s="1"/>
      <c r="AAM52" s="1"/>
      <c r="AAN52" s="1"/>
      <c r="AAO52" s="1"/>
      <c r="AAP52" s="1"/>
      <c r="AAQ52" s="1"/>
      <c r="AAR52" s="1"/>
      <c r="AAS52" s="1"/>
      <c r="AAT52" s="1"/>
      <c r="AAU52" s="1"/>
      <c r="AAV52" s="1"/>
      <c r="AAW52" s="1"/>
      <c r="AAX52" s="1"/>
      <c r="AAY52" s="1"/>
      <c r="AAZ52" s="1"/>
      <c r="ABA52" s="1"/>
      <c r="ABB52" s="1"/>
      <c r="ABC52" s="1"/>
      <c r="ABD52" s="1"/>
      <c r="ABE52" s="1"/>
      <c r="ABF52" s="1"/>
      <c r="ABG52" s="1"/>
      <c r="ABH52" s="1"/>
      <c r="ABI52" s="1"/>
      <c r="ABJ52" s="1"/>
      <c r="ABK52" s="1"/>
      <c r="ABL52" s="1"/>
      <c r="ABM52" s="1"/>
      <c r="ABN52" s="1"/>
      <c r="ABO52" s="1"/>
      <c r="ABP52" s="1"/>
      <c r="ABQ52" s="1"/>
      <c r="ABR52" s="1"/>
      <c r="ABS52" s="1"/>
      <c r="ABT52" s="1"/>
      <c r="ABU52" s="1"/>
      <c r="ABV52" s="1"/>
      <c r="ABW52" s="1"/>
      <c r="ABX52" s="1"/>
      <c r="ABY52" s="1"/>
      <c r="ABZ52" s="1"/>
      <c r="ACA52" s="1"/>
      <c r="ACB52" s="1"/>
      <c r="ACC52" s="1"/>
      <c r="ACD52" s="1"/>
      <c r="ACE52" s="1"/>
      <c r="ACF52" s="1"/>
      <c r="ACG52" s="1"/>
      <c r="ACH52" s="1"/>
      <c r="ACI52" s="1"/>
      <c r="ACJ52" s="1"/>
      <c r="ACK52" s="1"/>
      <c r="ACL52" s="1"/>
      <c r="ACM52" s="1"/>
      <c r="ACN52" s="1"/>
      <c r="ACO52" s="1"/>
      <c r="ACP52" s="1"/>
      <c r="ACQ52" s="1"/>
      <c r="ACR52" s="1"/>
      <c r="ACS52" s="1"/>
      <c r="ACT52" s="1"/>
      <c r="ACU52" s="1"/>
      <c r="ACV52" s="1"/>
      <c r="ACW52" s="1"/>
      <c r="ACX52" s="1"/>
      <c r="ACY52" s="1"/>
      <c r="ACZ52" s="1"/>
      <c r="ADA52" s="1"/>
      <c r="ADB52" s="1"/>
      <c r="ADC52" s="1"/>
      <c r="ADD52" s="1"/>
      <c r="ADE52" s="1"/>
      <c r="ADF52" s="1"/>
      <c r="ADG52" s="1"/>
      <c r="ADH52" s="1"/>
      <c r="ADI52" s="1"/>
      <c r="ADJ52" s="1"/>
      <c r="ADK52" s="1"/>
      <c r="ADL52" s="1"/>
      <c r="ADM52" s="1"/>
      <c r="ADN52" s="1"/>
      <c r="ADO52" s="1"/>
      <c r="ADP52" s="1"/>
      <c r="ADQ52" s="1"/>
      <c r="ADR52" s="1"/>
      <c r="ADS52" s="1"/>
      <c r="ADT52" s="1"/>
      <c r="ADU52" s="1"/>
      <c r="ADV52" s="1"/>
      <c r="ADW52" s="1"/>
      <c r="ADX52" s="1"/>
      <c r="ADY52" s="1"/>
      <c r="ADZ52" s="1"/>
      <c r="AEA52" s="1"/>
      <c r="AEB52" s="1"/>
      <c r="AEC52" s="1"/>
      <c r="AED52" s="1"/>
      <c r="AEE52" s="1"/>
      <c r="AEF52" s="1"/>
      <c r="AEG52" s="1"/>
      <c r="AEH52" s="1"/>
      <c r="AEI52" s="1"/>
      <c r="AEJ52" s="1"/>
      <c r="AEK52" s="1"/>
      <c r="AEL52" s="1"/>
      <c r="AEM52" s="1"/>
      <c r="AEN52" s="1"/>
      <c r="AEO52" s="1"/>
      <c r="AEP52" s="1"/>
      <c r="AEQ52" s="1"/>
      <c r="AER52" s="1"/>
      <c r="AES52" s="1"/>
      <c r="AET52" s="1"/>
      <c r="AEU52" s="1"/>
      <c r="AEV52" s="1"/>
      <c r="AEW52" s="1"/>
      <c r="AEX52" s="1"/>
      <c r="AEY52" s="1"/>
      <c r="AEZ52" s="1"/>
      <c r="AFA52" s="1"/>
      <c r="AFB52" s="1"/>
      <c r="AFC52" s="1"/>
      <c r="AFD52" s="1"/>
      <c r="AFE52" s="1"/>
      <c r="AFF52" s="1"/>
      <c r="AFG52" s="1"/>
      <c r="AFH52" s="1"/>
      <c r="AFI52" s="1"/>
      <c r="AFJ52" s="1"/>
      <c r="AFK52" s="1"/>
      <c r="AFL52" s="1"/>
      <c r="AFM52" s="1"/>
      <c r="AFN52" s="1"/>
    </row>
    <row r="53" spans="1:846" s="34" customFormat="1">
      <c r="A53" s="40">
        <v>5</v>
      </c>
      <c r="B53" s="106" t="s">
        <v>78</v>
      </c>
      <c r="C53" s="28">
        <v>200000</v>
      </c>
      <c r="D53" s="70" t="s">
        <v>40</v>
      </c>
      <c r="E53" s="73" t="s">
        <v>27</v>
      </c>
      <c r="F53" s="71">
        <v>1</v>
      </c>
      <c r="G53" s="71">
        <v>0</v>
      </c>
      <c r="H53" s="72">
        <v>41456</v>
      </c>
      <c r="I53" s="72">
        <v>41730</v>
      </c>
      <c r="J53" s="32"/>
      <c r="K53" s="33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  <c r="VK53" s="1"/>
      <c r="VL53" s="1"/>
      <c r="VM53" s="1"/>
      <c r="VN53" s="1"/>
      <c r="VO53" s="1"/>
      <c r="VP53" s="1"/>
      <c r="VQ53" s="1"/>
      <c r="VR53" s="1"/>
      <c r="VS53" s="1"/>
      <c r="VT53" s="1"/>
      <c r="VU53" s="1"/>
      <c r="VV53" s="1"/>
      <c r="VW53" s="1"/>
      <c r="VX53" s="1"/>
      <c r="VY53" s="1"/>
      <c r="VZ53" s="1"/>
      <c r="WA53" s="1"/>
      <c r="WB53" s="1"/>
      <c r="WC53" s="1"/>
      <c r="WD53" s="1"/>
      <c r="WE53" s="1"/>
      <c r="WF53" s="1"/>
      <c r="WG53" s="1"/>
      <c r="WH53" s="1"/>
      <c r="WI53" s="1"/>
      <c r="WJ53" s="1"/>
      <c r="WK53" s="1"/>
      <c r="WL53" s="1"/>
      <c r="WM53" s="1"/>
      <c r="WN53" s="1"/>
      <c r="WO53" s="1"/>
      <c r="WP53" s="1"/>
      <c r="WQ53" s="1"/>
      <c r="WR53" s="1"/>
      <c r="WS53" s="1"/>
      <c r="WT53" s="1"/>
      <c r="WU53" s="1"/>
      <c r="WV53" s="1"/>
      <c r="WW53" s="1"/>
      <c r="WX53" s="1"/>
      <c r="WY53" s="1"/>
      <c r="WZ53" s="1"/>
      <c r="XA53" s="1"/>
      <c r="XB53" s="1"/>
      <c r="XC53" s="1"/>
      <c r="XD53" s="1"/>
      <c r="XE53" s="1"/>
      <c r="XF53" s="1"/>
      <c r="XG53" s="1"/>
      <c r="XH53" s="1"/>
      <c r="XI53" s="1"/>
      <c r="XJ53" s="1"/>
      <c r="XK53" s="1"/>
      <c r="XL53" s="1"/>
      <c r="XM53" s="1"/>
      <c r="XN53" s="1"/>
      <c r="XO53" s="1"/>
      <c r="XP53" s="1"/>
      <c r="XQ53" s="1"/>
      <c r="XR53" s="1"/>
      <c r="XS53" s="1"/>
      <c r="XT53" s="1"/>
      <c r="XU53" s="1"/>
      <c r="XV53" s="1"/>
      <c r="XW53" s="1"/>
      <c r="XX53" s="1"/>
      <c r="XY53" s="1"/>
      <c r="XZ53" s="1"/>
      <c r="YA53" s="1"/>
      <c r="YB53" s="1"/>
      <c r="YC53" s="1"/>
      <c r="YD53" s="1"/>
      <c r="YE53" s="1"/>
      <c r="YF53" s="1"/>
      <c r="YG53" s="1"/>
      <c r="YH53" s="1"/>
      <c r="YI53" s="1"/>
      <c r="YJ53" s="1"/>
      <c r="YK53" s="1"/>
      <c r="YL53" s="1"/>
      <c r="YM53" s="1"/>
      <c r="YN53" s="1"/>
      <c r="YO53" s="1"/>
      <c r="YP53" s="1"/>
      <c r="YQ53" s="1"/>
      <c r="YR53" s="1"/>
      <c r="YS53" s="1"/>
      <c r="YT53" s="1"/>
      <c r="YU53" s="1"/>
      <c r="YV53" s="1"/>
      <c r="YW53" s="1"/>
      <c r="YX53" s="1"/>
      <c r="YY53" s="1"/>
      <c r="YZ53" s="1"/>
      <c r="ZA53" s="1"/>
      <c r="ZB53" s="1"/>
      <c r="ZC53" s="1"/>
      <c r="ZD53" s="1"/>
      <c r="ZE53" s="1"/>
      <c r="ZF53" s="1"/>
      <c r="ZG53" s="1"/>
      <c r="ZH53" s="1"/>
      <c r="ZI53" s="1"/>
      <c r="ZJ53" s="1"/>
      <c r="ZK53" s="1"/>
      <c r="ZL53" s="1"/>
      <c r="ZM53" s="1"/>
      <c r="ZN53" s="1"/>
      <c r="ZO53" s="1"/>
      <c r="ZP53" s="1"/>
      <c r="ZQ53" s="1"/>
      <c r="ZR53" s="1"/>
      <c r="ZS53" s="1"/>
      <c r="ZT53" s="1"/>
      <c r="ZU53" s="1"/>
      <c r="ZV53" s="1"/>
      <c r="ZW53" s="1"/>
      <c r="ZX53" s="1"/>
      <c r="ZY53" s="1"/>
      <c r="ZZ53" s="1"/>
      <c r="AAA53" s="1"/>
      <c r="AAB53" s="1"/>
      <c r="AAC53" s="1"/>
      <c r="AAD53" s="1"/>
      <c r="AAE53" s="1"/>
      <c r="AAF53" s="1"/>
      <c r="AAG53" s="1"/>
      <c r="AAH53" s="1"/>
      <c r="AAI53" s="1"/>
      <c r="AAJ53" s="1"/>
      <c r="AAK53" s="1"/>
      <c r="AAL53" s="1"/>
      <c r="AAM53" s="1"/>
      <c r="AAN53" s="1"/>
      <c r="AAO53" s="1"/>
      <c r="AAP53" s="1"/>
      <c r="AAQ53" s="1"/>
      <c r="AAR53" s="1"/>
      <c r="AAS53" s="1"/>
      <c r="AAT53" s="1"/>
      <c r="AAU53" s="1"/>
      <c r="AAV53" s="1"/>
      <c r="AAW53" s="1"/>
      <c r="AAX53" s="1"/>
      <c r="AAY53" s="1"/>
      <c r="AAZ53" s="1"/>
      <c r="ABA53" s="1"/>
      <c r="ABB53" s="1"/>
      <c r="ABC53" s="1"/>
      <c r="ABD53" s="1"/>
      <c r="ABE53" s="1"/>
      <c r="ABF53" s="1"/>
      <c r="ABG53" s="1"/>
      <c r="ABH53" s="1"/>
      <c r="ABI53" s="1"/>
      <c r="ABJ53" s="1"/>
      <c r="ABK53" s="1"/>
      <c r="ABL53" s="1"/>
      <c r="ABM53" s="1"/>
      <c r="ABN53" s="1"/>
      <c r="ABO53" s="1"/>
      <c r="ABP53" s="1"/>
      <c r="ABQ53" s="1"/>
      <c r="ABR53" s="1"/>
      <c r="ABS53" s="1"/>
      <c r="ABT53" s="1"/>
      <c r="ABU53" s="1"/>
      <c r="ABV53" s="1"/>
      <c r="ABW53" s="1"/>
      <c r="ABX53" s="1"/>
      <c r="ABY53" s="1"/>
      <c r="ABZ53" s="1"/>
      <c r="ACA53" s="1"/>
      <c r="ACB53" s="1"/>
      <c r="ACC53" s="1"/>
      <c r="ACD53" s="1"/>
      <c r="ACE53" s="1"/>
      <c r="ACF53" s="1"/>
      <c r="ACG53" s="1"/>
      <c r="ACH53" s="1"/>
      <c r="ACI53" s="1"/>
      <c r="ACJ53" s="1"/>
      <c r="ACK53" s="1"/>
      <c r="ACL53" s="1"/>
      <c r="ACM53" s="1"/>
      <c r="ACN53" s="1"/>
      <c r="ACO53" s="1"/>
      <c r="ACP53" s="1"/>
      <c r="ACQ53" s="1"/>
      <c r="ACR53" s="1"/>
      <c r="ACS53" s="1"/>
      <c r="ACT53" s="1"/>
      <c r="ACU53" s="1"/>
      <c r="ACV53" s="1"/>
      <c r="ACW53" s="1"/>
      <c r="ACX53" s="1"/>
      <c r="ACY53" s="1"/>
      <c r="ACZ53" s="1"/>
      <c r="ADA53" s="1"/>
      <c r="ADB53" s="1"/>
      <c r="ADC53" s="1"/>
      <c r="ADD53" s="1"/>
      <c r="ADE53" s="1"/>
      <c r="ADF53" s="1"/>
      <c r="ADG53" s="1"/>
      <c r="ADH53" s="1"/>
      <c r="ADI53" s="1"/>
      <c r="ADJ53" s="1"/>
      <c r="ADK53" s="1"/>
      <c r="ADL53" s="1"/>
      <c r="ADM53" s="1"/>
      <c r="ADN53" s="1"/>
      <c r="ADO53" s="1"/>
      <c r="ADP53" s="1"/>
      <c r="ADQ53" s="1"/>
      <c r="ADR53" s="1"/>
      <c r="ADS53" s="1"/>
      <c r="ADT53" s="1"/>
      <c r="ADU53" s="1"/>
      <c r="ADV53" s="1"/>
      <c r="ADW53" s="1"/>
      <c r="ADX53" s="1"/>
      <c r="ADY53" s="1"/>
      <c r="ADZ53" s="1"/>
      <c r="AEA53" s="1"/>
      <c r="AEB53" s="1"/>
      <c r="AEC53" s="1"/>
      <c r="AED53" s="1"/>
      <c r="AEE53" s="1"/>
      <c r="AEF53" s="1"/>
      <c r="AEG53" s="1"/>
      <c r="AEH53" s="1"/>
      <c r="AEI53" s="1"/>
      <c r="AEJ53" s="1"/>
      <c r="AEK53" s="1"/>
      <c r="AEL53" s="1"/>
      <c r="AEM53" s="1"/>
      <c r="AEN53" s="1"/>
      <c r="AEO53" s="1"/>
      <c r="AEP53" s="1"/>
      <c r="AEQ53" s="1"/>
      <c r="AER53" s="1"/>
      <c r="AES53" s="1"/>
      <c r="AET53" s="1"/>
      <c r="AEU53" s="1"/>
      <c r="AEV53" s="1"/>
      <c r="AEW53" s="1"/>
      <c r="AEX53" s="1"/>
      <c r="AEY53" s="1"/>
      <c r="AEZ53" s="1"/>
      <c r="AFA53" s="1"/>
      <c r="AFB53" s="1"/>
      <c r="AFC53" s="1"/>
      <c r="AFD53" s="1"/>
      <c r="AFE53" s="1"/>
      <c r="AFF53" s="1"/>
      <c r="AFG53" s="1"/>
      <c r="AFH53" s="1"/>
      <c r="AFI53" s="1"/>
      <c r="AFJ53" s="1"/>
      <c r="AFK53" s="1"/>
      <c r="AFL53" s="1"/>
      <c r="AFM53" s="1"/>
      <c r="AFN53" s="1"/>
    </row>
    <row r="54" spans="1:846" s="34" customFormat="1">
      <c r="A54" s="40">
        <v>6</v>
      </c>
      <c r="B54" s="106" t="s">
        <v>79</v>
      </c>
      <c r="C54" s="28">
        <v>100000</v>
      </c>
      <c r="D54" s="70" t="s">
        <v>40</v>
      </c>
      <c r="E54" s="73" t="s">
        <v>27</v>
      </c>
      <c r="F54" s="71">
        <v>0.5</v>
      </c>
      <c r="G54" s="71">
        <v>0.5</v>
      </c>
      <c r="H54" s="72">
        <v>41334</v>
      </c>
      <c r="I54" s="72">
        <v>41671</v>
      </c>
      <c r="J54" s="32"/>
      <c r="K54" s="33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  <c r="VK54" s="1"/>
      <c r="VL54" s="1"/>
      <c r="VM54" s="1"/>
      <c r="VN54" s="1"/>
      <c r="VO54" s="1"/>
      <c r="VP54" s="1"/>
      <c r="VQ54" s="1"/>
      <c r="VR54" s="1"/>
      <c r="VS54" s="1"/>
      <c r="VT54" s="1"/>
      <c r="VU54" s="1"/>
      <c r="VV54" s="1"/>
      <c r="VW54" s="1"/>
      <c r="VX54" s="1"/>
      <c r="VY54" s="1"/>
      <c r="VZ54" s="1"/>
      <c r="WA54" s="1"/>
      <c r="WB54" s="1"/>
      <c r="WC54" s="1"/>
      <c r="WD54" s="1"/>
      <c r="WE54" s="1"/>
      <c r="WF54" s="1"/>
      <c r="WG54" s="1"/>
      <c r="WH54" s="1"/>
      <c r="WI54" s="1"/>
      <c r="WJ54" s="1"/>
      <c r="WK54" s="1"/>
      <c r="WL54" s="1"/>
      <c r="WM54" s="1"/>
      <c r="WN54" s="1"/>
      <c r="WO54" s="1"/>
      <c r="WP54" s="1"/>
      <c r="WQ54" s="1"/>
      <c r="WR54" s="1"/>
      <c r="WS54" s="1"/>
      <c r="WT54" s="1"/>
      <c r="WU54" s="1"/>
      <c r="WV54" s="1"/>
      <c r="WW54" s="1"/>
      <c r="WX54" s="1"/>
      <c r="WY54" s="1"/>
      <c r="WZ54" s="1"/>
      <c r="XA54" s="1"/>
      <c r="XB54" s="1"/>
      <c r="XC54" s="1"/>
      <c r="XD54" s="1"/>
      <c r="XE54" s="1"/>
      <c r="XF54" s="1"/>
      <c r="XG54" s="1"/>
      <c r="XH54" s="1"/>
      <c r="XI54" s="1"/>
      <c r="XJ54" s="1"/>
      <c r="XK54" s="1"/>
      <c r="XL54" s="1"/>
      <c r="XM54" s="1"/>
      <c r="XN54" s="1"/>
      <c r="XO54" s="1"/>
      <c r="XP54" s="1"/>
      <c r="XQ54" s="1"/>
      <c r="XR54" s="1"/>
      <c r="XS54" s="1"/>
      <c r="XT54" s="1"/>
      <c r="XU54" s="1"/>
      <c r="XV54" s="1"/>
      <c r="XW54" s="1"/>
      <c r="XX54" s="1"/>
      <c r="XY54" s="1"/>
      <c r="XZ54" s="1"/>
      <c r="YA54" s="1"/>
      <c r="YB54" s="1"/>
      <c r="YC54" s="1"/>
      <c r="YD54" s="1"/>
      <c r="YE54" s="1"/>
      <c r="YF54" s="1"/>
      <c r="YG54" s="1"/>
      <c r="YH54" s="1"/>
      <c r="YI54" s="1"/>
      <c r="YJ54" s="1"/>
      <c r="YK54" s="1"/>
      <c r="YL54" s="1"/>
      <c r="YM54" s="1"/>
      <c r="YN54" s="1"/>
      <c r="YO54" s="1"/>
      <c r="YP54" s="1"/>
      <c r="YQ54" s="1"/>
      <c r="YR54" s="1"/>
      <c r="YS54" s="1"/>
      <c r="YT54" s="1"/>
      <c r="YU54" s="1"/>
      <c r="YV54" s="1"/>
      <c r="YW54" s="1"/>
      <c r="YX54" s="1"/>
      <c r="YY54" s="1"/>
      <c r="YZ54" s="1"/>
      <c r="ZA54" s="1"/>
      <c r="ZB54" s="1"/>
      <c r="ZC54" s="1"/>
      <c r="ZD54" s="1"/>
      <c r="ZE54" s="1"/>
      <c r="ZF54" s="1"/>
      <c r="ZG54" s="1"/>
      <c r="ZH54" s="1"/>
      <c r="ZI54" s="1"/>
      <c r="ZJ54" s="1"/>
      <c r="ZK54" s="1"/>
      <c r="ZL54" s="1"/>
      <c r="ZM54" s="1"/>
      <c r="ZN54" s="1"/>
      <c r="ZO54" s="1"/>
      <c r="ZP54" s="1"/>
      <c r="ZQ54" s="1"/>
      <c r="ZR54" s="1"/>
      <c r="ZS54" s="1"/>
      <c r="ZT54" s="1"/>
      <c r="ZU54" s="1"/>
      <c r="ZV54" s="1"/>
      <c r="ZW54" s="1"/>
      <c r="ZX54" s="1"/>
      <c r="ZY54" s="1"/>
      <c r="ZZ54" s="1"/>
      <c r="AAA54" s="1"/>
      <c r="AAB54" s="1"/>
      <c r="AAC54" s="1"/>
      <c r="AAD54" s="1"/>
      <c r="AAE54" s="1"/>
      <c r="AAF54" s="1"/>
      <c r="AAG54" s="1"/>
      <c r="AAH54" s="1"/>
      <c r="AAI54" s="1"/>
      <c r="AAJ54" s="1"/>
      <c r="AAK54" s="1"/>
      <c r="AAL54" s="1"/>
      <c r="AAM54" s="1"/>
      <c r="AAN54" s="1"/>
      <c r="AAO54" s="1"/>
      <c r="AAP54" s="1"/>
      <c r="AAQ54" s="1"/>
      <c r="AAR54" s="1"/>
      <c r="AAS54" s="1"/>
      <c r="AAT54" s="1"/>
      <c r="AAU54" s="1"/>
      <c r="AAV54" s="1"/>
      <c r="AAW54" s="1"/>
      <c r="AAX54" s="1"/>
      <c r="AAY54" s="1"/>
      <c r="AAZ54" s="1"/>
      <c r="ABA54" s="1"/>
      <c r="ABB54" s="1"/>
      <c r="ABC54" s="1"/>
      <c r="ABD54" s="1"/>
      <c r="ABE54" s="1"/>
      <c r="ABF54" s="1"/>
      <c r="ABG54" s="1"/>
      <c r="ABH54" s="1"/>
      <c r="ABI54" s="1"/>
      <c r="ABJ54" s="1"/>
      <c r="ABK54" s="1"/>
      <c r="ABL54" s="1"/>
      <c r="ABM54" s="1"/>
      <c r="ABN54" s="1"/>
      <c r="ABO54" s="1"/>
      <c r="ABP54" s="1"/>
      <c r="ABQ54" s="1"/>
      <c r="ABR54" s="1"/>
      <c r="ABS54" s="1"/>
      <c r="ABT54" s="1"/>
      <c r="ABU54" s="1"/>
      <c r="ABV54" s="1"/>
      <c r="ABW54" s="1"/>
      <c r="ABX54" s="1"/>
      <c r="ABY54" s="1"/>
      <c r="ABZ54" s="1"/>
      <c r="ACA54" s="1"/>
      <c r="ACB54" s="1"/>
      <c r="ACC54" s="1"/>
      <c r="ACD54" s="1"/>
      <c r="ACE54" s="1"/>
      <c r="ACF54" s="1"/>
      <c r="ACG54" s="1"/>
      <c r="ACH54" s="1"/>
      <c r="ACI54" s="1"/>
      <c r="ACJ54" s="1"/>
      <c r="ACK54" s="1"/>
      <c r="ACL54" s="1"/>
      <c r="ACM54" s="1"/>
      <c r="ACN54" s="1"/>
      <c r="ACO54" s="1"/>
      <c r="ACP54" s="1"/>
      <c r="ACQ54" s="1"/>
      <c r="ACR54" s="1"/>
      <c r="ACS54" s="1"/>
      <c r="ACT54" s="1"/>
      <c r="ACU54" s="1"/>
      <c r="ACV54" s="1"/>
      <c r="ACW54" s="1"/>
      <c r="ACX54" s="1"/>
      <c r="ACY54" s="1"/>
      <c r="ACZ54" s="1"/>
      <c r="ADA54" s="1"/>
      <c r="ADB54" s="1"/>
      <c r="ADC54" s="1"/>
      <c r="ADD54" s="1"/>
      <c r="ADE54" s="1"/>
      <c r="ADF54" s="1"/>
      <c r="ADG54" s="1"/>
      <c r="ADH54" s="1"/>
      <c r="ADI54" s="1"/>
      <c r="ADJ54" s="1"/>
      <c r="ADK54" s="1"/>
      <c r="ADL54" s="1"/>
      <c r="ADM54" s="1"/>
      <c r="ADN54" s="1"/>
      <c r="ADO54" s="1"/>
      <c r="ADP54" s="1"/>
      <c r="ADQ54" s="1"/>
      <c r="ADR54" s="1"/>
      <c r="ADS54" s="1"/>
      <c r="ADT54" s="1"/>
      <c r="ADU54" s="1"/>
      <c r="ADV54" s="1"/>
      <c r="ADW54" s="1"/>
      <c r="ADX54" s="1"/>
      <c r="ADY54" s="1"/>
      <c r="ADZ54" s="1"/>
      <c r="AEA54" s="1"/>
      <c r="AEB54" s="1"/>
      <c r="AEC54" s="1"/>
      <c r="AED54" s="1"/>
      <c r="AEE54" s="1"/>
      <c r="AEF54" s="1"/>
      <c r="AEG54" s="1"/>
      <c r="AEH54" s="1"/>
      <c r="AEI54" s="1"/>
      <c r="AEJ54" s="1"/>
      <c r="AEK54" s="1"/>
      <c r="AEL54" s="1"/>
      <c r="AEM54" s="1"/>
      <c r="AEN54" s="1"/>
      <c r="AEO54" s="1"/>
      <c r="AEP54" s="1"/>
      <c r="AEQ54" s="1"/>
      <c r="AER54" s="1"/>
      <c r="AES54" s="1"/>
      <c r="AET54" s="1"/>
      <c r="AEU54" s="1"/>
      <c r="AEV54" s="1"/>
      <c r="AEW54" s="1"/>
      <c r="AEX54" s="1"/>
      <c r="AEY54" s="1"/>
      <c r="AEZ54" s="1"/>
      <c r="AFA54" s="1"/>
      <c r="AFB54" s="1"/>
      <c r="AFC54" s="1"/>
      <c r="AFD54" s="1"/>
      <c r="AFE54" s="1"/>
      <c r="AFF54" s="1"/>
      <c r="AFG54" s="1"/>
      <c r="AFH54" s="1"/>
      <c r="AFI54" s="1"/>
      <c r="AFJ54" s="1"/>
      <c r="AFK54" s="1"/>
      <c r="AFL54" s="1"/>
      <c r="AFM54" s="1"/>
      <c r="AFN54" s="1"/>
    </row>
    <row r="55" spans="1:846" s="34" customFormat="1" ht="25.5">
      <c r="A55" s="40">
        <v>7</v>
      </c>
      <c r="B55" s="106" t="s">
        <v>80</v>
      </c>
      <c r="C55" s="28">
        <v>277780</v>
      </c>
      <c r="D55" s="70" t="s">
        <v>40</v>
      </c>
      <c r="E55" s="73" t="s">
        <v>27</v>
      </c>
      <c r="F55" s="71">
        <v>0.5</v>
      </c>
      <c r="G55" s="71">
        <v>0.5</v>
      </c>
      <c r="H55" s="72">
        <v>41548</v>
      </c>
      <c r="I55" s="72">
        <v>41974</v>
      </c>
      <c r="J55" s="32"/>
      <c r="K55" s="33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  <c r="PF55" s="1"/>
      <c r="PG55" s="1"/>
      <c r="PH55" s="1"/>
      <c r="PI55" s="1"/>
      <c r="PJ55" s="1"/>
      <c r="PK55" s="1"/>
      <c r="PL55" s="1"/>
      <c r="PM55" s="1"/>
      <c r="PN55" s="1"/>
      <c r="PO55" s="1"/>
      <c r="PP55" s="1"/>
      <c r="PQ55" s="1"/>
      <c r="PR55" s="1"/>
      <c r="PS55" s="1"/>
      <c r="PT55" s="1"/>
      <c r="PU55" s="1"/>
      <c r="PV55" s="1"/>
      <c r="PW55" s="1"/>
      <c r="PX55" s="1"/>
      <c r="PY55" s="1"/>
      <c r="PZ55" s="1"/>
      <c r="QA55" s="1"/>
      <c r="QB55" s="1"/>
      <c r="QC55" s="1"/>
      <c r="QD55" s="1"/>
      <c r="QE55" s="1"/>
      <c r="QF55" s="1"/>
      <c r="QG55" s="1"/>
      <c r="QH55" s="1"/>
      <c r="QI55" s="1"/>
      <c r="QJ55" s="1"/>
      <c r="QK55" s="1"/>
      <c r="QL55" s="1"/>
      <c r="QM55" s="1"/>
      <c r="QN55" s="1"/>
      <c r="QO55" s="1"/>
      <c r="QP55" s="1"/>
      <c r="QQ55" s="1"/>
      <c r="QR55" s="1"/>
      <c r="QS55" s="1"/>
      <c r="QT55" s="1"/>
      <c r="QU55" s="1"/>
      <c r="QV55" s="1"/>
      <c r="QW55" s="1"/>
      <c r="QX55" s="1"/>
      <c r="QY55" s="1"/>
      <c r="QZ55" s="1"/>
      <c r="RA55" s="1"/>
      <c r="RB55" s="1"/>
      <c r="RC55" s="1"/>
      <c r="RD55" s="1"/>
      <c r="RE55" s="1"/>
      <c r="RF55" s="1"/>
      <c r="RG55" s="1"/>
      <c r="RH55" s="1"/>
      <c r="RI55" s="1"/>
      <c r="RJ55" s="1"/>
      <c r="RK55" s="1"/>
      <c r="RL55" s="1"/>
      <c r="RM55" s="1"/>
      <c r="RN55" s="1"/>
      <c r="RO55" s="1"/>
      <c r="RP55" s="1"/>
      <c r="RQ55" s="1"/>
      <c r="RR55" s="1"/>
      <c r="RS55" s="1"/>
      <c r="RT55" s="1"/>
      <c r="RU55" s="1"/>
      <c r="RV55" s="1"/>
      <c r="RW55" s="1"/>
      <c r="RX55" s="1"/>
      <c r="RY55" s="1"/>
      <c r="RZ55" s="1"/>
      <c r="SA55" s="1"/>
      <c r="SB55" s="1"/>
      <c r="SC55" s="1"/>
      <c r="SD55" s="1"/>
      <c r="SE55" s="1"/>
      <c r="SF55" s="1"/>
      <c r="SG55" s="1"/>
      <c r="SH55" s="1"/>
      <c r="SI55" s="1"/>
      <c r="SJ55" s="1"/>
      <c r="SK55" s="1"/>
      <c r="SL55" s="1"/>
      <c r="SM55" s="1"/>
      <c r="SN55" s="1"/>
      <c r="SO55" s="1"/>
      <c r="SP55" s="1"/>
      <c r="SQ55" s="1"/>
      <c r="SR55" s="1"/>
      <c r="SS55" s="1"/>
      <c r="ST55" s="1"/>
      <c r="SU55" s="1"/>
      <c r="SV55" s="1"/>
      <c r="SW55" s="1"/>
      <c r="SX55" s="1"/>
      <c r="SY55" s="1"/>
      <c r="SZ55" s="1"/>
      <c r="TA55" s="1"/>
      <c r="TB55" s="1"/>
      <c r="TC55" s="1"/>
      <c r="TD55" s="1"/>
      <c r="TE55" s="1"/>
      <c r="TF55" s="1"/>
      <c r="TG55" s="1"/>
      <c r="TH55" s="1"/>
      <c r="TI55" s="1"/>
      <c r="TJ55" s="1"/>
      <c r="TK55" s="1"/>
      <c r="TL55" s="1"/>
      <c r="TM55" s="1"/>
      <c r="TN55" s="1"/>
      <c r="TO55" s="1"/>
      <c r="TP55" s="1"/>
      <c r="TQ55" s="1"/>
      <c r="TR55" s="1"/>
      <c r="TS55" s="1"/>
      <c r="TT55" s="1"/>
      <c r="TU55" s="1"/>
      <c r="TV55" s="1"/>
      <c r="TW55" s="1"/>
      <c r="TX55" s="1"/>
      <c r="TY55" s="1"/>
      <c r="TZ55" s="1"/>
      <c r="UA55" s="1"/>
      <c r="UB55" s="1"/>
      <c r="UC55" s="1"/>
      <c r="UD55" s="1"/>
      <c r="UE55" s="1"/>
      <c r="UF55" s="1"/>
      <c r="UG55" s="1"/>
      <c r="UH55" s="1"/>
      <c r="UI55" s="1"/>
      <c r="UJ55" s="1"/>
      <c r="UK55" s="1"/>
      <c r="UL55" s="1"/>
      <c r="UM55" s="1"/>
      <c r="UN55" s="1"/>
      <c r="UO55" s="1"/>
      <c r="UP55" s="1"/>
      <c r="UQ55" s="1"/>
      <c r="UR55" s="1"/>
      <c r="US55" s="1"/>
      <c r="UT55" s="1"/>
      <c r="UU55" s="1"/>
      <c r="UV55" s="1"/>
      <c r="UW55" s="1"/>
      <c r="UX55" s="1"/>
      <c r="UY55" s="1"/>
      <c r="UZ55" s="1"/>
      <c r="VA55" s="1"/>
      <c r="VB55" s="1"/>
      <c r="VC55" s="1"/>
      <c r="VD55" s="1"/>
      <c r="VE55" s="1"/>
      <c r="VF55" s="1"/>
      <c r="VG55" s="1"/>
      <c r="VH55" s="1"/>
      <c r="VI55" s="1"/>
      <c r="VJ55" s="1"/>
      <c r="VK55" s="1"/>
      <c r="VL55" s="1"/>
      <c r="VM55" s="1"/>
      <c r="VN55" s="1"/>
      <c r="VO55" s="1"/>
      <c r="VP55" s="1"/>
      <c r="VQ55" s="1"/>
      <c r="VR55" s="1"/>
      <c r="VS55" s="1"/>
      <c r="VT55" s="1"/>
      <c r="VU55" s="1"/>
      <c r="VV55" s="1"/>
      <c r="VW55" s="1"/>
      <c r="VX55" s="1"/>
      <c r="VY55" s="1"/>
      <c r="VZ55" s="1"/>
      <c r="WA55" s="1"/>
      <c r="WB55" s="1"/>
      <c r="WC55" s="1"/>
      <c r="WD55" s="1"/>
      <c r="WE55" s="1"/>
      <c r="WF55" s="1"/>
      <c r="WG55" s="1"/>
      <c r="WH55" s="1"/>
      <c r="WI55" s="1"/>
      <c r="WJ55" s="1"/>
      <c r="WK55" s="1"/>
      <c r="WL55" s="1"/>
      <c r="WM55" s="1"/>
      <c r="WN55" s="1"/>
      <c r="WO55" s="1"/>
      <c r="WP55" s="1"/>
      <c r="WQ55" s="1"/>
      <c r="WR55" s="1"/>
      <c r="WS55" s="1"/>
      <c r="WT55" s="1"/>
      <c r="WU55" s="1"/>
      <c r="WV55" s="1"/>
      <c r="WW55" s="1"/>
      <c r="WX55" s="1"/>
      <c r="WY55" s="1"/>
      <c r="WZ55" s="1"/>
      <c r="XA55" s="1"/>
      <c r="XB55" s="1"/>
      <c r="XC55" s="1"/>
      <c r="XD55" s="1"/>
      <c r="XE55" s="1"/>
      <c r="XF55" s="1"/>
      <c r="XG55" s="1"/>
      <c r="XH55" s="1"/>
      <c r="XI55" s="1"/>
      <c r="XJ55" s="1"/>
      <c r="XK55" s="1"/>
      <c r="XL55" s="1"/>
      <c r="XM55" s="1"/>
      <c r="XN55" s="1"/>
      <c r="XO55" s="1"/>
      <c r="XP55" s="1"/>
      <c r="XQ55" s="1"/>
      <c r="XR55" s="1"/>
      <c r="XS55" s="1"/>
      <c r="XT55" s="1"/>
      <c r="XU55" s="1"/>
      <c r="XV55" s="1"/>
      <c r="XW55" s="1"/>
      <c r="XX55" s="1"/>
      <c r="XY55" s="1"/>
      <c r="XZ55" s="1"/>
      <c r="YA55" s="1"/>
      <c r="YB55" s="1"/>
      <c r="YC55" s="1"/>
      <c r="YD55" s="1"/>
      <c r="YE55" s="1"/>
      <c r="YF55" s="1"/>
      <c r="YG55" s="1"/>
      <c r="YH55" s="1"/>
      <c r="YI55" s="1"/>
      <c r="YJ55" s="1"/>
      <c r="YK55" s="1"/>
      <c r="YL55" s="1"/>
      <c r="YM55" s="1"/>
      <c r="YN55" s="1"/>
      <c r="YO55" s="1"/>
      <c r="YP55" s="1"/>
      <c r="YQ55" s="1"/>
      <c r="YR55" s="1"/>
      <c r="YS55" s="1"/>
      <c r="YT55" s="1"/>
      <c r="YU55" s="1"/>
      <c r="YV55" s="1"/>
      <c r="YW55" s="1"/>
      <c r="YX55" s="1"/>
      <c r="YY55" s="1"/>
      <c r="YZ55" s="1"/>
      <c r="ZA55" s="1"/>
      <c r="ZB55" s="1"/>
      <c r="ZC55" s="1"/>
      <c r="ZD55" s="1"/>
      <c r="ZE55" s="1"/>
      <c r="ZF55" s="1"/>
      <c r="ZG55" s="1"/>
      <c r="ZH55" s="1"/>
      <c r="ZI55" s="1"/>
      <c r="ZJ55" s="1"/>
      <c r="ZK55" s="1"/>
      <c r="ZL55" s="1"/>
      <c r="ZM55" s="1"/>
      <c r="ZN55" s="1"/>
      <c r="ZO55" s="1"/>
      <c r="ZP55" s="1"/>
      <c r="ZQ55" s="1"/>
      <c r="ZR55" s="1"/>
      <c r="ZS55" s="1"/>
      <c r="ZT55" s="1"/>
      <c r="ZU55" s="1"/>
      <c r="ZV55" s="1"/>
      <c r="ZW55" s="1"/>
      <c r="ZX55" s="1"/>
      <c r="ZY55" s="1"/>
      <c r="ZZ55" s="1"/>
      <c r="AAA55" s="1"/>
      <c r="AAB55" s="1"/>
      <c r="AAC55" s="1"/>
      <c r="AAD55" s="1"/>
      <c r="AAE55" s="1"/>
      <c r="AAF55" s="1"/>
      <c r="AAG55" s="1"/>
      <c r="AAH55" s="1"/>
      <c r="AAI55" s="1"/>
      <c r="AAJ55" s="1"/>
      <c r="AAK55" s="1"/>
      <c r="AAL55" s="1"/>
      <c r="AAM55" s="1"/>
      <c r="AAN55" s="1"/>
      <c r="AAO55" s="1"/>
      <c r="AAP55" s="1"/>
      <c r="AAQ55" s="1"/>
      <c r="AAR55" s="1"/>
      <c r="AAS55" s="1"/>
      <c r="AAT55" s="1"/>
      <c r="AAU55" s="1"/>
      <c r="AAV55" s="1"/>
      <c r="AAW55" s="1"/>
      <c r="AAX55" s="1"/>
      <c r="AAY55" s="1"/>
      <c r="AAZ55" s="1"/>
      <c r="ABA55" s="1"/>
      <c r="ABB55" s="1"/>
      <c r="ABC55" s="1"/>
      <c r="ABD55" s="1"/>
      <c r="ABE55" s="1"/>
      <c r="ABF55" s="1"/>
      <c r="ABG55" s="1"/>
      <c r="ABH55" s="1"/>
      <c r="ABI55" s="1"/>
      <c r="ABJ55" s="1"/>
      <c r="ABK55" s="1"/>
      <c r="ABL55" s="1"/>
      <c r="ABM55" s="1"/>
      <c r="ABN55" s="1"/>
      <c r="ABO55" s="1"/>
      <c r="ABP55" s="1"/>
      <c r="ABQ55" s="1"/>
      <c r="ABR55" s="1"/>
      <c r="ABS55" s="1"/>
      <c r="ABT55" s="1"/>
      <c r="ABU55" s="1"/>
      <c r="ABV55" s="1"/>
      <c r="ABW55" s="1"/>
      <c r="ABX55" s="1"/>
      <c r="ABY55" s="1"/>
      <c r="ABZ55" s="1"/>
      <c r="ACA55" s="1"/>
      <c r="ACB55" s="1"/>
      <c r="ACC55" s="1"/>
      <c r="ACD55" s="1"/>
      <c r="ACE55" s="1"/>
      <c r="ACF55" s="1"/>
      <c r="ACG55" s="1"/>
      <c r="ACH55" s="1"/>
      <c r="ACI55" s="1"/>
      <c r="ACJ55" s="1"/>
      <c r="ACK55" s="1"/>
      <c r="ACL55" s="1"/>
      <c r="ACM55" s="1"/>
      <c r="ACN55" s="1"/>
      <c r="ACO55" s="1"/>
      <c r="ACP55" s="1"/>
      <c r="ACQ55" s="1"/>
      <c r="ACR55" s="1"/>
      <c r="ACS55" s="1"/>
      <c r="ACT55" s="1"/>
      <c r="ACU55" s="1"/>
      <c r="ACV55" s="1"/>
      <c r="ACW55" s="1"/>
      <c r="ACX55" s="1"/>
      <c r="ACY55" s="1"/>
      <c r="ACZ55" s="1"/>
      <c r="ADA55" s="1"/>
      <c r="ADB55" s="1"/>
      <c r="ADC55" s="1"/>
      <c r="ADD55" s="1"/>
      <c r="ADE55" s="1"/>
      <c r="ADF55" s="1"/>
      <c r="ADG55" s="1"/>
      <c r="ADH55" s="1"/>
      <c r="ADI55" s="1"/>
      <c r="ADJ55" s="1"/>
      <c r="ADK55" s="1"/>
      <c r="ADL55" s="1"/>
      <c r="ADM55" s="1"/>
      <c r="ADN55" s="1"/>
      <c r="ADO55" s="1"/>
      <c r="ADP55" s="1"/>
      <c r="ADQ55" s="1"/>
      <c r="ADR55" s="1"/>
      <c r="ADS55" s="1"/>
      <c r="ADT55" s="1"/>
      <c r="ADU55" s="1"/>
      <c r="ADV55" s="1"/>
      <c r="ADW55" s="1"/>
      <c r="ADX55" s="1"/>
      <c r="ADY55" s="1"/>
      <c r="ADZ55" s="1"/>
      <c r="AEA55" s="1"/>
      <c r="AEB55" s="1"/>
      <c r="AEC55" s="1"/>
      <c r="AED55" s="1"/>
      <c r="AEE55" s="1"/>
      <c r="AEF55" s="1"/>
      <c r="AEG55" s="1"/>
      <c r="AEH55" s="1"/>
      <c r="AEI55" s="1"/>
      <c r="AEJ55" s="1"/>
      <c r="AEK55" s="1"/>
      <c r="AEL55" s="1"/>
      <c r="AEM55" s="1"/>
      <c r="AEN55" s="1"/>
      <c r="AEO55" s="1"/>
      <c r="AEP55" s="1"/>
      <c r="AEQ55" s="1"/>
      <c r="AER55" s="1"/>
      <c r="AES55" s="1"/>
      <c r="AET55" s="1"/>
      <c r="AEU55" s="1"/>
      <c r="AEV55" s="1"/>
      <c r="AEW55" s="1"/>
      <c r="AEX55" s="1"/>
      <c r="AEY55" s="1"/>
      <c r="AEZ55" s="1"/>
      <c r="AFA55" s="1"/>
      <c r="AFB55" s="1"/>
      <c r="AFC55" s="1"/>
      <c r="AFD55" s="1"/>
      <c r="AFE55" s="1"/>
      <c r="AFF55" s="1"/>
      <c r="AFG55" s="1"/>
      <c r="AFH55" s="1"/>
      <c r="AFI55" s="1"/>
      <c r="AFJ55" s="1"/>
      <c r="AFK55" s="1"/>
      <c r="AFL55" s="1"/>
      <c r="AFM55" s="1"/>
      <c r="AFN55" s="1"/>
    </row>
    <row r="56" spans="1:846" s="34" customFormat="1">
      <c r="A56" s="40">
        <v>8</v>
      </c>
      <c r="B56" s="106" t="s">
        <v>81</v>
      </c>
      <c r="C56" s="28">
        <v>200000</v>
      </c>
      <c r="D56" s="70" t="s">
        <v>40</v>
      </c>
      <c r="E56" s="73" t="s">
        <v>27</v>
      </c>
      <c r="F56" s="71">
        <v>0.5</v>
      </c>
      <c r="G56" s="71">
        <v>0.5</v>
      </c>
      <c r="H56" s="72">
        <v>41306</v>
      </c>
      <c r="I56" s="72">
        <v>41548</v>
      </c>
      <c r="J56" s="32"/>
      <c r="K56" s="33" t="s">
        <v>43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  <c r="PF56" s="1"/>
      <c r="PG56" s="1"/>
      <c r="PH56" s="1"/>
      <c r="PI56" s="1"/>
      <c r="PJ56" s="1"/>
      <c r="PK56" s="1"/>
      <c r="PL56" s="1"/>
      <c r="PM56" s="1"/>
      <c r="PN56" s="1"/>
      <c r="PO56" s="1"/>
      <c r="PP56" s="1"/>
      <c r="PQ56" s="1"/>
      <c r="PR56" s="1"/>
      <c r="PS56" s="1"/>
      <c r="PT56" s="1"/>
      <c r="PU56" s="1"/>
      <c r="PV56" s="1"/>
      <c r="PW56" s="1"/>
      <c r="PX56" s="1"/>
      <c r="PY56" s="1"/>
      <c r="PZ56" s="1"/>
      <c r="QA56" s="1"/>
      <c r="QB56" s="1"/>
      <c r="QC56" s="1"/>
      <c r="QD56" s="1"/>
      <c r="QE56" s="1"/>
      <c r="QF56" s="1"/>
      <c r="QG56" s="1"/>
      <c r="QH56" s="1"/>
      <c r="QI56" s="1"/>
      <c r="QJ56" s="1"/>
      <c r="QK56" s="1"/>
      <c r="QL56" s="1"/>
      <c r="QM56" s="1"/>
      <c r="QN56" s="1"/>
      <c r="QO56" s="1"/>
      <c r="QP56" s="1"/>
      <c r="QQ56" s="1"/>
      <c r="QR56" s="1"/>
      <c r="QS56" s="1"/>
      <c r="QT56" s="1"/>
      <c r="QU56" s="1"/>
      <c r="QV56" s="1"/>
      <c r="QW56" s="1"/>
      <c r="QX56" s="1"/>
      <c r="QY56" s="1"/>
      <c r="QZ56" s="1"/>
      <c r="RA56" s="1"/>
      <c r="RB56" s="1"/>
      <c r="RC56" s="1"/>
      <c r="RD56" s="1"/>
      <c r="RE56" s="1"/>
      <c r="RF56" s="1"/>
      <c r="RG56" s="1"/>
      <c r="RH56" s="1"/>
      <c r="RI56" s="1"/>
      <c r="RJ56" s="1"/>
      <c r="RK56" s="1"/>
      <c r="RL56" s="1"/>
      <c r="RM56" s="1"/>
      <c r="RN56" s="1"/>
      <c r="RO56" s="1"/>
      <c r="RP56" s="1"/>
      <c r="RQ56" s="1"/>
      <c r="RR56" s="1"/>
      <c r="RS56" s="1"/>
      <c r="RT56" s="1"/>
      <c r="RU56" s="1"/>
      <c r="RV56" s="1"/>
      <c r="RW56" s="1"/>
      <c r="RX56" s="1"/>
      <c r="RY56" s="1"/>
      <c r="RZ56" s="1"/>
      <c r="SA56" s="1"/>
      <c r="SB56" s="1"/>
      <c r="SC56" s="1"/>
      <c r="SD56" s="1"/>
      <c r="SE56" s="1"/>
      <c r="SF56" s="1"/>
      <c r="SG56" s="1"/>
      <c r="SH56" s="1"/>
      <c r="SI56" s="1"/>
      <c r="SJ56" s="1"/>
      <c r="SK56" s="1"/>
      <c r="SL56" s="1"/>
      <c r="SM56" s="1"/>
      <c r="SN56" s="1"/>
      <c r="SO56" s="1"/>
      <c r="SP56" s="1"/>
      <c r="SQ56" s="1"/>
      <c r="SR56" s="1"/>
      <c r="SS56" s="1"/>
      <c r="ST56" s="1"/>
      <c r="SU56" s="1"/>
      <c r="SV56" s="1"/>
      <c r="SW56" s="1"/>
      <c r="SX56" s="1"/>
      <c r="SY56" s="1"/>
      <c r="SZ56" s="1"/>
      <c r="TA56" s="1"/>
      <c r="TB56" s="1"/>
      <c r="TC56" s="1"/>
      <c r="TD56" s="1"/>
      <c r="TE56" s="1"/>
      <c r="TF56" s="1"/>
      <c r="TG56" s="1"/>
      <c r="TH56" s="1"/>
      <c r="TI56" s="1"/>
      <c r="TJ56" s="1"/>
      <c r="TK56" s="1"/>
      <c r="TL56" s="1"/>
      <c r="TM56" s="1"/>
      <c r="TN56" s="1"/>
      <c r="TO56" s="1"/>
      <c r="TP56" s="1"/>
      <c r="TQ56" s="1"/>
      <c r="TR56" s="1"/>
      <c r="TS56" s="1"/>
      <c r="TT56" s="1"/>
      <c r="TU56" s="1"/>
      <c r="TV56" s="1"/>
      <c r="TW56" s="1"/>
      <c r="TX56" s="1"/>
      <c r="TY56" s="1"/>
      <c r="TZ56" s="1"/>
      <c r="UA56" s="1"/>
      <c r="UB56" s="1"/>
      <c r="UC56" s="1"/>
      <c r="UD56" s="1"/>
      <c r="UE56" s="1"/>
      <c r="UF56" s="1"/>
      <c r="UG56" s="1"/>
      <c r="UH56" s="1"/>
      <c r="UI56" s="1"/>
      <c r="UJ56" s="1"/>
      <c r="UK56" s="1"/>
      <c r="UL56" s="1"/>
      <c r="UM56" s="1"/>
      <c r="UN56" s="1"/>
      <c r="UO56" s="1"/>
      <c r="UP56" s="1"/>
      <c r="UQ56" s="1"/>
      <c r="UR56" s="1"/>
      <c r="US56" s="1"/>
      <c r="UT56" s="1"/>
      <c r="UU56" s="1"/>
      <c r="UV56" s="1"/>
      <c r="UW56" s="1"/>
      <c r="UX56" s="1"/>
      <c r="UY56" s="1"/>
      <c r="UZ56" s="1"/>
      <c r="VA56" s="1"/>
      <c r="VB56" s="1"/>
      <c r="VC56" s="1"/>
      <c r="VD56" s="1"/>
      <c r="VE56" s="1"/>
      <c r="VF56" s="1"/>
      <c r="VG56" s="1"/>
      <c r="VH56" s="1"/>
      <c r="VI56" s="1"/>
      <c r="VJ56" s="1"/>
      <c r="VK56" s="1"/>
      <c r="VL56" s="1"/>
      <c r="VM56" s="1"/>
      <c r="VN56" s="1"/>
      <c r="VO56" s="1"/>
      <c r="VP56" s="1"/>
      <c r="VQ56" s="1"/>
      <c r="VR56" s="1"/>
      <c r="VS56" s="1"/>
      <c r="VT56" s="1"/>
      <c r="VU56" s="1"/>
      <c r="VV56" s="1"/>
      <c r="VW56" s="1"/>
      <c r="VX56" s="1"/>
      <c r="VY56" s="1"/>
      <c r="VZ56" s="1"/>
      <c r="WA56" s="1"/>
      <c r="WB56" s="1"/>
      <c r="WC56" s="1"/>
      <c r="WD56" s="1"/>
      <c r="WE56" s="1"/>
      <c r="WF56" s="1"/>
      <c r="WG56" s="1"/>
      <c r="WH56" s="1"/>
      <c r="WI56" s="1"/>
      <c r="WJ56" s="1"/>
      <c r="WK56" s="1"/>
      <c r="WL56" s="1"/>
      <c r="WM56" s="1"/>
      <c r="WN56" s="1"/>
      <c r="WO56" s="1"/>
      <c r="WP56" s="1"/>
      <c r="WQ56" s="1"/>
      <c r="WR56" s="1"/>
      <c r="WS56" s="1"/>
      <c r="WT56" s="1"/>
      <c r="WU56" s="1"/>
      <c r="WV56" s="1"/>
      <c r="WW56" s="1"/>
      <c r="WX56" s="1"/>
      <c r="WY56" s="1"/>
      <c r="WZ56" s="1"/>
      <c r="XA56" s="1"/>
      <c r="XB56" s="1"/>
      <c r="XC56" s="1"/>
      <c r="XD56" s="1"/>
      <c r="XE56" s="1"/>
      <c r="XF56" s="1"/>
      <c r="XG56" s="1"/>
      <c r="XH56" s="1"/>
      <c r="XI56" s="1"/>
      <c r="XJ56" s="1"/>
      <c r="XK56" s="1"/>
      <c r="XL56" s="1"/>
      <c r="XM56" s="1"/>
      <c r="XN56" s="1"/>
      <c r="XO56" s="1"/>
      <c r="XP56" s="1"/>
      <c r="XQ56" s="1"/>
      <c r="XR56" s="1"/>
      <c r="XS56" s="1"/>
      <c r="XT56" s="1"/>
      <c r="XU56" s="1"/>
      <c r="XV56" s="1"/>
      <c r="XW56" s="1"/>
      <c r="XX56" s="1"/>
      <c r="XY56" s="1"/>
      <c r="XZ56" s="1"/>
      <c r="YA56" s="1"/>
      <c r="YB56" s="1"/>
      <c r="YC56" s="1"/>
      <c r="YD56" s="1"/>
      <c r="YE56" s="1"/>
      <c r="YF56" s="1"/>
      <c r="YG56" s="1"/>
      <c r="YH56" s="1"/>
      <c r="YI56" s="1"/>
      <c r="YJ56" s="1"/>
      <c r="YK56" s="1"/>
      <c r="YL56" s="1"/>
      <c r="YM56" s="1"/>
      <c r="YN56" s="1"/>
      <c r="YO56" s="1"/>
      <c r="YP56" s="1"/>
      <c r="YQ56" s="1"/>
      <c r="YR56" s="1"/>
      <c r="YS56" s="1"/>
      <c r="YT56" s="1"/>
      <c r="YU56" s="1"/>
      <c r="YV56" s="1"/>
      <c r="YW56" s="1"/>
      <c r="YX56" s="1"/>
      <c r="YY56" s="1"/>
      <c r="YZ56" s="1"/>
      <c r="ZA56" s="1"/>
      <c r="ZB56" s="1"/>
      <c r="ZC56" s="1"/>
      <c r="ZD56" s="1"/>
      <c r="ZE56" s="1"/>
      <c r="ZF56" s="1"/>
      <c r="ZG56" s="1"/>
      <c r="ZH56" s="1"/>
      <c r="ZI56" s="1"/>
      <c r="ZJ56" s="1"/>
      <c r="ZK56" s="1"/>
      <c r="ZL56" s="1"/>
      <c r="ZM56" s="1"/>
      <c r="ZN56" s="1"/>
      <c r="ZO56" s="1"/>
      <c r="ZP56" s="1"/>
      <c r="ZQ56" s="1"/>
      <c r="ZR56" s="1"/>
      <c r="ZS56" s="1"/>
      <c r="ZT56" s="1"/>
      <c r="ZU56" s="1"/>
      <c r="ZV56" s="1"/>
      <c r="ZW56" s="1"/>
      <c r="ZX56" s="1"/>
      <c r="ZY56" s="1"/>
      <c r="ZZ56" s="1"/>
      <c r="AAA56" s="1"/>
      <c r="AAB56" s="1"/>
      <c r="AAC56" s="1"/>
      <c r="AAD56" s="1"/>
      <c r="AAE56" s="1"/>
      <c r="AAF56" s="1"/>
      <c r="AAG56" s="1"/>
      <c r="AAH56" s="1"/>
      <c r="AAI56" s="1"/>
      <c r="AAJ56" s="1"/>
      <c r="AAK56" s="1"/>
      <c r="AAL56" s="1"/>
      <c r="AAM56" s="1"/>
      <c r="AAN56" s="1"/>
      <c r="AAO56" s="1"/>
      <c r="AAP56" s="1"/>
      <c r="AAQ56" s="1"/>
      <c r="AAR56" s="1"/>
      <c r="AAS56" s="1"/>
      <c r="AAT56" s="1"/>
      <c r="AAU56" s="1"/>
      <c r="AAV56" s="1"/>
      <c r="AAW56" s="1"/>
      <c r="AAX56" s="1"/>
      <c r="AAY56" s="1"/>
      <c r="AAZ56" s="1"/>
      <c r="ABA56" s="1"/>
      <c r="ABB56" s="1"/>
      <c r="ABC56" s="1"/>
      <c r="ABD56" s="1"/>
      <c r="ABE56" s="1"/>
      <c r="ABF56" s="1"/>
      <c r="ABG56" s="1"/>
      <c r="ABH56" s="1"/>
      <c r="ABI56" s="1"/>
      <c r="ABJ56" s="1"/>
      <c r="ABK56" s="1"/>
      <c r="ABL56" s="1"/>
      <c r="ABM56" s="1"/>
      <c r="ABN56" s="1"/>
      <c r="ABO56" s="1"/>
      <c r="ABP56" s="1"/>
      <c r="ABQ56" s="1"/>
      <c r="ABR56" s="1"/>
      <c r="ABS56" s="1"/>
      <c r="ABT56" s="1"/>
      <c r="ABU56" s="1"/>
      <c r="ABV56" s="1"/>
      <c r="ABW56" s="1"/>
      <c r="ABX56" s="1"/>
      <c r="ABY56" s="1"/>
      <c r="ABZ56" s="1"/>
      <c r="ACA56" s="1"/>
      <c r="ACB56" s="1"/>
      <c r="ACC56" s="1"/>
      <c r="ACD56" s="1"/>
      <c r="ACE56" s="1"/>
      <c r="ACF56" s="1"/>
      <c r="ACG56" s="1"/>
      <c r="ACH56" s="1"/>
      <c r="ACI56" s="1"/>
      <c r="ACJ56" s="1"/>
      <c r="ACK56" s="1"/>
      <c r="ACL56" s="1"/>
      <c r="ACM56" s="1"/>
      <c r="ACN56" s="1"/>
      <c r="ACO56" s="1"/>
      <c r="ACP56" s="1"/>
      <c r="ACQ56" s="1"/>
      <c r="ACR56" s="1"/>
      <c r="ACS56" s="1"/>
      <c r="ACT56" s="1"/>
      <c r="ACU56" s="1"/>
      <c r="ACV56" s="1"/>
      <c r="ACW56" s="1"/>
      <c r="ACX56" s="1"/>
      <c r="ACY56" s="1"/>
      <c r="ACZ56" s="1"/>
      <c r="ADA56" s="1"/>
      <c r="ADB56" s="1"/>
      <c r="ADC56" s="1"/>
      <c r="ADD56" s="1"/>
      <c r="ADE56" s="1"/>
      <c r="ADF56" s="1"/>
      <c r="ADG56" s="1"/>
      <c r="ADH56" s="1"/>
      <c r="ADI56" s="1"/>
      <c r="ADJ56" s="1"/>
      <c r="ADK56" s="1"/>
      <c r="ADL56" s="1"/>
      <c r="ADM56" s="1"/>
      <c r="ADN56" s="1"/>
      <c r="ADO56" s="1"/>
      <c r="ADP56" s="1"/>
      <c r="ADQ56" s="1"/>
      <c r="ADR56" s="1"/>
      <c r="ADS56" s="1"/>
      <c r="ADT56" s="1"/>
      <c r="ADU56" s="1"/>
      <c r="ADV56" s="1"/>
      <c r="ADW56" s="1"/>
      <c r="ADX56" s="1"/>
      <c r="ADY56" s="1"/>
      <c r="ADZ56" s="1"/>
      <c r="AEA56" s="1"/>
      <c r="AEB56" s="1"/>
      <c r="AEC56" s="1"/>
      <c r="AED56" s="1"/>
      <c r="AEE56" s="1"/>
      <c r="AEF56" s="1"/>
      <c r="AEG56" s="1"/>
      <c r="AEH56" s="1"/>
      <c r="AEI56" s="1"/>
      <c r="AEJ56" s="1"/>
      <c r="AEK56" s="1"/>
      <c r="AEL56" s="1"/>
      <c r="AEM56" s="1"/>
      <c r="AEN56" s="1"/>
      <c r="AEO56" s="1"/>
      <c r="AEP56" s="1"/>
      <c r="AEQ56" s="1"/>
      <c r="AER56" s="1"/>
      <c r="AES56" s="1"/>
      <c r="AET56" s="1"/>
      <c r="AEU56" s="1"/>
      <c r="AEV56" s="1"/>
      <c r="AEW56" s="1"/>
      <c r="AEX56" s="1"/>
      <c r="AEY56" s="1"/>
      <c r="AEZ56" s="1"/>
      <c r="AFA56" s="1"/>
      <c r="AFB56" s="1"/>
      <c r="AFC56" s="1"/>
      <c r="AFD56" s="1"/>
      <c r="AFE56" s="1"/>
      <c r="AFF56" s="1"/>
      <c r="AFG56" s="1"/>
      <c r="AFH56" s="1"/>
      <c r="AFI56" s="1"/>
      <c r="AFJ56" s="1"/>
      <c r="AFK56" s="1"/>
      <c r="AFL56" s="1"/>
      <c r="AFM56" s="1"/>
      <c r="AFN56" s="1"/>
    </row>
    <row r="57" spans="1:846" s="34" customFormat="1" ht="20.100000000000001" customHeight="1">
      <c r="A57" s="132" t="s">
        <v>59</v>
      </c>
      <c r="B57" s="132"/>
      <c r="C57" s="39">
        <f>SUM(C58:C67)</f>
        <v>3822054</v>
      </c>
      <c r="D57" s="144"/>
      <c r="E57" s="145"/>
      <c r="F57" s="145"/>
      <c r="G57" s="145"/>
      <c r="H57" s="145"/>
      <c r="I57" s="145"/>
      <c r="J57" s="146"/>
      <c r="K57" s="33" t="s">
        <v>38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  <c r="VK57" s="1"/>
      <c r="VL57" s="1"/>
      <c r="VM57" s="1"/>
      <c r="VN57" s="1"/>
      <c r="VO57" s="1"/>
      <c r="VP57" s="1"/>
      <c r="VQ57" s="1"/>
      <c r="VR57" s="1"/>
      <c r="VS57" s="1"/>
      <c r="VT57" s="1"/>
      <c r="VU57" s="1"/>
      <c r="VV57" s="1"/>
      <c r="VW57" s="1"/>
      <c r="VX57" s="1"/>
      <c r="VY57" s="1"/>
      <c r="VZ57" s="1"/>
      <c r="WA57" s="1"/>
      <c r="WB57" s="1"/>
      <c r="WC57" s="1"/>
      <c r="WD57" s="1"/>
      <c r="WE57" s="1"/>
      <c r="WF57" s="1"/>
      <c r="WG57" s="1"/>
      <c r="WH57" s="1"/>
      <c r="WI57" s="1"/>
      <c r="WJ57" s="1"/>
      <c r="WK57" s="1"/>
      <c r="WL57" s="1"/>
      <c r="WM57" s="1"/>
      <c r="WN57" s="1"/>
      <c r="WO57" s="1"/>
      <c r="WP57" s="1"/>
      <c r="WQ57" s="1"/>
      <c r="WR57" s="1"/>
      <c r="WS57" s="1"/>
      <c r="WT57" s="1"/>
      <c r="WU57" s="1"/>
      <c r="WV57" s="1"/>
      <c r="WW57" s="1"/>
      <c r="WX57" s="1"/>
      <c r="WY57" s="1"/>
      <c r="WZ57" s="1"/>
      <c r="XA57" s="1"/>
      <c r="XB57" s="1"/>
      <c r="XC57" s="1"/>
      <c r="XD57" s="1"/>
      <c r="XE57" s="1"/>
      <c r="XF57" s="1"/>
      <c r="XG57" s="1"/>
      <c r="XH57" s="1"/>
      <c r="XI57" s="1"/>
      <c r="XJ57" s="1"/>
      <c r="XK57" s="1"/>
      <c r="XL57" s="1"/>
      <c r="XM57" s="1"/>
      <c r="XN57" s="1"/>
      <c r="XO57" s="1"/>
      <c r="XP57" s="1"/>
      <c r="XQ57" s="1"/>
      <c r="XR57" s="1"/>
      <c r="XS57" s="1"/>
      <c r="XT57" s="1"/>
      <c r="XU57" s="1"/>
      <c r="XV57" s="1"/>
      <c r="XW57" s="1"/>
      <c r="XX57" s="1"/>
      <c r="XY57" s="1"/>
      <c r="XZ57" s="1"/>
      <c r="YA57" s="1"/>
      <c r="YB57" s="1"/>
      <c r="YC57" s="1"/>
      <c r="YD57" s="1"/>
      <c r="YE57" s="1"/>
      <c r="YF57" s="1"/>
      <c r="YG57" s="1"/>
      <c r="YH57" s="1"/>
      <c r="YI57" s="1"/>
      <c r="YJ57" s="1"/>
      <c r="YK57" s="1"/>
      <c r="YL57" s="1"/>
      <c r="YM57" s="1"/>
      <c r="YN57" s="1"/>
      <c r="YO57" s="1"/>
      <c r="YP57" s="1"/>
      <c r="YQ57" s="1"/>
      <c r="YR57" s="1"/>
      <c r="YS57" s="1"/>
      <c r="YT57" s="1"/>
      <c r="YU57" s="1"/>
      <c r="YV57" s="1"/>
      <c r="YW57" s="1"/>
      <c r="YX57" s="1"/>
      <c r="YY57" s="1"/>
      <c r="YZ57" s="1"/>
      <c r="ZA57" s="1"/>
      <c r="ZB57" s="1"/>
      <c r="ZC57" s="1"/>
      <c r="ZD57" s="1"/>
      <c r="ZE57" s="1"/>
      <c r="ZF57" s="1"/>
      <c r="ZG57" s="1"/>
      <c r="ZH57" s="1"/>
      <c r="ZI57" s="1"/>
      <c r="ZJ57" s="1"/>
      <c r="ZK57" s="1"/>
      <c r="ZL57" s="1"/>
      <c r="ZM57" s="1"/>
      <c r="ZN57" s="1"/>
      <c r="ZO57" s="1"/>
      <c r="ZP57" s="1"/>
      <c r="ZQ57" s="1"/>
      <c r="ZR57" s="1"/>
      <c r="ZS57" s="1"/>
      <c r="ZT57" s="1"/>
      <c r="ZU57" s="1"/>
      <c r="ZV57" s="1"/>
      <c r="ZW57" s="1"/>
      <c r="ZX57" s="1"/>
      <c r="ZY57" s="1"/>
      <c r="ZZ57" s="1"/>
      <c r="AAA57" s="1"/>
      <c r="AAB57" s="1"/>
      <c r="AAC57" s="1"/>
      <c r="AAD57" s="1"/>
      <c r="AAE57" s="1"/>
      <c r="AAF57" s="1"/>
      <c r="AAG57" s="1"/>
      <c r="AAH57" s="1"/>
      <c r="AAI57" s="1"/>
      <c r="AAJ57" s="1"/>
      <c r="AAK57" s="1"/>
      <c r="AAL57" s="1"/>
      <c r="AAM57" s="1"/>
      <c r="AAN57" s="1"/>
      <c r="AAO57" s="1"/>
      <c r="AAP57" s="1"/>
      <c r="AAQ57" s="1"/>
      <c r="AAR57" s="1"/>
      <c r="AAS57" s="1"/>
      <c r="AAT57" s="1"/>
      <c r="AAU57" s="1"/>
      <c r="AAV57" s="1"/>
      <c r="AAW57" s="1"/>
      <c r="AAX57" s="1"/>
      <c r="AAY57" s="1"/>
      <c r="AAZ57" s="1"/>
      <c r="ABA57" s="1"/>
      <c r="ABB57" s="1"/>
      <c r="ABC57" s="1"/>
      <c r="ABD57" s="1"/>
      <c r="ABE57" s="1"/>
      <c r="ABF57" s="1"/>
      <c r="ABG57" s="1"/>
      <c r="ABH57" s="1"/>
      <c r="ABI57" s="1"/>
      <c r="ABJ57" s="1"/>
      <c r="ABK57" s="1"/>
      <c r="ABL57" s="1"/>
      <c r="ABM57" s="1"/>
      <c r="ABN57" s="1"/>
      <c r="ABO57" s="1"/>
      <c r="ABP57" s="1"/>
      <c r="ABQ57" s="1"/>
      <c r="ABR57" s="1"/>
      <c r="ABS57" s="1"/>
      <c r="ABT57" s="1"/>
      <c r="ABU57" s="1"/>
      <c r="ABV57" s="1"/>
      <c r="ABW57" s="1"/>
      <c r="ABX57" s="1"/>
      <c r="ABY57" s="1"/>
      <c r="ABZ57" s="1"/>
      <c r="ACA57" s="1"/>
      <c r="ACB57" s="1"/>
      <c r="ACC57" s="1"/>
      <c r="ACD57" s="1"/>
      <c r="ACE57" s="1"/>
      <c r="ACF57" s="1"/>
      <c r="ACG57" s="1"/>
      <c r="ACH57" s="1"/>
      <c r="ACI57" s="1"/>
      <c r="ACJ57" s="1"/>
      <c r="ACK57" s="1"/>
      <c r="ACL57" s="1"/>
      <c r="ACM57" s="1"/>
      <c r="ACN57" s="1"/>
      <c r="ACO57" s="1"/>
      <c r="ACP57" s="1"/>
      <c r="ACQ57" s="1"/>
      <c r="ACR57" s="1"/>
      <c r="ACS57" s="1"/>
      <c r="ACT57" s="1"/>
      <c r="ACU57" s="1"/>
      <c r="ACV57" s="1"/>
      <c r="ACW57" s="1"/>
      <c r="ACX57" s="1"/>
      <c r="ACY57" s="1"/>
      <c r="ACZ57" s="1"/>
      <c r="ADA57" s="1"/>
      <c r="ADB57" s="1"/>
      <c r="ADC57" s="1"/>
      <c r="ADD57" s="1"/>
      <c r="ADE57" s="1"/>
      <c r="ADF57" s="1"/>
      <c r="ADG57" s="1"/>
      <c r="ADH57" s="1"/>
      <c r="ADI57" s="1"/>
      <c r="ADJ57" s="1"/>
      <c r="ADK57" s="1"/>
      <c r="ADL57" s="1"/>
      <c r="ADM57" s="1"/>
      <c r="ADN57" s="1"/>
      <c r="ADO57" s="1"/>
      <c r="ADP57" s="1"/>
      <c r="ADQ57" s="1"/>
      <c r="ADR57" s="1"/>
      <c r="ADS57" s="1"/>
      <c r="ADT57" s="1"/>
      <c r="ADU57" s="1"/>
      <c r="ADV57" s="1"/>
      <c r="ADW57" s="1"/>
      <c r="ADX57" s="1"/>
      <c r="ADY57" s="1"/>
      <c r="ADZ57" s="1"/>
      <c r="AEA57" s="1"/>
      <c r="AEB57" s="1"/>
      <c r="AEC57" s="1"/>
      <c r="AED57" s="1"/>
      <c r="AEE57" s="1"/>
      <c r="AEF57" s="1"/>
      <c r="AEG57" s="1"/>
      <c r="AEH57" s="1"/>
      <c r="AEI57" s="1"/>
      <c r="AEJ57" s="1"/>
      <c r="AEK57" s="1"/>
      <c r="AEL57" s="1"/>
      <c r="AEM57" s="1"/>
      <c r="AEN57" s="1"/>
      <c r="AEO57" s="1"/>
      <c r="AEP57" s="1"/>
      <c r="AEQ57" s="1"/>
      <c r="AER57" s="1"/>
      <c r="AES57" s="1"/>
      <c r="AET57" s="1"/>
      <c r="AEU57" s="1"/>
      <c r="AEV57" s="1"/>
      <c r="AEW57" s="1"/>
      <c r="AEX57" s="1"/>
      <c r="AEY57" s="1"/>
      <c r="AEZ57" s="1"/>
      <c r="AFA57" s="1"/>
      <c r="AFB57" s="1"/>
      <c r="AFC57" s="1"/>
      <c r="AFD57" s="1"/>
      <c r="AFE57" s="1"/>
      <c r="AFF57" s="1"/>
      <c r="AFG57" s="1"/>
      <c r="AFH57" s="1"/>
      <c r="AFI57" s="1"/>
      <c r="AFJ57" s="1"/>
      <c r="AFK57" s="1"/>
      <c r="AFL57" s="1"/>
      <c r="AFM57" s="1"/>
      <c r="AFN57" s="1"/>
    </row>
    <row r="58" spans="1:846" s="34" customFormat="1" ht="20.100000000000001" customHeight="1">
      <c r="A58" s="99">
        <v>1</v>
      </c>
      <c r="B58" s="123" t="s">
        <v>102</v>
      </c>
      <c r="C58" s="126">
        <v>50</v>
      </c>
      <c r="D58" s="125" t="s">
        <v>39</v>
      </c>
      <c r="E58" s="125" t="s">
        <v>27</v>
      </c>
      <c r="F58" s="71">
        <v>0.5</v>
      </c>
      <c r="G58" s="71">
        <v>0.5</v>
      </c>
      <c r="H58" s="72">
        <v>41306</v>
      </c>
      <c r="I58" s="72">
        <v>41487</v>
      </c>
      <c r="J58" s="125"/>
      <c r="K58" s="12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  <c r="VK58" s="1"/>
      <c r="VL58" s="1"/>
      <c r="VM58" s="1"/>
      <c r="VN58" s="1"/>
      <c r="VO58" s="1"/>
      <c r="VP58" s="1"/>
      <c r="VQ58" s="1"/>
      <c r="VR58" s="1"/>
      <c r="VS58" s="1"/>
      <c r="VT58" s="1"/>
      <c r="VU58" s="1"/>
      <c r="VV58" s="1"/>
      <c r="VW58" s="1"/>
      <c r="VX58" s="1"/>
      <c r="VY58" s="1"/>
      <c r="VZ58" s="1"/>
      <c r="WA58" s="1"/>
      <c r="WB58" s="1"/>
      <c r="WC58" s="1"/>
      <c r="WD58" s="1"/>
      <c r="WE58" s="1"/>
      <c r="WF58" s="1"/>
      <c r="WG58" s="1"/>
      <c r="WH58" s="1"/>
      <c r="WI58" s="1"/>
      <c r="WJ58" s="1"/>
      <c r="WK58" s="1"/>
      <c r="WL58" s="1"/>
      <c r="WM58" s="1"/>
      <c r="WN58" s="1"/>
      <c r="WO58" s="1"/>
      <c r="WP58" s="1"/>
      <c r="WQ58" s="1"/>
      <c r="WR58" s="1"/>
      <c r="WS58" s="1"/>
      <c r="WT58" s="1"/>
      <c r="WU58" s="1"/>
      <c r="WV58" s="1"/>
      <c r="WW58" s="1"/>
      <c r="WX58" s="1"/>
      <c r="WY58" s="1"/>
      <c r="WZ58" s="1"/>
      <c r="XA58" s="1"/>
      <c r="XB58" s="1"/>
      <c r="XC58" s="1"/>
      <c r="XD58" s="1"/>
      <c r="XE58" s="1"/>
      <c r="XF58" s="1"/>
      <c r="XG58" s="1"/>
      <c r="XH58" s="1"/>
      <c r="XI58" s="1"/>
      <c r="XJ58" s="1"/>
      <c r="XK58" s="1"/>
      <c r="XL58" s="1"/>
      <c r="XM58" s="1"/>
      <c r="XN58" s="1"/>
      <c r="XO58" s="1"/>
      <c r="XP58" s="1"/>
      <c r="XQ58" s="1"/>
      <c r="XR58" s="1"/>
      <c r="XS58" s="1"/>
      <c r="XT58" s="1"/>
      <c r="XU58" s="1"/>
      <c r="XV58" s="1"/>
      <c r="XW58" s="1"/>
      <c r="XX58" s="1"/>
      <c r="XY58" s="1"/>
      <c r="XZ58" s="1"/>
      <c r="YA58" s="1"/>
      <c r="YB58" s="1"/>
      <c r="YC58" s="1"/>
      <c r="YD58" s="1"/>
      <c r="YE58" s="1"/>
      <c r="YF58" s="1"/>
      <c r="YG58" s="1"/>
      <c r="YH58" s="1"/>
      <c r="YI58" s="1"/>
      <c r="YJ58" s="1"/>
      <c r="YK58" s="1"/>
      <c r="YL58" s="1"/>
      <c r="YM58" s="1"/>
      <c r="YN58" s="1"/>
      <c r="YO58" s="1"/>
      <c r="YP58" s="1"/>
      <c r="YQ58" s="1"/>
      <c r="YR58" s="1"/>
      <c r="YS58" s="1"/>
      <c r="YT58" s="1"/>
      <c r="YU58" s="1"/>
      <c r="YV58" s="1"/>
      <c r="YW58" s="1"/>
      <c r="YX58" s="1"/>
      <c r="YY58" s="1"/>
      <c r="YZ58" s="1"/>
      <c r="ZA58" s="1"/>
      <c r="ZB58" s="1"/>
      <c r="ZC58" s="1"/>
      <c r="ZD58" s="1"/>
      <c r="ZE58" s="1"/>
      <c r="ZF58" s="1"/>
      <c r="ZG58" s="1"/>
      <c r="ZH58" s="1"/>
      <c r="ZI58" s="1"/>
      <c r="ZJ58" s="1"/>
      <c r="ZK58" s="1"/>
      <c r="ZL58" s="1"/>
      <c r="ZM58" s="1"/>
      <c r="ZN58" s="1"/>
      <c r="ZO58" s="1"/>
      <c r="ZP58" s="1"/>
      <c r="ZQ58" s="1"/>
      <c r="ZR58" s="1"/>
      <c r="ZS58" s="1"/>
      <c r="ZT58" s="1"/>
      <c r="ZU58" s="1"/>
      <c r="ZV58" s="1"/>
      <c r="ZW58" s="1"/>
      <c r="ZX58" s="1"/>
      <c r="ZY58" s="1"/>
      <c r="ZZ58" s="1"/>
      <c r="AAA58" s="1"/>
      <c r="AAB58" s="1"/>
      <c r="AAC58" s="1"/>
      <c r="AAD58" s="1"/>
      <c r="AAE58" s="1"/>
      <c r="AAF58" s="1"/>
      <c r="AAG58" s="1"/>
      <c r="AAH58" s="1"/>
      <c r="AAI58" s="1"/>
      <c r="AAJ58" s="1"/>
      <c r="AAK58" s="1"/>
      <c r="AAL58" s="1"/>
      <c r="AAM58" s="1"/>
      <c r="AAN58" s="1"/>
      <c r="AAO58" s="1"/>
      <c r="AAP58" s="1"/>
      <c r="AAQ58" s="1"/>
      <c r="AAR58" s="1"/>
      <c r="AAS58" s="1"/>
      <c r="AAT58" s="1"/>
      <c r="AAU58" s="1"/>
      <c r="AAV58" s="1"/>
      <c r="AAW58" s="1"/>
      <c r="AAX58" s="1"/>
      <c r="AAY58" s="1"/>
      <c r="AAZ58" s="1"/>
      <c r="ABA58" s="1"/>
      <c r="ABB58" s="1"/>
      <c r="ABC58" s="1"/>
      <c r="ABD58" s="1"/>
      <c r="ABE58" s="1"/>
      <c r="ABF58" s="1"/>
      <c r="ABG58" s="1"/>
      <c r="ABH58" s="1"/>
      <c r="ABI58" s="1"/>
      <c r="ABJ58" s="1"/>
      <c r="ABK58" s="1"/>
      <c r="ABL58" s="1"/>
      <c r="ABM58" s="1"/>
      <c r="ABN58" s="1"/>
      <c r="ABO58" s="1"/>
      <c r="ABP58" s="1"/>
      <c r="ABQ58" s="1"/>
      <c r="ABR58" s="1"/>
      <c r="ABS58" s="1"/>
      <c r="ABT58" s="1"/>
      <c r="ABU58" s="1"/>
      <c r="ABV58" s="1"/>
      <c r="ABW58" s="1"/>
      <c r="ABX58" s="1"/>
      <c r="ABY58" s="1"/>
      <c r="ABZ58" s="1"/>
      <c r="ACA58" s="1"/>
      <c r="ACB58" s="1"/>
      <c r="ACC58" s="1"/>
      <c r="ACD58" s="1"/>
      <c r="ACE58" s="1"/>
      <c r="ACF58" s="1"/>
      <c r="ACG58" s="1"/>
      <c r="ACH58" s="1"/>
      <c r="ACI58" s="1"/>
      <c r="ACJ58" s="1"/>
      <c r="ACK58" s="1"/>
      <c r="ACL58" s="1"/>
      <c r="ACM58" s="1"/>
      <c r="ACN58" s="1"/>
      <c r="ACO58" s="1"/>
      <c r="ACP58" s="1"/>
      <c r="ACQ58" s="1"/>
      <c r="ACR58" s="1"/>
      <c r="ACS58" s="1"/>
      <c r="ACT58" s="1"/>
      <c r="ACU58" s="1"/>
      <c r="ACV58" s="1"/>
      <c r="ACW58" s="1"/>
      <c r="ACX58" s="1"/>
      <c r="ACY58" s="1"/>
      <c r="ACZ58" s="1"/>
      <c r="ADA58" s="1"/>
      <c r="ADB58" s="1"/>
      <c r="ADC58" s="1"/>
      <c r="ADD58" s="1"/>
      <c r="ADE58" s="1"/>
      <c r="ADF58" s="1"/>
      <c r="ADG58" s="1"/>
      <c r="ADH58" s="1"/>
      <c r="ADI58" s="1"/>
      <c r="ADJ58" s="1"/>
      <c r="ADK58" s="1"/>
      <c r="ADL58" s="1"/>
      <c r="ADM58" s="1"/>
      <c r="ADN58" s="1"/>
      <c r="ADO58" s="1"/>
      <c r="ADP58" s="1"/>
      <c r="ADQ58" s="1"/>
      <c r="ADR58" s="1"/>
      <c r="ADS58" s="1"/>
      <c r="ADT58" s="1"/>
      <c r="ADU58" s="1"/>
      <c r="ADV58" s="1"/>
      <c r="ADW58" s="1"/>
      <c r="ADX58" s="1"/>
      <c r="ADY58" s="1"/>
      <c r="ADZ58" s="1"/>
      <c r="AEA58" s="1"/>
      <c r="AEB58" s="1"/>
      <c r="AEC58" s="1"/>
      <c r="AED58" s="1"/>
      <c r="AEE58" s="1"/>
      <c r="AEF58" s="1"/>
      <c r="AEG58" s="1"/>
      <c r="AEH58" s="1"/>
      <c r="AEI58" s="1"/>
      <c r="AEJ58" s="1"/>
      <c r="AEK58" s="1"/>
      <c r="AEL58" s="1"/>
      <c r="AEM58" s="1"/>
      <c r="AEN58" s="1"/>
      <c r="AEO58" s="1"/>
      <c r="AEP58" s="1"/>
      <c r="AEQ58" s="1"/>
      <c r="AER58" s="1"/>
      <c r="AES58" s="1"/>
      <c r="AET58" s="1"/>
      <c r="AEU58" s="1"/>
      <c r="AEV58" s="1"/>
      <c r="AEW58" s="1"/>
      <c r="AEX58" s="1"/>
      <c r="AEY58" s="1"/>
      <c r="AEZ58" s="1"/>
      <c r="AFA58" s="1"/>
      <c r="AFB58" s="1"/>
      <c r="AFC58" s="1"/>
      <c r="AFD58" s="1"/>
      <c r="AFE58" s="1"/>
      <c r="AFF58" s="1"/>
      <c r="AFG58" s="1"/>
      <c r="AFH58" s="1"/>
      <c r="AFI58" s="1"/>
      <c r="AFJ58" s="1"/>
      <c r="AFK58" s="1"/>
      <c r="AFL58" s="1"/>
      <c r="AFM58" s="1"/>
      <c r="AFN58" s="1"/>
    </row>
    <row r="59" spans="1:846" s="34" customFormat="1">
      <c r="A59" s="40">
        <v>2</v>
      </c>
      <c r="B59" s="107" t="s">
        <v>87</v>
      </c>
      <c r="C59" s="28">
        <v>100000</v>
      </c>
      <c r="D59" s="70" t="s">
        <v>40</v>
      </c>
      <c r="E59" s="30" t="s">
        <v>27</v>
      </c>
      <c r="F59" s="71">
        <v>1</v>
      </c>
      <c r="G59" s="71">
        <v>0</v>
      </c>
      <c r="H59" s="72">
        <v>41426</v>
      </c>
      <c r="I59" s="72">
        <v>41699</v>
      </c>
      <c r="J59" s="32"/>
      <c r="K59" s="33" t="s">
        <v>44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  <c r="AAH59" s="1"/>
      <c r="AAI59" s="1"/>
      <c r="AAJ59" s="1"/>
      <c r="AAK59" s="1"/>
      <c r="AAL59" s="1"/>
      <c r="AAM59" s="1"/>
      <c r="AAN59" s="1"/>
      <c r="AAO59" s="1"/>
      <c r="AAP59" s="1"/>
      <c r="AAQ59" s="1"/>
      <c r="AAR59" s="1"/>
      <c r="AAS59" s="1"/>
      <c r="AAT59" s="1"/>
      <c r="AAU59" s="1"/>
      <c r="AAV59" s="1"/>
      <c r="AAW59" s="1"/>
      <c r="AAX59" s="1"/>
      <c r="AAY59" s="1"/>
      <c r="AAZ59" s="1"/>
      <c r="ABA59" s="1"/>
      <c r="ABB59" s="1"/>
      <c r="ABC59" s="1"/>
      <c r="ABD59" s="1"/>
      <c r="ABE59" s="1"/>
      <c r="ABF59" s="1"/>
      <c r="ABG59" s="1"/>
      <c r="ABH59" s="1"/>
      <c r="ABI59" s="1"/>
      <c r="ABJ59" s="1"/>
      <c r="ABK59" s="1"/>
      <c r="ABL59" s="1"/>
      <c r="ABM59" s="1"/>
      <c r="ABN59" s="1"/>
      <c r="ABO59" s="1"/>
      <c r="ABP59" s="1"/>
      <c r="ABQ59" s="1"/>
      <c r="ABR59" s="1"/>
      <c r="ABS59" s="1"/>
      <c r="ABT59" s="1"/>
      <c r="ABU59" s="1"/>
      <c r="ABV59" s="1"/>
      <c r="ABW59" s="1"/>
      <c r="ABX59" s="1"/>
      <c r="ABY59" s="1"/>
      <c r="ABZ59" s="1"/>
      <c r="ACA59" s="1"/>
      <c r="ACB59" s="1"/>
      <c r="ACC59" s="1"/>
      <c r="ACD59" s="1"/>
      <c r="ACE59" s="1"/>
      <c r="ACF59" s="1"/>
      <c r="ACG59" s="1"/>
      <c r="ACH59" s="1"/>
      <c r="ACI59" s="1"/>
      <c r="ACJ59" s="1"/>
      <c r="ACK59" s="1"/>
      <c r="ACL59" s="1"/>
      <c r="ACM59" s="1"/>
      <c r="ACN59" s="1"/>
      <c r="ACO59" s="1"/>
      <c r="ACP59" s="1"/>
      <c r="ACQ59" s="1"/>
      <c r="ACR59" s="1"/>
      <c r="ACS59" s="1"/>
      <c r="ACT59" s="1"/>
      <c r="ACU59" s="1"/>
      <c r="ACV59" s="1"/>
      <c r="ACW59" s="1"/>
      <c r="ACX59" s="1"/>
      <c r="ACY59" s="1"/>
      <c r="ACZ59" s="1"/>
      <c r="ADA59" s="1"/>
      <c r="ADB59" s="1"/>
      <c r="ADC59" s="1"/>
      <c r="ADD59" s="1"/>
      <c r="ADE59" s="1"/>
      <c r="ADF59" s="1"/>
      <c r="ADG59" s="1"/>
      <c r="ADH59" s="1"/>
      <c r="ADI59" s="1"/>
      <c r="ADJ59" s="1"/>
      <c r="ADK59" s="1"/>
      <c r="ADL59" s="1"/>
      <c r="ADM59" s="1"/>
      <c r="ADN59" s="1"/>
      <c r="ADO59" s="1"/>
      <c r="ADP59" s="1"/>
      <c r="ADQ59" s="1"/>
      <c r="ADR59" s="1"/>
      <c r="ADS59" s="1"/>
      <c r="ADT59" s="1"/>
      <c r="ADU59" s="1"/>
      <c r="ADV59" s="1"/>
      <c r="ADW59" s="1"/>
      <c r="ADX59" s="1"/>
      <c r="ADY59" s="1"/>
      <c r="ADZ59" s="1"/>
      <c r="AEA59" s="1"/>
      <c r="AEB59" s="1"/>
      <c r="AEC59" s="1"/>
      <c r="AED59" s="1"/>
      <c r="AEE59" s="1"/>
      <c r="AEF59" s="1"/>
      <c r="AEG59" s="1"/>
      <c r="AEH59" s="1"/>
      <c r="AEI59" s="1"/>
      <c r="AEJ59" s="1"/>
      <c r="AEK59" s="1"/>
      <c r="AEL59" s="1"/>
      <c r="AEM59" s="1"/>
      <c r="AEN59" s="1"/>
      <c r="AEO59" s="1"/>
      <c r="AEP59" s="1"/>
      <c r="AEQ59" s="1"/>
      <c r="AER59" s="1"/>
      <c r="AES59" s="1"/>
      <c r="AET59" s="1"/>
      <c r="AEU59" s="1"/>
      <c r="AEV59" s="1"/>
      <c r="AEW59" s="1"/>
      <c r="AEX59" s="1"/>
      <c r="AEY59" s="1"/>
      <c r="AEZ59" s="1"/>
      <c r="AFA59" s="1"/>
      <c r="AFB59" s="1"/>
      <c r="AFC59" s="1"/>
      <c r="AFD59" s="1"/>
      <c r="AFE59" s="1"/>
      <c r="AFF59" s="1"/>
      <c r="AFG59" s="1"/>
      <c r="AFH59" s="1"/>
      <c r="AFI59" s="1"/>
      <c r="AFJ59" s="1"/>
      <c r="AFK59" s="1"/>
      <c r="AFL59" s="1"/>
      <c r="AFM59" s="1"/>
      <c r="AFN59" s="1"/>
    </row>
    <row r="60" spans="1:846" s="34" customFormat="1" ht="14.1" customHeight="1">
      <c r="A60" s="40">
        <v>3</v>
      </c>
      <c r="B60" s="107" t="s">
        <v>88</v>
      </c>
      <c r="C60" s="28">
        <v>41670</v>
      </c>
      <c r="D60" s="70" t="s">
        <v>39</v>
      </c>
      <c r="E60" s="30" t="s">
        <v>27</v>
      </c>
      <c r="F60" s="71">
        <v>0.5</v>
      </c>
      <c r="G60" s="71">
        <v>0.5</v>
      </c>
      <c r="H60" s="72">
        <v>41334</v>
      </c>
      <c r="I60" s="72">
        <v>41518</v>
      </c>
      <c r="J60" s="32"/>
      <c r="K60" s="33" t="s">
        <v>38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  <c r="AAP60" s="1"/>
      <c r="AAQ60" s="1"/>
      <c r="AAR60" s="1"/>
      <c r="AAS60" s="1"/>
      <c r="AAT60" s="1"/>
      <c r="AAU60" s="1"/>
      <c r="AAV60" s="1"/>
      <c r="AAW60" s="1"/>
      <c r="AAX60" s="1"/>
      <c r="AAY60" s="1"/>
      <c r="AAZ60" s="1"/>
      <c r="ABA60" s="1"/>
      <c r="ABB60" s="1"/>
      <c r="ABC60" s="1"/>
      <c r="ABD60" s="1"/>
      <c r="ABE60" s="1"/>
      <c r="ABF60" s="1"/>
      <c r="ABG60" s="1"/>
      <c r="ABH60" s="1"/>
      <c r="ABI60" s="1"/>
      <c r="ABJ60" s="1"/>
      <c r="ABK60" s="1"/>
      <c r="ABL60" s="1"/>
      <c r="ABM60" s="1"/>
      <c r="ABN60" s="1"/>
      <c r="ABO60" s="1"/>
      <c r="ABP60" s="1"/>
      <c r="ABQ60" s="1"/>
      <c r="ABR60" s="1"/>
      <c r="ABS60" s="1"/>
      <c r="ABT60" s="1"/>
      <c r="ABU60" s="1"/>
      <c r="ABV60" s="1"/>
      <c r="ABW60" s="1"/>
      <c r="ABX60" s="1"/>
      <c r="ABY60" s="1"/>
      <c r="ABZ60" s="1"/>
      <c r="ACA60" s="1"/>
      <c r="ACB60" s="1"/>
      <c r="ACC60" s="1"/>
      <c r="ACD60" s="1"/>
      <c r="ACE60" s="1"/>
      <c r="ACF60" s="1"/>
      <c r="ACG60" s="1"/>
      <c r="ACH60" s="1"/>
      <c r="ACI60" s="1"/>
      <c r="ACJ60" s="1"/>
      <c r="ACK60" s="1"/>
      <c r="ACL60" s="1"/>
      <c r="ACM60" s="1"/>
      <c r="ACN60" s="1"/>
      <c r="ACO60" s="1"/>
      <c r="ACP60" s="1"/>
      <c r="ACQ60" s="1"/>
      <c r="ACR60" s="1"/>
      <c r="ACS60" s="1"/>
      <c r="ACT60" s="1"/>
      <c r="ACU60" s="1"/>
      <c r="ACV60" s="1"/>
      <c r="ACW60" s="1"/>
      <c r="ACX60" s="1"/>
      <c r="ACY60" s="1"/>
      <c r="ACZ60" s="1"/>
      <c r="ADA60" s="1"/>
      <c r="ADB60" s="1"/>
      <c r="ADC60" s="1"/>
      <c r="ADD60" s="1"/>
      <c r="ADE60" s="1"/>
      <c r="ADF60" s="1"/>
      <c r="ADG60" s="1"/>
      <c r="ADH60" s="1"/>
      <c r="ADI60" s="1"/>
      <c r="ADJ60" s="1"/>
      <c r="ADK60" s="1"/>
      <c r="ADL60" s="1"/>
      <c r="ADM60" s="1"/>
      <c r="ADN60" s="1"/>
      <c r="ADO60" s="1"/>
      <c r="ADP60" s="1"/>
      <c r="ADQ60" s="1"/>
      <c r="ADR60" s="1"/>
      <c r="ADS60" s="1"/>
      <c r="ADT60" s="1"/>
      <c r="ADU60" s="1"/>
      <c r="ADV60" s="1"/>
      <c r="ADW60" s="1"/>
      <c r="ADX60" s="1"/>
      <c r="ADY60" s="1"/>
      <c r="ADZ60" s="1"/>
      <c r="AEA60" s="1"/>
      <c r="AEB60" s="1"/>
      <c r="AEC60" s="1"/>
      <c r="AED60" s="1"/>
      <c r="AEE60" s="1"/>
      <c r="AEF60" s="1"/>
      <c r="AEG60" s="1"/>
      <c r="AEH60" s="1"/>
      <c r="AEI60" s="1"/>
      <c r="AEJ60" s="1"/>
      <c r="AEK60" s="1"/>
      <c r="AEL60" s="1"/>
      <c r="AEM60" s="1"/>
      <c r="AEN60" s="1"/>
      <c r="AEO60" s="1"/>
      <c r="AEP60" s="1"/>
      <c r="AEQ60" s="1"/>
      <c r="AER60" s="1"/>
      <c r="AES60" s="1"/>
      <c r="AET60" s="1"/>
      <c r="AEU60" s="1"/>
      <c r="AEV60" s="1"/>
      <c r="AEW60" s="1"/>
      <c r="AEX60" s="1"/>
      <c r="AEY60" s="1"/>
      <c r="AEZ60" s="1"/>
      <c r="AFA60" s="1"/>
      <c r="AFB60" s="1"/>
      <c r="AFC60" s="1"/>
      <c r="AFD60" s="1"/>
      <c r="AFE60" s="1"/>
      <c r="AFF60" s="1"/>
      <c r="AFG60" s="1"/>
      <c r="AFH60" s="1"/>
      <c r="AFI60" s="1"/>
      <c r="AFJ60" s="1"/>
      <c r="AFK60" s="1"/>
      <c r="AFL60" s="1"/>
      <c r="AFM60" s="1"/>
      <c r="AFN60" s="1"/>
    </row>
    <row r="61" spans="1:846" s="34" customFormat="1" ht="25.5">
      <c r="A61" s="40">
        <v>4</v>
      </c>
      <c r="B61" s="107" t="s">
        <v>91</v>
      </c>
      <c r="C61" s="28">
        <v>1797000</v>
      </c>
      <c r="D61" s="70" t="s">
        <v>76</v>
      </c>
      <c r="E61" s="30" t="s">
        <v>27</v>
      </c>
      <c r="F61" s="71">
        <v>0.5</v>
      </c>
      <c r="G61" s="71">
        <v>0.5</v>
      </c>
      <c r="H61" s="72">
        <v>41579</v>
      </c>
      <c r="I61" s="72">
        <v>42917</v>
      </c>
      <c r="J61" s="32"/>
      <c r="K61" s="33" t="s">
        <v>45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  <c r="AAH61" s="1"/>
      <c r="AAI61" s="1"/>
      <c r="AAJ61" s="1"/>
      <c r="AAK61" s="1"/>
      <c r="AAL61" s="1"/>
      <c r="AAM61" s="1"/>
      <c r="AAN61" s="1"/>
      <c r="AAO61" s="1"/>
      <c r="AAP61" s="1"/>
      <c r="AAQ61" s="1"/>
      <c r="AAR61" s="1"/>
      <c r="AAS61" s="1"/>
      <c r="AAT61" s="1"/>
      <c r="AAU61" s="1"/>
      <c r="AAV61" s="1"/>
      <c r="AAW61" s="1"/>
      <c r="AAX61" s="1"/>
      <c r="AAY61" s="1"/>
      <c r="AAZ61" s="1"/>
      <c r="ABA61" s="1"/>
      <c r="ABB61" s="1"/>
      <c r="ABC61" s="1"/>
      <c r="ABD61" s="1"/>
      <c r="ABE61" s="1"/>
      <c r="ABF61" s="1"/>
      <c r="ABG61" s="1"/>
      <c r="ABH61" s="1"/>
      <c r="ABI61" s="1"/>
      <c r="ABJ61" s="1"/>
      <c r="ABK61" s="1"/>
      <c r="ABL61" s="1"/>
      <c r="ABM61" s="1"/>
      <c r="ABN61" s="1"/>
      <c r="ABO61" s="1"/>
      <c r="ABP61" s="1"/>
      <c r="ABQ61" s="1"/>
      <c r="ABR61" s="1"/>
      <c r="ABS61" s="1"/>
      <c r="ABT61" s="1"/>
      <c r="ABU61" s="1"/>
      <c r="ABV61" s="1"/>
      <c r="ABW61" s="1"/>
      <c r="ABX61" s="1"/>
      <c r="ABY61" s="1"/>
      <c r="ABZ61" s="1"/>
      <c r="ACA61" s="1"/>
      <c r="ACB61" s="1"/>
      <c r="ACC61" s="1"/>
      <c r="ACD61" s="1"/>
      <c r="ACE61" s="1"/>
      <c r="ACF61" s="1"/>
      <c r="ACG61" s="1"/>
      <c r="ACH61" s="1"/>
      <c r="ACI61" s="1"/>
      <c r="ACJ61" s="1"/>
      <c r="ACK61" s="1"/>
      <c r="ACL61" s="1"/>
      <c r="ACM61" s="1"/>
      <c r="ACN61" s="1"/>
      <c r="ACO61" s="1"/>
      <c r="ACP61" s="1"/>
      <c r="ACQ61" s="1"/>
      <c r="ACR61" s="1"/>
      <c r="ACS61" s="1"/>
      <c r="ACT61" s="1"/>
      <c r="ACU61" s="1"/>
      <c r="ACV61" s="1"/>
      <c r="ACW61" s="1"/>
      <c r="ACX61" s="1"/>
      <c r="ACY61" s="1"/>
      <c r="ACZ61" s="1"/>
      <c r="ADA61" s="1"/>
      <c r="ADB61" s="1"/>
      <c r="ADC61" s="1"/>
      <c r="ADD61" s="1"/>
      <c r="ADE61" s="1"/>
      <c r="ADF61" s="1"/>
      <c r="ADG61" s="1"/>
      <c r="ADH61" s="1"/>
      <c r="ADI61" s="1"/>
      <c r="ADJ61" s="1"/>
      <c r="ADK61" s="1"/>
      <c r="ADL61" s="1"/>
      <c r="ADM61" s="1"/>
      <c r="ADN61" s="1"/>
      <c r="ADO61" s="1"/>
      <c r="ADP61" s="1"/>
      <c r="ADQ61" s="1"/>
      <c r="ADR61" s="1"/>
      <c r="ADS61" s="1"/>
      <c r="ADT61" s="1"/>
      <c r="ADU61" s="1"/>
      <c r="ADV61" s="1"/>
      <c r="ADW61" s="1"/>
      <c r="ADX61" s="1"/>
      <c r="ADY61" s="1"/>
      <c r="ADZ61" s="1"/>
      <c r="AEA61" s="1"/>
      <c r="AEB61" s="1"/>
      <c r="AEC61" s="1"/>
      <c r="AED61" s="1"/>
      <c r="AEE61" s="1"/>
      <c r="AEF61" s="1"/>
      <c r="AEG61" s="1"/>
      <c r="AEH61" s="1"/>
      <c r="AEI61" s="1"/>
      <c r="AEJ61" s="1"/>
      <c r="AEK61" s="1"/>
      <c r="AEL61" s="1"/>
      <c r="AEM61" s="1"/>
      <c r="AEN61" s="1"/>
      <c r="AEO61" s="1"/>
      <c r="AEP61" s="1"/>
      <c r="AEQ61" s="1"/>
      <c r="AER61" s="1"/>
      <c r="AES61" s="1"/>
      <c r="AET61" s="1"/>
      <c r="AEU61" s="1"/>
      <c r="AEV61" s="1"/>
      <c r="AEW61" s="1"/>
      <c r="AEX61" s="1"/>
      <c r="AEY61" s="1"/>
      <c r="AEZ61" s="1"/>
      <c r="AFA61" s="1"/>
      <c r="AFB61" s="1"/>
      <c r="AFC61" s="1"/>
      <c r="AFD61" s="1"/>
      <c r="AFE61" s="1"/>
      <c r="AFF61" s="1"/>
      <c r="AFG61" s="1"/>
      <c r="AFH61" s="1"/>
      <c r="AFI61" s="1"/>
      <c r="AFJ61" s="1"/>
      <c r="AFK61" s="1"/>
      <c r="AFL61" s="1"/>
      <c r="AFM61" s="1"/>
      <c r="AFN61" s="1"/>
    </row>
    <row r="62" spans="1:846" s="34" customFormat="1" ht="17.100000000000001" customHeight="1" thickBot="1">
      <c r="A62" s="58">
        <v>5</v>
      </c>
      <c r="B62" s="107" t="s">
        <v>89</v>
      </c>
      <c r="C62" s="59">
        <v>333333</v>
      </c>
      <c r="D62" s="74" t="s">
        <v>42</v>
      </c>
      <c r="E62" s="30" t="s">
        <v>27</v>
      </c>
      <c r="F62" s="71">
        <v>0.5</v>
      </c>
      <c r="G62" s="71">
        <v>0.5</v>
      </c>
      <c r="H62" s="75">
        <v>41365</v>
      </c>
      <c r="I62" s="75">
        <v>41671</v>
      </c>
      <c r="J62" s="61"/>
      <c r="K62" s="62" t="s">
        <v>38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  <c r="AAP62" s="1"/>
      <c r="AAQ62" s="1"/>
      <c r="AAR62" s="1"/>
      <c r="AAS62" s="1"/>
      <c r="AAT62" s="1"/>
      <c r="AAU62" s="1"/>
      <c r="AAV62" s="1"/>
      <c r="AAW62" s="1"/>
      <c r="AAX62" s="1"/>
      <c r="AAY62" s="1"/>
      <c r="AAZ62" s="1"/>
      <c r="ABA62" s="1"/>
      <c r="ABB62" s="1"/>
      <c r="ABC62" s="1"/>
      <c r="ABD62" s="1"/>
      <c r="ABE62" s="1"/>
      <c r="ABF62" s="1"/>
      <c r="ABG62" s="1"/>
      <c r="ABH62" s="1"/>
      <c r="ABI62" s="1"/>
      <c r="ABJ62" s="1"/>
      <c r="ABK62" s="1"/>
      <c r="ABL62" s="1"/>
      <c r="ABM62" s="1"/>
      <c r="ABN62" s="1"/>
      <c r="ABO62" s="1"/>
      <c r="ABP62" s="1"/>
      <c r="ABQ62" s="1"/>
      <c r="ABR62" s="1"/>
      <c r="ABS62" s="1"/>
      <c r="ABT62" s="1"/>
      <c r="ABU62" s="1"/>
      <c r="ABV62" s="1"/>
      <c r="ABW62" s="1"/>
      <c r="ABX62" s="1"/>
      <c r="ABY62" s="1"/>
      <c r="ABZ62" s="1"/>
      <c r="ACA62" s="1"/>
      <c r="ACB62" s="1"/>
      <c r="ACC62" s="1"/>
      <c r="ACD62" s="1"/>
      <c r="ACE62" s="1"/>
      <c r="ACF62" s="1"/>
      <c r="ACG62" s="1"/>
      <c r="ACH62" s="1"/>
      <c r="ACI62" s="1"/>
      <c r="ACJ62" s="1"/>
      <c r="ACK62" s="1"/>
      <c r="ACL62" s="1"/>
      <c r="ACM62" s="1"/>
      <c r="ACN62" s="1"/>
      <c r="ACO62" s="1"/>
      <c r="ACP62" s="1"/>
      <c r="ACQ62" s="1"/>
      <c r="ACR62" s="1"/>
      <c r="ACS62" s="1"/>
      <c r="ACT62" s="1"/>
      <c r="ACU62" s="1"/>
      <c r="ACV62" s="1"/>
      <c r="ACW62" s="1"/>
      <c r="ACX62" s="1"/>
      <c r="ACY62" s="1"/>
      <c r="ACZ62" s="1"/>
      <c r="ADA62" s="1"/>
      <c r="ADB62" s="1"/>
      <c r="ADC62" s="1"/>
      <c r="ADD62" s="1"/>
      <c r="ADE62" s="1"/>
      <c r="ADF62" s="1"/>
      <c r="ADG62" s="1"/>
      <c r="ADH62" s="1"/>
      <c r="ADI62" s="1"/>
      <c r="ADJ62" s="1"/>
      <c r="ADK62" s="1"/>
      <c r="ADL62" s="1"/>
      <c r="ADM62" s="1"/>
      <c r="ADN62" s="1"/>
      <c r="ADO62" s="1"/>
      <c r="ADP62" s="1"/>
      <c r="ADQ62" s="1"/>
      <c r="ADR62" s="1"/>
      <c r="ADS62" s="1"/>
      <c r="ADT62" s="1"/>
      <c r="ADU62" s="1"/>
      <c r="ADV62" s="1"/>
      <c r="ADW62" s="1"/>
      <c r="ADX62" s="1"/>
      <c r="ADY62" s="1"/>
      <c r="ADZ62" s="1"/>
      <c r="AEA62" s="1"/>
      <c r="AEB62" s="1"/>
      <c r="AEC62" s="1"/>
      <c r="AED62" s="1"/>
      <c r="AEE62" s="1"/>
      <c r="AEF62" s="1"/>
      <c r="AEG62" s="1"/>
      <c r="AEH62" s="1"/>
      <c r="AEI62" s="1"/>
      <c r="AEJ62" s="1"/>
      <c r="AEK62" s="1"/>
      <c r="AEL62" s="1"/>
      <c r="AEM62" s="1"/>
      <c r="AEN62" s="1"/>
      <c r="AEO62" s="1"/>
      <c r="AEP62" s="1"/>
      <c r="AEQ62" s="1"/>
      <c r="AER62" s="1"/>
      <c r="AES62" s="1"/>
      <c r="AET62" s="1"/>
      <c r="AEU62" s="1"/>
      <c r="AEV62" s="1"/>
      <c r="AEW62" s="1"/>
      <c r="AEX62" s="1"/>
      <c r="AEY62" s="1"/>
      <c r="AEZ62" s="1"/>
      <c r="AFA62" s="1"/>
      <c r="AFB62" s="1"/>
      <c r="AFC62" s="1"/>
      <c r="AFD62" s="1"/>
      <c r="AFE62" s="1"/>
      <c r="AFF62" s="1"/>
      <c r="AFG62" s="1"/>
      <c r="AFH62" s="1"/>
      <c r="AFI62" s="1"/>
      <c r="AFJ62" s="1"/>
      <c r="AFK62" s="1"/>
      <c r="AFL62" s="1"/>
      <c r="AFM62" s="1"/>
      <c r="AFN62" s="1"/>
    </row>
    <row r="63" spans="1:846" s="121" customFormat="1">
      <c r="A63" s="116">
        <v>6</v>
      </c>
      <c r="B63" s="107" t="s">
        <v>90</v>
      </c>
      <c r="C63" s="127">
        <v>38890</v>
      </c>
      <c r="D63" s="128" t="s">
        <v>39</v>
      </c>
      <c r="E63" s="129" t="s">
        <v>27</v>
      </c>
      <c r="F63" s="104">
        <v>0.5</v>
      </c>
      <c r="G63" s="104">
        <v>0.5</v>
      </c>
      <c r="H63" s="105">
        <v>41395</v>
      </c>
      <c r="I63" s="105">
        <v>41334</v>
      </c>
      <c r="J63" s="118"/>
      <c r="K63" s="130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</row>
    <row r="64" spans="1:846" s="34" customFormat="1">
      <c r="A64" s="40">
        <v>7</v>
      </c>
      <c r="B64" s="106" t="s">
        <v>84</v>
      </c>
      <c r="C64" s="36">
        <v>300000</v>
      </c>
      <c r="D64" s="29" t="s">
        <v>40</v>
      </c>
      <c r="E64" s="30" t="s">
        <v>27</v>
      </c>
      <c r="F64" s="37">
        <v>1</v>
      </c>
      <c r="G64" s="37">
        <v>0</v>
      </c>
      <c r="H64" s="31">
        <v>41426</v>
      </c>
      <c r="I64" s="31">
        <v>41699</v>
      </c>
      <c r="J64" s="32"/>
      <c r="K64" s="33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  <c r="ACJ64" s="1"/>
      <c r="ACK64" s="1"/>
      <c r="ACL64" s="1"/>
      <c r="ACM64" s="1"/>
      <c r="ACN64" s="1"/>
      <c r="ACO64" s="1"/>
      <c r="ACP64" s="1"/>
      <c r="ACQ64" s="1"/>
      <c r="ACR64" s="1"/>
      <c r="ACS64" s="1"/>
      <c r="ACT64" s="1"/>
      <c r="ACU64" s="1"/>
      <c r="ACV64" s="1"/>
      <c r="ACW64" s="1"/>
      <c r="ACX64" s="1"/>
      <c r="ACY64" s="1"/>
      <c r="ACZ64" s="1"/>
      <c r="ADA64" s="1"/>
      <c r="ADB64" s="1"/>
      <c r="ADC64" s="1"/>
      <c r="ADD64" s="1"/>
      <c r="ADE64" s="1"/>
      <c r="ADF64" s="1"/>
      <c r="ADG64" s="1"/>
      <c r="ADH64" s="1"/>
      <c r="ADI64" s="1"/>
      <c r="ADJ64" s="1"/>
      <c r="ADK64" s="1"/>
      <c r="ADL64" s="1"/>
      <c r="ADM64" s="1"/>
      <c r="ADN64" s="1"/>
      <c r="ADO64" s="1"/>
      <c r="ADP64" s="1"/>
      <c r="ADQ64" s="1"/>
      <c r="ADR64" s="1"/>
      <c r="ADS64" s="1"/>
      <c r="ADT64" s="1"/>
      <c r="ADU64" s="1"/>
      <c r="ADV64" s="1"/>
      <c r="ADW64" s="1"/>
      <c r="ADX64" s="1"/>
      <c r="ADY64" s="1"/>
      <c r="ADZ64" s="1"/>
      <c r="AEA64" s="1"/>
      <c r="AEB64" s="1"/>
      <c r="AEC64" s="1"/>
      <c r="AED64" s="1"/>
      <c r="AEE64" s="1"/>
      <c r="AEF64" s="1"/>
      <c r="AEG64" s="1"/>
      <c r="AEH64" s="1"/>
      <c r="AEI64" s="1"/>
      <c r="AEJ64" s="1"/>
      <c r="AEK64" s="1"/>
      <c r="AEL64" s="1"/>
      <c r="AEM64" s="1"/>
      <c r="AEN64" s="1"/>
      <c r="AEO64" s="1"/>
      <c r="AEP64" s="1"/>
      <c r="AEQ64" s="1"/>
      <c r="AER64" s="1"/>
      <c r="AES64" s="1"/>
      <c r="AET64" s="1"/>
      <c r="AEU64" s="1"/>
      <c r="AEV64" s="1"/>
      <c r="AEW64" s="1"/>
      <c r="AEX64" s="1"/>
      <c r="AEY64" s="1"/>
      <c r="AEZ64" s="1"/>
      <c r="AFA64" s="1"/>
      <c r="AFB64" s="1"/>
      <c r="AFC64" s="1"/>
      <c r="AFD64" s="1"/>
      <c r="AFE64" s="1"/>
      <c r="AFF64" s="1"/>
      <c r="AFG64" s="1"/>
      <c r="AFH64" s="1"/>
      <c r="AFI64" s="1"/>
      <c r="AFJ64" s="1"/>
      <c r="AFK64" s="1"/>
      <c r="AFL64" s="1"/>
      <c r="AFM64" s="1"/>
      <c r="AFN64" s="1"/>
    </row>
    <row r="65" spans="1:846" s="34" customFormat="1" ht="25.5">
      <c r="A65" s="40">
        <v>8</v>
      </c>
      <c r="B65" s="107" t="s">
        <v>103</v>
      </c>
      <c r="C65" s="36">
        <v>1000000</v>
      </c>
      <c r="D65" s="29" t="s">
        <v>54</v>
      </c>
      <c r="E65" s="30" t="s">
        <v>27</v>
      </c>
      <c r="F65" s="37">
        <v>1</v>
      </c>
      <c r="G65" s="37">
        <v>0</v>
      </c>
      <c r="H65" s="31">
        <v>41334</v>
      </c>
      <c r="I65" s="31">
        <v>42887</v>
      </c>
      <c r="J65" s="32"/>
      <c r="K65" s="33" t="s">
        <v>46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  <c r="AAH65" s="1"/>
      <c r="AAI65" s="1"/>
      <c r="AAJ65" s="1"/>
      <c r="AAK65" s="1"/>
      <c r="AAL65" s="1"/>
      <c r="AAM65" s="1"/>
      <c r="AAN65" s="1"/>
      <c r="AAO65" s="1"/>
      <c r="AAP65" s="1"/>
      <c r="AAQ65" s="1"/>
      <c r="AAR65" s="1"/>
      <c r="AAS65" s="1"/>
      <c r="AAT65" s="1"/>
      <c r="AAU65" s="1"/>
      <c r="AAV65" s="1"/>
      <c r="AAW65" s="1"/>
      <c r="AAX65" s="1"/>
      <c r="AAY65" s="1"/>
      <c r="AAZ65" s="1"/>
      <c r="ABA65" s="1"/>
      <c r="ABB65" s="1"/>
      <c r="ABC65" s="1"/>
      <c r="ABD65" s="1"/>
      <c r="ABE65" s="1"/>
      <c r="ABF65" s="1"/>
      <c r="ABG65" s="1"/>
      <c r="ABH65" s="1"/>
      <c r="ABI65" s="1"/>
      <c r="ABJ65" s="1"/>
      <c r="ABK65" s="1"/>
      <c r="ABL65" s="1"/>
      <c r="ABM65" s="1"/>
      <c r="ABN65" s="1"/>
      <c r="ABO65" s="1"/>
      <c r="ABP65" s="1"/>
      <c r="ABQ65" s="1"/>
      <c r="ABR65" s="1"/>
      <c r="ABS65" s="1"/>
      <c r="ABT65" s="1"/>
      <c r="ABU65" s="1"/>
      <c r="ABV65" s="1"/>
      <c r="ABW65" s="1"/>
      <c r="ABX65" s="1"/>
      <c r="ABY65" s="1"/>
      <c r="ABZ65" s="1"/>
      <c r="ACA65" s="1"/>
      <c r="ACB65" s="1"/>
      <c r="ACC65" s="1"/>
      <c r="ACD65" s="1"/>
      <c r="ACE65" s="1"/>
      <c r="ACF65" s="1"/>
      <c r="ACG65" s="1"/>
      <c r="ACH65" s="1"/>
      <c r="ACI65" s="1"/>
      <c r="ACJ65" s="1"/>
      <c r="ACK65" s="1"/>
      <c r="ACL65" s="1"/>
      <c r="ACM65" s="1"/>
      <c r="ACN65" s="1"/>
      <c r="ACO65" s="1"/>
      <c r="ACP65" s="1"/>
      <c r="ACQ65" s="1"/>
      <c r="ACR65" s="1"/>
      <c r="ACS65" s="1"/>
      <c r="ACT65" s="1"/>
      <c r="ACU65" s="1"/>
      <c r="ACV65" s="1"/>
      <c r="ACW65" s="1"/>
      <c r="ACX65" s="1"/>
      <c r="ACY65" s="1"/>
      <c r="ACZ65" s="1"/>
      <c r="ADA65" s="1"/>
      <c r="ADB65" s="1"/>
      <c r="ADC65" s="1"/>
      <c r="ADD65" s="1"/>
      <c r="ADE65" s="1"/>
      <c r="ADF65" s="1"/>
      <c r="ADG65" s="1"/>
      <c r="ADH65" s="1"/>
      <c r="ADI65" s="1"/>
      <c r="ADJ65" s="1"/>
      <c r="ADK65" s="1"/>
      <c r="ADL65" s="1"/>
      <c r="ADM65" s="1"/>
      <c r="ADN65" s="1"/>
      <c r="ADO65" s="1"/>
      <c r="ADP65" s="1"/>
      <c r="ADQ65" s="1"/>
      <c r="ADR65" s="1"/>
      <c r="ADS65" s="1"/>
      <c r="ADT65" s="1"/>
      <c r="ADU65" s="1"/>
      <c r="ADV65" s="1"/>
      <c r="ADW65" s="1"/>
      <c r="ADX65" s="1"/>
      <c r="ADY65" s="1"/>
      <c r="ADZ65" s="1"/>
      <c r="AEA65" s="1"/>
      <c r="AEB65" s="1"/>
      <c r="AEC65" s="1"/>
      <c r="AED65" s="1"/>
      <c r="AEE65" s="1"/>
      <c r="AEF65" s="1"/>
      <c r="AEG65" s="1"/>
      <c r="AEH65" s="1"/>
      <c r="AEI65" s="1"/>
      <c r="AEJ65" s="1"/>
      <c r="AEK65" s="1"/>
      <c r="AEL65" s="1"/>
      <c r="AEM65" s="1"/>
      <c r="AEN65" s="1"/>
      <c r="AEO65" s="1"/>
      <c r="AEP65" s="1"/>
      <c r="AEQ65" s="1"/>
      <c r="AER65" s="1"/>
      <c r="AES65" s="1"/>
      <c r="AET65" s="1"/>
      <c r="AEU65" s="1"/>
      <c r="AEV65" s="1"/>
      <c r="AEW65" s="1"/>
      <c r="AEX65" s="1"/>
      <c r="AEY65" s="1"/>
      <c r="AEZ65" s="1"/>
      <c r="AFA65" s="1"/>
      <c r="AFB65" s="1"/>
      <c r="AFC65" s="1"/>
      <c r="AFD65" s="1"/>
      <c r="AFE65" s="1"/>
      <c r="AFF65" s="1"/>
      <c r="AFG65" s="1"/>
      <c r="AFH65" s="1"/>
      <c r="AFI65" s="1"/>
      <c r="AFJ65" s="1"/>
      <c r="AFK65" s="1"/>
      <c r="AFL65" s="1"/>
      <c r="AFM65" s="1"/>
      <c r="AFN65" s="1"/>
    </row>
    <row r="66" spans="1:846" s="34" customFormat="1" ht="25.5">
      <c r="A66" s="40">
        <v>9</v>
      </c>
      <c r="B66" s="27" t="s">
        <v>85</v>
      </c>
      <c r="C66" s="36">
        <v>111111</v>
      </c>
      <c r="D66" s="29" t="s">
        <v>42</v>
      </c>
      <c r="E66" s="30" t="s">
        <v>27</v>
      </c>
      <c r="F66" s="37">
        <v>1</v>
      </c>
      <c r="G66" s="37">
        <v>0</v>
      </c>
      <c r="H66" s="72">
        <v>41426</v>
      </c>
      <c r="I66" s="72">
        <v>41699</v>
      </c>
      <c r="J66" s="32"/>
      <c r="K66" s="33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  <c r="VK66" s="1"/>
      <c r="VL66" s="1"/>
      <c r="VM66" s="1"/>
      <c r="VN66" s="1"/>
      <c r="VO66" s="1"/>
      <c r="VP66" s="1"/>
      <c r="VQ66" s="1"/>
      <c r="VR66" s="1"/>
      <c r="VS66" s="1"/>
      <c r="VT66" s="1"/>
      <c r="VU66" s="1"/>
      <c r="VV66" s="1"/>
      <c r="VW66" s="1"/>
      <c r="VX66" s="1"/>
      <c r="VY66" s="1"/>
      <c r="VZ66" s="1"/>
      <c r="WA66" s="1"/>
      <c r="WB66" s="1"/>
      <c r="WC66" s="1"/>
      <c r="WD66" s="1"/>
      <c r="WE66" s="1"/>
      <c r="WF66" s="1"/>
      <c r="WG66" s="1"/>
      <c r="WH66" s="1"/>
      <c r="WI66" s="1"/>
      <c r="WJ66" s="1"/>
      <c r="WK66" s="1"/>
      <c r="WL66" s="1"/>
      <c r="WM66" s="1"/>
      <c r="WN66" s="1"/>
      <c r="WO66" s="1"/>
      <c r="WP66" s="1"/>
      <c r="WQ66" s="1"/>
      <c r="WR66" s="1"/>
      <c r="WS66" s="1"/>
      <c r="WT66" s="1"/>
      <c r="WU66" s="1"/>
      <c r="WV66" s="1"/>
      <c r="WW66" s="1"/>
      <c r="WX66" s="1"/>
      <c r="WY66" s="1"/>
      <c r="WZ66" s="1"/>
      <c r="XA66" s="1"/>
      <c r="XB66" s="1"/>
      <c r="XC66" s="1"/>
      <c r="XD66" s="1"/>
      <c r="XE66" s="1"/>
      <c r="XF66" s="1"/>
      <c r="XG66" s="1"/>
      <c r="XH66" s="1"/>
      <c r="XI66" s="1"/>
      <c r="XJ66" s="1"/>
      <c r="XK66" s="1"/>
      <c r="XL66" s="1"/>
      <c r="XM66" s="1"/>
      <c r="XN66" s="1"/>
      <c r="XO66" s="1"/>
      <c r="XP66" s="1"/>
      <c r="XQ66" s="1"/>
      <c r="XR66" s="1"/>
      <c r="XS66" s="1"/>
      <c r="XT66" s="1"/>
      <c r="XU66" s="1"/>
      <c r="XV66" s="1"/>
      <c r="XW66" s="1"/>
      <c r="XX66" s="1"/>
      <c r="XY66" s="1"/>
      <c r="XZ66" s="1"/>
      <c r="YA66" s="1"/>
      <c r="YB66" s="1"/>
      <c r="YC66" s="1"/>
      <c r="YD66" s="1"/>
      <c r="YE66" s="1"/>
      <c r="YF66" s="1"/>
      <c r="YG66" s="1"/>
      <c r="YH66" s="1"/>
      <c r="YI66" s="1"/>
      <c r="YJ66" s="1"/>
      <c r="YK66" s="1"/>
      <c r="YL66" s="1"/>
      <c r="YM66" s="1"/>
      <c r="YN66" s="1"/>
      <c r="YO66" s="1"/>
      <c r="YP66" s="1"/>
      <c r="YQ66" s="1"/>
      <c r="YR66" s="1"/>
      <c r="YS66" s="1"/>
      <c r="YT66" s="1"/>
      <c r="YU66" s="1"/>
      <c r="YV66" s="1"/>
      <c r="YW66" s="1"/>
      <c r="YX66" s="1"/>
      <c r="YY66" s="1"/>
      <c r="YZ66" s="1"/>
      <c r="ZA66" s="1"/>
      <c r="ZB66" s="1"/>
      <c r="ZC66" s="1"/>
      <c r="ZD66" s="1"/>
      <c r="ZE66" s="1"/>
      <c r="ZF66" s="1"/>
      <c r="ZG66" s="1"/>
      <c r="ZH66" s="1"/>
      <c r="ZI66" s="1"/>
      <c r="ZJ66" s="1"/>
      <c r="ZK66" s="1"/>
      <c r="ZL66" s="1"/>
      <c r="ZM66" s="1"/>
      <c r="ZN66" s="1"/>
      <c r="ZO66" s="1"/>
      <c r="ZP66" s="1"/>
      <c r="ZQ66" s="1"/>
      <c r="ZR66" s="1"/>
      <c r="ZS66" s="1"/>
      <c r="ZT66" s="1"/>
      <c r="ZU66" s="1"/>
      <c r="ZV66" s="1"/>
      <c r="ZW66" s="1"/>
      <c r="ZX66" s="1"/>
      <c r="ZY66" s="1"/>
      <c r="ZZ66" s="1"/>
      <c r="AAA66" s="1"/>
      <c r="AAB66" s="1"/>
      <c r="AAC66" s="1"/>
      <c r="AAD66" s="1"/>
      <c r="AAE66" s="1"/>
      <c r="AAF66" s="1"/>
      <c r="AAG66" s="1"/>
      <c r="AAH66" s="1"/>
      <c r="AAI66" s="1"/>
      <c r="AAJ66" s="1"/>
      <c r="AAK66" s="1"/>
      <c r="AAL66" s="1"/>
      <c r="AAM66" s="1"/>
      <c r="AAN66" s="1"/>
      <c r="AAO66" s="1"/>
      <c r="AAP66" s="1"/>
      <c r="AAQ66" s="1"/>
      <c r="AAR66" s="1"/>
      <c r="AAS66" s="1"/>
      <c r="AAT66" s="1"/>
      <c r="AAU66" s="1"/>
      <c r="AAV66" s="1"/>
      <c r="AAW66" s="1"/>
      <c r="AAX66" s="1"/>
      <c r="AAY66" s="1"/>
      <c r="AAZ66" s="1"/>
      <c r="ABA66" s="1"/>
      <c r="ABB66" s="1"/>
      <c r="ABC66" s="1"/>
      <c r="ABD66" s="1"/>
      <c r="ABE66" s="1"/>
      <c r="ABF66" s="1"/>
      <c r="ABG66" s="1"/>
      <c r="ABH66" s="1"/>
      <c r="ABI66" s="1"/>
      <c r="ABJ66" s="1"/>
      <c r="ABK66" s="1"/>
      <c r="ABL66" s="1"/>
      <c r="ABM66" s="1"/>
      <c r="ABN66" s="1"/>
      <c r="ABO66" s="1"/>
      <c r="ABP66" s="1"/>
      <c r="ABQ66" s="1"/>
      <c r="ABR66" s="1"/>
      <c r="ABS66" s="1"/>
      <c r="ABT66" s="1"/>
      <c r="ABU66" s="1"/>
      <c r="ABV66" s="1"/>
      <c r="ABW66" s="1"/>
      <c r="ABX66" s="1"/>
      <c r="ABY66" s="1"/>
      <c r="ABZ66" s="1"/>
      <c r="ACA66" s="1"/>
      <c r="ACB66" s="1"/>
      <c r="ACC66" s="1"/>
      <c r="ACD66" s="1"/>
      <c r="ACE66" s="1"/>
      <c r="ACF66" s="1"/>
      <c r="ACG66" s="1"/>
      <c r="ACH66" s="1"/>
      <c r="ACI66" s="1"/>
      <c r="ACJ66" s="1"/>
      <c r="ACK66" s="1"/>
      <c r="ACL66" s="1"/>
      <c r="ACM66" s="1"/>
      <c r="ACN66" s="1"/>
      <c r="ACO66" s="1"/>
      <c r="ACP66" s="1"/>
      <c r="ACQ66" s="1"/>
      <c r="ACR66" s="1"/>
      <c r="ACS66" s="1"/>
      <c r="ACT66" s="1"/>
      <c r="ACU66" s="1"/>
      <c r="ACV66" s="1"/>
      <c r="ACW66" s="1"/>
      <c r="ACX66" s="1"/>
      <c r="ACY66" s="1"/>
      <c r="ACZ66" s="1"/>
      <c r="ADA66" s="1"/>
      <c r="ADB66" s="1"/>
      <c r="ADC66" s="1"/>
      <c r="ADD66" s="1"/>
      <c r="ADE66" s="1"/>
      <c r="ADF66" s="1"/>
      <c r="ADG66" s="1"/>
      <c r="ADH66" s="1"/>
      <c r="ADI66" s="1"/>
      <c r="ADJ66" s="1"/>
      <c r="ADK66" s="1"/>
      <c r="ADL66" s="1"/>
      <c r="ADM66" s="1"/>
      <c r="ADN66" s="1"/>
      <c r="ADO66" s="1"/>
      <c r="ADP66" s="1"/>
      <c r="ADQ66" s="1"/>
      <c r="ADR66" s="1"/>
      <c r="ADS66" s="1"/>
      <c r="ADT66" s="1"/>
      <c r="ADU66" s="1"/>
      <c r="ADV66" s="1"/>
      <c r="ADW66" s="1"/>
      <c r="ADX66" s="1"/>
      <c r="ADY66" s="1"/>
      <c r="ADZ66" s="1"/>
      <c r="AEA66" s="1"/>
      <c r="AEB66" s="1"/>
      <c r="AEC66" s="1"/>
      <c r="AED66" s="1"/>
      <c r="AEE66" s="1"/>
      <c r="AEF66" s="1"/>
      <c r="AEG66" s="1"/>
      <c r="AEH66" s="1"/>
      <c r="AEI66" s="1"/>
      <c r="AEJ66" s="1"/>
      <c r="AEK66" s="1"/>
      <c r="AEL66" s="1"/>
      <c r="AEM66" s="1"/>
      <c r="AEN66" s="1"/>
      <c r="AEO66" s="1"/>
      <c r="AEP66" s="1"/>
      <c r="AEQ66" s="1"/>
      <c r="AER66" s="1"/>
      <c r="AES66" s="1"/>
      <c r="AET66" s="1"/>
      <c r="AEU66" s="1"/>
      <c r="AEV66" s="1"/>
      <c r="AEW66" s="1"/>
      <c r="AEX66" s="1"/>
      <c r="AEY66" s="1"/>
      <c r="AEZ66" s="1"/>
      <c r="AFA66" s="1"/>
      <c r="AFB66" s="1"/>
      <c r="AFC66" s="1"/>
      <c r="AFD66" s="1"/>
      <c r="AFE66" s="1"/>
      <c r="AFF66" s="1"/>
      <c r="AFG66" s="1"/>
      <c r="AFH66" s="1"/>
      <c r="AFI66" s="1"/>
      <c r="AFJ66" s="1"/>
      <c r="AFK66" s="1"/>
      <c r="AFL66" s="1"/>
      <c r="AFM66" s="1"/>
      <c r="AFN66" s="1"/>
    </row>
    <row r="67" spans="1:846" s="34" customFormat="1" ht="13.5" thickBot="1">
      <c r="A67" s="40">
        <v>10</v>
      </c>
      <c r="B67" s="108" t="s">
        <v>86</v>
      </c>
      <c r="C67" s="36">
        <v>100000</v>
      </c>
      <c r="D67" s="29" t="s">
        <v>40</v>
      </c>
      <c r="E67" s="30" t="s">
        <v>27</v>
      </c>
      <c r="F67" s="37">
        <v>1</v>
      </c>
      <c r="G67" s="37">
        <v>0</v>
      </c>
      <c r="H67" s="31">
        <v>41654</v>
      </c>
      <c r="I67" s="31">
        <v>41883</v>
      </c>
      <c r="J67" s="32"/>
      <c r="K67" s="33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  <c r="VK67" s="1"/>
      <c r="VL67" s="1"/>
      <c r="VM67" s="1"/>
      <c r="VN67" s="1"/>
      <c r="VO67" s="1"/>
      <c r="VP67" s="1"/>
      <c r="VQ67" s="1"/>
      <c r="VR67" s="1"/>
      <c r="VS67" s="1"/>
      <c r="VT67" s="1"/>
      <c r="VU67" s="1"/>
      <c r="VV67" s="1"/>
      <c r="VW67" s="1"/>
      <c r="VX67" s="1"/>
      <c r="VY67" s="1"/>
      <c r="VZ67" s="1"/>
      <c r="WA67" s="1"/>
      <c r="WB67" s="1"/>
      <c r="WC67" s="1"/>
      <c r="WD67" s="1"/>
      <c r="WE67" s="1"/>
      <c r="WF67" s="1"/>
      <c r="WG67" s="1"/>
      <c r="WH67" s="1"/>
      <c r="WI67" s="1"/>
      <c r="WJ67" s="1"/>
      <c r="WK67" s="1"/>
      <c r="WL67" s="1"/>
      <c r="WM67" s="1"/>
      <c r="WN67" s="1"/>
      <c r="WO67" s="1"/>
      <c r="WP67" s="1"/>
      <c r="WQ67" s="1"/>
      <c r="WR67" s="1"/>
      <c r="WS67" s="1"/>
      <c r="WT67" s="1"/>
      <c r="WU67" s="1"/>
      <c r="WV67" s="1"/>
      <c r="WW67" s="1"/>
      <c r="WX67" s="1"/>
      <c r="WY67" s="1"/>
      <c r="WZ67" s="1"/>
      <c r="XA67" s="1"/>
      <c r="XB67" s="1"/>
      <c r="XC67" s="1"/>
      <c r="XD67" s="1"/>
      <c r="XE67" s="1"/>
      <c r="XF67" s="1"/>
      <c r="XG67" s="1"/>
      <c r="XH67" s="1"/>
      <c r="XI67" s="1"/>
      <c r="XJ67" s="1"/>
      <c r="XK67" s="1"/>
      <c r="XL67" s="1"/>
      <c r="XM67" s="1"/>
      <c r="XN67" s="1"/>
      <c r="XO67" s="1"/>
      <c r="XP67" s="1"/>
      <c r="XQ67" s="1"/>
      <c r="XR67" s="1"/>
      <c r="XS67" s="1"/>
      <c r="XT67" s="1"/>
      <c r="XU67" s="1"/>
      <c r="XV67" s="1"/>
      <c r="XW67" s="1"/>
      <c r="XX67" s="1"/>
      <c r="XY67" s="1"/>
      <c r="XZ67" s="1"/>
      <c r="YA67" s="1"/>
      <c r="YB67" s="1"/>
      <c r="YC67" s="1"/>
      <c r="YD67" s="1"/>
      <c r="YE67" s="1"/>
      <c r="YF67" s="1"/>
      <c r="YG67" s="1"/>
      <c r="YH67" s="1"/>
      <c r="YI67" s="1"/>
      <c r="YJ67" s="1"/>
      <c r="YK67" s="1"/>
      <c r="YL67" s="1"/>
      <c r="YM67" s="1"/>
      <c r="YN67" s="1"/>
      <c r="YO67" s="1"/>
      <c r="YP67" s="1"/>
      <c r="YQ67" s="1"/>
      <c r="YR67" s="1"/>
      <c r="YS67" s="1"/>
      <c r="YT67" s="1"/>
      <c r="YU67" s="1"/>
      <c r="YV67" s="1"/>
      <c r="YW67" s="1"/>
      <c r="YX67" s="1"/>
      <c r="YY67" s="1"/>
      <c r="YZ67" s="1"/>
      <c r="ZA67" s="1"/>
      <c r="ZB67" s="1"/>
      <c r="ZC67" s="1"/>
      <c r="ZD67" s="1"/>
      <c r="ZE67" s="1"/>
      <c r="ZF67" s="1"/>
      <c r="ZG67" s="1"/>
      <c r="ZH67" s="1"/>
      <c r="ZI67" s="1"/>
      <c r="ZJ67" s="1"/>
      <c r="ZK67" s="1"/>
      <c r="ZL67" s="1"/>
      <c r="ZM67" s="1"/>
      <c r="ZN67" s="1"/>
      <c r="ZO67" s="1"/>
      <c r="ZP67" s="1"/>
      <c r="ZQ67" s="1"/>
      <c r="ZR67" s="1"/>
      <c r="ZS67" s="1"/>
      <c r="ZT67" s="1"/>
      <c r="ZU67" s="1"/>
      <c r="ZV67" s="1"/>
      <c r="ZW67" s="1"/>
      <c r="ZX67" s="1"/>
      <c r="ZY67" s="1"/>
      <c r="ZZ67" s="1"/>
      <c r="AAA67" s="1"/>
      <c r="AAB67" s="1"/>
      <c r="AAC67" s="1"/>
      <c r="AAD67" s="1"/>
      <c r="AAE67" s="1"/>
      <c r="AAF67" s="1"/>
      <c r="AAG67" s="1"/>
      <c r="AAH67" s="1"/>
      <c r="AAI67" s="1"/>
      <c r="AAJ67" s="1"/>
      <c r="AAK67" s="1"/>
      <c r="AAL67" s="1"/>
      <c r="AAM67" s="1"/>
      <c r="AAN67" s="1"/>
      <c r="AAO67" s="1"/>
      <c r="AAP67" s="1"/>
      <c r="AAQ67" s="1"/>
      <c r="AAR67" s="1"/>
      <c r="AAS67" s="1"/>
      <c r="AAT67" s="1"/>
      <c r="AAU67" s="1"/>
      <c r="AAV67" s="1"/>
      <c r="AAW67" s="1"/>
      <c r="AAX67" s="1"/>
      <c r="AAY67" s="1"/>
      <c r="AAZ67" s="1"/>
      <c r="ABA67" s="1"/>
      <c r="ABB67" s="1"/>
      <c r="ABC67" s="1"/>
      <c r="ABD67" s="1"/>
      <c r="ABE67" s="1"/>
      <c r="ABF67" s="1"/>
      <c r="ABG67" s="1"/>
      <c r="ABH67" s="1"/>
      <c r="ABI67" s="1"/>
      <c r="ABJ67" s="1"/>
      <c r="ABK67" s="1"/>
      <c r="ABL67" s="1"/>
      <c r="ABM67" s="1"/>
      <c r="ABN67" s="1"/>
      <c r="ABO67" s="1"/>
      <c r="ABP67" s="1"/>
      <c r="ABQ67" s="1"/>
      <c r="ABR67" s="1"/>
      <c r="ABS67" s="1"/>
      <c r="ABT67" s="1"/>
      <c r="ABU67" s="1"/>
      <c r="ABV67" s="1"/>
      <c r="ABW67" s="1"/>
      <c r="ABX67" s="1"/>
      <c r="ABY67" s="1"/>
      <c r="ABZ67" s="1"/>
      <c r="ACA67" s="1"/>
      <c r="ACB67" s="1"/>
      <c r="ACC67" s="1"/>
      <c r="ACD67" s="1"/>
      <c r="ACE67" s="1"/>
      <c r="ACF67" s="1"/>
      <c r="ACG67" s="1"/>
      <c r="ACH67" s="1"/>
      <c r="ACI67" s="1"/>
      <c r="ACJ67" s="1"/>
      <c r="ACK67" s="1"/>
      <c r="ACL67" s="1"/>
      <c r="ACM67" s="1"/>
      <c r="ACN67" s="1"/>
      <c r="ACO67" s="1"/>
      <c r="ACP67" s="1"/>
      <c r="ACQ67" s="1"/>
      <c r="ACR67" s="1"/>
      <c r="ACS67" s="1"/>
      <c r="ACT67" s="1"/>
      <c r="ACU67" s="1"/>
      <c r="ACV67" s="1"/>
      <c r="ACW67" s="1"/>
      <c r="ACX67" s="1"/>
      <c r="ACY67" s="1"/>
      <c r="ACZ67" s="1"/>
      <c r="ADA67" s="1"/>
      <c r="ADB67" s="1"/>
      <c r="ADC67" s="1"/>
      <c r="ADD67" s="1"/>
      <c r="ADE67" s="1"/>
      <c r="ADF67" s="1"/>
      <c r="ADG67" s="1"/>
      <c r="ADH67" s="1"/>
      <c r="ADI67" s="1"/>
      <c r="ADJ67" s="1"/>
      <c r="ADK67" s="1"/>
      <c r="ADL67" s="1"/>
      <c r="ADM67" s="1"/>
      <c r="ADN67" s="1"/>
      <c r="ADO67" s="1"/>
      <c r="ADP67" s="1"/>
      <c r="ADQ67" s="1"/>
      <c r="ADR67" s="1"/>
      <c r="ADS67" s="1"/>
      <c r="ADT67" s="1"/>
      <c r="ADU67" s="1"/>
      <c r="ADV67" s="1"/>
      <c r="ADW67" s="1"/>
      <c r="ADX67" s="1"/>
      <c r="ADY67" s="1"/>
      <c r="ADZ67" s="1"/>
      <c r="AEA67" s="1"/>
      <c r="AEB67" s="1"/>
      <c r="AEC67" s="1"/>
      <c r="AED67" s="1"/>
      <c r="AEE67" s="1"/>
      <c r="AEF67" s="1"/>
      <c r="AEG67" s="1"/>
      <c r="AEH67" s="1"/>
      <c r="AEI67" s="1"/>
      <c r="AEJ67" s="1"/>
      <c r="AEK67" s="1"/>
      <c r="AEL67" s="1"/>
      <c r="AEM67" s="1"/>
      <c r="AEN67" s="1"/>
      <c r="AEO67" s="1"/>
      <c r="AEP67" s="1"/>
      <c r="AEQ67" s="1"/>
      <c r="AER67" s="1"/>
      <c r="AES67" s="1"/>
      <c r="AET67" s="1"/>
      <c r="AEU67" s="1"/>
      <c r="AEV67" s="1"/>
      <c r="AEW67" s="1"/>
      <c r="AEX67" s="1"/>
      <c r="AEY67" s="1"/>
      <c r="AEZ67" s="1"/>
      <c r="AFA67" s="1"/>
      <c r="AFB67" s="1"/>
      <c r="AFC67" s="1"/>
      <c r="AFD67" s="1"/>
      <c r="AFE67" s="1"/>
      <c r="AFF67" s="1"/>
      <c r="AFG67" s="1"/>
      <c r="AFH67" s="1"/>
      <c r="AFI67" s="1"/>
      <c r="AFJ67" s="1"/>
      <c r="AFK67" s="1"/>
      <c r="AFL67" s="1"/>
      <c r="AFM67" s="1"/>
      <c r="AFN67" s="1"/>
    </row>
    <row r="68" spans="1:846" s="34" customFormat="1" ht="12.75" customHeight="1">
      <c r="A68" s="142" t="s">
        <v>30</v>
      </c>
      <c r="B68" s="142"/>
      <c r="C68" s="38">
        <f>SUM(C69:C70)</f>
        <v>1780887</v>
      </c>
      <c r="D68" s="143"/>
      <c r="E68" s="143"/>
      <c r="F68" s="143"/>
      <c r="G68" s="143"/>
      <c r="H68" s="143"/>
      <c r="I68" s="143"/>
      <c r="J68" s="143"/>
      <c r="K68" s="143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  <c r="VK68" s="1"/>
      <c r="VL68" s="1"/>
      <c r="VM68" s="1"/>
      <c r="VN68" s="1"/>
      <c r="VO68" s="1"/>
      <c r="VP68" s="1"/>
      <c r="VQ68" s="1"/>
      <c r="VR68" s="1"/>
      <c r="VS68" s="1"/>
      <c r="VT68" s="1"/>
      <c r="VU68" s="1"/>
      <c r="VV68" s="1"/>
      <c r="VW68" s="1"/>
      <c r="VX68" s="1"/>
      <c r="VY68" s="1"/>
      <c r="VZ68" s="1"/>
      <c r="WA68" s="1"/>
      <c r="WB68" s="1"/>
      <c r="WC68" s="1"/>
      <c r="WD68" s="1"/>
      <c r="WE68" s="1"/>
      <c r="WF68" s="1"/>
      <c r="WG68" s="1"/>
      <c r="WH68" s="1"/>
      <c r="WI68" s="1"/>
      <c r="WJ68" s="1"/>
      <c r="WK68" s="1"/>
      <c r="WL68" s="1"/>
      <c r="WM68" s="1"/>
      <c r="WN68" s="1"/>
      <c r="WO68" s="1"/>
      <c r="WP68" s="1"/>
      <c r="WQ68" s="1"/>
      <c r="WR68" s="1"/>
      <c r="WS68" s="1"/>
      <c r="WT68" s="1"/>
      <c r="WU68" s="1"/>
      <c r="WV68" s="1"/>
      <c r="WW68" s="1"/>
      <c r="WX68" s="1"/>
      <c r="WY68" s="1"/>
      <c r="WZ68" s="1"/>
      <c r="XA68" s="1"/>
      <c r="XB68" s="1"/>
      <c r="XC68" s="1"/>
      <c r="XD68" s="1"/>
      <c r="XE68" s="1"/>
      <c r="XF68" s="1"/>
      <c r="XG68" s="1"/>
      <c r="XH68" s="1"/>
      <c r="XI68" s="1"/>
      <c r="XJ68" s="1"/>
      <c r="XK68" s="1"/>
      <c r="XL68" s="1"/>
      <c r="XM68" s="1"/>
      <c r="XN68" s="1"/>
      <c r="XO68" s="1"/>
      <c r="XP68" s="1"/>
      <c r="XQ68" s="1"/>
      <c r="XR68" s="1"/>
      <c r="XS68" s="1"/>
      <c r="XT68" s="1"/>
      <c r="XU68" s="1"/>
      <c r="XV68" s="1"/>
      <c r="XW68" s="1"/>
      <c r="XX68" s="1"/>
      <c r="XY68" s="1"/>
      <c r="XZ68" s="1"/>
      <c r="YA68" s="1"/>
      <c r="YB68" s="1"/>
      <c r="YC68" s="1"/>
      <c r="YD68" s="1"/>
      <c r="YE68" s="1"/>
      <c r="YF68" s="1"/>
      <c r="YG68" s="1"/>
      <c r="YH68" s="1"/>
      <c r="YI68" s="1"/>
      <c r="YJ68" s="1"/>
      <c r="YK68" s="1"/>
      <c r="YL68" s="1"/>
      <c r="YM68" s="1"/>
      <c r="YN68" s="1"/>
      <c r="YO68" s="1"/>
      <c r="YP68" s="1"/>
      <c r="YQ68" s="1"/>
      <c r="YR68" s="1"/>
      <c r="YS68" s="1"/>
      <c r="YT68" s="1"/>
      <c r="YU68" s="1"/>
      <c r="YV68" s="1"/>
      <c r="YW68" s="1"/>
      <c r="YX68" s="1"/>
      <c r="YY68" s="1"/>
      <c r="YZ68" s="1"/>
      <c r="ZA68" s="1"/>
      <c r="ZB68" s="1"/>
      <c r="ZC68" s="1"/>
      <c r="ZD68" s="1"/>
      <c r="ZE68" s="1"/>
      <c r="ZF68" s="1"/>
      <c r="ZG68" s="1"/>
      <c r="ZH68" s="1"/>
      <c r="ZI68" s="1"/>
      <c r="ZJ68" s="1"/>
      <c r="ZK68" s="1"/>
      <c r="ZL68" s="1"/>
      <c r="ZM68" s="1"/>
      <c r="ZN68" s="1"/>
      <c r="ZO68" s="1"/>
      <c r="ZP68" s="1"/>
      <c r="ZQ68" s="1"/>
      <c r="ZR68" s="1"/>
      <c r="ZS68" s="1"/>
      <c r="ZT68" s="1"/>
      <c r="ZU68" s="1"/>
      <c r="ZV68" s="1"/>
      <c r="ZW68" s="1"/>
      <c r="ZX68" s="1"/>
      <c r="ZY68" s="1"/>
      <c r="ZZ68" s="1"/>
      <c r="AAA68" s="1"/>
      <c r="AAB68" s="1"/>
      <c r="AAC68" s="1"/>
      <c r="AAD68" s="1"/>
      <c r="AAE68" s="1"/>
      <c r="AAF68" s="1"/>
      <c r="AAG68" s="1"/>
      <c r="AAH68" s="1"/>
      <c r="AAI68" s="1"/>
      <c r="AAJ68" s="1"/>
      <c r="AAK68" s="1"/>
      <c r="AAL68" s="1"/>
      <c r="AAM68" s="1"/>
      <c r="AAN68" s="1"/>
      <c r="AAO68" s="1"/>
      <c r="AAP68" s="1"/>
      <c r="AAQ68" s="1"/>
      <c r="AAR68" s="1"/>
      <c r="AAS68" s="1"/>
      <c r="AAT68" s="1"/>
      <c r="AAU68" s="1"/>
      <c r="AAV68" s="1"/>
      <c r="AAW68" s="1"/>
      <c r="AAX68" s="1"/>
      <c r="AAY68" s="1"/>
      <c r="AAZ68" s="1"/>
      <c r="ABA68" s="1"/>
      <c r="ABB68" s="1"/>
      <c r="ABC68" s="1"/>
      <c r="ABD68" s="1"/>
      <c r="ABE68" s="1"/>
      <c r="ABF68" s="1"/>
      <c r="ABG68" s="1"/>
      <c r="ABH68" s="1"/>
      <c r="ABI68" s="1"/>
      <c r="ABJ68" s="1"/>
      <c r="ABK68" s="1"/>
      <c r="ABL68" s="1"/>
      <c r="ABM68" s="1"/>
      <c r="ABN68" s="1"/>
      <c r="ABO68" s="1"/>
      <c r="ABP68" s="1"/>
      <c r="ABQ68" s="1"/>
      <c r="ABR68" s="1"/>
      <c r="ABS68" s="1"/>
      <c r="ABT68" s="1"/>
      <c r="ABU68" s="1"/>
      <c r="ABV68" s="1"/>
      <c r="ABW68" s="1"/>
      <c r="ABX68" s="1"/>
      <c r="ABY68" s="1"/>
      <c r="ABZ68" s="1"/>
      <c r="ACA68" s="1"/>
      <c r="ACB68" s="1"/>
      <c r="ACC68" s="1"/>
      <c r="ACD68" s="1"/>
      <c r="ACE68" s="1"/>
      <c r="ACF68" s="1"/>
      <c r="ACG68" s="1"/>
      <c r="ACH68" s="1"/>
      <c r="ACI68" s="1"/>
      <c r="ACJ68" s="1"/>
      <c r="ACK68" s="1"/>
      <c r="ACL68" s="1"/>
      <c r="ACM68" s="1"/>
      <c r="ACN68" s="1"/>
      <c r="ACO68" s="1"/>
      <c r="ACP68" s="1"/>
      <c r="ACQ68" s="1"/>
      <c r="ACR68" s="1"/>
      <c r="ACS68" s="1"/>
      <c r="ACT68" s="1"/>
      <c r="ACU68" s="1"/>
      <c r="ACV68" s="1"/>
      <c r="ACW68" s="1"/>
      <c r="ACX68" s="1"/>
      <c r="ACY68" s="1"/>
      <c r="ACZ68" s="1"/>
      <c r="ADA68" s="1"/>
      <c r="ADB68" s="1"/>
      <c r="ADC68" s="1"/>
      <c r="ADD68" s="1"/>
      <c r="ADE68" s="1"/>
      <c r="ADF68" s="1"/>
      <c r="ADG68" s="1"/>
      <c r="ADH68" s="1"/>
      <c r="ADI68" s="1"/>
      <c r="ADJ68" s="1"/>
      <c r="ADK68" s="1"/>
      <c r="ADL68" s="1"/>
      <c r="ADM68" s="1"/>
      <c r="ADN68" s="1"/>
      <c r="ADO68" s="1"/>
      <c r="ADP68" s="1"/>
      <c r="ADQ68" s="1"/>
      <c r="ADR68" s="1"/>
      <c r="ADS68" s="1"/>
      <c r="ADT68" s="1"/>
      <c r="ADU68" s="1"/>
      <c r="ADV68" s="1"/>
      <c r="ADW68" s="1"/>
      <c r="ADX68" s="1"/>
      <c r="ADY68" s="1"/>
      <c r="ADZ68" s="1"/>
      <c r="AEA68" s="1"/>
      <c r="AEB68" s="1"/>
      <c r="AEC68" s="1"/>
      <c r="AED68" s="1"/>
      <c r="AEE68" s="1"/>
      <c r="AEF68" s="1"/>
      <c r="AEG68" s="1"/>
      <c r="AEH68" s="1"/>
      <c r="AEI68" s="1"/>
      <c r="AEJ68" s="1"/>
      <c r="AEK68" s="1"/>
      <c r="AEL68" s="1"/>
      <c r="AEM68" s="1"/>
      <c r="AEN68" s="1"/>
      <c r="AEO68" s="1"/>
      <c r="AEP68" s="1"/>
      <c r="AEQ68" s="1"/>
      <c r="AER68" s="1"/>
      <c r="AES68" s="1"/>
      <c r="AET68" s="1"/>
      <c r="AEU68" s="1"/>
      <c r="AEV68" s="1"/>
      <c r="AEW68" s="1"/>
      <c r="AEX68" s="1"/>
      <c r="AEY68" s="1"/>
      <c r="AEZ68" s="1"/>
      <c r="AFA68" s="1"/>
      <c r="AFB68" s="1"/>
      <c r="AFC68" s="1"/>
      <c r="AFD68" s="1"/>
      <c r="AFE68" s="1"/>
      <c r="AFF68" s="1"/>
      <c r="AFG68" s="1"/>
      <c r="AFH68" s="1"/>
      <c r="AFI68" s="1"/>
      <c r="AFJ68" s="1"/>
      <c r="AFK68" s="1"/>
      <c r="AFL68" s="1"/>
      <c r="AFM68" s="1"/>
      <c r="AFN68" s="1"/>
    </row>
    <row r="69" spans="1:846" s="34" customFormat="1" ht="24" customHeight="1">
      <c r="A69" s="99">
        <v>1</v>
      </c>
      <c r="B69" s="113" t="s">
        <v>100</v>
      </c>
      <c r="C69" s="114">
        <v>1714220</v>
      </c>
      <c r="D69" s="29" t="s">
        <v>39</v>
      </c>
      <c r="E69" s="30" t="s">
        <v>27</v>
      </c>
      <c r="F69" s="37">
        <v>0</v>
      </c>
      <c r="G69" s="37">
        <v>1</v>
      </c>
      <c r="H69" s="31">
        <v>40909</v>
      </c>
      <c r="I69" s="31">
        <v>43070</v>
      </c>
      <c r="J69" s="101"/>
      <c r="K69" s="10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  <c r="VK69" s="1"/>
      <c r="VL69" s="1"/>
      <c r="VM69" s="1"/>
      <c r="VN69" s="1"/>
      <c r="VO69" s="1"/>
      <c r="VP69" s="1"/>
      <c r="VQ69" s="1"/>
      <c r="VR69" s="1"/>
      <c r="VS69" s="1"/>
      <c r="VT69" s="1"/>
      <c r="VU69" s="1"/>
      <c r="VV69" s="1"/>
      <c r="VW69" s="1"/>
      <c r="VX69" s="1"/>
      <c r="VY69" s="1"/>
      <c r="VZ69" s="1"/>
      <c r="WA69" s="1"/>
      <c r="WB69" s="1"/>
      <c r="WC69" s="1"/>
      <c r="WD69" s="1"/>
      <c r="WE69" s="1"/>
      <c r="WF69" s="1"/>
      <c r="WG69" s="1"/>
      <c r="WH69" s="1"/>
      <c r="WI69" s="1"/>
      <c r="WJ69" s="1"/>
      <c r="WK69" s="1"/>
      <c r="WL69" s="1"/>
      <c r="WM69" s="1"/>
      <c r="WN69" s="1"/>
      <c r="WO69" s="1"/>
      <c r="WP69" s="1"/>
      <c r="WQ69" s="1"/>
      <c r="WR69" s="1"/>
      <c r="WS69" s="1"/>
      <c r="WT69" s="1"/>
      <c r="WU69" s="1"/>
      <c r="WV69" s="1"/>
      <c r="WW69" s="1"/>
      <c r="WX69" s="1"/>
      <c r="WY69" s="1"/>
      <c r="WZ69" s="1"/>
      <c r="XA69" s="1"/>
      <c r="XB69" s="1"/>
      <c r="XC69" s="1"/>
      <c r="XD69" s="1"/>
      <c r="XE69" s="1"/>
      <c r="XF69" s="1"/>
      <c r="XG69" s="1"/>
      <c r="XH69" s="1"/>
      <c r="XI69" s="1"/>
      <c r="XJ69" s="1"/>
      <c r="XK69" s="1"/>
      <c r="XL69" s="1"/>
      <c r="XM69" s="1"/>
      <c r="XN69" s="1"/>
      <c r="XO69" s="1"/>
      <c r="XP69" s="1"/>
      <c r="XQ69" s="1"/>
      <c r="XR69" s="1"/>
      <c r="XS69" s="1"/>
      <c r="XT69" s="1"/>
      <c r="XU69" s="1"/>
      <c r="XV69" s="1"/>
      <c r="XW69" s="1"/>
      <c r="XX69" s="1"/>
      <c r="XY69" s="1"/>
      <c r="XZ69" s="1"/>
      <c r="YA69" s="1"/>
      <c r="YB69" s="1"/>
      <c r="YC69" s="1"/>
      <c r="YD69" s="1"/>
      <c r="YE69" s="1"/>
      <c r="YF69" s="1"/>
      <c r="YG69" s="1"/>
      <c r="YH69" s="1"/>
      <c r="YI69" s="1"/>
      <c r="YJ69" s="1"/>
      <c r="YK69" s="1"/>
      <c r="YL69" s="1"/>
      <c r="YM69" s="1"/>
      <c r="YN69" s="1"/>
      <c r="YO69" s="1"/>
      <c r="YP69" s="1"/>
      <c r="YQ69" s="1"/>
      <c r="YR69" s="1"/>
      <c r="YS69" s="1"/>
      <c r="YT69" s="1"/>
      <c r="YU69" s="1"/>
      <c r="YV69" s="1"/>
      <c r="YW69" s="1"/>
      <c r="YX69" s="1"/>
      <c r="YY69" s="1"/>
      <c r="YZ69" s="1"/>
      <c r="ZA69" s="1"/>
      <c r="ZB69" s="1"/>
      <c r="ZC69" s="1"/>
      <c r="ZD69" s="1"/>
      <c r="ZE69" s="1"/>
      <c r="ZF69" s="1"/>
      <c r="ZG69" s="1"/>
      <c r="ZH69" s="1"/>
      <c r="ZI69" s="1"/>
      <c r="ZJ69" s="1"/>
      <c r="ZK69" s="1"/>
      <c r="ZL69" s="1"/>
      <c r="ZM69" s="1"/>
      <c r="ZN69" s="1"/>
      <c r="ZO69" s="1"/>
      <c r="ZP69" s="1"/>
      <c r="ZQ69" s="1"/>
      <c r="ZR69" s="1"/>
      <c r="ZS69" s="1"/>
      <c r="ZT69" s="1"/>
      <c r="ZU69" s="1"/>
      <c r="ZV69" s="1"/>
      <c r="ZW69" s="1"/>
      <c r="ZX69" s="1"/>
      <c r="ZY69" s="1"/>
      <c r="ZZ69" s="1"/>
      <c r="AAA69" s="1"/>
      <c r="AAB69" s="1"/>
      <c r="AAC69" s="1"/>
      <c r="AAD69" s="1"/>
      <c r="AAE69" s="1"/>
      <c r="AAF69" s="1"/>
      <c r="AAG69" s="1"/>
      <c r="AAH69" s="1"/>
      <c r="AAI69" s="1"/>
      <c r="AAJ69" s="1"/>
      <c r="AAK69" s="1"/>
      <c r="AAL69" s="1"/>
      <c r="AAM69" s="1"/>
      <c r="AAN69" s="1"/>
      <c r="AAO69" s="1"/>
      <c r="AAP69" s="1"/>
      <c r="AAQ69" s="1"/>
      <c r="AAR69" s="1"/>
      <c r="AAS69" s="1"/>
      <c r="AAT69" s="1"/>
      <c r="AAU69" s="1"/>
      <c r="AAV69" s="1"/>
      <c r="AAW69" s="1"/>
      <c r="AAX69" s="1"/>
      <c r="AAY69" s="1"/>
      <c r="AAZ69" s="1"/>
      <c r="ABA69" s="1"/>
      <c r="ABB69" s="1"/>
      <c r="ABC69" s="1"/>
      <c r="ABD69" s="1"/>
      <c r="ABE69" s="1"/>
      <c r="ABF69" s="1"/>
      <c r="ABG69" s="1"/>
      <c r="ABH69" s="1"/>
      <c r="ABI69" s="1"/>
      <c r="ABJ69" s="1"/>
      <c r="ABK69" s="1"/>
      <c r="ABL69" s="1"/>
      <c r="ABM69" s="1"/>
      <c r="ABN69" s="1"/>
      <c r="ABO69" s="1"/>
      <c r="ABP69" s="1"/>
      <c r="ABQ69" s="1"/>
      <c r="ABR69" s="1"/>
      <c r="ABS69" s="1"/>
      <c r="ABT69" s="1"/>
      <c r="ABU69" s="1"/>
      <c r="ABV69" s="1"/>
      <c r="ABW69" s="1"/>
      <c r="ABX69" s="1"/>
      <c r="ABY69" s="1"/>
      <c r="ABZ69" s="1"/>
      <c r="ACA69" s="1"/>
      <c r="ACB69" s="1"/>
      <c r="ACC69" s="1"/>
      <c r="ACD69" s="1"/>
      <c r="ACE69" s="1"/>
      <c r="ACF69" s="1"/>
      <c r="ACG69" s="1"/>
      <c r="ACH69" s="1"/>
      <c r="ACI69" s="1"/>
      <c r="ACJ69" s="1"/>
      <c r="ACK69" s="1"/>
      <c r="ACL69" s="1"/>
      <c r="ACM69" s="1"/>
      <c r="ACN69" s="1"/>
      <c r="ACO69" s="1"/>
      <c r="ACP69" s="1"/>
      <c r="ACQ69" s="1"/>
      <c r="ACR69" s="1"/>
      <c r="ACS69" s="1"/>
      <c r="ACT69" s="1"/>
      <c r="ACU69" s="1"/>
      <c r="ACV69" s="1"/>
      <c r="ACW69" s="1"/>
      <c r="ACX69" s="1"/>
      <c r="ACY69" s="1"/>
      <c r="ACZ69" s="1"/>
      <c r="ADA69" s="1"/>
      <c r="ADB69" s="1"/>
      <c r="ADC69" s="1"/>
      <c r="ADD69" s="1"/>
      <c r="ADE69" s="1"/>
      <c r="ADF69" s="1"/>
      <c r="ADG69" s="1"/>
      <c r="ADH69" s="1"/>
      <c r="ADI69" s="1"/>
      <c r="ADJ69" s="1"/>
      <c r="ADK69" s="1"/>
      <c r="ADL69" s="1"/>
      <c r="ADM69" s="1"/>
      <c r="ADN69" s="1"/>
      <c r="ADO69" s="1"/>
      <c r="ADP69" s="1"/>
      <c r="ADQ69" s="1"/>
      <c r="ADR69" s="1"/>
      <c r="ADS69" s="1"/>
      <c r="ADT69" s="1"/>
      <c r="ADU69" s="1"/>
      <c r="ADV69" s="1"/>
      <c r="ADW69" s="1"/>
      <c r="ADX69" s="1"/>
      <c r="ADY69" s="1"/>
      <c r="ADZ69" s="1"/>
      <c r="AEA69" s="1"/>
      <c r="AEB69" s="1"/>
      <c r="AEC69" s="1"/>
      <c r="AED69" s="1"/>
      <c r="AEE69" s="1"/>
      <c r="AEF69" s="1"/>
      <c r="AEG69" s="1"/>
      <c r="AEH69" s="1"/>
      <c r="AEI69" s="1"/>
      <c r="AEJ69" s="1"/>
      <c r="AEK69" s="1"/>
      <c r="AEL69" s="1"/>
      <c r="AEM69" s="1"/>
      <c r="AEN69" s="1"/>
      <c r="AEO69" s="1"/>
      <c r="AEP69" s="1"/>
      <c r="AEQ69" s="1"/>
      <c r="AER69" s="1"/>
      <c r="AES69" s="1"/>
      <c r="AET69" s="1"/>
      <c r="AEU69" s="1"/>
      <c r="AEV69" s="1"/>
      <c r="AEW69" s="1"/>
      <c r="AEX69" s="1"/>
      <c r="AEY69" s="1"/>
      <c r="AEZ69" s="1"/>
      <c r="AFA69" s="1"/>
      <c r="AFB69" s="1"/>
      <c r="AFC69" s="1"/>
      <c r="AFD69" s="1"/>
      <c r="AFE69" s="1"/>
      <c r="AFF69" s="1"/>
      <c r="AFG69" s="1"/>
      <c r="AFH69" s="1"/>
      <c r="AFI69" s="1"/>
      <c r="AFJ69" s="1"/>
      <c r="AFK69" s="1"/>
      <c r="AFL69" s="1"/>
      <c r="AFM69" s="1"/>
      <c r="AFN69" s="1"/>
    </row>
    <row r="70" spans="1:846" s="34" customFormat="1" ht="15" customHeight="1" thickBot="1">
      <c r="A70" s="40">
        <v>2</v>
      </c>
      <c r="B70" s="51" t="s">
        <v>99</v>
      </c>
      <c r="C70" s="36">
        <v>66667</v>
      </c>
      <c r="D70" s="29" t="s">
        <v>39</v>
      </c>
      <c r="E70" s="30" t="s">
        <v>27</v>
      </c>
      <c r="F70" s="37">
        <v>0.5</v>
      </c>
      <c r="G70" s="37">
        <v>0.5</v>
      </c>
      <c r="H70" s="31">
        <v>41426</v>
      </c>
      <c r="I70" s="31">
        <v>41791</v>
      </c>
      <c r="J70" s="32"/>
      <c r="K70" s="3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  <c r="VK70" s="1"/>
      <c r="VL70" s="1"/>
      <c r="VM70" s="1"/>
      <c r="VN70" s="1"/>
      <c r="VO70" s="1"/>
      <c r="VP70" s="1"/>
      <c r="VQ70" s="1"/>
      <c r="VR70" s="1"/>
      <c r="VS70" s="1"/>
      <c r="VT70" s="1"/>
      <c r="VU70" s="1"/>
      <c r="VV70" s="1"/>
      <c r="VW70" s="1"/>
      <c r="VX70" s="1"/>
      <c r="VY70" s="1"/>
      <c r="VZ70" s="1"/>
      <c r="WA70" s="1"/>
      <c r="WB70" s="1"/>
      <c r="WC70" s="1"/>
      <c r="WD70" s="1"/>
      <c r="WE70" s="1"/>
      <c r="WF70" s="1"/>
      <c r="WG70" s="1"/>
      <c r="WH70" s="1"/>
      <c r="WI70" s="1"/>
      <c r="WJ70" s="1"/>
      <c r="WK70" s="1"/>
      <c r="WL70" s="1"/>
      <c r="WM70" s="1"/>
      <c r="WN70" s="1"/>
      <c r="WO70" s="1"/>
      <c r="WP70" s="1"/>
      <c r="WQ70" s="1"/>
      <c r="WR70" s="1"/>
      <c r="WS70" s="1"/>
      <c r="WT70" s="1"/>
      <c r="WU70" s="1"/>
      <c r="WV70" s="1"/>
      <c r="WW70" s="1"/>
      <c r="WX70" s="1"/>
      <c r="WY70" s="1"/>
      <c r="WZ70" s="1"/>
      <c r="XA70" s="1"/>
      <c r="XB70" s="1"/>
      <c r="XC70" s="1"/>
      <c r="XD70" s="1"/>
      <c r="XE70" s="1"/>
      <c r="XF70" s="1"/>
      <c r="XG70" s="1"/>
      <c r="XH70" s="1"/>
      <c r="XI70" s="1"/>
      <c r="XJ70" s="1"/>
      <c r="XK70" s="1"/>
      <c r="XL70" s="1"/>
      <c r="XM70" s="1"/>
      <c r="XN70" s="1"/>
      <c r="XO70" s="1"/>
      <c r="XP70" s="1"/>
      <c r="XQ70" s="1"/>
      <c r="XR70" s="1"/>
      <c r="XS70" s="1"/>
      <c r="XT70" s="1"/>
      <c r="XU70" s="1"/>
      <c r="XV70" s="1"/>
      <c r="XW70" s="1"/>
      <c r="XX70" s="1"/>
      <c r="XY70" s="1"/>
      <c r="XZ70" s="1"/>
      <c r="YA70" s="1"/>
      <c r="YB70" s="1"/>
      <c r="YC70" s="1"/>
      <c r="YD70" s="1"/>
      <c r="YE70" s="1"/>
      <c r="YF70" s="1"/>
      <c r="YG70" s="1"/>
      <c r="YH70" s="1"/>
      <c r="YI70" s="1"/>
      <c r="YJ70" s="1"/>
      <c r="YK70" s="1"/>
      <c r="YL70" s="1"/>
      <c r="YM70" s="1"/>
      <c r="YN70" s="1"/>
      <c r="YO70" s="1"/>
      <c r="YP70" s="1"/>
      <c r="YQ70" s="1"/>
      <c r="YR70" s="1"/>
      <c r="YS70" s="1"/>
      <c r="YT70" s="1"/>
      <c r="YU70" s="1"/>
      <c r="YV70" s="1"/>
      <c r="YW70" s="1"/>
      <c r="YX70" s="1"/>
      <c r="YY70" s="1"/>
      <c r="YZ70" s="1"/>
      <c r="ZA70" s="1"/>
      <c r="ZB70" s="1"/>
      <c r="ZC70" s="1"/>
      <c r="ZD70" s="1"/>
      <c r="ZE70" s="1"/>
      <c r="ZF70" s="1"/>
      <c r="ZG70" s="1"/>
      <c r="ZH70" s="1"/>
      <c r="ZI70" s="1"/>
      <c r="ZJ70" s="1"/>
      <c r="ZK70" s="1"/>
      <c r="ZL70" s="1"/>
      <c r="ZM70" s="1"/>
      <c r="ZN70" s="1"/>
      <c r="ZO70" s="1"/>
      <c r="ZP70" s="1"/>
      <c r="ZQ70" s="1"/>
      <c r="ZR70" s="1"/>
      <c r="ZS70" s="1"/>
      <c r="ZT70" s="1"/>
      <c r="ZU70" s="1"/>
      <c r="ZV70" s="1"/>
      <c r="ZW70" s="1"/>
      <c r="ZX70" s="1"/>
      <c r="ZY70" s="1"/>
      <c r="ZZ70" s="1"/>
      <c r="AAA70" s="1"/>
      <c r="AAB70" s="1"/>
      <c r="AAC70" s="1"/>
      <c r="AAD70" s="1"/>
      <c r="AAE70" s="1"/>
      <c r="AAF70" s="1"/>
      <c r="AAG70" s="1"/>
      <c r="AAH70" s="1"/>
      <c r="AAI70" s="1"/>
      <c r="AAJ70" s="1"/>
      <c r="AAK70" s="1"/>
      <c r="AAL70" s="1"/>
      <c r="AAM70" s="1"/>
      <c r="AAN70" s="1"/>
      <c r="AAO70" s="1"/>
      <c r="AAP70" s="1"/>
      <c r="AAQ70" s="1"/>
      <c r="AAR70" s="1"/>
      <c r="AAS70" s="1"/>
      <c r="AAT70" s="1"/>
      <c r="AAU70" s="1"/>
      <c r="AAV70" s="1"/>
      <c r="AAW70" s="1"/>
      <c r="AAX70" s="1"/>
      <c r="AAY70" s="1"/>
      <c r="AAZ70" s="1"/>
      <c r="ABA70" s="1"/>
      <c r="ABB70" s="1"/>
      <c r="ABC70" s="1"/>
      <c r="ABD70" s="1"/>
      <c r="ABE70" s="1"/>
      <c r="ABF70" s="1"/>
      <c r="ABG70" s="1"/>
      <c r="ABH70" s="1"/>
      <c r="ABI70" s="1"/>
      <c r="ABJ70" s="1"/>
      <c r="ABK70" s="1"/>
      <c r="ABL70" s="1"/>
      <c r="ABM70" s="1"/>
      <c r="ABN70" s="1"/>
      <c r="ABO70" s="1"/>
      <c r="ABP70" s="1"/>
      <c r="ABQ70" s="1"/>
      <c r="ABR70" s="1"/>
      <c r="ABS70" s="1"/>
      <c r="ABT70" s="1"/>
      <c r="ABU70" s="1"/>
      <c r="ABV70" s="1"/>
      <c r="ABW70" s="1"/>
      <c r="ABX70" s="1"/>
      <c r="ABY70" s="1"/>
      <c r="ABZ70" s="1"/>
      <c r="ACA70" s="1"/>
      <c r="ACB70" s="1"/>
      <c r="ACC70" s="1"/>
      <c r="ACD70" s="1"/>
      <c r="ACE70" s="1"/>
      <c r="ACF70" s="1"/>
      <c r="ACG70" s="1"/>
      <c r="ACH70" s="1"/>
      <c r="ACI70" s="1"/>
      <c r="ACJ70" s="1"/>
      <c r="ACK70" s="1"/>
      <c r="ACL70" s="1"/>
      <c r="ACM70" s="1"/>
      <c r="ACN70" s="1"/>
      <c r="ACO70" s="1"/>
      <c r="ACP70" s="1"/>
      <c r="ACQ70" s="1"/>
      <c r="ACR70" s="1"/>
      <c r="ACS70" s="1"/>
      <c r="ACT70" s="1"/>
      <c r="ACU70" s="1"/>
      <c r="ACV70" s="1"/>
      <c r="ACW70" s="1"/>
      <c r="ACX70" s="1"/>
      <c r="ACY70" s="1"/>
      <c r="ACZ70" s="1"/>
      <c r="ADA70" s="1"/>
      <c r="ADB70" s="1"/>
      <c r="ADC70" s="1"/>
      <c r="ADD70" s="1"/>
      <c r="ADE70" s="1"/>
      <c r="ADF70" s="1"/>
      <c r="ADG70" s="1"/>
      <c r="ADH70" s="1"/>
      <c r="ADI70" s="1"/>
      <c r="ADJ70" s="1"/>
      <c r="ADK70" s="1"/>
      <c r="ADL70" s="1"/>
      <c r="ADM70" s="1"/>
      <c r="ADN70" s="1"/>
      <c r="ADO70" s="1"/>
      <c r="ADP70" s="1"/>
      <c r="ADQ70" s="1"/>
      <c r="ADR70" s="1"/>
      <c r="ADS70" s="1"/>
      <c r="ADT70" s="1"/>
      <c r="ADU70" s="1"/>
      <c r="ADV70" s="1"/>
      <c r="ADW70" s="1"/>
      <c r="ADX70" s="1"/>
      <c r="ADY70" s="1"/>
      <c r="ADZ70" s="1"/>
      <c r="AEA70" s="1"/>
      <c r="AEB70" s="1"/>
      <c r="AEC70" s="1"/>
      <c r="AED70" s="1"/>
      <c r="AEE70" s="1"/>
      <c r="AEF70" s="1"/>
      <c r="AEG70" s="1"/>
      <c r="AEH70" s="1"/>
      <c r="AEI70" s="1"/>
      <c r="AEJ70" s="1"/>
      <c r="AEK70" s="1"/>
      <c r="AEL70" s="1"/>
      <c r="AEM70" s="1"/>
      <c r="AEN70" s="1"/>
      <c r="AEO70" s="1"/>
      <c r="AEP70" s="1"/>
      <c r="AEQ70" s="1"/>
      <c r="AER70" s="1"/>
      <c r="AES70" s="1"/>
      <c r="AET70" s="1"/>
      <c r="AEU70" s="1"/>
      <c r="AEV70" s="1"/>
      <c r="AEW70" s="1"/>
      <c r="AEX70" s="1"/>
      <c r="AEY70" s="1"/>
      <c r="AEZ70" s="1"/>
      <c r="AFA70" s="1"/>
      <c r="AFB70" s="1"/>
      <c r="AFC70" s="1"/>
      <c r="AFD70" s="1"/>
      <c r="AFE70" s="1"/>
      <c r="AFF70" s="1"/>
      <c r="AFG70" s="1"/>
      <c r="AFH70" s="1"/>
      <c r="AFI70" s="1"/>
      <c r="AFJ70" s="1"/>
      <c r="AFK70" s="1"/>
      <c r="AFL70" s="1"/>
      <c r="AFM70" s="1"/>
      <c r="AFN70" s="1"/>
    </row>
    <row r="71" spans="1:846" ht="13.5" thickBot="1">
      <c r="A71" s="133" t="s">
        <v>47</v>
      </c>
      <c r="B71" s="134"/>
      <c r="C71" s="115">
        <f>SUM(C11,C22,C31,C40,C46)</f>
        <v>66408291.614457831</v>
      </c>
      <c r="D71" s="76"/>
      <c r="E71" s="76"/>
      <c r="F71" s="77"/>
      <c r="G71" s="78"/>
      <c r="H71" s="79"/>
      <c r="I71" s="79"/>
      <c r="J71" s="80"/>
      <c r="K71" s="64" t="s">
        <v>48</v>
      </c>
    </row>
    <row r="72" spans="1:846" ht="40.5" customHeight="1">
      <c r="A72" s="65" t="s">
        <v>20</v>
      </c>
      <c r="B72" s="135" t="s">
        <v>49</v>
      </c>
      <c r="C72" s="135"/>
      <c r="D72" s="135"/>
      <c r="E72" s="135"/>
      <c r="F72" s="135"/>
      <c r="G72" s="135"/>
      <c r="H72" s="135"/>
      <c r="I72" s="135"/>
      <c r="J72" s="135"/>
      <c r="K72" s="135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  <c r="PF72" s="2"/>
      <c r="PG72" s="2"/>
      <c r="PH72" s="2"/>
      <c r="PI72" s="2"/>
      <c r="PJ72" s="2"/>
      <c r="PK72" s="2"/>
      <c r="PL72" s="2"/>
      <c r="PM72" s="2"/>
      <c r="PN72" s="2"/>
      <c r="PO72" s="2"/>
      <c r="PP72" s="2"/>
      <c r="PQ72" s="2"/>
      <c r="PR72" s="2"/>
      <c r="PS72" s="2"/>
      <c r="PT72" s="2"/>
      <c r="PU72" s="2"/>
      <c r="PV72" s="2"/>
      <c r="PW72" s="2"/>
      <c r="PX72" s="2"/>
      <c r="PY72" s="2"/>
      <c r="PZ72" s="2"/>
      <c r="QA72" s="2"/>
      <c r="QB72" s="2"/>
      <c r="QC72" s="2"/>
      <c r="QD72" s="2"/>
      <c r="QE72" s="2"/>
      <c r="QF72" s="2"/>
      <c r="QG72" s="2"/>
      <c r="QH72" s="2"/>
      <c r="QI72" s="2"/>
      <c r="QJ72" s="2"/>
      <c r="QK72" s="2"/>
      <c r="QL72" s="2"/>
      <c r="QM72" s="2"/>
      <c r="QN72" s="2"/>
      <c r="QO72" s="2"/>
      <c r="QP72" s="2"/>
      <c r="QQ72" s="2"/>
      <c r="QR72" s="2"/>
      <c r="QS72" s="2"/>
      <c r="QT72" s="2"/>
      <c r="QU72" s="2"/>
      <c r="QV72" s="2"/>
      <c r="QW72" s="2"/>
      <c r="QX72" s="2"/>
      <c r="QY72" s="2"/>
      <c r="QZ72" s="2"/>
      <c r="RA72" s="2"/>
      <c r="RB72" s="2"/>
      <c r="RC72" s="2"/>
      <c r="RD72" s="2"/>
      <c r="RE72" s="2"/>
      <c r="RF72" s="2"/>
      <c r="RG72" s="2"/>
      <c r="RH72" s="2"/>
      <c r="RI72" s="2"/>
      <c r="RJ72" s="2"/>
      <c r="RK72" s="2"/>
      <c r="RL72" s="2"/>
      <c r="RM72" s="2"/>
      <c r="RN72" s="2"/>
      <c r="RO72" s="2"/>
      <c r="RP72" s="2"/>
      <c r="RQ72" s="2"/>
      <c r="RR72" s="2"/>
      <c r="RS72" s="2"/>
      <c r="RT72" s="2"/>
      <c r="RU72" s="2"/>
      <c r="RV72" s="2"/>
      <c r="RW72" s="2"/>
      <c r="RX72" s="2"/>
      <c r="RY72" s="2"/>
      <c r="RZ72" s="2"/>
      <c r="SA72" s="2"/>
      <c r="SB72" s="2"/>
      <c r="SC72" s="2"/>
      <c r="SD72" s="2"/>
      <c r="SE72" s="2"/>
      <c r="SF72" s="2"/>
      <c r="SG72" s="2"/>
      <c r="SH72" s="2"/>
      <c r="SI72" s="2"/>
      <c r="SJ72" s="2"/>
      <c r="SK72" s="2"/>
      <c r="SL72" s="2"/>
      <c r="SM72" s="2"/>
      <c r="SN72" s="2"/>
      <c r="SO72" s="2"/>
      <c r="SP72" s="2"/>
      <c r="SQ72" s="2"/>
      <c r="SR72" s="2"/>
      <c r="SS72" s="2"/>
      <c r="ST72" s="2"/>
      <c r="SU72" s="2"/>
      <c r="SV72" s="2"/>
      <c r="SW72" s="2"/>
      <c r="SX72" s="2"/>
      <c r="SY72" s="2"/>
      <c r="SZ72" s="2"/>
      <c r="TA72" s="2"/>
      <c r="TB72" s="2"/>
      <c r="TC72" s="2"/>
      <c r="TD72" s="2"/>
      <c r="TE72" s="2"/>
      <c r="TF72" s="2"/>
      <c r="TG72" s="2"/>
      <c r="TH72" s="2"/>
      <c r="TI72" s="2"/>
      <c r="TJ72" s="2"/>
      <c r="TK72" s="2"/>
      <c r="TL72" s="2"/>
      <c r="TM72" s="2"/>
      <c r="TN72" s="2"/>
      <c r="TO72" s="2"/>
      <c r="TP72" s="2"/>
      <c r="TQ72" s="2"/>
      <c r="TR72" s="2"/>
      <c r="TS72" s="2"/>
      <c r="TT72" s="2"/>
      <c r="TU72" s="2"/>
      <c r="TV72" s="2"/>
      <c r="TW72" s="2"/>
      <c r="TX72" s="2"/>
      <c r="TY72" s="2"/>
      <c r="TZ72" s="2"/>
      <c r="UA72" s="2"/>
      <c r="UB72" s="2"/>
      <c r="UC72" s="2"/>
      <c r="UD72" s="2"/>
      <c r="UE72" s="2"/>
      <c r="UF72" s="2"/>
      <c r="UG72" s="2"/>
      <c r="UH72" s="2"/>
      <c r="UI72" s="2"/>
      <c r="UJ72" s="2"/>
      <c r="UK72" s="2"/>
      <c r="UL72" s="2"/>
      <c r="UM72" s="2"/>
      <c r="UN72" s="2"/>
      <c r="UO72" s="2"/>
      <c r="UP72" s="2"/>
      <c r="UQ72" s="2"/>
      <c r="UR72" s="2"/>
      <c r="US72" s="2"/>
      <c r="UT72" s="2"/>
      <c r="UU72" s="2"/>
      <c r="UV72" s="2"/>
      <c r="UW72" s="2"/>
      <c r="UX72" s="2"/>
      <c r="UY72" s="2"/>
      <c r="UZ72" s="2"/>
      <c r="VA72" s="2"/>
      <c r="VB72" s="2"/>
      <c r="VC72" s="2"/>
      <c r="VD72" s="2"/>
      <c r="VE72" s="2"/>
      <c r="VF72" s="2"/>
      <c r="VG72" s="2"/>
      <c r="VH72" s="2"/>
      <c r="VI72" s="2"/>
      <c r="VJ72" s="2"/>
      <c r="VK72" s="2"/>
      <c r="VL72" s="2"/>
      <c r="VM72" s="2"/>
      <c r="VN72" s="2"/>
      <c r="VO72" s="2"/>
      <c r="VP72" s="2"/>
      <c r="VQ72" s="2"/>
      <c r="VR72" s="2"/>
      <c r="VS72" s="2"/>
      <c r="VT72" s="2"/>
      <c r="VU72" s="2"/>
      <c r="VV72" s="2"/>
      <c r="VW72" s="2"/>
      <c r="VX72" s="2"/>
      <c r="VY72" s="2"/>
      <c r="VZ72" s="2"/>
      <c r="WA72" s="2"/>
      <c r="WB72" s="2"/>
      <c r="WC72" s="2"/>
      <c r="WD72" s="2"/>
      <c r="WE72" s="2"/>
      <c r="WF72" s="2"/>
      <c r="WG72" s="2"/>
      <c r="WH72" s="2"/>
      <c r="WI72" s="2"/>
      <c r="WJ72" s="2"/>
      <c r="WK72" s="2"/>
      <c r="WL72" s="2"/>
      <c r="WM72" s="2"/>
      <c r="WN72" s="2"/>
      <c r="WO72" s="2"/>
      <c r="WP72" s="2"/>
      <c r="WQ72" s="2"/>
      <c r="WR72" s="2"/>
      <c r="WS72" s="2"/>
      <c r="WT72" s="2"/>
      <c r="WU72" s="2"/>
      <c r="WV72" s="2"/>
      <c r="WW72" s="2"/>
      <c r="WX72" s="2"/>
      <c r="WY72" s="2"/>
      <c r="WZ72" s="2"/>
      <c r="XA72" s="2"/>
      <c r="XB72" s="2"/>
      <c r="XC72" s="2"/>
      <c r="XD72" s="2"/>
      <c r="XE72" s="2"/>
      <c r="XF72" s="2"/>
      <c r="XG72" s="2"/>
      <c r="XH72" s="2"/>
      <c r="XI72" s="2"/>
      <c r="XJ72" s="2"/>
      <c r="XK72" s="2"/>
      <c r="XL72" s="2"/>
      <c r="XM72" s="2"/>
      <c r="XN72" s="2"/>
      <c r="XO72" s="2"/>
      <c r="XP72" s="2"/>
      <c r="XQ72" s="2"/>
      <c r="XR72" s="2"/>
      <c r="XS72" s="2"/>
      <c r="XT72" s="2"/>
      <c r="XU72" s="2"/>
      <c r="XV72" s="2"/>
      <c r="XW72" s="2"/>
      <c r="XX72" s="2"/>
      <c r="XY72" s="2"/>
      <c r="XZ72" s="2"/>
      <c r="YA72" s="2"/>
      <c r="YB72" s="2"/>
      <c r="YC72" s="2"/>
      <c r="YD72" s="2"/>
      <c r="YE72" s="2"/>
      <c r="YF72" s="2"/>
      <c r="YG72" s="2"/>
      <c r="YH72" s="2"/>
      <c r="YI72" s="2"/>
      <c r="YJ72" s="2"/>
      <c r="YK72" s="2"/>
      <c r="YL72" s="2"/>
      <c r="YM72" s="2"/>
      <c r="YN72" s="2"/>
      <c r="YO72" s="2"/>
      <c r="YP72" s="2"/>
      <c r="YQ72" s="2"/>
      <c r="YR72" s="2"/>
      <c r="YS72" s="2"/>
      <c r="YT72" s="2"/>
      <c r="YU72" s="2"/>
      <c r="YV72" s="2"/>
      <c r="YW72" s="2"/>
      <c r="YX72" s="2"/>
      <c r="YY72" s="2"/>
      <c r="YZ72" s="2"/>
      <c r="ZA72" s="2"/>
      <c r="ZB72" s="2"/>
      <c r="ZC72" s="2"/>
      <c r="ZD72" s="2"/>
      <c r="ZE72" s="2"/>
      <c r="ZF72" s="2"/>
      <c r="ZG72" s="2"/>
      <c r="ZH72" s="2"/>
      <c r="ZI72" s="2"/>
      <c r="ZJ72" s="2"/>
      <c r="ZK72" s="2"/>
      <c r="ZL72" s="2"/>
      <c r="ZM72" s="2"/>
      <c r="ZN72" s="2"/>
      <c r="ZO72" s="2"/>
      <c r="ZP72" s="2"/>
      <c r="ZQ72" s="2"/>
      <c r="ZR72" s="2"/>
      <c r="ZS72" s="2"/>
      <c r="ZT72" s="2"/>
      <c r="ZU72" s="2"/>
      <c r="ZV72" s="2"/>
      <c r="ZW72" s="2"/>
      <c r="ZX72" s="2"/>
      <c r="ZY72" s="2"/>
      <c r="ZZ72" s="2"/>
      <c r="AAA72" s="2"/>
      <c r="AAB72" s="2"/>
      <c r="AAC72" s="2"/>
      <c r="AAD72" s="2"/>
      <c r="AAE72" s="2"/>
      <c r="AAF72" s="2"/>
      <c r="AAG72" s="2"/>
      <c r="AAH72" s="2"/>
      <c r="AAI72" s="2"/>
      <c r="AAJ72" s="2"/>
      <c r="AAK72" s="2"/>
      <c r="AAL72" s="2"/>
      <c r="AAM72" s="2"/>
      <c r="AAN72" s="2"/>
      <c r="AAO72" s="2"/>
      <c r="AAP72" s="2"/>
      <c r="AAQ72" s="2"/>
      <c r="AAR72" s="2"/>
      <c r="AAS72" s="2"/>
      <c r="AAT72" s="2"/>
      <c r="AAU72" s="2"/>
      <c r="AAV72" s="2"/>
      <c r="AAW72" s="2"/>
      <c r="AAX72" s="2"/>
      <c r="AAY72" s="2"/>
      <c r="AAZ72" s="2"/>
      <c r="ABA72" s="2"/>
      <c r="ABB72" s="2"/>
      <c r="ABC72" s="2"/>
      <c r="ABD72" s="2"/>
      <c r="ABE72" s="2"/>
      <c r="ABF72" s="2"/>
      <c r="ABG72" s="2"/>
      <c r="ABH72" s="2"/>
      <c r="ABI72" s="2"/>
      <c r="ABJ72" s="2"/>
      <c r="ABK72" s="2"/>
      <c r="ABL72" s="2"/>
      <c r="ABM72" s="2"/>
      <c r="ABN72" s="2"/>
      <c r="ABO72" s="2"/>
      <c r="ABP72" s="2"/>
      <c r="ABQ72" s="2"/>
      <c r="ABR72" s="2"/>
      <c r="ABS72" s="2"/>
      <c r="ABT72" s="2"/>
      <c r="ABU72" s="2"/>
      <c r="ABV72" s="2"/>
      <c r="ABW72" s="2"/>
      <c r="ABX72" s="2"/>
      <c r="ABY72" s="2"/>
      <c r="ABZ72" s="2"/>
      <c r="ACA72" s="2"/>
      <c r="ACB72" s="2"/>
      <c r="ACC72" s="2"/>
      <c r="ACD72" s="2"/>
      <c r="ACE72" s="2"/>
      <c r="ACF72" s="2"/>
      <c r="ACG72" s="2"/>
      <c r="ACH72" s="2"/>
      <c r="ACI72" s="2"/>
      <c r="ACJ72" s="2"/>
      <c r="ACK72" s="2"/>
      <c r="ACL72" s="2"/>
      <c r="ACM72" s="2"/>
      <c r="ACN72" s="2"/>
      <c r="ACO72" s="2"/>
      <c r="ACP72" s="2"/>
      <c r="ACQ72" s="2"/>
      <c r="ACR72" s="2"/>
      <c r="ACS72" s="2"/>
      <c r="ACT72" s="2"/>
      <c r="ACU72" s="2"/>
      <c r="ACV72" s="2"/>
      <c r="ACW72" s="2"/>
      <c r="ACX72" s="2"/>
      <c r="ACY72" s="2"/>
      <c r="ACZ72" s="2"/>
      <c r="ADA72" s="2"/>
      <c r="ADB72" s="2"/>
      <c r="ADC72" s="2"/>
      <c r="ADD72" s="2"/>
      <c r="ADE72" s="2"/>
      <c r="ADF72" s="2"/>
      <c r="ADG72" s="2"/>
      <c r="ADH72" s="2"/>
      <c r="ADI72" s="2"/>
      <c r="ADJ72" s="2"/>
      <c r="ADK72" s="2"/>
      <c r="ADL72" s="2"/>
      <c r="ADM72" s="2"/>
      <c r="ADN72" s="2"/>
      <c r="ADO72" s="2"/>
      <c r="ADP72" s="2"/>
      <c r="ADQ72" s="2"/>
      <c r="ADR72" s="2"/>
      <c r="ADS72" s="2"/>
      <c r="ADT72" s="2"/>
      <c r="ADU72" s="2"/>
      <c r="ADV72" s="2"/>
      <c r="ADW72" s="2"/>
      <c r="ADX72" s="2"/>
      <c r="ADY72" s="2"/>
      <c r="ADZ72" s="2"/>
      <c r="AEA72" s="2"/>
      <c r="AEB72" s="2"/>
      <c r="AEC72" s="2"/>
      <c r="AED72" s="2"/>
      <c r="AEE72" s="2"/>
      <c r="AEF72" s="2"/>
      <c r="AEG72" s="2"/>
      <c r="AEH72" s="2"/>
      <c r="AEI72" s="2"/>
      <c r="AEJ72" s="2"/>
      <c r="AEK72" s="2"/>
      <c r="AEL72" s="2"/>
      <c r="AEM72" s="2"/>
      <c r="AEN72" s="2"/>
      <c r="AEO72" s="2"/>
      <c r="AEP72" s="2"/>
      <c r="AEQ72" s="2"/>
      <c r="AER72" s="2"/>
      <c r="AES72" s="2"/>
      <c r="AET72" s="2"/>
      <c r="AEU72" s="2"/>
      <c r="AEV72" s="2"/>
      <c r="AEW72" s="2"/>
      <c r="AEX72" s="2"/>
      <c r="AEY72" s="2"/>
      <c r="AEZ72" s="2"/>
      <c r="AFA72" s="2"/>
      <c r="AFB72" s="2"/>
      <c r="AFC72" s="2"/>
      <c r="AFD72" s="2"/>
      <c r="AFE72" s="2"/>
      <c r="AFF72" s="2"/>
      <c r="AFG72" s="2"/>
      <c r="AFH72" s="2"/>
      <c r="AFI72" s="2"/>
      <c r="AFJ72" s="2"/>
      <c r="AFK72" s="2"/>
      <c r="AFL72" s="2"/>
      <c r="AFM72" s="2"/>
      <c r="AFN72" s="2"/>
    </row>
    <row r="73" spans="1:846">
      <c r="A73" s="66" t="s">
        <v>21</v>
      </c>
      <c r="B73" s="139" t="s">
        <v>50</v>
      </c>
      <c r="C73" s="139"/>
      <c r="D73" s="67"/>
      <c r="E73" s="67"/>
      <c r="F73" s="67"/>
      <c r="G73" s="67"/>
      <c r="H73" s="68"/>
      <c r="I73" s="68"/>
      <c r="J73" s="67"/>
      <c r="K73" s="67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2"/>
      <c r="NH73" s="2"/>
      <c r="NI73" s="2"/>
      <c r="NJ73" s="2"/>
      <c r="NK73" s="2"/>
      <c r="NL73" s="2"/>
      <c r="NM73" s="2"/>
      <c r="NN73" s="2"/>
      <c r="NO73" s="2"/>
      <c r="NP73" s="2"/>
      <c r="NQ73" s="2"/>
      <c r="NR73" s="2"/>
      <c r="NS73" s="2"/>
      <c r="NT73" s="2"/>
      <c r="NU73" s="2"/>
      <c r="NV73" s="2"/>
      <c r="NW73" s="2"/>
      <c r="NX73" s="2"/>
      <c r="NY73" s="2"/>
      <c r="NZ73" s="2"/>
      <c r="OA73" s="2"/>
      <c r="OB73" s="2"/>
      <c r="OC73" s="2"/>
      <c r="OD73" s="2"/>
      <c r="OE73" s="2"/>
      <c r="OF73" s="2"/>
      <c r="OG73" s="2"/>
      <c r="OH73" s="2"/>
      <c r="OI73" s="2"/>
      <c r="OJ73" s="2"/>
      <c r="OK73" s="2"/>
      <c r="OL73" s="2"/>
      <c r="OM73" s="2"/>
      <c r="ON73" s="2"/>
      <c r="OO73" s="2"/>
      <c r="OP73" s="2"/>
      <c r="OQ73" s="2"/>
      <c r="OR73" s="2"/>
      <c r="OS73" s="2"/>
      <c r="OT73" s="2"/>
      <c r="OU73" s="2"/>
      <c r="OV73" s="2"/>
      <c r="OW73" s="2"/>
      <c r="OX73" s="2"/>
      <c r="OY73" s="2"/>
      <c r="OZ73" s="2"/>
      <c r="PA73" s="2"/>
      <c r="PB73" s="2"/>
      <c r="PC73" s="2"/>
      <c r="PD73" s="2"/>
      <c r="PE73" s="2"/>
      <c r="PF73" s="2"/>
      <c r="PG73" s="2"/>
      <c r="PH73" s="2"/>
      <c r="PI73" s="2"/>
      <c r="PJ73" s="2"/>
      <c r="PK73" s="2"/>
      <c r="PL73" s="2"/>
      <c r="PM73" s="2"/>
      <c r="PN73" s="2"/>
      <c r="PO73" s="2"/>
      <c r="PP73" s="2"/>
      <c r="PQ73" s="2"/>
      <c r="PR73" s="2"/>
      <c r="PS73" s="2"/>
      <c r="PT73" s="2"/>
      <c r="PU73" s="2"/>
      <c r="PV73" s="2"/>
      <c r="PW73" s="2"/>
      <c r="PX73" s="2"/>
      <c r="PY73" s="2"/>
      <c r="PZ73" s="2"/>
      <c r="QA73" s="2"/>
      <c r="QB73" s="2"/>
      <c r="QC73" s="2"/>
      <c r="QD73" s="2"/>
      <c r="QE73" s="2"/>
      <c r="QF73" s="2"/>
      <c r="QG73" s="2"/>
      <c r="QH73" s="2"/>
      <c r="QI73" s="2"/>
      <c r="QJ73" s="2"/>
      <c r="QK73" s="2"/>
      <c r="QL73" s="2"/>
      <c r="QM73" s="2"/>
      <c r="QN73" s="2"/>
      <c r="QO73" s="2"/>
      <c r="QP73" s="2"/>
      <c r="QQ73" s="2"/>
      <c r="QR73" s="2"/>
      <c r="QS73" s="2"/>
      <c r="QT73" s="2"/>
      <c r="QU73" s="2"/>
      <c r="QV73" s="2"/>
      <c r="QW73" s="2"/>
      <c r="QX73" s="2"/>
      <c r="QY73" s="2"/>
      <c r="QZ73" s="2"/>
      <c r="RA73" s="2"/>
      <c r="RB73" s="2"/>
      <c r="RC73" s="2"/>
      <c r="RD73" s="2"/>
      <c r="RE73" s="2"/>
      <c r="RF73" s="2"/>
      <c r="RG73" s="2"/>
      <c r="RH73" s="2"/>
      <c r="RI73" s="2"/>
      <c r="RJ73" s="2"/>
      <c r="RK73" s="2"/>
      <c r="RL73" s="2"/>
      <c r="RM73" s="2"/>
      <c r="RN73" s="2"/>
      <c r="RO73" s="2"/>
      <c r="RP73" s="2"/>
      <c r="RQ73" s="2"/>
      <c r="RR73" s="2"/>
      <c r="RS73" s="2"/>
      <c r="RT73" s="2"/>
      <c r="RU73" s="2"/>
      <c r="RV73" s="2"/>
      <c r="RW73" s="2"/>
      <c r="RX73" s="2"/>
      <c r="RY73" s="2"/>
      <c r="RZ73" s="2"/>
      <c r="SA73" s="2"/>
      <c r="SB73" s="2"/>
      <c r="SC73" s="2"/>
      <c r="SD73" s="2"/>
      <c r="SE73" s="2"/>
      <c r="SF73" s="2"/>
      <c r="SG73" s="2"/>
      <c r="SH73" s="2"/>
      <c r="SI73" s="2"/>
      <c r="SJ73" s="2"/>
      <c r="SK73" s="2"/>
      <c r="SL73" s="2"/>
      <c r="SM73" s="2"/>
      <c r="SN73" s="2"/>
      <c r="SO73" s="2"/>
      <c r="SP73" s="2"/>
      <c r="SQ73" s="2"/>
      <c r="SR73" s="2"/>
      <c r="SS73" s="2"/>
      <c r="ST73" s="2"/>
      <c r="SU73" s="2"/>
      <c r="SV73" s="2"/>
      <c r="SW73" s="2"/>
      <c r="SX73" s="2"/>
      <c r="SY73" s="2"/>
      <c r="SZ73" s="2"/>
      <c r="TA73" s="2"/>
      <c r="TB73" s="2"/>
      <c r="TC73" s="2"/>
      <c r="TD73" s="2"/>
      <c r="TE73" s="2"/>
      <c r="TF73" s="2"/>
      <c r="TG73" s="2"/>
      <c r="TH73" s="2"/>
      <c r="TI73" s="2"/>
      <c r="TJ73" s="2"/>
      <c r="TK73" s="2"/>
      <c r="TL73" s="2"/>
      <c r="TM73" s="2"/>
      <c r="TN73" s="2"/>
      <c r="TO73" s="2"/>
      <c r="TP73" s="2"/>
      <c r="TQ73" s="2"/>
      <c r="TR73" s="2"/>
      <c r="TS73" s="2"/>
      <c r="TT73" s="2"/>
      <c r="TU73" s="2"/>
      <c r="TV73" s="2"/>
      <c r="TW73" s="2"/>
      <c r="TX73" s="2"/>
      <c r="TY73" s="2"/>
      <c r="TZ73" s="2"/>
      <c r="UA73" s="2"/>
      <c r="UB73" s="2"/>
      <c r="UC73" s="2"/>
      <c r="UD73" s="2"/>
      <c r="UE73" s="2"/>
      <c r="UF73" s="2"/>
      <c r="UG73" s="2"/>
      <c r="UH73" s="2"/>
      <c r="UI73" s="2"/>
      <c r="UJ73" s="2"/>
      <c r="UK73" s="2"/>
      <c r="UL73" s="2"/>
      <c r="UM73" s="2"/>
      <c r="UN73" s="2"/>
      <c r="UO73" s="2"/>
      <c r="UP73" s="2"/>
      <c r="UQ73" s="2"/>
      <c r="UR73" s="2"/>
      <c r="US73" s="2"/>
      <c r="UT73" s="2"/>
      <c r="UU73" s="2"/>
      <c r="UV73" s="2"/>
      <c r="UW73" s="2"/>
      <c r="UX73" s="2"/>
      <c r="UY73" s="2"/>
      <c r="UZ73" s="2"/>
      <c r="VA73" s="2"/>
      <c r="VB73" s="2"/>
      <c r="VC73" s="2"/>
      <c r="VD73" s="2"/>
      <c r="VE73" s="2"/>
      <c r="VF73" s="2"/>
      <c r="VG73" s="2"/>
      <c r="VH73" s="2"/>
      <c r="VI73" s="2"/>
      <c r="VJ73" s="2"/>
      <c r="VK73" s="2"/>
      <c r="VL73" s="2"/>
      <c r="VM73" s="2"/>
      <c r="VN73" s="2"/>
      <c r="VO73" s="2"/>
      <c r="VP73" s="2"/>
      <c r="VQ73" s="2"/>
      <c r="VR73" s="2"/>
      <c r="VS73" s="2"/>
      <c r="VT73" s="2"/>
      <c r="VU73" s="2"/>
      <c r="VV73" s="2"/>
      <c r="VW73" s="2"/>
      <c r="VX73" s="2"/>
      <c r="VY73" s="2"/>
      <c r="VZ73" s="2"/>
      <c r="WA73" s="2"/>
      <c r="WB73" s="2"/>
      <c r="WC73" s="2"/>
      <c r="WD73" s="2"/>
      <c r="WE73" s="2"/>
      <c r="WF73" s="2"/>
      <c r="WG73" s="2"/>
      <c r="WH73" s="2"/>
      <c r="WI73" s="2"/>
      <c r="WJ73" s="2"/>
      <c r="WK73" s="2"/>
      <c r="WL73" s="2"/>
      <c r="WM73" s="2"/>
      <c r="WN73" s="2"/>
      <c r="WO73" s="2"/>
      <c r="WP73" s="2"/>
      <c r="WQ73" s="2"/>
      <c r="WR73" s="2"/>
      <c r="WS73" s="2"/>
      <c r="WT73" s="2"/>
      <c r="WU73" s="2"/>
      <c r="WV73" s="2"/>
      <c r="WW73" s="2"/>
      <c r="WX73" s="2"/>
      <c r="WY73" s="2"/>
      <c r="WZ73" s="2"/>
      <c r="XA73" s="2"/>
      <c r="XB73" s="2"/>
      <c r="XC73" s="2"/>
      <c r="XD73" s="2"/>
      <c r="XE73" s="2"/>
      <c r="XF73" s="2"/>
      <c r="XG73" s="2"/>
      <c r="XH73" s="2"/>
      <c r="XI73" s="2"/>
      <c r="XJ73" s="2"/>
      <c r="XK73" s="2"/>
      <c r="XL73" s="2"/>
      <c r="XM73" s="2"/>
      <c r="XN73" s="2"/>
      <c r="XO73" s="2"/>
      <c r="XP73" s="2"/>
      <c r="XQ73" s="2"/>
      <c r="XR73" s="2"/>
      <c r="XS73" s="2"/>
      <c r="XT73" s="2"/>
      <c r="XU73" s="2"/>
      <c r="XV73" s="2"/>
      <c r="XW73" s="2"/>
      <c r="XX73" s="2"/>
      <c r="XY73" s="2"/>
      <c r="XZ73" s="2"/>
      <c r="YA73" s="2"/>
      <c r="YB73" s="2"/>
      <c r="YC73" s="2"/>
      <c r="YD73" s="2"/>
      <c r="YE73" s="2"/>
      <c r="YF73" s="2"/>
      <c r="YG73" s="2"/>
      <c r="YH73" s="2"/>
      <c r="YI73" s="2"/>
      <c r="YJ73" s="2"/>
      <c r="YK73" s="2"/>
      <c r="YL73" s="2"/>
      <c r="YM73" s="2"/>
      <c r="YN73" s="2"/>
      <c r="YO73" s="2"/>
      <c r="YP73" s="2"/>
      <c r="YQ73" s="2"/>
      <c r="YR73" s="2"/>
      <c r="YS73" s="2"/>
      <c r="YT73" s="2"/>
      <c r="YU73" s="2"/>
      <c r="YV73" s="2"/>
      <c r="YW73" s="2"/>
      <c r="YX73" s="2"/>
      <c r="YY73" s="2"/>
      <c r="YZ73" s="2"/>
      <c r="ZA73" s="2"/>
      <c r="ZB73" s="2"/>
      <c r="ZC73" s="2"/>
      <c r="ZD73" s="2"/>
      <c r="ZE73" s="2"/>
      <c r="ZF73" s="2"/>
      <c r="ZG73" s="2"/>
      <c r="ZH73" s="2"/>
      <c r="ZI73" s="2"/>
      <c r="ZJ73" s="2"/>
      <c r="ZK73" s="2"/>
      <c r="ZL73" s="2"/>
      <c r="ZM73" s="2"/>
      <c r="ZN73" s="2"/>
      <c r="ZO73" s="2"/>
      <c r="ZP73" s="2"/>
      <c r="ZQ73" s="2"/>
      <c r="ZR73" s="2"/>
      <c r="ZS73" s="2"/>
      <c r="ZT73" s="2"/>
      <c r="ZU73" s="2"/>
      <c r="ZV73" s="2"/>
      <c r="ZW73" s="2"/>
      <c r="ZX73" s="2"/>
      <c r="ZY73" s="2"/>
      <c r="ZZ73" s="2"/>
      <c r="AAA73" s="2"/>
      <c r="AAB73" s="2"/>
      <c r="AAC73" s="2"/>
      <c r="AAD73" s="2"/>
      <c r="AAE73" s="2"/>
      <c r="AAF73" s="2"/>
      <c r="AAG73" s="2"/>
      <c r="AAH73" s="2"/>
      <c r="AAI73" s="2"/>
      <c r="AAJ73" s="2"/>
      <c r="AAK73" s="2"/>
      <c r="AAL73" s="2"/>
      <c r="AAM73" s="2"/>
      <c r="AAN73" s="2"/>
      <c r="AAO73" s="2"/>
      <c r="AAP73" s="2"/>
      <c r="AAQ73" s="2"/>
      <c r="AAR73" s="2"/>
      <c r="AAS73" s="2"/>
      <c r="AAT73" s="2"/>
      <c r="AAU73" s="2"/>
      <c r="AAV73" s="2"/>
      <c r="AAW73" s="2"/>
      <c r="AAX73" s="2"/>
      <c r="AAY73" s="2"/>
      <c r="AAZ73" s="2"/>
      <c r="ABA73" s="2"/>
      <c r="ABB73" s="2"/>
      <c r="ABC73" s="2"/>
      <c r="ABD73" s="2"/>
      <c r="ABE73" s="2"/>
      <c r="ABF73" s="2"/>
      <c r="ABG73" s="2"/>
      <c r="ABH73" s="2"/>
      <c r="ABI73" s="2"/>
      <c r="ABJ73" s="2"/>
      <c r="ABK73" s="2"/>
      <c r="ABL73" s="2"/>
      <c r="ABM73" s="2"/>
      <c r="ABN73" s="2"/>
      <c r="ABO73" s="2"/>
      <c r="ABP73" s="2"/>
      <c r="ABQ73" s="2"/>
      <c r="ABR73" s="2"/>
      <c r="ABS73" s="2"/>
      <c r="ABT73" s="2"/>
      <c r="ABU73" s="2"/>
      <c r="ABV73" s="2"/>
      <c r="ABW73" s="2"/>
      <c r="ABX73" s="2"/>
      <c r="ABY73" s="2"/>
      <c r="ABZ73" s="2"/>
      <c r="ACA73" s="2"/>
      <c r="ACB73" s="2"/>
      <c r="ACC73" s="2"/>
      <c r="ACD73" s="2"/>
      <c r="ACE73" s="2"/>
      <c r="ACF73" s="2"/>
      <c r="ACG73" s="2"/>
      <c r="ACH73" s="2"/>
      <c r="ACI73" s="2"/>
      <c r="ACJ73" s="2"/>
      <c r="ACK73" s="2"/>
      <c r="ACL73" s="2"/>
      <c r="ACM73" s="2"/>
      <c r="ACN73" s="2"/>
      <c r="ACO73" s="2"/>
      <c r="ACP73" s="2"/>
      <c r="ACQ73" s="2"/>
      <c r="ACR73" s="2"/>
      <c r="ACS73" s="2"/>
      <c r="ACT73" s="2"/>
      <c r="ACU73" s="2"/>
      <c r="ACV73" s="2"/>
      <c r="ACW73" s="2"/>
      <c r="ACX73" s="2"/>
      <c r="ACY73" s="2"/>
      <c r="ACZ73" s="2"/>
      <c r="ADA73" s="2"/>
      <c r="ADB73" s="2"/>
      <c r="ADC73" s="2"/>
      <c r="ADD73" s="2"/>
      <c r="ADE73" s="2"/>
      <c r="ADF73" s="2"/>
      <c r="ADG73" s="2"/>
      <c r="ADH73" s="2"/>
      <c r="ADI73" s="2"/>
      <c r="ADJ73" s="2"/>
      <c r="ADK73" s="2"/>
      <c r="ADL73" s="2"/>
      <c r="ADM73" s="2"/>
      <c r="ADN73" s="2"/>
      <c r="ADO73" s="2"/>
      <c r="ADP73" s="2"/>
      <c r="ADQ73" s="2"/>
      <c r="ADR73" s="2"/>
      <c r="ADS73" s="2"/>
      <c r="ADT73" s="2"/>
      <c r="ADU73" s="2"/>
      <c r="ADV73" s="2"/>
      <c r="ADW73" s="2"/>
      <c r="ADX73" s="2"/>
      <c r="ADY73" s="2"/>
      <c r="ADZ73" s="2"/>
      <c r="AEA73" s="2"/>
      <c r="AEB73" s="2"/>
      <c r="AEC73" s="2"/>
      <c r="AED73" s="2"/>
      <c r="AEE73" s="2"/>
      <c r="AEF73" s="2"/>
      <c r="AEG73" s="2"/>
      <c r="AEH73" s="2"/>
      <c r="AEI73" s="2"/>
      <c r="AEJ73" s="2"/>
      <c r="AEK73" s="2"/>
      <c r="AEL73" s="2"/>
      <c r="AEM73" s="2"/>
      <c r="AEN73" s="2"/>
      <c r="AEO73" s="2"/>
      <c r="AEP73" s="2"/>
      <c r="AEQ73" s="2"/>
      <c r="AER73" s="2"/>
      <c r="AES73" s="2"/>
      <c r="AET73" s="2"/>
      <c r="AEU73" s="2"/>
      <c r="AEV73" s="2"/>
      <c r="AEW73" s="2"/>
      <c r="AEX73" s="2"/>
      <c r="AEY73" s="2"/>
      <c r="AEZ73" s="2"/>
      <c r="AFA73" s="2"/>
      <c r="AFB73" s="2"/>
      <c r="AFC73" s="2"/>
      <c r="AFD73" s="2"/>
      <c r="AFE73" s="2"/>
      <c r="AFF73" s="2"/>
      <c r="AFG73" s="2"/>
      <c r="AFH73" s="2"/>
      <c r="AFI73" s="2"/>
      <c r="AFJ73" s="2"/>
      <c r="AFK73" s="2"/>
      <c r="AFL73" s="2"/>
      <c r="AFM73" s="2"/>
      <c r="AFN73" s="2"/>
    </row>
    <row r="74" spans="1:846">
      <c r="A74" s="66" t="s">
        <v>25</v>
      </c>
      <c r="B74" s="67" t="s">
        <v>51</v>
      </c>
      <c r="C74" s="67"/>
      <c r="D74" s="67"/>
      <c r="E74" s="67"/>
      <c r="F74" s="67"/>
      <c r="G74" s="67"/>
      <c r="H74" s="68"/>
      <c r="I74" s="68"/>
      <c r="J74" s="67"/>
      <c r="K74" s="67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2"/>
      <c r="NH74" s="2"/>
      <c r="NI74" s="2"/>
      <c r="NJ74" s="2"/>
      <c r="NK74" s="2"/>
      <c r="NL74" s="2"/>
      <c r="NM74" s="2"/>
      <c r="NN74" s="2"/>
      <c r="NO74" s="2"/>
      <c r="NP74" s="2"/>
      <c r="NQ74" s="2"/>
      <c r="NR74" s="2"/>
      <c r="NS74" s="2"/>
      <c r="NT74" s="2"/>
      <c r="NU74" s="2"/>
      <c r="NV74" s="2"/>
      <c r="NW74" s="2"/>
      <c r="NX74" s="2"/>
      <c r="NY74" s="2"/>
      <c r="NZ74" s="2"/>
      <c r="OA74" s="2"/>
      <c r="OB74" s="2"/>
      <c r="OC74" s="2"/>
      <c r="OD74" s="2"/>
      <c r="OE74" s="2"/>
      <c r="OF74" s="2"/>
      <c r="OG74" s="2"/>
      <c r="OH74" s="2"/>
      <c r="OI74" s="2"/>
      <c r="OJ74" s="2"/>
      <c r="OK74" s="2"/>
      <c r="OL74" s="2"/>
      <c r="OM74" s="2"/>
      <c r="ON74" s="2"/>
      <c r="OO74" s="2"/>
      <c r="OP74" s="2"/>
      <c r="OQ74" s="2"/>
      <c r="OR74" s="2"/>
      <c r="OS74" s="2"/>
      <c r="OT74" s="2"/>
      <c r="OU74" s="2"/>
      <c r="OV74" s="2"/>
      <c r="OW74" s="2"/>
      <c r="OX74" s="2"/>
      <c r="OY74" s="2"/>
      <c r="OZ74" s="2"/>
      <c r="PA74" s="2"/>
      <c r="PB74" s="2"/>
      <c r="PC74" s="2"/>
      <c r="PD74" s="2"/>
      <c r="PE74" s="2"/>
      <c r="PF74" s="2"/>
      <c r="PG74" s="2"/>
      <c r="PH74" s="2"/>
      <c r="PI74" s="2"/>
      <c r="PJ74" s="2"/>
      <c r="PK74" s="2"/>
      <c r="PL74" s="2"/>
      <c r="PM74" s="2"/>
      <c r="PN74" s="2"/>
      <c r="PO74" s="2"/>
      <c r="PP74" s="2"/>
      <c r="PQ74" s="2"/>
      <c r="PR74" s="2"/>
      <c r="PS74" s="2"/>
      <c r="PT74" s="2"/>
      <c r="PU74" s="2"/>
      <c r="PV74" s="2"/>
      <c r="PW74" s="2"/>
      <c r="PX74" s="2"/>
      <c r="PY74" s="2"/>
      <c r="PZ74" s="2"/>
      <c r="QA74" s="2"/>
      <c r="QB74" s="2"/>
      <c r="QC74" s="2"/>
      <c r="QD74" s="2"/>
      <c r="QE74" s="2"/>
      <c r="QF74" s="2"/>
      <c r="QG74" s="2"/>
      <c r="QH74" s="2"/>
      <c r="QI74" s="2"/>
      <c r="QJ74" s="2"/>
      <c r="QK74" s="2"/>
      <c r="QL74" s="2"/>
      <c r="QM74" s="2"/>
      <c r="QN74" s="2"/>
      <c r="QO74" s="2"/>
      <c r="QP74" s="2"/>
      <c r="QQ74" s="2"/>
      <c r="QR74" s="2"/>
      <c r="QS74" s="2"/>
      <c r="QT74" s="2"/>
      <c r="QU74" s="2"/>
      <c r="QV74" s="2"/>
      <c r="QW74" s="2"/>
      <c r="QX74" s="2"/>
      <c r="QY74" s="2"/>
      <c r="QZ74" s="2"/>
      <c r="RA74" s="2"/>
      <c r="RB74" s="2"/>
      <c r="RC74" s="2"/>
      <c r="RD74" s="2"/>
      <c r="RE74" s="2"/>
      <c r="RF74" s="2"/>
      <c r="RG74" s="2"/>
      <c r="RH74" s="2"/>
      <c r="RI74" s="2"/>
      <c r="RJ74" s="2"/>
      <c r="RK74" s="2"/>
      <c r="RL74" s="2"/>
      <c r="RM74" s="2"/>
      <c r="RN74" s="2"/>
      <c r="RO74" s="2"/>
      <c r="RP74" s="2"/>
      <c r="RQ74" s="2"/>
      <c r="RR74" s="2"/>
      <c r="RS74" s="2"/>
      <c r="RT74" s="2"/>
      <c r="RU74" s="2"/>
      <c r="RV74" s="2"/>
      <c r="RW74" s="2"/>
      <c r="RX74" s="2"/>
      <c r="RY74" s="2"/>
      <c r="RZ74" s="2"/>
      <c r="SA74" s="2"/>
      <c r="SB74" s="2"/>
      <c r="SC74" s="2"/>
      <c r="SD74" s="2"/>
      <c r="SE74" s="2"/>
      <c r="SF74" s="2"/>
      <c r="SG74" s="2"/>
      <c r="SH74" s="2"/>
      <c r="SI74" s="2"/>
      <c r="SJ74" s="2"/>
      <c r="SK74" s="2"/>
      <c r="SL74" s="2"/>
      <c r="SM74" s="2"/>
      <c r="SN74" s="2"/>
      <c r="SO74" s="2"/>
      <c r="SP74" s="2"/>
      <c r="SQ74" s="2"/>
      <c r="SR74" s="2"/>
      <c r="SS74" s="2"/>
      <c r="ST74" s="2"/>
      <c r="SU74" s="2"/>
      <c r="SV74" s="2"/>
      <c r="SW74" s="2"/>
      <c r="SX74" s="2"/>
      <c r="SY74" s="2"/>
      <c r="SZ74" s="2"/>
      <c r="TA74" s="2"/>
      <c r="TB74" s="2"/>
      <c r="TC74" s="2"/>
      <c r="TD74" s="2"/>
      <c r="TE74" s="2"/>
      <c r="TF74" s="2"/>
      <c r="TG74" s="2"/>
      <c r="TH74" s="2"/>
      <c r="TI74" s="2"/>
      <c r="TJ74" s="2"/>
      <c r="TK74" s="2"/>
      <c r="TL74" s="2"/>
      <c r="TM74" s="2"/>
      <c r="TN74" s="2"/>
      <c r="TO74" s="2"/>
      <c r="TP74" s="2"/>
      <c r="TQ74" s="2"/>
      <c r="TR74" s="2"/>
      <c r="TS74" s="2"/>
      <c r="TT74" s="2"/>
      <c r="TU74" s="2"/>
      <c r="TV74" s="2"/>
      <c r="TW74" s="2"/>
      <c r="TX74" s="2"/>
      <c r="TY74" s="2"/>
      <c r="TZ74" s="2"/>
      <c r="UA74" s="2"/>
      <c r="UB74" s="2"/>
      <c r="UC74" s="2"/>
      <c r="UD74" s="2"/>
      <c r="UE74" s="2"/>
      <c r="UF74" s="2"/>
      <c r="UG74" s="2"/>
      <c r="UH74" s="2"/>
      <c r="UI74" s="2"/>
      <c r="UJ74" s="2"/>
      <c r="UK74" s="2"/>
      <c r="UL74" s="2"/>
      <c r="UM74" s="2"/>
      <c r="UN74" s="2"/>
      <c r="UO74" s="2"/>
      <c r="UP74" s="2"/>
      <c r="UQ74" s="2"/>
      <c r="UR74" s="2"/>
      <c r="US74" s="2"/>
      <c r="UT74" s="2"/>
      <c r="UU74" s="2"/>
      <c r="UV74" s="2"/>
      <c r="UW74" s="2"/>
      <c r="UX74" s="2"/>
      <c r="UY74" s="2"/>
      <c r="UZ74" s="2"/>
      <c r="VA74" s="2"/>
      <c r="VB74" s="2"/>
      <c r="VC74" s="2"/>
      <c r="VD74" s="2"/>
      <c r="VE74" s="2"/>
      <c r="VF74" s="2"/>
      <c r="VG74" s="2"/>
      <c r="VH74" s="2"/>
      <c r="VI74" s="2"/>
      <c r="VJ74" s="2"/>
      <c r="VK74" s="2"/>
      <c r="VL74" s="2"/>
      <c r="VM74" s="2"/>
      <c r="VN74" s="2"/>
      <c r="VO74" s="2"/>
      <c r="VP74" s="2"/>
      <c r="VQ74" s="2"/>
      <c r="VR74" s="2"/>
      <c r="VS74" s="2"/>
      <c r="VT74" s="2"/>
      <c r="VU74" s="2"/>
      <c r="VV74" s="2"/>
      <c r="VW74" s="2"/>
      <c r="VX74" s="2"/>
      <c r="VY74" s="2"/>
      <c r="VZ74" s="2"/>
      <c r="WA74" s="2"/>
      <c r="WB74" s="2"/>
      <c r="WC74" s="2"/>
      <c r="WD74" s="2"/>
      <c r="WE74" s="2"/>
      <c r="WF74" s="2"/>
      <c r="WG74" s="2"/>
      <c r="WH74" s="2"/>
      <c r="WI74" s="2"/>
      <c r="WJ74" s="2"/>
      <c r="WK74" s="2"/>
      <c r="WL74" s="2"/>
      <c r="WM74" s="2"/>
      <c r="WN74" s="2"/>
      <c r="WO74" s="2"/>
      <c r="WP74" s="2"/>
      <c r="WQ74" s="2"/>
      <c r="WR74" s="2"/>
      <c r="WS74" s="2"/>
      <c r="WT74" s="2"/>
      <c r="WU74" s="2"/>
      <c r="WV74" s="2"/>
      <c r="WW74" s="2"/>
      <c r="WX74" s="2"/>
      <c r="WY74" s="2"/>
      <c r="WZ74" s="2"/>
      <c r="XA74" s="2"/>
      <c r="XB74" s="2"/>
      <c r="XC74" s="2"/>
      <c r="XD74" s="2"/>
      <c r="XE74" s="2"/>
      <c r="XF74" s="2"/>
      <c r="XG74" s="2"/>
      <c r="XH74" s="2"/>
      <c r="XI74" s="2"/>
      <c r="XJ74" s="2"/>
      <c r="XK74" s="2"/>
      <c r="XL74" s="2"/>
      <c r="XM74" s="2"/>
      <c r="XN74" s="2"/>
      <c r="XO74" s="2"/>
      <c r="XP74" s="2"/>
      <c r="XQ74" s="2"/>
      <c r="XR74" s="2"/>
      <c r="XS74" s="2"/>
      <c r="XT74" s="2"/>
      <c r="XU74" s="2"/>
      <c r="XV74" s="2"/>
      <c r="XW74" s="2"/>
      <c r="XX74" s="2"/>
      <c r="XY74" s="2"/>
      <c r="XZ74" s="2"/>
      <c r="YA74" s="2"/>
      <c r="YB74" s="2"/>
      <c r="YC74" s="2"/>
      <c r="YD74" s="2"/>
      <c r="YE74" s="2"/>
      <c r="YF74" s="2"/>
      <c r="YG74" s="2"/>
      <c r="YH74" s="2"/>
      <c r="YI74" s="2"/>
      <c r="YJ74" s="2"/>
      <c r="YK74" s="2"/>
      <c r="YL74" s="2"/>
      <c r="YM74" s="2"/>
      <c r="YN74" s="2"/>
      <c r="YO74" s="2"/>
      <c r="YP74" s="2"/>
      <c r="YQ74" s="2"/>
      <c r="YR74" s="2"/>
      <c r="YS74" s="2"/>
      <c r="YT74" s="2"/>
      <c r="YU74" s="2"/>
      <c r="YV74" s="2"/>
      <c r="YW74" s="2"/>
      <c r="YX74" s="2"/>
      <c r="YY74" s="2"/>
      <c r="YZ74" s="2"/>
      <c r="ZA74" s="2"/>
      <c r="ZB74" s="2"/>
      <c r="ZC74" s="2"/>
      <c r="ZD74" s="2"/>
      <c r="ZE74" s="2"/>
      <c r="ZF74" s="2"/>
      <c r="ZG74" s="2"/>
      <c r="ZH74" s="2"/>
      <c r="ZI74" s="2"/>
      <c r="ZJ74" s="2"/>
      <c r="ZK74" s="2"/>
      <c r="ZL74" s="2"/>
      <c r="ZM74" s="2"/>
      <c r="ZN74" s="2"/>
      <c r="ZO74" s="2"/>
      <c r="ZP74" s="2"/>
      <c r="ZQ74" s="2"/>
      <c r="ZR74" s="2"/>
      <c r="ZS74" s="2"/>
      <c r="ZT74" s="2"/>
      <c r="ZU74" s="2"/>
      <c r="ZV74" s="2"/>
      <c r="ZW74" s="2"/>
      <c r="ZX74" s="2"/>
      <c r="ZY74" s="2"/>
      <c r="ZZ74" s="2"/>
      <c r="AAA74" s="2"/>
      <c r="AAB74" s="2"/>
      <c r="AAC74" s="2"/>
      <c r="AAD74" s="2"/>
      <c r="AAE74" s="2"/>
      <c r="AAF74" s="2"/>
      <c r="AAG74" s="2"/>
      <c r="AAH74" s="2"/>
      <c r="AAI74" s="2"/>
      <c r="AAJ74" s="2"/>
      <c r="AAK74" s="2"/>
      <c r="AAL74" s="2"/>
      <c r="AAM74" s="2"/>
      <c r="AAN74" s="2"/>
      <c r="AAO74" s="2"/>
      <c r="AAP74" s="2"/>
      <c r="AAQ74" s="2"/>
      <c r="AAR74" s="2"/>
      <c r="AAS74" s="2"/>
      <c r="AAT74" s="2"/>
      <c r="AAU74" s="2"/>
      <c r="AAV74" s="2"/>
      <c r="AAW74" s="2"/>
      <c r="AAX74" s="2"/>
      <c r="AAY74" s="2"/>
      <c r="AAZ74" s="2"/>
      <c r="ABA74" s="2"/>
      <c r="ABB74" s="2"/>
      <c r="ABC74" s="2"/>
      <c r="ABD74" s="2"/>
      <c r="ABE74" s="2"/>
      <c r="ABF74" s="2"/>
      <c r="ABG74" s="2"/>
      <c r="ABH74" s="2"/>
      <c r="ABI74" s="2"/>
      <c r="ABJ74" s="2"/>
      <c r="ABK74" s="2"/>
      <c r="ABL74" s="2"/>
      <c r="ABM74" s="2"/>
      <c r="ABN74" s="2"/>
      <c r="ABO74" s="2"/>
      <c r="ABP74" s="2"/>
      <c r="ABQ74" s="2"/>
      <c r="ABR74" s="2"/>
      <c r="ABS74" s="2"/>
      <c r="ABT74" s="2"/>
      <c r="ABU74" s="2"/>
      <c r="ABV74" s="2"/>
      <c r="ABW74" s="2"/>
      <c r="ABX74" s="2"/>
      <c r="ABY74" s="2"/>
      <c r="ABZ74" s="2"/>
      <c r="ACA74" s="2"/>
      <c r="ACB74" s="2"/>
      <c r="ACC74" s="2"/>
      <c r="ACD74" s="2"/>
      <c r="ACE74" s="2"/>
      <c r="ACF74" s="2"/>
      <c r="ACG74" s="2"/>
      <c r="ACH74" s="2"/>
      <c r="ACI74" s="2"/>
      <c r="ACJ74" s="2"/>
      <c r="ACK74" s="2"/>
      <c r="ACL74" s="2"/>
      <c r="ACM74" s="2"/>
      <c r="ACN74" s="2"/>
      <c r="ACO74" s="2"/>
      <c r="ACP74" s="2"/>
      <c r="ACQ74" s="2"/>
      <c r="ACR74" s="2"/>
      <c r="ACS74" s="2"/>
      <c r="ACT74" s="2"/>
      <c r="ACU74" s="2"/>
      <c r="ACV74" s="2"/>
      <c r="ACW74" s="2"/>
      <c r="ACX74" s="2"/>
      <c r="ACY74" s="2"/>
      <c r="ACZ74" s="2"/>
      <c r="ADA74" s="2"/>
      <c r="ADB74" s="2"/>
      <c r="ADC74" s="2"/>
      <c r="ADD74" s="2"/>
      <c r="ADE74" s="2"/>
      <c r="ADF74" s="2"/>
      <c r="ADG74" s="2"/>
      <c r="ADH74" s="2"/>
      <c r="ADI74" s="2"/>
      <c r="ADJ74" s="2"/>
      <c r="ADK74" s="2"/>
      <c r="ADL74" s="2"/>
      <c r="ADM74" s="2"/>
      <c r="ADN74" s="2"/>
      <c r="ADO74" s="2"/>
      <c r="ADP74" s="2"/>
      <c r="ADQ74" s="2"/>
      <c r="ADR74" s="2"/>
      <c r="ADS74" s="2"/>
      <c r="ADT74" s="2"/>
      <c r="ADU74" s="2"/>
      <c r="ADV74" s="2"/>
      <c r="ADW74" s="2"/>
      <c r="ADX74" s="2"/>
      <c r="ADY74" s="2"/>
      <c r="ADZ74" s="2"/>
      <c r="AEA74" s="2"/>
      <c r="AEB74" s="2"/>
      <c r="AEC74" s="2"/>
      <c r="AED74" s="2"/>
      <c r="AEE74" s="2"/>
      <c r="AEF74" s="2"/>
      <c r="AEG74" s="2"/>
      <c r="AEH74" s="2"/>
      <c r="AEI74" s="2"/>
      <c r="AEJ74" s="2"/>
      <c r="AEK74" s="2"/>
      <c r="AEL74" s="2"/>
      <c r="AEM74" s="2"/>
      <c r="AEN74" s="2"/>
      <c r="AEO74" s="2"/>
      <c r="AEP74" s="2"/>
      <c r="AEQ74" s="2"/>
      <c r="AER74" s="2"/>
      <c r="AES74" s="2"/>
      <c r="AET74" s="2"/>
      <c r="AEU74" s="2"/>
      <c r="AEV74" s="2"/>
      <c r="AEW74" s="2"/>
      <c r="AEX74" s="2"/>
      <c r="AEY74" s="2"/>
      <c r="AEZ74" s="2"/>
      <c r="AFA74" s="2"/>
      <c r="AFB74" s="2"/>
      <c r="AFC74" s="2"/>
      <c r="AFD74" s="2"/>
      <c r="AFE74" s="2"/>
      <c r="AFF74" s="2"/>
      <c r="AFG74" s="2"/>
      <c r="AFH74" s="2"/>
      <c r="AFI74" s="2"/>
      <c r="AFJ74" s="2"/>
      <c r="AFK74" s="2"/>
      <c r="AFL74" s="2"/>
      <c r="AFM74" s="2"/>
      <c r="AFN74" s="2"/>
    </row>
    <row r="75" spans="1:846">
      <c r="G75" s="69"/>
    </row>
  </sheetData>
  <mergeCells count="49">
    <mergeCell ref="A1:K1"/>
    <mergeCell ref="A2:K2"/>
    <mergeCell ref="A3:K3"/>
    <mergeCell ref="A4:K4"/>
    <mergeCell ref="G6:H6"/>
    <mergeCell ref="I6:J6"/>
    <mergeCell ref="K8:K10"/>
    <mergeCell ref="A11:B11"/>
    <mergeCell ref="A12:B12"/>
    <mergeCell ref="D12:K12"/>
    <mergeCell ref="A8:A10"/>
    <mergeCell ref="B8:B10"/>
    <mergeCell ref="E8:E9"/>
    <mergeCell ref="F8:G8"/>
    <mergeCell ref="H8:I8"/>
    <mergeCell ref="J8:J9"/>
    <mergeCell ref="A22:B22"/>
    <mergeCell ref="A23:B23"/>
    <mergeCell ref="D23:K23"/>
    <mergeCell ref="A41:B41"/>
    <mergeCell ref="D41:K41"/>
    <mergeCell ref="A29:B29"/>
    <mergeCell ref="D29:K29"/>
    <mergeCell ref="A31:B31"/>
    <mergeCell ref="A32:B32"/>
    <mergeCell ref="D32:K32"/>
    <mergeCell ref="A37:B37"/>
    <mergeCell ref="D37:K37"/>
    <mergeCell ref="A40:B40"/>
    <mergeCell ref="A25:B25"/>
    <mergeCell ref="D25:K25"/>
    <mergeCell ref="A27:B27"/>
    <mergeCell ref="B73:C73"/>
    <mergeCell ref="A46:B46"/>
    <mergeCell ref="A47:B47"/>
    <mergeCell ref="D47:K47"/>
    <mergeCell ref="A68:B68"/>
    <mergeCell ref="D68:K68"/>
    <mergeCell ref="A49:B49"/>
    <mergeCell ref="D49:K49"/>
    <mergeCell ref="A57:B57"/>
    <mergeCell ref="D57:J57"/>
    <mergeCell ref="D27:K27"/>
    <mergeCell ref="A34:B34"/>
    <mergeCell ref="D34:K34"/>
    <mergeCell ref="A71:B71"/>
    <mergeCell ref="B72:K72"/>
    <mergeCell ref="A44:B44"/>
    <mergeCell ref="D44:J44"/>
  </mergeCells>
  <pageMargins left="0.43" right="0.35" top="0.64" bottom="0.48" header="0.3" footer="0.3"/>
  <pageSetup scale="60" orientation="portrait"/>
  <headerFooter>
    <oddFooter>&amp;C&amp;P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4C34E871F0860A42AF82BD588A03BCE4" ma:contentTypeVersion="0" ma:contentTypeDescription="A content type to manage public (operations) IDB documents" ma:contentTypeScope="" ma:versionID="51dd5c8bd1f9c7b8ad9456eeb11f9e23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36768690</IDBDocs_x0020_Number>
    <TaxCatchAll xmlns="9c571b2f-e523-4ab2-ba2e-09e151a03ef4">
      <Value>17</Value>
      <Value>11</Value>
    </TaxCatchAll>
    <Phase xmlns="9c571b2f-e523-4ab2-ba2e-09e151a03ef4" xsi:nil="true"/>
    <SISCOR_x0020_Number xmlns="9c571b2f-e523-4ab2-ba2e-09e151a03ef4" xsi:nil="true"/>
    <Division_x0020_or_x0020_Unit xmlns="9c571b2f-e523-4ab2-ba2e-09e151a03ef4">SCL/EDU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Perez Alfaro, Marcelo A.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2010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BR-L1329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Plan&lt;/USER_STAGE&gt;&lt;APPROVAL_CODE&gt;CG&lt;/APPROVAL_CODE&gt;&lt;APPROVAL_DESC&gt;Committee of the Whole&lt;/APPROVAL_DESC&gt;&lt;PD_OBJ_TYPE&gt;0&lt;/PD_OBJ_TYPE&gt;&lt;MAKERECORD&gt;N&lt;/MAKERECORD&gt;&lt;PD_FILEPT_NO&gt;PO-BR-L1329-Plan&lt;/PD_FILEPT_NO&gt;&lt;/Data&gt;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PLAN</Identifier>
    <Disclosure_x0020_Activity xmlns="9c571b2f-e523-4ab2-ba2e-09e151a03ef4">Procurement Plan</Disclosure_x0020_Activity>
    <Webtopic xmlns="9c571b2f-e523-4ab2-ba2e-09e151a03ef4">ED-EDP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57E1EF46-22E8-425E-B9F6-C93FBA274B14}"/>
</file>

<file path=customXml/itemProps2.xml><?xml version="1.0" encoding="utf-8"?>
<ds:datastoreItem xmlns:ds="http://schemas.openxmlformats.org/officeDocument/2006/customXml" ds:itemID="{557F5830-AA97-4A29-86CF-3FC8F22AB13D}"/>
</file>

<file path=customXml/itemProps3.xml><?xml version="1.0" encoding="utf-8"?>
<ds:datastoreItem xmlns:ds="http://schemas.openxmlformats.org/officeDocument/2006/customXml" ds:itemID="{65A8A361-DC88-4357-BC73-FF32BF4A074F}"/>
</file>

<file path=customXml/itemProps4.xml><?xml version="1.0" encoding="utf-8"?>
<ds:datastoreItem xmlns:ds="http://schemas.openxmlformats.org/officeDocument/2006/customXml" ds:itemID="{F2637CDA-A664-4DE7-8959-4A9895774A46}"/>
</file>

<file path=customXml/itemProps5.xml><?xml version="1.0" encoding="utf-8"?>
<ds:datastoreItem xmlns:ds="http://schemas.openxmlformats.org/officeDocument/2006/customXml" ds:itemID="{4CCDF269-8AAB-4DAC-9E05-5603B9FED2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Inter-American Development Bank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LINK Plan de Adquisiciones</dc:title>
  <dc:subject/>
  <dc:creator>Joao Marcelo Borges</dc:creator>
  <cp:keywords/>
  <dc:description/>
  <cp:lastModifiedBy>claudiacox</cp:lastModifiedBy>
  <cp:lastPrinted>2011-09-26T19:57:28Z</cp:lastPrinted>
  <dcterms:created xsi:type="dcterms:W3CDTF">2011-09-26T19:47:02Z</dcterms:created>
  <dcterms:modified xsi:type="dcterms:W3CDTF">2012-04-02T22:31:01Z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0x01010046CF21643EE8D14686A648AA6DAD0892004C34E871F0860A42AF82BD588A03BCE4</vt:lpwstr>
  </property>
  <property fmtid="{D5CDD505-2E9C-101B-9397-08002B2CF9AE}" pid="3" name="TaxKeyword">
    <vt:lpwstr/>
  </property>
  <property fmtid="{D5CDD505-2E9C-101B-9397-08002B2CF9AE}" pid="4" name="Function Operations IDB">
    <vt:lpwstr>11;#Project Preparation, Planning and Design|29ca0c72-1fc4-435f-a09c-28585cb5eac9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17;#Project Profile (PP)|ac5f0c28-f2f6-431c-8d05-62f851b6a822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17;#Project Profile (PP)|ac5f0c28-f2f6-431c-8d05-62f851b6a822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