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GUIAR\Desktop\Docs Fernando\TSP\BR-L1336\"/>
    </mc:Choice>
  </mc:AlternateContent>
  <bookViews>
    <workbookView xWindow="0" yWindow="0" windowWidth="28800" windowHeight="12300" tabRatio="759"/>
  </bookViews>
  <sheets>
    <sheet name="PA Nov 2017" sheetId="14" r:id="rId1"/>
    <sheet name="Informações do Programa" sheetId="8" r:id="rId2"/>
    <sheet name="Folha anexa" sheetId="3" r:id="rId3"/>
  </sheets>
  <definedNames>
    <definedName name="_xlnm.Print_Area" localSheetId="1">'Informações do Programa'!$B$1:$G$63</definedName>
    <definedName name="_xlnm.Print_Area" localSheetId="0">'PA Nov 2017'!$A$1:$M$117</definedName>
    <definedName name="_xlnm.Print_Titles" localSheetId="0">'PA Nov 2017'!$1:$12</definedName>
  </definedNames>
  <calcPr calcId="171027"/>
</workbook>
</file>

<file path=xl/calcChain.xml><?xml version="1.0" encoding="utf-8"?>
<calcChain xmlns="http://schemas.openxmlformats.org/spreadsheetml/2006/main">
  <c r="D90" i="14" l="1"/>
  <c r="D55" i="14"/>
  <c r="D100" i="14" l="1"/>
  <c r="G101" i="14" s="1"/>
  <c r="H101" i="14" s="1"/>
</calcChain>
</file>

<file path=xl/sharedStrings.xml><?xml version="1.0" encoding="utf-8"?>
<sst xmlns="http://schemas.openxmlformats.org/spreadsheetml/2006/main" count="777" uniqueCount="372">
  <si>
    <t>Nº</t>
  </si>
  <si>
    <t>Descrição do Contrato</t>
  </si>
  <si>
    <t>Fonte</t>
  </si>
  <si>
    <t>BID</t>
  </si>
  <si>
    <t>Local</t>
  </si>
  <si>
    <t>Datas Estimadas</t>
  </si>
  <si>
    <t>Revisão</t>
  </si>
  <si>
    <t>(1)</t>
  </si>
  <si>
    <t>(2)</t>
  </si>
  <si>
    <t>Publicação</t>
  </si>
  <si>
    <t>Término</t>
  </si>
  <si>
    <t>Status</t>
  </si>
  <si>
    <t>(3)</t>
  </si>
  <si>
    <t>SUBTOTAL DE CONSULTORIA</t>
  </si>
  <si>
    <t>(%)</t>
  </si>
  <si>
    <t>P</t>
  </si>
  <si>
    <t>SUBTOTAL DE OBRAS</t>
  </si>
  <si>
    <t>BRASIL</t>
  </si>
  <si>
    <t>Anúncio</t>
  </si>
  <si>
    <t>Contrato</t>
  </si>
  <si>
    <t>1. SERVIÇOS DE CONSULTORIA</t>
  </si>
  <si>
    <t>3. BENS</t>
  </si>
  <si>
    <t>Comentário</t>
  </si>
  <si>
    <t xml:space="preserve">2. OBRAS </t>
  </si>
  <si>
    <t>4. SERVIÇOS TÉCNICOS (Serviços que não São de Consultoria)</t>
  </si>
  <si>
    <t>SUBTOTAL DE  SERVIÇOS TÉCNICOS</t>
  </si>
  <si>
    <t>LPI</t>
  </si>
  <si>
    <t>Notas:</t>
  </si>
  <si>
    <t>(4)</t>
  </si>
  <si>
    <t>(5)</t>
  </si>
  <si>
    <t>(6)</t>
  </si>
  <si>
    <t>VALOR TOTAL</t>
  </si>
  <si>
    <t>EXA</t>
  </si>
  <si>
    <t>(7)</t>
  </si>
  <si>
    <t>(8)</t>
  </si>
  <si>
    <t>SUBTOTAL DE BENS</t>
  </si>
  <si>
    <t>PLANO DE AQUISIÇÕES (PA)</t>
  </si>
  <si>
    <t>Nº          Compon. Associado</t>
  </si>
  <si>
    <t>Custo Estimado                (US$ 1.000)</t>
  </si>
  <si>
    <t>Método de      Aquisição</t>
  </si>
  <si>
    <t>PERCENTUAL POR FONTE (%)</t>
  </si>
  <si>
    <t>1.1</t>
  </si>
  <si>
    <t>1.2</t>
  </si>
  <si>
    <t>2.3</t>
  </si>
  <si>
    <t>1.3</t>
  </si>
  <si>
    <t>1.5</t>
  </si>
  <si>
    <t>3.1</t>
  </si>
  <si>
    <t>1.6</t>
  </si>
  <si>
    <t>3.2</t>
  </si>
  <si>
    <t>1.7</t>
  </si>
  <si>
    <t>Apoio ao Desenvolvimento Institucional</t>
  </si>
  <si>
    <t>3.3</t>
  </si>
  <si>
    <t>1.8</t>
  </si>
  <si>
    <t>Auditoria Contábil</t>
  </si>
  <si>
    <t>1.9</t>
  </si>
  <si>
    <t>2.1</t>
  </si>
  <si>
    <t>2.2</t>
  </si>
  <si>
    <t>2.4</t>
  </si>
  <si>
    <t>2.5</t>
  </si>
  <si>
    <t>2.6</t>
  </si>
  <si>
    <t>2.7</t>
  </si>
  <si>
    <t>2.8</t>
  </si>
  <si>
    <t>–</t>
  </si>
  <si>
    <t>Não há previsão</t>
  </si>
  <si>
    <t>A</t>
  </si>
  <si>
    <t>1.10</t>
  </si>
  <si>
    <t>C</t>
  </si>
  <si>
    <r>
      <rPr>
        <b/>
        <sz val="12"/>
        <rFont val="Calibri"/>
        <family val="2"/>
        <scheme val="minor"/>
      </rPr>
      <t>Métodos de Aquisição</t>
    </r>
    <r>
      <rPr>
        <sz val="12"/>
        <rFont val="Calibri"/>
        <family val="2"/>
        <scheme val="minor"/>
      </rPr>
      <t>: (</t>
    </r>
    <r>
      <rPr>
        <b/>
        <sz val="12"/>
        <rFont val="Calibri"/>
        <family val="2"/>
        <scheme val="minor"/>
      </rPr>
      <t>a) BID: LPI:</t>
    </r>
    <r>
      <rPr>
        <sz val="12"/>
        <rFont val="Calibri"/>
        <family val="2"/>
        <scheme val="minor"/>
      </rPr>
      <t xml:space="preserve"> Licitação Pública Internacional; </t>
    </r>
    <r>
      <rPr>
        <b/>
        <sz val="12"/>
        <rFont val="Calibri"/>
        <family val="2"/>
        <scheme val="minor"/>
      </rPr>
      <t>LPN:</t>
    </r>
    <r>
      <rPr>
        <sz val="12"/>
        <rFont val="Calibri"/>
        <family val="2"/>
        <scheme val="minor"/>
      </rPr>
      <t xml:space="preserve"> Licitação Pública Nacional; </t>
    </r>
    <r>
      <rPr>
        <b/>
        <sz val="12"/>
        <rFont val="Calibri"/>
        <family val="2"/>
        <scheme val="minor"/>
      </rPr>
      <t>CP:</t>
    </r>
    <r>
      <rPr>
        <sz val="12"/>
        <rFont val="Calibri"/>
        <family val="2"/>
        <scheme val="minor"/>
      </rPr>
      <t xml:space="preserve"> Comparação de Preços; </t>
    </r>
    <r>
      <rPr>
        <b/>
        <sz val="12"/>
        <rFont val="Calibri"/>
        <family val="2"/>
        <scheme val="minor"/>
      </rPr>
      <t>CD:</t>
    </r>
    <r>
      <rPr>
        <sz val="12"/>
        <rFont val="Calibri"/>
        <family val="2"/>
        <scheme val="minor"/>
      </rPr>
      <t xml:space="preserve"> Contratação Direta; </t>
    </r>
    <r>
      <rPr>
        <b/>
        <sz val="12"/>
        <rFont val="Calibri"/>
        <family val="2"/>
        <scheme val="minor"/>
      </rPr>
      <t>SBQC:</t>
    </r>
    <r>
      <rPr>
        <sz val="12"/>
        <rFont val="Calibri"/>
        <family val="2"/>
        <scheme val="minor"/>
      </rPr>
      <t xml:space="preserve"> Seleção Baseada na Qualidade e Custo; </t>
    </r>
    <r>
      <rPr>
        <b/>
        <sz val="12"/>
        <rFont val="Calibri"/>
        <family val="2"/>
        <scheme val="minor"/>
      </rPr>
      <t xml:space="preserve">SQC: </t>
    </r>
    <r>
      <rPr>
        <sz val="12"/>
        <rFont val="Calibri"/>
        <family val="2"/>
        <scheme val="minor"/>
      </rPr>
      <t xml:space="preserve">Seleção Baseada nas Qualificações dos Consultores; </t>
    </r>
    <r>
      <rPr>
        <b/>
        <sz val="12"/>
        <rFont val="Calibri"/>
        <family val="2"/>
        <scheme val="minor"/>
      </rPr>
      <t xml:space="preserve">SBMC: </t>
    </r>
    <r>
      <rPr>
        <sz val="12"/>
        <rFont val="Calibri"/>
        <family val="2"/>
        <scheme val="minor"/>
      </rPr>
      <t xml:space="preserve">Seleção Baseada no Menor Custo; </t>
    </r>
    <r>
      <rPr>
        <b/>
        <sz val="12"/>
        <rFont val="Calibri"/>
        <family val="2"/>
        <scheme val="minor"/>
      </rPr>
      <t xml:space="preserve">SBOF: </t>
    </r>
    <r>
      <rPr>
        <sz val="12"/>
        <rFont val="Calibri"/>
        <family val="2"/>
        <scheme val="minor"/>
      </rPr>
      <t>Seleção Baseada em Orçamento Fixo;</t>
    </r>
    <r>
      <rPr>
        <b/>
        <sz val="12"/>
        <rFont val="Calibri"/>
        <family val="2"/>
        <scheme val="minor"/>
      </rPr>
      <t xml:space="preserve"> SBQ</t>
    </r>
    <r>
      <rPr>
        <sz val="12"/>
        <rFont val="Calibri"/>
        <family val="2"/>
        <scheme val="minor"/>
      </rPr>
      <t xml:space="preserve">: Seleção Baseada na Qualidade; </t>
    </r>
    <r>
      <rPr>
        <b/>
        <sz val="12"/>
        <rFont val="Calibri"/>
        <family val="2"/>
        <scheme val="minor"/>
      </rPr>
      <t>CD:</t>
    </r>
    <r>
      <rPr>
        <sz val="12"/>
        <rFont val="Calibri"/>
        <family val="2"/>
        <scheme val="minor"/>
      </rPr>
      <t xml:space="preserve"> Contratação Direta; </t>
    </r>
    <r>
      <rPr>
        <b/>
        <sz val="12"/>
        <rFont val="Calibri"/>
        <family val="2"/>
        <scheme val="minor"/>
      </rPr>
      <t>CI:</t>
    </r>
    <r>
      <rPr>
        <sz val="12"/>
        <rFont val="Calibri"/>
        <family val="2"/>
        <scheme val="minor"/>
      </rPr>
      <t xml:space="preserve"> Consultor Individual;</t>
    </r>
    <r>
      <rPr>
        <b/>
        <sz val="12"/>
        <rFont val="Calibri"/>
        <family val="2"/>
        <scheme val="minor"/>
      </rPr>
      <t xml:space="preserve"> CV</t>
    </r>
    <r>
      <rPr>
        <sz val="12"/>
        <rFont val="Calibri"/>
        <family val="2"/>
        <scheme val="minor"/>
      </rPr>
      <t>: Convênio. (</t>
    </r>
    <r>
      <rPr>
        <b/>
        <sz val="12"/>
        <rFont val="Calibri"/>
        <family val="2"/>
        <scheme val="minor"/>
      </rPr>
      <t xml:space="preserve">b) Lei 8.666: C: </t>
    </r>
    <r>
      <rPr>
        <sz val="12"/>
        <rFont val="Calibri"/>
        <family val="2"/>
        <scheme val="minor"/>
      </rPr>
      <t>Carta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 xml:space="preserve"> Convite; </t>
    </r>
    <r>
      <rPr>
        <b/>
        <sz val="12"/>
        <rFont val="Calibri"/>
        <family val="2"/>
        <scheme val="minor"/>
      </rPr>
      <t>TP:</t>
    </r>
    <r>
      <rPr>
        <sz val="12"/>
        <rFont val="Calibri"/>
        <family val="2"/>
        <scheme val="minor"/>
      </rPr>
      <t xml:space="preserve"> Tomada de Preço; </t>
    </r>
    <r>
      <rPr>
        <b/>
        <sz val="12"/>
        <rFont val="Calibri"/>
        <family val="2"/>
        <scheme val="minor"/>
      </rPr>
      <t>CPN:</t>
    </r>
    <r>
      <rPr>
        <sz val="12"/>
        <rFont val="Calibri"/>
        <family val="2"/>
        <scheme val="minor"/>
      </rPr>
      <t xml:space="preserve"> Concorrência Pública Nacional; </t>
    </r>
    <r>
      <rPr>
        <b/>
        <sz val="12"/>
        <rFont val="Calibri"/>
        <family val="2"/>
        <scheme val="minor"/>
      </rPr>
      <t>PE:</t>
    </r>
    <r>
      <rPr>
        <sz val="12"/>
        <rFont val="Calibri"/>
        <family val="2"/>
        <scheme val="minor"/>
      </rPr>
      <t xml:space="preserve"> Pregão Eletrônico; </t>
    </r>
    <r>
      <rPr>
        <b/>
        <sz val="12"/>
        <rFont val="Calibri"/>
        <family val="2"/>
        <scheme val="minor"/>
      </rPr>
      <t>ARP:</t>
    </r>
    <r>
      <rPr>
        <sz val="12"/>
        <rFont val="Calibri"/>
        <family val="2"/>
        <scheme val="minor"/>
      </rPr>
      <t xml:space="preserve"> Ata de Registro de Preços,</t>
    </r>
    <r>
      <rPr>
        <b/>
        <sz val="12"/>
        <rFont val="Calibri"/>
        <family val="2"/>
        <scheme val="minor"/>
      </rPr>
      <t xml:space="preserve"> PP</t>
    </r>
    <r>
      <rPr>
        <sz val="12"/>
        <rFont val="Calibri"/>
        <family val="2"/>
        <scheme val="minor"/>
      </rPr>
      <t xml:space="preserve">: Pregão Presencial, </t>
    </r>
    <r>
      <rPr>
        <b/>
        <sz val="12"/>
        <rFont val="Calibri"/>
        <family val="2"/>
        <scheme val="minor"/>
      </rPr>
      <t>CD</t>
    </r>
    <r>
      <rPr>
        <sz val="12"/>
        <rFont val="Calibri"/>
        <family val="2"/>
        <scheme val="minor"/>
      </rPr>
      <t xml:space="preserve">: Contratação Direta, </t>
    </r>
    <r>
      <rPr>
        <b/>
        <sz val="12"/>
        <rFont val="Calibri"/>
        <family val="2"/>
        <scheme val="minor"/>
      </rPr>
      <t>CV</t>
    </r>
    <r>
      <rPr>
        <sz val="12"/>
        <rFont val="Calibri"/>
        <family val="2"/>
        <scheme val="minor"/>
      </rPr>
      <t>: Convênio</t>
    </r>
  </si>
  <si>
    <r>
      <rPr>
        <b/>
        <sz val="12"/>
        <rFont val="Calibri"/>
        <family val="2"/>
        <scheme val="minor"/>
      </rPr>
      <t>Histórico:</t>
    </r>
    <r>
      <rPr>
        <sz val="12"/>
        <rFont val="Calibri"/>
        <family val="2"/>
        <scheme val="minor"/>
      </rPr>
      <t xml:space="preserve"> Manter no PA todas as aquisições adjudicadas e/ou canceladas</t>
    </r>
  </si>
  <si>
    <t>EP</t>
  </si>
  <si>
    <t>1.4</t>
  </si>
  <si>
    <t>1.11</t>
  </si>
  <si>
    <t>1.12</t>
  </si>
  <si>
    <t>1.13</t>
  </si>
  <si>
    <t>1.14</t>
  </si>
  <si>
    <t>2.9</t>
  </si>
  <si>
    <t>PRISM</t>
  </si>
  <si>
    <r>
      <rPr>
        <b/>
        <sz val="12"/>
        <rFont val="Calibri"/>
        <family val="2"/>
        <scheme val="minor"/>
      </rPr>
      <t>Revisões BID</t>
    </r>
    <r>
      <rPr>
        <sz val="12"/>
        <rFont val="Calibri"/>
        <family val="2"/>
        <scheme val="minor"/>
      </rPr>
      <t>: EXA = e</t>
    </r>
    <r>
      <rPr>
        <i/>
        <sz val="12"/>
        <rFont val="Calibri"/>
        <family val="2"/>
        <scheme val="minor"/>
      </rPr>
      <t xml:space="preserve">x ante </t>
    </r>
    <r>
      <rPr>
        <sz val="12"/>
        <rFont val="Calibri"/>
        <family val="2"/>
        <scheme val="minor"/>
      </rPr>
      <t>e EXP =</t>
    </r>
    <r>
      <rPr>
        <i/>
        <sz val="12"/>
        <rFont val="Calibri"/>
        <family val="2"/>
        <scheme val="minor"/>
      </rPr>
      <t xml:space="preserve"> ex-post</t>
    </r>
  </si>
  <si>
    <r>
      <rPr>
        <b/>
        <sz val="12"/>
        <rFont val="Calibri"/>
        <family val="2"/>
        <scheme val="minor"/>
      </rPr>
      <t>Status</t>
    </r>
    <r>
      <rPr>
        <sz val="12"/>
        <rFont val="Calibri"/>
        <family val="2"/>
        <scheme val="minor"/>
      </rPr>
      <t>: Pendente (P); Em Processo (EP); Adjudicado/Contratado (A); Cancelado (C )</t>
    </r>
  </si>
  <si>
    <r>
      <rPr>
        <b/>
        <sz val="12"/>
        <rFont val="Calibri"/>
        <family val="2"/>
        <scheme val="minor"/>
      </rPr>
      <t>Alterações:</t>
    </r>
    <r>
      <rPr>
        <sz val="12"/>
        <rFont val="Calibri"/>
        <family val="2"/>
        <scheme val="minor"/>
      </rPr>
      <t xml:space="preserve"> Indicar em </t>
    </r>
    <r>
      <rPr>
        <sz val="12"/>
        <color rgb="FFFF0000"/>
        <rFont val="Calibri"/>
        <family val="2"/>
        <scheme val="minor"/>
      </rPr>
      <t>vermelho</t>
    </r>
    <r>
      <rPr>
        <sz val="12"/>
        <rFont val="Calibri"/>
        <family val="2"/>
        <scheme val="minor"/>
      </rPr>
      <t xml:space="preserve"> as alterações feitas nas aquisições já constantes do PA</t>
    </r>
  </si>
  <si>
    <r>
      <rPr>
        <b/>
        <sz val="12"/>
        <rFont val="Calibri"/>
        <family val="2"/>
        <scheme val="minor"/>
      </rPr>
      <t>Inclusões:</t>
    </r>
    <r>
      <rPr>
        <sz val="12"/>
        <rFont val="Calibri"/>
        <family val="2"/>
        <scheme val="minor"/>
      </rPr>
      <t xml:space="preserve"> Indicar em </t>
    </r>
    <r>
      <rPr>
        <sz val="12"/>
        <color rgb="FF00B0F0"/>
        <rFont val="Calibri"/>
        <family val="2"/>
        <scheme val="minor"/>
      </rPr>
      <t>azul</t>
    </r>
    <r>
      <rPr>
        <sz val="12"/>
        <rFont val="Calibri"/>
        <family val="2"/>
        <scheme val="minor"/>
      </rPr>
      <t xml:space="preserve"> as aquisições agora incluídas no PA</t>
    </r>
  </si>
  <si>
    <r>
      <rPr>
        <b/>
        <sz val="12"/>
        <rFont val="Calibri"/>
        <family val="2"/>
        <scheme val="minor"/>
      </rPr>
      <t>Cancelamentos:</t>
    </r>
    <r>
      <rPr>
        <sz val="12"/>
        <rFont val="Calibri"/>
        <family val="2"/>
        <scheme val="minor"/>
      </rPr>
      <t xml:space="preserve"> indicar em </t>
    </r>
    <r>
      <rPr>
        <sz val="12"/>
        <color rgb="FF00B050"/>
        <rFont val="Calibri"/>
        <family val="2"/>
        <scheme val="minor"/>
      </rPr>
      <t>verde</t>
    </r>
    <r>
      <rPr>
        <sz val="12"/>
        <rFont val="Calibri"/>
        <family val="2"/>
        <scheme val="minor"/>
      </rPr>
      <t xml:space="preserve"> os cancelamentos das aquisições constantes do PA</t>
    </r>
  </si>
  <si>
    <r>
      <rPr>
        <b/>
        <sz val="12"/>
        <rFont val="Calibri"/>
        <family val="2"/>
        <scheme val="minor"/>
      </rPr>
      <t>Folha Anexa</t>
    </r>
    <r>
      <rPr>
        <sz val="12"/>
        <rFont val="Calibri"/>
        <family val="2"/>
        <scheme val="minor"/>
      </rPr>
      <t>: Fazer comentários complementares ou esclarecedores, quando necessário, em folha anexa</t>
    </r>
  </si>
  <si>
    <t>fev/15</t>
  </si>
  <si>
    <t>dez/14</t>
  </si>
  <si>
    <t>ago/13</t>
  </si>
  <si>
    <t>fev/16</t>
  </si>
  <si>
    <t>mar/14</t>
  </si>
  <si>
    <t>jan/17</t>
  </si>
  <si>
    <t>jan/16</t>
  </si>
  <si>
    <t>BANCO INTERAMERICANO DE DESENVOLVIMENTO</t>
  </si>
  <si>
    <t>PLANO DE AQUISIÇÕES</t>
  </si>
  <si>
    <t>Informação Geral</t>
  </si>
  <si>
    <t>País: Brasil</t>
  </si>
  <si>
    <t>A – Introdução</t>
  </si>
  <si>
    <t>B – O Plano de Aquisições</t>
  </si>
  <si>
    <t>C – Revisão por parte do Banco das Decisões em Matéria de Contratações</t>
  </si>
  <si>
    <t>D – Aquisições para o Projeto</t>
  </si>
  <si>
    <t>D.1 – Aquisição de Bens</t>
  </si>
  <si>
    <t>D.2 – Aquisições de Obras</t>
  </si>
  <si>
    <t>As LPN – Licitações Públicas Nacionais somente admitirão contratos com valor limite de US$ 25,0 milhões para obras. Não haverá pré-qualificação.</t>
  </si>
  <si>
    <t>D.3 – Aquisições de Serviços de Consultoria</t>
  </si>
  <si>
    <t>As LPN – Licitações Públicas Nacionais somente admitirão contratos com valor limite de US$ 200 mil para serviços de consultoria. Não haverá pré-qualificação.</t>
  </si>
  <si>
    <t>D.4 – Lista de Aquisições de Bens, Obras e Serviços de Consultoria</t>
  </si>
  <si>
    <t>FOLHA ANEXA</t>
  </si>
  <si>
    <t>Não há observações a apresentar nesta Folha anexa.</t>
  </si>
  <si>
    <t>abr/12</t>
  </si>
  <si>
    <t>-</t>
  </si>
  <si>
    <t>Obras Rodoviárias Grupo II</t>
  </si>
  <si>
    <t>Correção de Passivos Ambientais</t>
  </si>
  <si>
    <t>2.4/2.5</t>
  </si>
  <si>
    <t>2.1/2.2/2.3</t>
  </si>
  <si>
    <t>abr/13</t>
  </si>
  <si>
    <t>abr/14</t>
  </si>
  <si>
    <t>LPI/SBQC</t>
  </si>
  <si>
    <t>Projetos de Engenharia Grupo III</t>
  </si>
  <si>
    <t>Supervisão de Obras Grupo II</t>
  </si>
  <si>
    <t>LPI/SBQ</t>
  </si>
  <si>
    <t>LPI/LIL</t>
  </si>
  <si>
    <t>Programa de Infraestrutura Logística de Santa Catarina</t>
  </si>
  <si>
    <t>Contrato de Empréstimo: 2900/OC-BR</t>
  </si>
  <si>
    <t>Atualizado por: Flávio Volpato</t>
  </si>
  <si>
    <t>out/13</t>
  </si>
  <si>
    <t>mai/12</t>
  </si>
  <si>
    <t>LPN</t>
  </si>
  <si>
    <t>Obras Rodoviárias Grupo IV</t>
  </si>
  <si>
    <t>2.2/2.3</t>
  </si>
  <si>
    <t>nov/13</t>
  </si>
  <si>
    <t>Cancelado no PA de nov/13</t>
  </si>
  <si>
    <t>fev/14</t>
  </si>
  <si>
    <t>ago/12</t>
  </si>
  <si>
    <t>mai/13</t>
  </si>
  <si>
    <t>set/14</t>
  </si>
  <si>
    <t>jun/11</t>
  </si>
  <si>
    <t>Supervisão de Obras Grupo III</t>
  </si>
  <si>
    <t>Plano Básico Ambiental</t>
  </si>
  <si>
    <t>Projeto de Pavimentação do Acesso Entr. SC-161 - Sede Ouro</t>
  </si>
  <si>
    <t>CPN</t>
  </si>
  <si>
    <t>Construção da Rodovia SC-446, trecho Criciúma - BR-101 (via Expressa)</t>
  </si>
  <si>
    <t>Construção da Rodovia SC-446, trecho Criciúma - BR-101 (acesso secundário)</t>
  </si>
  <si>
    <t>Construção da Rodovia SC-417, trecho BR-101 - Garuva</t>
  </si>
  <si>
    <t>Pavimentação da Rodovia SC-161, trecho Romelândia - Anchieta</t>
  </si>
  <si>
    <t>Reabilitação da Rodovia SC-480, trecho São Lourenço do Oeste - São Domingos</t>
  </si>
  <si>
    <t>Reabilitação da Rodovia SC-355, trecho BR-153 - Jaborá (Fase 1)</t>
  </si>
  <si>
    <t>Reabilitação da Rodovia SC-427, trecho Rio do Campo - Passo Manso</t>
  </si>
  <si>
    <t>Reabilitação da Rodovia AE-110M, trecho BR-101 - Passo de Torres</t>
  </si>
  <si>
    <t>Reabilitação da Rodovia SC-114, trecho Painel - São Joaquim</t>
  </si>
  <si>
    <t>2.10</t>
  </si>
  <si>
    <t>2.11</t>
  </si>
  <si>
    <t>2.12</t>
  </si>
  <si>
    <t>2.13</t>
  </si>
  <si>
    <t>2.14</t>
  </si>
  <si>
    <t>2.15</t>
  </si>
  <si>
    <t>2.16</t>
  </si>
  <si>
    <t>Cancelado no PA de nov/14</t>
  </si>
  <si>
    <t>Projeto de Pontos Críticos e Passivos Ambientais (Supre Vale do Itajaí)</t>
  </si>
  <si>
    <t>Projeto de Pontos Críticos e Passivos Ambientais (Supres Meio Oeste, Oeste e Extremo Oeste)</t>
  </si>
  <si>
    <t>Projeto de Pontos Críticos e Passivos Ambientais (Supre Sul)</t>
  </si>
  <si>
    <t>Projeto de Pontos Críticos e Passivos Ambientais (Supre Planalto)</t>
  </si>
  <si>
    <t>Projeto de Pontos Críticos e Passivos Ambientais (Supre Litoral Centro e Norte)</t>
  </si>
  <si>
    <t>Supervisão Rodovia SC-390, trecho Pedras Grandes - Orleans</t>
  </si>
  <si>
    <t>jul/15</t>
  </si>
  <si>
    <t>Supervisão Rodovia SC-446, trecho Criciúma - BR-101 (via Expressa)</t>
  </si>
  <si>
    <t>Supervisão Rodovia SC-446, trecho Criciúma - BR-101 (acesso secundário)</t>
  </si>
  <si>
    <t>Supervisão Rodovia AE-110M, trecho BR-101 - Passo de Torres</t>
  </si>
  <si>
    <t>Supervisão Rodovia SC-417, trecho BR-101 - Garuva</t>
  </si>
  <si>
    <t>Supervisão Rodovia SC-467, trecho Jaborá - Ouro</t>
  </si>
  <si>
    <t xml:space="preserve">Supervisão Rodovia SC-355, trecho BR-153 - Jaborá </t>
  </si>
  <si>
    <t>Supervisão Rodovia SC-480, trecho São Lourenço do Oeste - São Domingos</t>
  </si>
  <si>
    <t>Supervisão Rodovia SC-427, trecho Rio do Campo - Passo Manso</t>
  </si>
  <si>
    <t>Supervisão Rodovia SC-114, trecho Painel - São Joaquim</t>
  </si>
  <si>
    <t>Supervisão Rodovia SC-486, trecho BR-101 - Brusque (segmento 1)</t>
  </si>
  <si>
    <t>Supervisão Rodovia SC-290, trecho Div. SC/RS - Praia Grande (Fase 2)</t>
  </si>
  <si>
    <t>mai/17</t>
  </si>
  <si>
    <t>Supervisão de Obras (Pontos Críticos e Passivos Ambientais)</t>
  </si>
  <si>
    <t>Atualização da Socioeconomia e Pesquisa Origem/Destino</t>
  </si>
  <si>
    <t>Contagens Automáticas de Tráfego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</si>
  <si>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</si>
  <si>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</si>
  <si>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</si>
  <si>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</si>
  <si>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</si>
  <si>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</si>
  <si>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</si>
  <si>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</si>
  <si>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</si>
  <si>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</si>
  <si>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</si>
  <si>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</si>
  <si>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Pavimentação da Rodovia SC-390, trecho Pedras Grandes - Orleans</t>
  </si>
  <si>
    <t>Concluída</t>
  </si>
  <si>
    <t>Rescindido</t>
  </si>
  <si>
    <t>ago/14</t>
  </si>
  <si>
    <t>out/14</t>
  </si>
  <si>
    <t>jun/14</t>
  </si>
  <si>
    <t>Pavimentação do Acesso à Sede Ouro</t>
  </si>
  <si>
    <t>Pavimentação da Rodovia SC-290, trecho Div. SC/RS - Praia Grande (Fase 2)</t>
  </si>
  <si>
    <t>2.17</t>
  </si>
  <si>
    <t>2.18</t>
  </si>
  <si>
    <t>mar/17</t>
  </si>
  <si>
    <t>2.19</t>
  </si>
  <si>
    <t>2.20</t>
  </si>
  <si>
    <t>Outros Pontos Críticos</t>
  </si>
  <si>
    <t>dez/11</t>
  </si>
  <si>
    <t>Demarcação do Endereçamento das Rodovias</t>
  </si>
  <si>
    <t>Reabilitação da Rodovia SC-355, trecho BR-153 - Jaborá (Fase 2)</t>
  </si>
  <si>
    <t>Pavimentação da Rodovia SC-390, trecho Pedras Grandes - Orleans (complemento)</t>
  </si>
  <si>
    <t>2.21</t>
  </si>
  <si>
    <t>2.22</t>
  </si>
  <si>
    <t>A-6437</t>
  </si>
  <si>
    <t>A-6438</t>
  </si>
  <si>
    <t>A-6448</t>
  </si>
  <si>
    <t>A-6400</t>
  </si>
  <si>
    <t>A-6439</t>
  </si>
  <si>
    <t>BRB-2399</t>
  </si>
  <si>
    <t>A-6447</t>
  </si>
  <si>
    <t>A-6469</t>
  </si>
  <si>
    <t>A-6440</t>
  </si>
  <si>
    <t>A-6441</t>
  </si>
  <si>
    <t>A-6442</t>
  </si>
  <si>
    <t>A-6443</t>
  </si>
  <si>
    <t>A-9963</t>
  </si>
  <si>
    <t>A-6545</t>
  </si>
  <si>
    <t>A-9961</t>
  </si>
  <si>
    <t>A-9962</t>
  </si>
  <si>
    <t>A-9964</t>
  </si>
  <si>
    <t>A-9965</t>
  </si>
  <si>
    <t>A-9966</t>
  </si>
  <si>
    <t>A-9967</t>
  </si>
  <si>
    <t>BR-10675</t>
  </si>
  <si>
    <t>BR-10674</t>
  </si>
  <si>
    <t>EXP</t>
  </si>
  <si>
    <t>nov/14</t>
  </si>
  <si>
    <t>PROGRAMA DE INFRAESTRUTURA LOGÍSTICA DE SANTA CATARINA</t>
  </si>
  <si>
    <t>Mutuário: Estado de Santa Catarina</t>
  </si>
  <si>
    <t xml:space="preserve">Executor: Departamento Estadual de Infraestrutura – DEINFRA  </t>
  </si>
  <si>
    <t>Projeto: Programa de Infraestrutura Logística de Santa Catarina</t>
  </si>
  <si>
    <t>Número do Projeto: BR-L1336</t>
  </si>
  <si>
    <t>Número do Contrato de Empréstimo: 2900/OC-BR</t>
  </si>
  <si>
    <t>Data de aprovação do Projeto pela Diretoria Executiva: 08 de fevereiro de 2012</t>
  </si>
  <si>
    <t>Data de assinatura do Contrato de Empréstimo: 09 de janeiro de 2013</t>
  </si>
  <si>
    <t>Responsável:</t>
  </si>
  <si>
    <t>Presidente do DEINFRA</t>
  </si>
  <si>
    <t>Coordenador:</t>
  </si>
  <si>
    <t>Flávio Volpato</t>
  </si>
  <si>
    <t>Consultor de Programas Especiais do DEINFRA</t>
  </si>
  <si>
    <t>Endereço:</t>
  </si>
  <si>
    <r>
      <t>Rua Tenente Silveira, 162 – Ed. das Diretorias – 10</t>
    </r>
    <r>
      <rPr>
        <sz val="11"/>
        <color indexed="8"/>
        <rFont val="Calibri"/>
        <family val="2"/>
      </rPr>
      <t>°</t>
    </r>
    <r>
      <rPr>
        <sz val="11"/>
        <color theme="1"/>
        <rFont val="Calibri"/>
        <family val="2"/>
        <scheme val="minor"/>
      </rPr>
      <t xml:space="preserve"> andar</t>
    </r>
  </si>
  <si>
    <t>CEP: 88.010-300 – Florianópolis/SC, Brasil</t>
  </si>
  <si>
    <t>Tel: +55 48 3251-3166</t>
  </si>
  <si>
    <t>Fax: +55 48 3224-4543</t>
  </si>
  <si>
    <t>e-mail: colic@deinfra.sc.gov.br</t>
  </si>
  <si>
    <t>Portal: http://www.deinfra.sc.gov.br</t>
  </si>
  <si>
    <t>As contratações para o Projeto estão sendo realizadas de acordo com as “Políticas para a Aquisição de Bens e Contratação de Obras Financiados pelo Banco Interamericano de Desenvolvimento” (GN-2349-9), com as “Políticas para a Seleção e Contratação de Consultores Financiados pelo Banco Interamericano de Desenvolvimento” (GN-2350-9) e conforme estabelecido no Contrato de Empréstimo e no presente Plano de Aquisições.</t>
  </si>
  <si>
    <t>O Plano de Aquisições está sendo revisado anualmente no mês de novembro.</t>
  </si>
  <si>
    <t>O Executor e o Banco determinaram que inicialmente todas as contratações serão revisadas “ex-ante”. Em casos específicos, ou durante o transcurso da execução, será avaliada a possibilidade de estabelecer o procedimento de revisão “ex-post”.</t>
  </si>
  <si>
    <t>As LPN – Licitações Públicas Nacionais somente admitirão contratos com valor limite de US$ 5,0 milhões para bens e serviços diferentes dos de consultoria. Não haverá pré-qualificação.</t>
  </si>
  <si>
    <t>No quadro apresentado a seguir estão listadas as licitações requeridas para a execução do Projeto.</t>
  </si>
  <si>
    <t>11/dez/12</t>
  </si>
  <si>
    <t>28/set/11</t>
  </si>
  <si>
    <t>26/fev/14</t>
  </si>
  <si>
    <t>18/jun/14</t>
  </si>
  <si>
    <t>1.27</t>
  </si>
  <si>
    <t>set/15</t>
  </si>
  <si>
    <t>2.23</t>
  </si>
  <si>
    <t>ago/16</t>
  </si>
  <si>
    <t>A-6611</t>
  </si>
  <si>
    <t>Wanderley Teodoro Agostini</t>
  </si>
  <si>
    <t>Concluído</t>
  </si>
  <si>
    <t>jul/16</t>
  </si>
  <si>
    <t>mai/15</t>
  </si>
  <si>
    <t>16/nov/15</t>
  </si>
  <si>
    <t>fev/17</t>
  </si>
  <si>
    <t>set/16</t>
  </si>
  <si>
    <t>1.28</t>
  </si>
  <si>
    <t>Medição de Irregularidades e avaliação dos defeitos</t>
  </si>
  <si>
    <t>2.24</t>
  </si>
  <si>
    <t>Pontos Críticos e Passivos Ambientais Grupo 1</t>
  </si>
  <si>
    <t>TP</t>
  </si>
  <si>
    <t>Cancelado no PA de ago/15</t>
  </si>
  <si>
    <t>mar/16</t>
  </si>
  <si>
    <t>Executor responsável pelo Plano de Aquisições: Departamento Estadual de Infraestrutura - DEINFRA</t>
  </si>
  <si>
    <t>1.29</t>
  </si>
  <si>
    <t>Supervisão Rodovia SC-480, trecho Chapecó-Goio Em</t>
  </si>
  <si>
    <t>fev/13</t>
  </si>
  <si>
    <t>out/17</t>
  </si>
  <si>
    <t>2.25</t>
  </si>
  <si>
    <t>Reabilitação da Rodovia SC-480, trecho Chapecó - Goio Em</t>
  </si>
  <si>
    <t>Concluido</t>
  </si>
  <si>
    <t>1.30</t>
  </si>
  <si>
    <t>BR-11125</t>
  </si>
  <si>
    <t>BR-11160</t>
  </si>
  <si>
    <t>BR-11126</t>
  </si>
  <si>
    <t>BR-11123</t>
  </si>
  <si>
    <t>BR-11124</t>
  </si>
  <si>
    <t>BR-10780</t>
  </si>
  <si>
    <t>Supervisão de Rodovia SC-114, trecho: Otacílio Costa - Entr. BR282</t>
  </si>
  <si>
    <t>Pavimentação da Rodovia SC-467, trecho Jaborá - Ouro (Fase 1)</t>
  </si>
  <si>
    <t>Pavimentação da Rodovia SC-467, trecho Jaborá - Ouro (Fase 2)</t>
  </si>
  <si>
    <t>2.26</t>
  </si>
  <si>
    <t>2.27</t>
  </si>
  <si>
    <t>Reabilitação da Rodovia SC-114, trecho: Otacílio Costa - Entr. BR282</t>
  </si>
  <si>
    <t>Pavimentação da Rodovia SC-290, trecho Div. SC/RS - Praia Grande (Fase 3)</t>
  </si>
  <si>
    <t>1.31</t>
  </si>
  <si>
    <t>1.32</t>
  </si>
  <si>
    <t>1.33</t>
  </si>
  <si>
    <t>Supervisão Rodovia SC-355, Trecho BR 153 - Jaborá (Complemento)</t>
  </si>
  <si>
    <t>Supervisão Rodovia SC-161, Trecho Romelândia - Anchieta (Complemento)</t>
  </si>
  <si>
    <t>Supervisão Rodovia SC-467m Trecho Jaborá - Ouro (Complemento)</t>
  </si>
  <si>
    <t>Ago/16</t>
  </si>
  <si>
    <t>Jun/16</t>
  </si>
  <si>
    <t>Nov/16</t>
  </si>
  <si>
    <t>Out/16</t>
  </si>
  <si>
    <t>Fev/17</t>
  </si>
  <si>
    <t>Mar/17</t>
  </si>
  <si>
    <t>Jun/17</t>
  </si>
  <si>
    <t>Ago/18</t>
  </si>
  <si>
    <t>Supervisão Rodovia SC-161, trecho Romelândia - Anchieta e Acesso</t>
  </si>
  <si>
    <t>Reabilitação da Rodovia SC-486, trecho BR-101 - Brusque  (Segmento 1)</t>
  </si>
  <si>
    <t>Ago/17</t>
  </si>
  <si>
    <t>Jul/18</t>
  </si>
  <si>
    <t>Mai/15</t>
  </si>
  <si>
    <t>Set/15</t>
  </si>
  <si>
    <t>BR-11523</t>
  </si>
  <si>
    <t>1.34</t>
  </si>
  <si>
    <t>Supervisão Rodovia SC-114, trecho Painel - São Joaquim (Complemento)</t>
  </si>
  <si>
    <t>Jan/17</t>
  </si>
  <si>
    <t>BR-11522</t>
  </si>
  <si>
    <t>PP</t>
  </si>
  <si>
    <t>Out/17</t>
  </si>
  <si>
    <t>Mar/15</t>
  </si>
  <si>
    <t xml:space="preserve">Pontos Críticos e Passivos Ambientais </t>
  </si>
  <si>
    <t>Jul/17</t>
  </si>
  <si>
    <t>Abr/17</t>
  </si>
  <si>
    <t>Dez/16</t>
  </si>
  <si>
    <t>Cancelado no PA de Nov/16</t>
  </si>
  <si>
    <t>Supervisão Rodovia SC-446, trecho: Criciúma - BR-101 (Complemento)</t>
  </si>
  <si>
    <t>abr/17</t>
  </si>
  <si>
    <t>nov/16</t>
  </si>
  <si>
    <t>jul/17</t>
  </si>
  <si>
    <t>Cancelado no PA de out/17</t>
  </si>
  <si>
    <r>
      <t xml:space="preserve">Atualização Nº: </t>
    </r>
    <r>
      <rPr>
        <b/>
        <sz val="11"/>
        <color rgb="FFFF0000"/>
        <rFont val="Calibri"/>
        <family val="2"/>
        <scheme val="minor"/>
      </rPr>
      <t>08</t>
    </r>
  </si>
  <si>
    <t>1.35</t>
  </si>
  <si>
    <t>1.36</t>
  </si>
  <si>
    <t>1.37</t>
  </si>
  <si>
    <t>1.38</t>
  </si>
  <si>
    <t>Mar/19</t>
  </si>
  <si>
    <t>Projetos de Engenharia de Duplicação e de Pavimentação de Rodovias</t>
  </si>
  <si>
    <t>Projetos de Engenharia de Pavimentação e de Contornos Rodoviários</t>
  </si>
  <si>
    <t>Projetos de Engenharia de Duplicação e de Contorno Rodoviário</t>
  </si>
  <si>
    <t>Cancelado no PA Jul/17</t>
  </si>
  <si>
    <t>BRB-3722</t>
  </si>
  <si>
    <t>2.28</t>
  </si>
  <si>
    <t>2.29</t>
  </si>
  <si>
    <t>2.30</t>
  </si>
  <si>
    <t>2.31</t>
  </si>
  <si>
    <t>Tratamento de Pontos Críticos e Mitigação de Passivos Ambientais (lote 1)</t>
  </si>
  <si>
    <t>Tratamento de Pontos Críticos e Mitigação de Passivos Ambientais (lote 2)</t>
  </si>
  <si>
    <t>Tratamento de Pontos Críticos e Mitigação de Passivos Ambientais (lote 3)</t>
  </si>
  <si>
    <t>Tratamento de Pontos Críticos e Mitigação de Passivos Ambientais (lote 4)</t>
  </si>
  <si>
    <t>Cancelado no PA de jul/17</t>
  </si>
  <si>
    <t>28/12/18</t>
  </si>
  <si>
    <t>28/11/18</t>
  </si>
  <si>
    <t>BRB-3731</t>
  </si>
  <si>
    <t>BR-11842</t>
  </si>
  <si>
    <t>BR--11843</t>
  </si>
  <si>
    <t>BR-11841</t>
  </si>
  <si>
    <t>dez/17</t>
  </si>
  <si>
    <r>
      <t>Atualizado em:</t>
    </r>
    <r>
      <rPr>
        <b/>
        <sz val="11"/>
        <color rgb="FFFF0000"/>
        <rFont val="Calibri"/>
        <family val="2"/>
        <scheme val="minor"/>
      </rPr>
      <t xml:space="preserve">  Novembro/2017</t>
    </r>
  </si>
  <si>
    <t>NOVEMBRO DE 2017</t>
  </si>
  <si>
    <r>
      <t xml:space="preserve">Data estimada para o último desembolso: </t>
    </r>
    <r>
      <rPr>
        <sz val="11"/>
        <color rgb="FFFF0000"/>
        <rFont val="Calibri"/>
        <family val="2"/>
        <scheme val="minor"/>
      </rPr>
      <t>31 de dezembro de 2018</t>
    </r>
  </si>
  <si>
    <r>
      <t>O Plano de Aquisições do Programa de Infraestrutura Logística de Santa Catarina, que cobre o período de</t>
    </r>
    <r>
      <rPr>
        <sz val="11"/>
        <color rgb="FFFF0000"/>
        <rFont val="Calibri"/>
        <family val="2"/>
        <scheme val="minor"/>
      </rPr>
      <t xml:space="preserve"> novembro de 2017 à dezembro de 2018</t>
    </r>
    <r>
      <rPr>
        <sz val="11"/>
        <color theme="1"/>
        <rFont val="Calibri"/>
        <family val="2"/>
        <scheme val="minor"/>
      </rPr>
      <t>, foi acordado entre o Banco e o Departamento Estadual de Infraestrutura – DEINFRA.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</si>
</sst>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6]mmm\-yy;@"/>
  </numFmts>
  <fonts count="26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2"/>
      <name val="Times New Roman"/>
      <family val="1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color rgb="FF00B0F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Tahoma"/>
      <family val="2"/>
    </font>
    <font>
      <sz val="10"/>
      <color rgb="FF00B0F0"/>
      <name val="Calibri"/>
      <family val="2"/>
      <scheme val="minor"/>
    </font>
    <font>
      <sz val="11"/>
      <color rgb="FF00B0F0"/>
      <name val="Calibri"/>
      <family val="2"/>
      <scheme val="minor"/>
    </font>
    <font>
      <sz val="12"/>
      <color rgb="FF00B0F0"/>
      <name val="Times New Roman"/>
      <family val="1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</borders>
  <cellStyleXfs count="2">
    <xf numFmtId="0" fontId="0" fillId="0" borderId="0"/>
    <xf numFmtId="0" fontId="19" fillId="0" borderId="0"/>
  </cellStyleXfs>
  <cellXfs count="183">
    <xf numFmtId="0" fontId="0" fillId="0" borderId="0" xfId="0"/>
    <xf numFmtId="0" fontId="1" fillId="0" borderId="0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 vertical="center"/>
    </xf>
    <xf numFmtId="0" fontId="5" fillId="0" borderId="0" xfId="0" applyFont="1"/>
    <xf numFmtId="49" fontId="6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wrapText="1"/>
    </xf>
    <xf numFmtId="49" fontId="8" fillId="0" borderId="0" xfId="0" applyNumberFormat="1" applyFont="1" applyAlignment="1">
      <alignment horizontal="center"/>
    </xf>
    <xf numFmtId="0" fontId="8" fillId="0" borderId="0" xfId="0" applyFont="1"/>
    <xf numFmtId="0" fontId="6" fillId="0" borderId="0" xfId="0" applyFont="1"/>
    <xf numFmtId="164" fontId="6" fillId="0" borderId="0" xfId="0" applyNumberFormat="1" applyFont="1"/>
    <xf numFmtId="0" fontId="8" fillId="0" borderId="0" xfId="0" applyFont="1" applyAlignment="1">
      <alignment vertical="top"/>
    </xf>
    <xf numFmtId="164" fontId="3" fillId="0" borderId="0" xfId="0" applyNumberFormat="1" applyFont="1"/>
    <xf numFmtId="0" fontId="6" fillId="0" borderId="0" xfId="0" applyFont="1" applyAlignment="1">
      <alignment vertical="top"/>
    </xf>
    <xf numFmtId="1" fontId="4" fillId="0" borderId="11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13" fillId="0" borderId="0" xfId="0" applyFont="1"/>
    <xf numFmtId="0" fontId="11" fillId="0" borderId="5" xfId="0" applyFont="1" applyBorder="1" applyAlignment="1">
      <alignment horizontal="center" vertical="center"/>
    </xf>
    <xf numFmtId="0" fontId="4" fillId="0" borderId="18" xfId="0" applyFont="1" applyFill="1" applyBorder="1" applyAlignment="1">
      <alignment vertical="center"/>
    </xf>
    <xf numFmtId="3" fontId="4" fillId="0" borderId="17" xfId="0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1" fontId="4" fillId="0" borderId="18" xfId="0" applyNumberFormat="1" applyFont="1" applyFill="1" applyBorder="1" applyAlignment="1">
      <alignment horizontal="center" vertical="center"/>
    </xf>
    <xf numFmtId="1" fontId="4" fillId="0" borderId="17" xfId="0" applyNumberFormat="1" applyFont="1" applyFill="1" applyBorder="1" applyAlignment="1">
      <alignment horizontal="center" vertical="center"/>
    </xf>
    <xf numFmtId="49" fontId="4" fillId="0" borderId="18" xfId="0" applyNumberFormat="1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5" fillId="0" borderId="0" xfId="0" applyFont="1" applyFill="1"/>
    <xf numFmtId="3" fontId="11" fillId="0" borderId="17" xfId="0" applyNumberFormat="1" applyFont="1" applyFill="1" applyBorder="1" applyAlignment="1">
      <alignment horizontal="center" vertical="center"/>
    </xf>
    <xf numFmtId="1" fontId="11" fillId="0" borderId="17" xfId="0" applyNumberFormat="1" applyFont="1" applyFill="1" applyBorder="1" applyAlignment="1">
      <alignment horizontal="center" vertical="center"/>
    </xf>
    <xf numFmtId="1" fontId="11" fillId="0" borderId="18" xfId="0" applyNumberFormat="1" applyFont="1" applyFill="1" applyBorder="1" applyAlignment="1">
      <alignment horizontal="center" vertical="center"/>
    </xf>
    <xf numFmtId="49" fontId="11" fillId="0" borderId="18" xfId="0" applyNumberFormat="1" applyFont="1" applyFill="1" applyBorder="1" applyAlignment="1">
      <alignment horizontal="center" vertical="center"/>
    </xf>
    <xf numFmtId="49" fontId="11" fillId="0" borderId="17" xfId="0" applyNumberFormat="1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vertical="center"/>
    </xf>
    <xf numFmtId="3" fontId="12" fillId="0" borderId="17" xfId="0" applyNumberFormat="1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1" fontId="12" fillId="0" borderId="18" xfId="0" applyNumberFormat="1" applyFont="1" applyFill="1" applyBorder="1" applyAlignment="1">
      <alignment horizontal="center" vertical="center"/>
    </xf>
    <xf numFmtId="1" fontId="12" fillId="0" borderId="17" xfId="0" applyNumberFormat="1" applyFont="1" applyFill="1" applyBorder="1" applyAlignment="1">
      <alignment horizontal="center" vertical="center"/>
    </xf>
    <xf numFmtId="49" fontId="12" fillId="0" borderId="18" xfId="0" applyNumberFormat="1" applyFont="1" applyFill="1" applyBorder="1" applyAlignment="1">
      <alignment horizontal="center" vertical="center"/>
    </xf>
    <xf numFmtId="49" fontId="12" fillId="0" borderId="17" xfId="0" applyNumberFormat="1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left" vertical="center"/>
    </xf>
    <xf numFmtId="0" fontId="11" fillId="0" borderId="18" xfId="0" applyFont="1" applyFill="1" applyBorder="1" applyAlignment="1">
      <alignment vertical="center"/>
    </xf>
    <xf numFmtId="0" fontId="0" fillId="0" borderId="0" xfId="0" applyAlignment="1"/>
    <xf numFmtId="0" fontId="0" fillId="3" borderId="0" xfId="0" applyFill="1" applyBorder="1" applyAlignment="1"/>
    <xf numFmtId="0" fontId="17" fillId="3" borderId="0" xfId="0" applyFont="1" applyFill="1" applyBorder="1" applyAlignment="1"/>
    <xf numFmtId="0" fontId="0" fillId="3" borderId="0" xfId="0" applyFill="1" applyBorder="1" applyAlignment="1">
      <alignment horizontal="justify" wrapText="1"/>
    </xf>
    <xf numFmtId="0" fontId="0" fillId="3" borderId="0" xfId="0" applyFill="1" applyBorder="1" applyAlignment="1">
      <alignment horizontal="left"/>
    </xf>
    <xf numFmtId="0" fontId="0" fillId="3" borderId="0" xfId="0" applyFill="1" applyBorder="1" applyAlignment="1">
      <alignment horizontal="left" wrapText="1"/>
    </xf>
    <xf numFmtId="0" fontId="4" fillId="0" borderId="10" xfId="0" applyFont="1" applyFill="1" applyBorder="1" applyAlignment="1">
      <alignment vertical="center"/>
    </xf>
    <xf numFmtId="0" fontId="20" fillId="0" borderId="10" xfId="0" applyFont="1" applyFill="1" applyBorder="1" applyAlignment="1">
      <alignment horizontal="left" vertical="center"/>
    </xf>
    <xf numFmtId="0" fontId="20" fillId="0" borderId="17" xfId="0" applyFont="1" applyFill="1" applyBorder="1" applyAlignment="1">
      <alignment horizontal="center" vertical="center"/>
    </xf>
    <xf numFmtId="0" fontId="4" fillId="0" borderId="18" xfId="0" quotePrefix="1" applyFont="1" applyFill="1" applyBorder="1" applyAlignment="1">
      <alignment horizontal="center" vertical="center"/>
    </xf>
    <xf numFmtId="0" fontId="21" fillId="0" borderId="0" xfId="0" applyFont="1" applyFill="1"/>
    <xf numFmtId="0" fontId="4" fillId="0" borderId="17" xfId="0" applyFont="1" applyFill="1" applyBorder="1" applyAlignment="1">
      <alignment vertical="center"/>
    </xf>
    <xf numFmtId="0" fontId="22" fillId="0" borderId="0" xfId="0" applyFont="1" applyFill="1"/>
    <xf numFmtId="0" fontId="11" fillId="0" borderId="1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vertical="center"/>
    </xf>
    <xf numFmtId="3" fontId="12" fillId="0" borderId="10" xfId="0" applyNumberFormat="1" applyFont="1" applyFill="1" applyBorder="1" applyAlignment="1">
      <alignment horizontal="center" vertical="center"/>
    </xf>
    <xf numFmtId="1" fontId="12" fillId="0" borderId="10" xfId="0" applyNumberFormat="1" applyFont="1" applyFill="1" applyBorder="1" applyAlignment="1">
      <alignment horizontal="center" vertical="center"/>
    </xf>
    <xf numFmtId="49" fontId="12" fillId="0" borderId="1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/>
    <xf numFmtId="0" fontId="4" fillId="0" borderId="10" xfId="0" applyFont="1" applyFill="1" applyBorder="1" applyAlignment="1">
      <alignment horizontal="center" vertical="center"/>
    </xf>
    <xf numFmtId="1" fontId="4" fillId="0" borderId="10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3" fontId="11" fillId="0" borderId="10" xfId="0" applyNumberFormat="1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vertical="center"/>
    </xf>
    <xf numFmtId="0" fontId="12" fillId="0" borderId="5" xfId="0" applyFont="1" applyFill="1" applyBorder="1" applyAlignment="1">
      <alignment horizontal="center" vertical="center"/>
    </xf>
    <xf numFmtId="3" fontId="12" fillId="0" borderId="5" xfId="0" applyNumberFormat="1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1" fontId="12" fillId="0" borderId="11" xfId="0" applyNumberFormat="1" applyFont="1" applyFill="1" applyBorder="1" applyAlignment="1">
      <alignment horizontal="center" vertical="center"/>
    </xf>
    <xf numFmtId="1" fontId="12" fillId="0" borderId="5" xfId="0" applyNumberFormat="1" applyFont="1" applyFill="1" applyBorder="1" applyAlignment="1">
      <alignment horizontal="center" vertical="center"/>
    </xf>
    <xf numFmtId="49" fontId="12" fillId="0" borderId="11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24" fillId="0" borderId="0" xfId="0" applyFont="1" applyFill="1"/>
    <xf numFmtId="0" fontId="1" fillId="4" borderId="5" xfId="0" applyFont="1" applyFill="1" applyBorder="1" applyAlignment="1">
      <alignment horizontal="center" vertical="center"/>
    </xf>
    <xf numFmtId="164" fontId="1" fillId="4" borderId="5" xfId="0" applyNumberFormat="1" applyFont="1" applyFill="1" applyBorder="1" applyAlignment="1">
      <alignment horizontal="center"/>
    </xf>
    <xf numFmtId="49" fontId="1" fillId="4" borderId="7" xfId="0" applyNumberFormat="1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 vertical="center"/>
    </xf>
    <xf numFmtId="164" fontId="1" fillId="4" borderId="7" xfId="0" applyNumberFormat="1" applyFont="1" applyFill="1" applyBorder="1" applyAlignment="1">
      <alignment horizontal="center"/>
    </xf>
    <xf numFmtId="0" fontId="20" fillId="0" borderId="17" xfId="0" applyFont="1" applyFill="1" applyBorder="1" applyAlignment="1">
      <alignment horizontal="left" vertical="center"/>
    </xf>
    <xf numFmtId="3" fontId="25" fillId="4" borderId="4" xfId="0" applyNumberFormat="1" applyFont="1" applyFill="1" applyBorder="1" applyAlignment="1">
      <alignment horizontal="center" vertical="center"/>
    </xf>
    <xf numFmtId="4" fontId="1" fillId="4" borderId="5" xfId="0" applyNumberFormat="1" applyFont="1" applyFill="1" applyBorder="1" applyAlignment="1">
      <alignment horizontal="center" vertical="center"/>
    </xf>
    <xf numFmtId="3" fontId="25" fillId="4" borderId="7" xfId="0" applyNumberFormat="1" applyFont="1" applyFill="1" applyBorder="1" applyAlignment="1">
      <alignment horizontal="center" vertical="center"/>
    </xf>
    <xf numFmtId="3" fontId="1" fillId="4" borderId="4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/>
    </xf>
    <xf numFmtId="4" fontId="1" fillId="4" borderId="4" xfId="0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23" fillId="0" borderId="0" xfId="0" applyFont="1" applyFill="1"/>
    <xf numFmtId="0" fontId="11" fillId="0" borderId="17" xfId="0" applyFont="1" applyFill="1" applyBorder="1" applyAlignment="1">
      <alignment horizontal="center" vertical="center"/>
    </xf>
    <xf numFmtId="0" fontId="7" fillId="0" borderId="0" xfId="0" applyFont="1" applyBorder="1" applyAlignment="1">
      <alignment wrapText="1"/>
    </xf>
    <xf numFmtId="0" fontId="8" fillId="0" borderId="0" xfId="0" applyFont="1" applyBorder="1" applyAlignment="1"/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/>
    </xf>
    <xf numFmtId="0" fontId="9" fillId="0" borderId="0" xfId="0" applyFont="1"/>
    <xf numFmtId="0" fontId="1" fillId="4" borderId="13" xfId="0" applyFont="1" applyFill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0" fontId="1" fillId="4" borderId="12" xfId="0" applyFont="1" applyFill="1" applyBorder="1" applyAlignment="1">
      <alignment horizontal="right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center"/>
    </xf>
    <xf numFmtId="0" fontId="4" fillId="0" borderId="19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" fontId="4" fillId="0" borderId="10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11" fillId="0" borderId="10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left" wrapText="1"/>
    </xf>
    <xf numFmtId="0" fontId="0" fillId="3" borderId="0" xfId="0" applyFill="1" applyBorder="1" applyAlignment="1">
      <alignment horizontal="justify" wrapText="1"/>
    </xf>
    <xf numFmtId="0" fontId="13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0" fontId="0" fillId="3" borderId="0" xfId="0" applyNumberFormat="1" applyFill="1" applyBorder="1" applyAlignment="1">
      <alignment horizontal="justify" wrapText="1"/>
    </xf>
  </cellXfs>
  <cellStyles count="2">
    <cellStyle name="Normal" xfId="0" builtinId="0"/>
    <cellStyle name="Normal 28" xfId="1"/>
  </cellStyles>
  <dxfs count="0"/>
  <tableStyles count="0" defaultTableStyle="TableStyleMedium9" defaultPivotStyle="PivotStyleLight16"/>
  <colors>
    <mruColors>
      <color rgb="FF66FF99"/>
      <color rgb="FF66FF66"/>
      <color rgb="FF66FFCC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56030</xdr:colOff>
      <xdr:row>0</xdr:row>
      <xdr:rowOff>67236</xdr:rowOff>
    </xdr:from>
    <xdr:to>
      <xdr:col>1</xdr:col>
      <xdr:colOff>786492</xdr:colOff>
      <xdr:row>2</xdr:row>
      <xdr:rowOff>115867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30" y="67236"/>
          <a:ext cx="1106020" cy="4296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66676</xdr:rowOff>
    </xdr:from>
    <xdr:to>
      <xdr:col>1</xdr:col>
      <xdr:colOff>901570</xdr:colOff>
      <xdr:row>2</xdr:row>
      <xdr:rowOff>28575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66676"/>
          <a:ext cx="930145" cy="3428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7"/>
  <sheetViews>
    <sheetView tabSelected="1" zoomScale="105" zoomScaleNormal="105" workbookViewId="0">
      <selection activeCell="F65" sqref="F65"/>
    </sheetView>
  </sheetViews>
  <sheetFormatPr defaultColWidth="8.88671875" defaultRowHeight="14.4" x14ac:dyDescent="0.3"/>
  <cols>
    <col min="1" max="1" width="5.5546875" style="10" customWidth="1"/>
    <col min="2" max="2" width="74" style="10" customWidth="1"/>
    <col min="3" max="3" width="9.88671875" style="10" bestFit="1" customWidth="1"/>
    <col min="4" max="4" width="14.88671875" style="10" customWidth="1"/>
    <col min="5" max="5" width="10" style="10" customWidth="1"/>
    <col min="6" max="7" width="8" style="10" customWidth="1"/>
    <col min="8" max="8" width="7.33203125" style="10" customWidth="1"/>
    <col min="9" max="10" width="10" style="21" customWidth="1"/>
    <col min="11" max="11" width="5.88671875" style="10" customWidth="1"/>
    <col min="12" max="12" width="8.88671875" style="10" customWidth="1"/>
    <col min="13" max="13" width="24.44140625" style="10" bestFit="1" customWidth="1"/>
    <col min="14" max="16384" width="8.88671875" style="10"/>
  </cols>
  <sheetData>
    <row r="1" spans="1:16" x14ac:dyDescent="0.3">
      <c r="A1" s="162" t="s">
        <v>17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</row>
    <row r="2" spans="1:16" x14ac:dyDescent="0.3">
      <c r="A2" s="162" t="s">
        <v>119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</row>
    <row r="3" spans="1:16" x14ac:dyDescent="0.3">
      <c r="A3" s="162" t="s">
        <v>120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</row>
    <row r="4" spans="1:16" x14ac:dyDescent="0.3">
      <c r="A4" s="162" t="s">
        <v>36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</row>
    <row r="5" spans="1:16" x14ac:dyDescent="0.3">
      <c r="A5" s="75"/>
      <c r="B5" s="11" t="s">
        <v>368</v>
      </c>
      <c r="C5" s="11"/>
      <c r="D5" s="76"/>
      <c r="E5" s="76"/>
      <c r="F5" s="76"/>
      <c r="G5" s="76"/>
      <c r="H5" s="76"/>
      <c r="I5" s="76"/>
      <c r="J5" s="76"/>
      <c r="K5" s="76"/>
      <c r="L5" s="76"/>
      <c r="M5" s="76"/>
    </row>
    <row r="6" spans="1:16" x14ac:dyDescent="0.3">
      <c r="A6" s="75"/>
      <c r="B6" s="9" t="s">
        <v>341</v>
      </c>
      <c r="C6" s="9"/>
      <c r="D6" s="76"/>
      <c r="E6" s="76"/>
      <c r="F6" s="76"/>
      <c r="G6" s="76"/>
      <c r="H6" s="76"/>
      <c r="I6" s="76"/>
      <c r="J6" s="76"/>
      <c r="K6" s="76"/>
      <c r="L6" s="76"/>
      <c r="M6" s="76"/>
    </row>
    <row r="7" spans="1:16" x14ac:dyDescent="0.3">
      <c r="A7" s="75"/>
      <c r="B7" s="9" t="s">
        <v>121</v>
      </c>
      <c r="C7" s="9"/>
      <c r="D7" s="76"/>
      <c r="E7" s="76"/>
      <c r="F7" s="76"/>
      <c r="G7" s="76"/>
      <c r="H7" s="76"/>
      <c r="I7" s="76"/>
      <c r="J7" s="76"/>
      <c r="K7" s="76"/>
      <c r="L7" s="76"/>
      <c r="M7" s="76"/>
    </row>
    <row r="9" spans="1:16" ht="14.4" customHeight="1" x14ac:dyDescent="0.3">
      <c r="A9" s="164" t="s">
        <v>0</v>
      </c>
      <c r="B9" s="164" t="s">
        <v>1</v>
      </c>
      <c r="C9" s="167" t="s">
        <v>37</v>
      </c>
      <c r="D9" s="167" t="s">
        <v>38</v>
      </c>
      <c r="E9" s="167" t="s">
        <v>39</v>
      </c>
      <c r="F9" s="164" t="s">
        <v>6</v>
      </c>
      <c r="G9" s="170" t="s">
        <v>2</v>
      </c>
      <c r="H9" s="171"/>
      <c r="I9" s="170" t="s">
        <v>5</v>
      </c>
      <c r="J9" s="172"/>
      <c r="K9" s="164" t="s">
        <v>11</v>
      </c>
      <c r="L9" s="164" t="s">
        <v>76</v>
      </c>
      <c r="M9" s="175" t="s">
        <v>22</v>
      </c>
    </row>
    <row r="10" spans="1:16" x14ac:dyDescent="0.3">
      <c r="A10" s="165"/>
      <c r="B10" s="165"/>
      <c r="C10" s="168"/>
      <c r="D10" s="168"/>
      <c r="E10" s="168"/>
      <c r="F10" s="165"/>
      <c r="G10" s="99" t="s">
        <v>3</v>
      </c>
      <c r="H10" s="99" t="s">
        <v>4</v>
      </c>
      <c r="I10" s="100" t="s">
        <v>9</v>
      </c>
      <c r="J10" s="100" t="s">
        <v>10</v>
      </c>
      <c r="K10" s="165"/>
      <c r="L10" s="173"/>
      <c r="M10" s="176"/>
    </row>
    <row r="11" spans="1:16" ht="15.6" x14ac:dyDescent="0.3">
      <c r="A11" s="166"/>
      <c r="B11" s="166"/>
      <c r="C11" s="169"/>
      <c r="D11" s="169"/>
      <c r="E11" s="101" t="s">
        <v>7</v>
      </c>
      <c r="F11" s="101" t="s">
        <v>8</v>
      </c>
      <c r="G11" s="102" t="s">
        <v>14</v>
      </c>
      <c r="H11" s="102" t="s">
        <v>14</v>
      </c>
      <c r="I11" s="103" t="s">
        <v>18</v>
      </c>
      <c r="J11" s="103" t="s">
        <v>19</v>
      </c>
      <c r="K11" s="101" t="s">
        <v>12</v>
      </c>
      <c r="L11" s="174"/>
      <c r="M11" s="176"/>
      <c r="P11" s="12"/>
    </row>
    <row r="12" spans="1:16" s="37" customFormat="1" ht="5.0999999999999996" customHeight="1" x14ac:dyDescent="0.3">
      <c r="A12" s="109"/>
      <c r="B12" s="110"/>
      <c r="C12" s="111"/>
      <c r="D12" s="111"/>
      <c r="E12" s="112"/>
      <c r="F12" s="112"/>
      <c r="G12" s="113"/>
      <c r="H12" s="113"/>
      <c r="I12" s="114"/>
      <c r="J12" s="114"/>
      <c r="K12" s="112"/>
      <c r="L12" s="113"/>
      <c r="M12" s="115"/>
      <c r="P12" s="38"/>
    </row>
    <row r="13" spans="1:16" ht="24.9" customHeight="1" x14ac:dyDescent="0.3">
      <c r="A13" s="143" t="s">
        <v>20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5"/>
      <c r="L13" s="145"/>
      <c r="M13" s="146"/>
    </row>
    <row r="14" spans="1:16" s="98" customFormat="1" x14ac:dyDescent="0.3">
      <c r="A14" s="89" t="s">
        <v>41</v>
      </c>
      <c r="B14" s="90" t="s">
        <v>115</v>
      </c>
      <c r="C14" s="91" t="s">
        <v>41</v>
      </c>
      <c r="D14" s="92">
        <v>3800</v>
      </c>
      <c r="E14" s="93" t="s">
        <v>114</v>
      </c>
      <c r="F14" s="91" t="s">
        <v>32</v>
      </c>
      <c r="G14" s="94">
        <v>100</v>
      </c>
      <c r="H14" s="95">
        <v>0</v>
      </c>
      <c r="I14" s="96" t="s">
        <v>322</v>
      </c>
      <c r="J14" s="97" t="s">
        <v>107</v>
      </c>
      <c r="K14" s="91" t="s">
        <v>66</v>
      </c>
      <c r="L14" s="93"/>
      <c r="M14" s="54" t="s">
        <v>340</v>
      </c>
    </row>
    <row r="15" spans="1:16" s="37" customFormat="1" x14ac:dyDescent="0.3">
      <c r="A15" s="70" t="s">
        <v>42</v>
      </c>
      <c r="B15" s="47" t="s">
        <v>115</v>
      </c>
      <c r="C15" s="46" t="s">
        <v>41</v>
      </c>
      <c r="D15" s="48">
        <v>3444</v>
      </c>
      <c r="E15" s="49" t="s">
        <v>114</v>
      </c>
      <c r="F15" s="46" t="s">
        <v>32</v>
      </c>
      <c r="G15" s="50">
        <v>90</v>
      </c>
      <c r="H15" s="51">
        <v>10</v>
      </c>
      <c r="I15" s="52" t="s">
        <v>132</v>
      </c>
      <c r="J15" s="53" t="s">
        <v>107</v>
      </c>
      <c r="K15" s="46" t="s">
        <v>66</v>
      </c>
      <c r="L15" s="49"/>
      <c r="M15" s="54" t="s">
        <v>154</v>
      </c>
    </row>
    <row r="16" spans="1:16" s="122" customFormat="1" x14ac:dyDescent="0.3">
      <c r="A16" s="117" t="s">
        <v>44</v>
      </c>
      <c r="B16" s="55" t="s">
        <v>347</v>
      </c>
      <c r="C16" s="118" t="s">
        <v>41</v>
      </c>
      <c r="D16" s="39">
        <v>740</v>
      </c>
      <c r="E16" s="45" t="s">
        <v>114</v>
      </c>
      <c r="F16" s="118" t="s">
        <v>32</v>
      </c>
      <c r="G16" s="41">
        <v>100</v>
      </c>
      <c r="H16" s="40">
        <v>0</v>
      </c>
      <c r="I16" s="42" t="s">
        <v>263</v>
      </c>
      <c r="J16" s="43" t="s">
        <v>361</v>
      </c>
      <c r="K16" s="121" t="s">
        <v>64</v>
      </c>
      <c r="L16" s="45" t="s">
        <v>363</v>
      </c>
      <c r="M16" s="69"/>
    </row>
    <row r="17" spans="1:13" s="122" customFormat="1" x14ac:dyDescent="0.3">
      <c r="A17" s="117" t="s">
        <v>70</v>
      </c>
      <c r="B17" s="55" t="s">
        <v>348</v>
      </c>
      <c r="C17" s="118" t="s">
        <v>41</v>
      </c>
      <c r="D17" s="39">
        <v>700</v>
      </c>
      <c r="E17" s="45" t="s">
        <v>114</v>
      </c>
      <c r="F17" s="118" t="s">
        <v>32</v>
      </c>
      <c r="G17" s="41">
        <v>100</v>
      </c>
      <c r="H17" s="40">
        <v>0</v>
      </c>
      <c r="I17" s="42" t="s">
        <v>263</v>
      </c>
      <c r="J17" s="43" t="s">
        <v>362</v>
      </c>
      <c r="K17" s="121" t="s">
        <v>64</v>
      </c>
      <c r="L17" s="45" t="s">
        <v>364</v>
      </c>
      <c r="M17" s="69"/>
    </row>
    <row r="18" spans="1:13" s="122" customFormat="1" x14ac:dyDescent="0.3">
      <c r="A18" s="117" t="s">
        <v>45</v>
      </c>
      <c r="B18" s="55" t="s">
        <v>349</v>
      </c>
      <c r="C18" s="118" t="s">
        <v>41</v>
      </c>
      <c r="D18" s="39">
        <v>640</v>
      </c>
      <c r="E18" s="45" t="s">
        <v>114</v>
      </c>
      <c r="F18" s="118" t="s">
        <v>32</v>
      </c>
      <c r="G18" s="41">
        <v>100</v>
      </c>
      <c r="H18" s="40">
        <v>0</v>
      </c>
      <c r="I18" s="42" t="s">
        <v>263</v>
      </c>
      <c r="J18" s="43" t="s">
        <v>361</v>
      </c>
      <c r="K18" s="121" t="s">
        <v>64</v>
      </c>
      <c r="L18" s="45" t="s">
        <v>365</v>
      </c>
      <c r="M18" s="69"/>
    </row>
    <row r="19" spans="1:13" s="122" customFormat="1" x14ac:dyDescent="0.3">
      <c r="A19" s="117" t="s">
        <v>47</v>
      </c>
      <c r="B19" s="55" t="s">
        <v>347</v>
      </c>
      <c r="C19" s="118" t="s">
        <v>41</v>
      </c>
      <c r="D19" s="39">
        <v>640</v>
      </c>
      <c r="E19" s="45" t="s">
        <v>114</v>
      </c>
      <c r="F19" s="118" t="s">
        <v>32</v>
      </c>
      <c r="G19" s="41">
        <v>100</v>
      </c>
      <c r="H19" s="40">
        <v>0</v>
      </c>
      <c r="I19" s="42" t="s">
        <v>263</v>
      </c>
      <c r="J19" s="43" t="s">
        <v>361</v>
      </c>
      <c r="K19" s="121" t="s">
        <v>64</v>
      </c>
      <c r="L19" s="45" t="s">
        <v>366</v>
      </c>
      <c r="M19" s="69"/>
    </row>
    <row r="20" spans="1:13" s="37" customFormat="1" x14ac:dyDescent="0.3">
      <c r="A20" s="88" t="s">
        <v>49</v>
      </c>
      <c r="B20" s="30" t="s">
        <v>160</v>
      </c>
      <c r="C20" s="84" t="s">
        <v>59</v>
      </c>
      <c r="D20" s="31">
        <v>1305</v>
      </c>
      <c r="E20" s="32" t="s">
        <v>137</v>
      </c>
      <c r="F20" s="84" t="s">
        <v>231</v>
      </c>
      <c r="G20" s="33">
        <v>0</v>
      </c>
      <c r="H20" s="34">
        <v>100</v>
      </c>
      <c r="I20" s="35" t="s">
        <v>133</v>
      </c>
      <c r="J20" s="36" t="s">
        <v>161</v>
      </c>
      <c r="K20" s="84" t="s">
        <v>64</v>
      </c>
      <c r="L20" s="32"/>
      <c r="M20" s="86" t="s">
        <v>268</v>
      </c>
    </row>
    <row r="21" spans="1:13" s="37" customFormat="1" x14ac:dyDescent="0.3">
      <c r="A21" s="88" t="s">
        <v>52</v>
      </c>
      <c r="B21" s="47" t="s">
        <v>116</v>
      </c>
      <c r="C21" s="46" t="s">
        <v>59</v>
      </c>
      <c r="D21" s="48">
        <v>12700</v>
      </c>
      <c r="E21" s="49" t="s">
        <v>114</v>
      </c>
      <c r="F21" s="46" t="s">
        <v>32</v>
      </c>
      <c r="G21" s="50">
        <v>90</v>
      </c>
      <c r="H21" s="51">
        <v>10</v>
      </c>
      <c r="I21" s="52" t="s">
        <v>106</v>
      </c>
      <c r="J21" s="53" t="s">
        <v>86</v>
      </c>
      <c r="K21" s="46" t="s">
        <v>66</v>
      </c>
      <c r="L21" s="32"/>
      <c r="M21" s="54" t="s">
        <v>154</v>
      </c>
    </row>
    <row r="22" spans="1:13" s="37" customFormat="1" x14ac:dyDescent="0.3">
      <c r="A22" s="88" t="s">
        <v>54</v>
      </c>
      <c r="B22" s="47" t="s">
        <v>134</v>
      </c>
      <c r="C22" s="46" t="s">
        <v>59</v>
      </c>
      <c r="D22" s="48">
        <v>3900</v>
      </c>
      <c r="E22" s="49" t="s">
        <v>114</v>
      </c>
      <c r="F22" s="46" t="s">
        <v>32</v>
      </c>
      <c r="G22" s="50">
        <v>90</v>
      </c>
      <c r="H22" s="51">
        <v>10</v>
      </c>
      <c r="I22" s="52" t="s">
        <v>122</v>
      </c>
      <c r="J22" s="53" t="s">
        <v>107</v>
      </c>
      <c r="K22" s="46" t="s">
        <v>66</v>
      </c>
      <c r="L22" s="32"/>
      <c r="M22" s="54" t="s">
        <v>154</v>
      </c>
    </row>
    <row r="23" spans="1:13" s="37" customFormat="1" x14ac:dyDescent="0.3">
      <c r="A23" s="88" t="s">
        <v>65</v>
      </c>
      <c r="B23" s="47" t="s">
        <v>50</v>
      </c>
      <c r="C23" s="46" t="s">
        <v>51</v>
      </c>
      <c r="D23" s="48">
        <v>1200</v>
      </c>
      <c r="E23" s="49" t="s">
        <v>117</v>
      </c>
      <c r="F23" s="46" t="s">
        <v>32</v>
      </c>
      <c r="G23" s="50">
        <v>50</v>
      </c>
      <c r="H23" s="51">
        <v>50</v>
      </c>
      <c r="I23" s="52" t="s">
        <v>112</v>
      </c>
      <c r="J23" s="53" t="s">
        <v>107</v>
      </c>
      <c r="K23" s="46" t="s">
        <v>66</v>
      </c>
      <c r="L23" s="32"/>
      <c r="M23" s="54" t="s">
        <v>128</v>
      </c>
    </row>
    <row r="24" spans="1:13" s="37" customFormat="1" x14ac:dyDescent="0.3">
      <c r="A24" s="88" t="s">
        <v>71</v>
      </c>
      <c r="B24" s="47" t="s">
        <v>53</v>
      </c>
      <c r="C24" s="46" t="s">
        <v>44</v>
      </c>
      <c r="D24" s="48">
        <v>200</v>
      </c>
      <c r="E24" s="49" t="s">
        <v>118</v>
      </c>
      <c r="F24" s="46" t="s">
        <v>32</v>
      </c>
      <c r="G24" s="50">
        <v>100</v>
      </c>
      <c r="H24" s="51">
        <v>0</v>
      </c>
      <c r="I24" s="52" t="s">
        <v>85</v>
      </c>
      <c r="J24" s="53" t="s">
        <v>107</v>
      </c>
      <c r="K24" s="46" t="s">
        <v>66</v>
      </c>
      <c r="L24" s="32"/>
      <c r="M24" s="54" t="s">
        <v>128</v>
      </c>
    </row>
    <row r="25" spans="1:13" s="37" customFormat="1" x14ac:dyDescent="0.3">
      <c r="A25" s="88" t="s">
        <v>72</v>
      </c>
      <c r="B25" s="30" t="s">
        <v>136</v>
      </c>
      <c r="C25" s="84" t="s">
        <v>41</v>
      </c>
      <c r="D25" s="31">
        <v>56</v>
      </c>
      <c r="E25" s="32" t="s">
        <v>137</v>
      </c>
      <c r="F25" s="84" t="s">
        <v>231</v>
      </c>
      <c r="G25" s="33">
        <v>0</v>
      </c>
      <c r="H25" s="34">
        <v>100</v>
      </c>
      <c r="I25" s="35" t="s">
        <v>258</v>
      </c>
      <c r="J25" s="36" t="s">
        <v>131</v>
      </c>
      <c r="K25" s="84" t="s">
        <v>64</v>
      </c>
      <c r="L25" s="79"/>
      <c r="M25" s="86" t="s">
        <v>268</v>
      </c>
    </row>
    <row r="26" spans="1:13" s="37" customFormat="1" x14ac:dyDescent="0.3">
      <c r="A26" s="88" t="s">
        <v>73</v>
      </c>
      <c r="B26" s="30" t="s">
        <v>135</v>
      </c>
      <c r="C26" s="84" t="s">
        <v>48</v>
      </c>
      <c r="D26" s="31">
        <v>1799</v>
      </c>
      <c r="E26" s="32" t="s">
        <v>114</v>
      </c>
      <c r="F26" s="84" t="s">
        <v>32</v>
      </c>
      <c r="G26" s="33">
        <v>87</v>
      </c>
      <c r="H26" s="34">
        <v>13</v>
      </c>
      <c r="I26" s="35" t="s">
        <v>127</v>
      </c>
      <c r="J26" s="36" t="s">
        <v>88</v>
      </c>
      <c r="K26" s="84" t="s">
        <v>64</v>
      </c>
      <c r="L26" s="32" t="s">
        <v>295</v>
      </c>
      <c r="M26" s="86" t="s">
        <v>268</v>
      </c>
    </row>
    <row r="27" spans="1:13" s="37" customFormat="1" x14ac:dyDescent="0.3">
      <c r="A27" s="88" t="s">
        <v>74</v>
      </c>
      <c r="B27" s="62" t="s">
        <v>155</v>
      </c>
      <c r="C27" s="79" t="s">
        <v>41</v>
      </c>
      <c r="D27" s="87">
        <v>417</v>
      </c>
      <c r="E27" s="79" t="s">
        <v>114</v>
      </c>
      <c r="F27" s="79" t="s">
        <v>32</v>
      </c>
      <c r="G27" s="80">
        <v>100</v>
      </c>
      <c r="H27" s="80">
        <v>0</v>
      </c>
      <c r="I27" s="81" t="s">
        <v>113</v>
      </c>
      <c r="J27" s="81" t="s">
        <v>337</v>
      </c>
      <c r="K27" s="79" t="s">
        <v>64</v>
      </c>
      <c r="L27" s="32" t="s">
        <v>290</v>
      </c>
      <c r="M27" s="86" t="s">
        <v>268</v>
      </c>
    </row>
    <row r="28" spans="1:13" s="37" customFormat="1" x14ac:dyDescent="0.3">
      <c r="A28" s="88" t="s">
        <v>177</v>
      </c>
      <c r="B28" s="62" t="s">
        <v>156</v>
      </c>
      <c r="C28" s="79" t="s">
        <v>41</v>
      </c>
      <c r="D28" s="87">
        <v>413</v>
      </c>
      <c r="E28" s="79" t="s">
        <v>114</v>
      </c>
      <c r="F28" s="79" t="s">
        <v>32</v>
      </c>
      <c r="G28" s="80">
        <v>100</v>
      </c>
      <c r="H28" s="80">
        <v>0</v>
      </c>
      <c r="I28" s="81" t="s">
        <v>113</v>
      </c>
      <c r="J28" s="81" t="s">
        <v>272</v>
      </c>
      <c r="K28" s="79" t="s">
        <v>64</v>
      </c>
      <c r="L28" s="32" t="s">
        <v>291</v>
      </c>
      <c r="M28" s="86" t="s">
        <v>268</v>
      </c>
    </row>
    <row r="29" spans="1:13" s="37" customFormat="1" x14ac:dyDescent="0.3">
      <c r="A29" s="88" t="s">
        <v>178</v>
      </c>
      <c r="B29" s="62" t="s">
        <v>157</v>
      </c>
      <c r="C29" s="79" t="s">
        <v>41</v>
      </c>
      <c r="D29" s="82">
        <v>198</v>
      </c>
      <c r="E29" s="79" t="s">
        <v>114</v>
      </c>
      <c r="F29" s="79" t="s">
        <v>32</v>
      </c>
      <c r="G29" s="80">
        <v>100</v>
      </c>
      <c r="H29" s="80">
        <v>0</v>
      </c>
      <c r="I29" s="81" t="s">
        <v>113</v>
      </c>
      <c r="J29" s="81" t="s">
        <v>265</v>
      </c>
      <c r="K29" s="79" t="s">
        <v>64</v>
      </c>
      <c r="L29" s="32" t="s">
        <v>292</v>
      </c>
      <c r="M29" s="86" t="s">
        <v>268</v>
      </c>
    </row>
    <row r="30" spans="1:13" s="37" customFormat="1" x14ac:dyDescent="0.3">
      <c r="A30" s="88" t="s">
        <v>179</v>
      </c>
      <c r="B30" s="62" t="s">
        <v>158</v>
      </c>
      <c r="C30" s="79" t="s">
        <v>41</v>
      </c>
      <c r="D30" s="82">
        <v>243</v>
      </c>
      <c r="E30" s="79" t="s">
        <v>114</v>
      </c>
      <c r="F30" s="79" t="s">
        <v>32</v>
      </c>
      <c r="G30" s="80">
        <v>100</v>
      </c>
      <c r="H30" s="80">
        <v>0</v>
      </c>
      <c r="I30" s="81" t="s">
        <v>113</v>
      </c>
      <c r="J30" s="81" t="s">
        <v>312</v>
      </c>
      <c r="K30" s="79" t="s">
        <v>64</v>
      </c>
      <c r="L30" s="32" t="s">
        <v>293</v>
      </c>
      <c r="M30" s="86" t="s">
        <v>268</v>
      </c>
    </row>
    <row r="31" spans="1:13" s="37" customFormat="1" x14ac:dyDescent="0.3">
      <c r="A31" s="88" t="s">
        <v>180</v>
      </c>
      <c r="B31" s="62" t="s">
        <v>159</v>
      </c>
      <c r="C31" s="79" t="s">
        <v>41</v>
      </c>
      <c r="D31" s="82">
        <v>262</v>
      </c>
      <c r="E31" s="79" t="s">
        <v>114</v>
      </c>
      <c r="F31" s="79" t="s">
        <v>32</v>
      </c>
      <c r="G31" s="80">
        <v>100</v>
      </c>
      <c r="H31" s="80">
        <v>0</v>
      </c>
      <c r="I31" s="81" t="s">
        <v>113</v>
      </c>
      <c r="J31" s="81" t="s">
        <v>338</v>
      </c>
      <c r="K31" s="79" t="s">
        <v>64</v>
      </c>
      <c r="L31" s="32" t="s">
        <v>294</v>
      </c>
      <c r="M31" s="86" t="s">
        <v>268</v>
      </c>
    </row>
    <row r="32" spans="1:13" s="37" customFormat="1" x14ac:dyDescent="0.3">
      <c r="A32" s="140" t="s">
        <v>181</v>
      </c>
      <c r="B32" s="62" t="s">
        <v>162</v>
      </c>
      <c r="C32" s="141" t="s">
        <v>59</v>
      </c>
      <c r="D32" s="159">
        <v>2550</v>
      </c>
      <c r="E32" s="141" t="s">
        <v>114</v>
      </c>
      <c r="F32" s="141" t="s">
        <v>32</v>
      </c>
      <c r="G32" s="154">
        <v>91</v>
      </c>
      <c r="H32" s="154">
        <v>9</v>
      </c>
      <c r="I32" s="155" t="s">
        <v>130</v>
      </c>
      <c r="J32" s="155" t="s">
        <v>173</v>
      </c>
      <c r="K32" s="141" t="s">
        <v>64</v>
      </c>
      <c r="L32" s="141" t="s">
        <v>223</v>
      </c>
      <c r="M32" s="149" t="s">
        <v>268</v>
      </c>
    </row>
    <row r="33" spans="1:13" s="37" customFormat="1" x14ac:dyDescent="0.3">
      <c r="A33" s="140"/>
      <c r="B33" s="62" t="s">
        <v>163</v>
      </c>
      <c r="C33" s="141"/>
      <c r="D33" s="159"/>
      <c r="E33" s="141"/>
      <c r="F33" s="141"/>
      <c r="G33" s="154"/>
      <c r="H33" s="154"/>
      <c r="I33" s="155"/>
      <c r="J33" s="155"/>
      <c r="K33" s="141"/>
      <c r="L33" s="141"/>
      <c r="M33" s="160"/>
    </row>
    <row r="34" spans="1:13" s="37" customFormat="1" x14ac:dyDescent="0.3">
      <c r="A34" s="140"/>
      <c r="B34" s="62" t="s">
        <v>164</v>
      </c>
      <c r="C34" s="141"/>
      <c r="D34" s="159"/>
      <c r="E34" s="141"/>
      <c r="F34" s="141"/>
      <c r="G34" s="154"/>
      <c r="H34" s="154"/>
      <c r="I34" s="155"/>
      <c r="J34" s="155"/>
      <c r="K34" s="141"/>
      <c r="L34" s="141"/>
      <c r="M34" s="150"/>
    </row>
    <row r="35" spans="1:13" s="37" customFormat="1" x14ac:dyDescent="0.3">
      <c r="A35" s="88" t="s">
        <v>182</v>
      </c>
      <c r="B35" s="62" t="s">
        <v>165</v>
      </c>
      <c r="C35" s="79" t="s">
        <v>59</v>
      </c>
      <c r="D35" s="87">
        <v>1139</v>
      </c>
      <c r="E35" s="79" t="s">
        <v>114</v>
      </c>
      <c r="F35" s="79" t="s">
        <v>32</v>
      </c>
      <c r="G35" s="80">
        <v>91</v>
      </c>
      <c r="H35" s="80">
        <v>9</v>
      </c>
      <c r="I35" s="81" t="s">
        <v>130</v>
      </c>
      <c r="J35" s="81" t="s">
        <v>273</v>
      </c>
      <c r="K35" s="79" t="s">
        <v>64</v>
      </c>
      <c r="L35" s="79" t="s">
        <v>224</v>
      </c>
      <c r="M35" s="86" t="s">
        <v>268</v>
      </c>
    </row>
    <row r="36" spans="1:13" s="37" customFormat="1" x14ac:dyDescent="0.3">
      <c r="A36" s="88" t="s">
        <v>183</v>
      </c>
      <c r="B36" s="62" t="s">
        <v>317</v>
      </c>
      <c r="C36" s="79" t="s">
        <v>59</v>
      </c>
      <c r="D36" s="87">
        <v>1174</v>
      </c>
      <c r="E36" s="79" t="s">
        <v>114</v>
      </c>
      <c r="F36" s="79" t="s">
        <v>32</v>
      </c>
      <c r="G36" s="80">
        <v>100</v>
      </c>
      <c r="H36" s="80">
        <v>0</v>
      </c>
      <c r="I36" s="81" t="s">
        <v>130</v>
      </c>
      <c r="J36" s="81" t="s">
        <v>86</v>
      </c>
      <c r="K36" s="79" t="s">
        <v>64</v>
      </c>
      <c r="L36" s="79" t="s">
        <v>221</v>
      </c>
      <c r="M36" s="86" t="s">
        <v>268</v>
      </c>
    </row>
    <row r="37" spans="1:13" s="37" customFormat="1" x14ac:dyDescent="0.3">
      <c r="A37" s="140" t="s">
        <v>184</v>
      </c>
      <c r="B37" s="62" t="s">
        <v>166</v>
      </c>
      <c r="C37" s="141" t="s">
        <v>59</v>
      </c>
      <c r="D37" s="142">
        <v>2146</v>
      </c>
      <c r="E37" s="141" t="s">
        <v>114</v>
      </c>
      <c r="F37" s="141" t="s">
        <v>32</v>
      </c>
      <c r="G37" s="154">
        <v>97</v>
      </c>
      <c r="H37" s="154">
        <v>3</v>
      </c>
      <c r="I37" s="155" t="s">
        <v>130</v>
      </c>
      <c r="J37" s="155" t="s">
        <v>269</v>
      </c>
      <c r="K37" s="141" t="s">
        <v>64</v>
      </c>
      <c r="L37" s="141" t="s">
        <v>225</v>
      </c>
      <c r="M37" s="161" t="s">
        <v>268</v>
      </c>
    </row>
    <row r="38" spans="1:13" s="37" customFormat="1" x14ac:dyDescent="0.3">
      <c r="A38" s="140"/>
      <c r="B38" s="62" t="s">
        <v>167</v>
      </c>
      <c r="C38" s="141"/>
      <c r="D38" s="142"/>
      <c r="E38" s="141"/>
      <c r="F38" s="141"/>
      <c r="G38" s="154"/>
      <c r="H38" s="154"/>
      <c r="I38" s="155"/>
      <c r="J38" s="155"/>
      <c r="K38" s="141"/>
      <c r="L38" s="141"/>
      <c r="M38" s="161"/>
    </row>
    <row r="39" spans="1:13" s="37" customFormat="1" x14ac:dyDescent="0.3">
      <c r="A39" s="88" t="s">
        <v>185</v>
      </c>
      <c r="B39" s="62" t="s">
        <v>168</v>
      </c>
      <c r="C39" s="79" t="s">
        <v>59</v>
      </c>
      <c r="D39" s="87">
        <v>854</v>
      </c>
      <c r="E39" s="79" t="s">
        <v>114</v>
      </c>
      <c r="F39" s="79" t="s">
        <v>32</v>
      </c>
      <c r="G39" s="80">
        <v>98</v>
      </c>
      <c r="H39" s="80">
        <v>2</v>
      </c>
      <c r="I39" s="81" t="s">
        <v>130</v>
      </c>
      <c r="J39" s="81" t="s">
        <v>83</v>
      </c>
      <c r="K39" s="79" t="s">
        <v>64</v>
      </c>
      <c r="L39" s="79" t="s">
        <v>226</v>
      </c>
      <c r="M39" s="86" t="s">
        <v>268</v>
      </c>
    </row>
    <row r="40" spans="1:13" s="37" customFormat="1" x14ac:dyDescent="0.3">
      <c r="A40" s="88" t="s">
        <v>186</v>
      </c>
      <c r="B40" s="62" t="s">
        <v>169</v>
      </c>
      <c r="C40" s="79" t="s">
        <v>59</v>
      </c>
      <c r="D40" s="87">
        <v>682</v>
      </c>
      <c r="E40" s="79" t="s">
        <v>114</v>
      </c>
      <c r="F40" s="79" t="s">
        <v>32</v>
      </c>
      <c r="G40" s="80">
        <v>97</v>
      </c>
      <c r="H40" s="80">
        <v>3</v>
      </c>
      <c r="I40" s="81" t="s">
        <v>130</v>
      </c>
      <c r="J40" s="81" t="s">
        <v>84</v>
      </c>
      <c r="K40" s="79" t="s">
        <v>64</v>
      </c>
      <c r="L40" s="79" t="s">
        <v>227</v>
      </c>
      <c r="M40" s="86" t="s">
        <v>268</v>
      </c>
    </row>
    <row r="41" spans="1:13" s="37" customFormat="1" x14ac:dyDescent="0.3">
      <c r="A41" s="88" t="s">
        <v>187</v>
      </c>
      <c r="B41" s="62" t="s">
        <v>170</v>
      </c>
      <c r="C41" s="79" t="s">
        <v>59</v>
      </c>
      <c r="D41" s="87">
        <v>1792</v>
      </c>
      <c r="E41" s="79" t="s">
        <v>114</v>
      </c>
      <c r="F41" s="79" t="s">
        <v>32</v>
      </c>
      <c r="G41" s="80">
        <v>94</v>
      </c>
      <c r="H41" s="80">
        <v>6</v>
      </c>
      <c r="I41" s="81" t="s">
        <v>130</v>
      </c>
      <c r="J41" s="81" t="s">
        <v>273</v>
      </c>
      <c r="K41" s="79" t="s">
        <v>64</v>
      </c>
      <c r="L41" s="79" t="s">
        <v>228</v>
      </c>
      <c r="M41" s="86" t="s">
        <v>268</v>
      </c>
    </row>
    <row r="42" spans="1:13" s="37" customFormat="1" x14ac:dyDescent="0.3">
      <c r="A42" s="88" t="s">
        <v>188</v>
      </c>
      <c r="B42" s="62" t="s">
        <v>171</v>
      </c>
      <c r="C42" s="79" t="s">
        <v>59</v>
      </c>
      <c r="D42" s="87">
        <v>4000</v>
      </c>
      <c r="E42" s="79" t="s">
        <v>114</v>
      </c>
      <c r="F42" s="79" t="s">
        <v>32</v>
      </c>
      <c r="G42" s="80">
        <v>90</v>
      </c>
      <c r="H42" s="80">
        <v>10</v>
      </c>
      <c r="I42" s="81" t="s">
        <v>129</v>
      </c>
      <c r="J42" s="81" t="s">
        <v>173</v>
      </c>
      <c r="K42" s="79" t="s">
        <v>64</v>
      </c>
      <c r="L42" s="79" t="s">
        <v>229</v>
      </c>
      <c r="M42" s="86"/>
    </row>
    <row r="43" spans="1:13" s="37" customFormat="1" x14ac:dyDescent="0.3">
      <c r="A43" s="88" t="s">
        <v>262</v>
      </c>
      <c r="B43" s="62" t="s">
        <v>172</v>
      </c>
      <c r="C43" s="79" t="s">
        <v>59</v>
      </c>
      <c r="D43" s="87">
        <v>278</v>
      </c>
      <c r="E43" s="79" t="s">
        <v>114</v>
      </c>
      <c r="F43" s="79" t="s">
        <v>32</v>
      </c>
      <c r="G43" s="80">
        <v>100</v>
      </c>
      <c r="H43" s="80">
        <v>0</v>
      </c>
      <c r="I43" s="81" t="s">
        <v>129</v>
      </c>
      <c r="J43" s="81" t="s">
        <v>329</v>
      </c>
      <c r="K43" s="79" t="s">
        <v>64</v>
      </c>
      <c r="L43" s="79" t="s">
        <v>230</v>
      </c>
      <c r="M43" s="86" t="s">
        <v>268</v>
      </c>
    </row>
    <row r="44" spans="1:13" s="37" customFormat="1" x14ac:dyDescent="0.3">
      <c r="A44" s="88" t="s">
        <v>274</v>
      </c>
      <c r="B44" s="62" t="s">
        <v>174</v>
      </c>
      <c r="C44" s="79" t="s">
        <v>59</v>
      </c>
      <c r="D44" s="82">
        <v>650</v>
      </c>
      <c r="E44" s="79" t="s">
        <v>124</v>
      </c>
      <c r="F44" s="79" t="s">
        <v>231</v>
      </c>
      <c r="G44" s="80">
        <v>0</v>
      </c>
      <c r="H44" s="80">
        <v>100</v>
      </c>
      <c r="I44" s="81" t="s">
        <v>332</v>
      </c>
      <c r="J44" s="81" t="s">
        <v>107</v>
      </c>
      <c r="K44" s="79" t="s">
        <v>15</v>
      </c>
      <c r="L44" s="79"/>
      <c r="M44" s="86"/>
    </row>
    <row r="45" spans="1:13" s="37" customFormat="1" x14ac:dyDescent="0.3">
      <c r="A45" s="88" t="s">
        <v>282</v>
      </c>
      <c r="B45" s="62" t="s">
        <v>175</v>
      </c>
      <c r="C45" s="79" t="s">
        <v>48</v>
      </c>
      <c r="D45" s="87">
        <v>1000</v>
      </c>
      <c r="E45" s="79" t="s">
        <v>137</v>
      </c>
      <c r="F45" s="79" t="s">
        <v>231</v>
      </c>
      <c r="G45" s="80">
        <v>0</v>
      </c>
      <c r="H45" s="80">
        <v>100</v>
      </c>
      <c r="I45" s="81" t="s">
        <v>321</v>
      </c>
      <c r="J45" s="81" t="s">
        <v>315</v>
      </c>
      <c r="K45" s="79" t="s">
        <v>64</v>
      </c>
      <c r="L45" s="79" t="s">
        <v>107</v>
      </c>
      <c r="M45" s="69"/>
    </row>
    <row r="46" spans="1:13" s="37" customFormat="1" x14ac:dyDescent="0.3">
      <c r="A46" s="88" t="s">
        <v>289</v>
      </c>
      <c r="B46" s="71" t="s">
        <v>176</v>
      </c>
      <c r="C46" s="70" t="s">
        <v>48</v>
      </c>
      <c r="D46" s="72">
        <v>2200</v>
      </c>
      <c r="E46" s="70" t="s">
        <v>137</v>
      </c>
      <c r="F46" s="70" t="s">
        <v>231</v>
      </c>
      <c r="G46" s="73">
        <v>0</v>
      </c>
      <c r="H46" s="73">
        <v>100</v>
      </c>
      <c r="I46" s="74" t="s">
        <v>313</v>
      </c>
      <c r="J46" s="74" t="s">
        <v>107</v>
      </c>
      <c r="K46" s="70" t="s">
        <v>66</v>
      </c>
      <c r="L46" s="70"/>
      <c r="M46" s="54" t="s">
        <v>360</v>
      </c>
    </row>
    <row r="47" spans="1:13" s="37" customFormat="1" x14ac:dyDescent="0.3">
      <c r="A47" s="88" t="s">
        <v>303</v>
      </c>
      <c r="B47" s="62" t="s">
        <v>296</v>
      </c>
      <c r="C47" s="79" t="s">
        <v>59</v>
      </c>
      <c r="D47" s="87">
        <v>1600</v>
      </c>
      <c r="E47" s="79" t="s">
        <v>114</v>
      </c>
      <c r="F47" s="79" t="s">
        <v>32</v>
      </c>
      <c r="G47" s="80">
        <v>91</v>
      </c>
      <c r="H47" s="80">
        <v>9</v>
      </c>
      <c r="I47" s="81" t="s">
        <v>322</v>
      </c>
      <c r="J47" s="81" t="s">
        <v>316</v>
      </c>
      <c r="K47" s="79" t="s">
        <v>64</v>
      </c>
      <c r="L47" s="79" t="s">
        <v>323</v>
      </c>
      <c r="M47" s="63"/>
    </row>
    <row r="48" spans="1:13" s="37" customFormat="1" x14ac:dyDescent="0.3">
      <c r="A48" s="88" t="s">
        <v>304</v>
      </c>
      <c r="B48" s="62" t="s">
        <v>275</v>
      </c>
      <c r="C48" s="79" t="s">
        <v>48</v>
      </c>
      <c r="D48" s="87">
        <v>150</v>
      </c>
      <c r="E48" s="79" t="s">
        <v>278</v>
      </c>
      <c r="F48" s="79" t="s">
        <v>231</v>
      </c>
      <c r="G48" s="80">
        <v>0</v>
      </c>
      <c r="H48" s="80">
        <v>100</v>
      </c>
      <c r="I48" s="81" t="s">
        <v>332</v>
      </c>
      <c r="J48" s="81" t="s">
        <v>107</v>
      </c>
      <c r="K48" s="79" t="s">
        <v>15</v>
      </c>
      <c r="L48" s="79"/>
      <c r="M48" s="63"/>
    </row>
    <row r="49" spans="1:16" s="66" customFormat="1" x14ac:dyDescent="0.3">
      <c r="A49" s="88" t="s">
        <v>305</v>
      </c>
      <c r="B49" s="62" t="s">
        <v>283</v>
      </c>
      <c r="C49" s="79" t="s">
        <v>59</v>
      </c>
      <c r="D49" s="87">
        <v>612</v>
      </c>
      <c r="E49" s="79" t="s">
        <v>137</v>
      </c>
      <c r="F49" s="79" t="s">
        <v>231</v>
      </c>
      <c r="G49" s="80">
        <v>0</v>
      </c>
      <c r="H49" s="80">
        <v>100</v>
      </c>
      <c r="I49" s="81" t="s">
        <v>284</v>
      </c>
      <c r="J49" s="81" t="s">
        <v>270</v>
      </c>
      <c r="K49" s="79" t="s">
        <v>64</v>
      </c>
      <c r="L49" s="79"/>
      <c r="M49" s="86" t="s">
        <v>268</v>
      </c>
    </row>
    <row r="50" spans="1:16" s="66" customFormat="1" x14ac:dyDescent="0.3">
      <c r="A50" s="88" t="s">
        <v>324</v>
      </c>
      <c r="B50" s="62" t="s">
        <v>306</v>
      </c>
      <c r="C50" s="79" t="s">
        <v>59</v>
      </c>
      <c r="D50" s="82">
        <v>222</v>
      </c>
      <c r="E50" s="79" t="s">
        <v>328</v>
      </c>
      <c r="F50" s="79" t="s">
        <v>231</v>
      </c>
      <c r="G50" s="80">
        <v>0</v>
      </c>
      <c r="H50" s="80">
        <v>100</v>
      </c>
      <c r="I50" s="81" t="s">
        <v>309</v>
      </c>
      <c r="J50" s="81" t="s">
        <v>330</v>
      </c>
      <c r="K50" s="79" t="s">
        <v>64</v>
      </c>
      <c r="L50" s="79"/>
      <c r="M50" s="86" t="s">
        <v>268</v>
      </c>
    </row>
    <row r="51" spans="1:16" s="66" customFormat="1" x14ac:dyDescent="0.3">
      <c r="A51" s="88" t="s">
        <v>342</v>
      </c>
      <c r="B51" s="62" t="s">
        <v>307</v>
      </c>
      <c r="C51" s="79" t="s">
        <v>59</v>
      </c>
      <c r="D51" s="87">
        <v>50</v>
      </c>
      <c r="E51" s="79" t="s">
        <v>328</v>
      </c>
      <c r="F51" s="79" t="s">
        <v>231</v>
      </c>
      <c r="G51" s="80">
        <v>0</v>
      </c>
      <c r="H51" s="80">
        <v>100</v>
      </c>
      <c r="I51" s="81" t="s">
        <v>310</v>
      </c>
      <c r="J51" s="81" t="s">
        <v>312</v>
      </c>
      <c r="K51" s="79" t="s">
        <v>64</v>
      </c>
      <c r="L51" s="79"/>
      <c r="M51" s="86" t="s">
        <v>268</v>
      </c>
    </row>
    <row r="52" spans="1:16" s="66" customFormat="1" x14ac:dyDescent="0.3">
      <c r="A52" s="88" t="s">
        <v>343</v>
      </c>
      <c r="B52" s="62" t="s">
        <v>308</v>
      </c>
      <c r="C52" s="79" t="s">
        <v>59</v>
      </c>
      <c r="D52" s="87">
        <v>1100</v>
      </c>
      <c r="E52" s="120" t="s">
        <v>328</v>
      </c>
      <c r="F52" s="79" t="s">
        <v>231</v>
      </c>
      <c r="G52" s="80">
        <v>0</v>
      </c>
      <c r="H52" s="80">
        <v>100</v>
      </c>
      <c r="I52" s="81" t="s">
        <v>311</v>
      </c>
      <c r="J52" s="83" t="s">
        <v>346</v>
      </c>
      <c r="K52" s="88" t="s">
        <v>64</v>
      </c>
      <c r="L52" s="79"/>
      <c r="M52" s="86"/>
    </row>
    <row r="53" spans="1:16" s="66" customFormat="1" x14ac:dyDescent="0.3">
      <c r="A53" s="88" t="s">
        <v>344</v>
      </c>
      <c r="B53" s="67" t="s">
        <v>325</v>
      </c>
      <c r="C53" s="84" t="s">
        <v>59</v>
      </c>
      <c r="D53" s="31">
        <v>203</v>
      </c>
      <c r="E53" s="119" t="s">
        <v>328</v>
      </c>
      <c r="F53" s="84" t="s">
        <v>231</v>
      </c>
      <c r="G53" s="34">
        <v>0</v>
      </c>
      <c r="H53" s="34">
        <v>100</v>
      </c>
      <c r="I53" s="36" t="s">
        <v>311</v>
      </c>
      <c r="J53" s="36" t="s">
        <v>315</v>
      </c>
      <c r="K53" s="84" t="s">
        <v>64</v>
      </c>
      <c r="L53" s="84"/>
      <c r="M53" s="85" t="s">
        <v>268</v>
      </c>
    </row>
    <row r="54" spans="1:16" s="66" customFormat="1" x14ac:dyDescent="0.3">
      <c r="A54" s="44" t="s">
        <v>345</v>
      </c>
      <c r="B54" s="67" t="s">
        <v>336</v>
      </c>
      <c r="C54" s="84" t="s">
        <v>59</v>
      </c>
      <c r="D54" s="31">
        <v>470</v>
      </c>
      <c r="E54" s="84" t="s">
        <v>328</v>
      </c>
      <c r="F54" s="84" t="s">
        <v>231</v>
      </c>
      <c r="G54" s="34">
        <v>0</v>
      </c>
      <c r="H54" s="34">
        <v>100</v>
      </c>
      <c r="I54" s="36" t="s">
        <v>315</v>
      </c>
      <c r="J54" s="36"/>
      <c r="K54" s="84" t="s">
        <v>69</v>
      </c>
      <c r="L54" s="64"/>
      <c r="M54" s="104"/>
    </row>
    <row r="55" spans="1:16" x14ac:dyDescent="0.3">
      <c r="A55" s="129" t="s">
        <v>13</v>
      </c>
      <c r="B55" s="130"/>
      <c r="C55" s="131"/>
      <c r="D55" s="105">
        <f>SUM(D16:D19,D20,D25:D45,D47:D49,D50:D54)</f>
        <v>28085</v>
      </c>
      <c r="E55" s="151"/>
      <c r="F55" s="152"/>
      <c r="G55" s="152"/>
      <c r="H55" s="152"/>
      <c r="I55" s="152"/>
      <c r="J55" s="152"/>
      <c r="K55" s="152"/>
      <c r="L55" s="152"/>
      <c r="M55" s="153"/>
    </row>
    <row r="56" spans="1:16" s="37" customFormat="1" ht="5.0999999999999996" customHeight="1" x14ac:dyDescent="0.3">
      <c r="A56" s="109"/>
      <c r="B56" s="110"/>
      <c r="C56" s="111"/>
      <c r="D56" s="111"/>
      <c r="E56" s="112"/>
      <c r="F56" s="112"/>
      <c r="G56" s="113"/>
      <c r="H56" s="113"/>
      <c r="I56" s="114"/>
      <c r="J56" s="114"/>
      <c r="K56" s="112"/>
      <c r="L56" s="113"/>
      <c r="M56" s="115"/>
      <c r="P56" s="38"/>
    </row>
    <row r="57" spans="1:16" ht="24.9" customHeight="1" x14ac:dyDescent="0.3">
      <c r="A57" s="143" t="s">
        <v>23</v>
      </c>
      <c r="B57" s="144"/>
      <c r="C57" s="144"/>
      <c r="D57" s="144"/>
      <c r="E57" s="144"/>
      <c r="F57" s="144"/>
      <c r="G57" s="144"/>
      <c r="H57" s="144"/>
      <c r="I57" s="144"/>
      <c r="J57" s="144"/>
      <c r="K57" s="145"/>
      <c r="L57" s="145"/>
      <c r="M57" s="146"/>
    </row>
    <row r="58" spans="1:16" ht="15.6" x14ac:dyDescent="0.3">
      <c r="A58" s="29" t="s">
        <v>55</v>
      </c>
      <c r="B58" s="4" t="s">
        <v>189</v>
      </c>
      <c r="C58" s="2" t="s">
        <v>56</v>
      </c>
      <c r="D58" s="25">
        <v>9712</v>
      </c>
      <c r="E58" s="5" t="s">
        <v>26</v>
      </c>
      <c r="F58" s="2" t="s">
        <v>32</v>
      </c>
      <c r="G58" s="23">
        <v>0</v>
      </c>
      <c r="H58" s="24">
        <v>100</v>
      </c>
      <c r="I58" s="26" t="s">
        <v>259</v>
      </c>
      <c r="J58" s="27" t="s">
        <v>263</v>
      </c>
      <c r="K58" s="2" t="s">
        <v>64</v>
      </c>
      <c r="L58" s="5" t="s">
        <v>212</v>
      </c>
      <c r="M58" s="7" t="s">
        <v>268</v>
      </c>
      <c r="O58" s="37"/>
      <c r="P58" s="12"/>
    </row>
    <row r="59" spans="1:16" s="37" customFormat="1" ht="15.6" x14ac:dyDescent="0.3">
      <c r="A59" s="46" t="s">
        <v>56</v>
      </c>
      <c r="B59" s="47" t="s">
        <v>108</v>
      </c>
      <c r="C59" s="46" t="s">
        <v>111</v>
      </c>
      <c r="D59" s="48">
        <v>164047</v>
      </c>
      <c r="E59" s="49" t="s">
        <v>26</v>
      </c>
      <c r="F59" s="46" t="s">
        <v>32</v>
      </c>
      <c r="G59" s="50">
        <v>75</v>
      </c>
      <c r="H59" s="51">
        <v>25</v>
      </c>
      <c r="I59" s="52" t="s">
        <v>123</v>
      </c>
      <c r="J59" s="53" t="s">
        <v>89</v>
      </c>
      <c r="K59" s="46" t="s">
        <v>66</v>
      </c>
      <c r="L59" s="49"/>
      <c r="M59" s="54" t="s">
        <v>154</v>
      </c>
      <c r="P59" s="38"/>
    </row>
    <row r="60" spans="1:16" s="37" customFormat="1" ht="15.6" x14ac:dyDescent="0.3">
      <c r="A60" s="44" t="s">
        <v>43</v>
      </c>
      <c r="B60" s="30" t="s">
        <v>195</v>
      </c>
      <c r="C60" s="84" t="s">
        <v>56</v>
      </c>
      <c r="D60" s="31">
        <v>870</v>
      </c>
      <c r="E60" s="32" t="s">
        <v>137</v>
      </c>
      <c r="F60" s="84" t="s">
        <v>231</v>
      </c>
      <c r="G60" s="33">
        <v>0</v>
      </c>
      <c r="H60" s="34">
        <v>100</v>
      </c>
      <c r="I60" s="35" t="s">
        <v>260</v>
      </c>
      <c r="J60" s="36" t="s">
        <v>86</v>
      </c>
      <c r="K60" s="84" t="s">
        <v>64</v>
      </c>
      <c r="L60" s="32" t="s">
        <v>214</v>
      </c>
      <c r="M60" s="7" t="s">
        <v>268</v>
      </c>
      <c r="P60" s="38"/>
    </row>
    <row r="61" spans="1:16" s="37" customFormat="1" ht="15.6" x14ac:dyDescent="0.3">
      <c r="A61" s="46" t="s">
        <v>57</v>
      </c>
      <c r="B61" s="47" t="s">
        <v>109</v>
      </c>
      <c r="C61" s="46" t="s">
        <v>110</v>
      </c>
      <c r="D61" s="48">
        <v>5500</v>
      </c>
      <c r="E61" s="49" t="s">
        <v>26</v>
      </c>
      <c r="F61" s="46" t="s">
        <v>32</v>
      </c>
      <c r="G61" s="50">
        <v>50</v>
      </c>
      <c r="H61" s="51">
        <v>50</v>
      </c>
      <c r="I61" s="52" t="s">
        <v>112</v>
      </c>
      <c r="J61" s="53" t="s">
        <v>107</v>
      </c>
      <c r="K61" s="46" t="s">
        <v>66</v>
      </c>
      <c r="L61" s="49"/>
      <c r="M61" s="54" t="s">
        <v>128</v>
      </c>
      <c r="P61" s="38"/>
    </row>
    <row r="62" spans="1:16" s="37" customFormat="1" ht="15.6" x14ac:dyDescent="0.3">
      <c r="A62" s="44" t="s">
        <v>58</v>
      </c>
      <c r="B62" s="30" t="s">
        <v>204</v>
      </c>
      <c r="C62" s="84" t="s">
        <v>46</v>
      </c>
      <c r="D62" s="31">
        <v>670</v>
      </c>
      <c r="E62" s="32" t="s">
        <v>137</v>
      </c>
      <c r="F62" s="84" t="s">
        <v>231</v>
      </c>
      <c r="G62" s="33">
        <v>0</v>
      </c>
      <c r="H62" s="34">
        <v>100</v>
      </c>
      <c r="I62" s="35" t="s">
        <v>261</v>
      </c>
      <c r="J62" s="36" t="s">
        <v>319</v>
      </c>
      <c r="K62" s="84" t="s">
        <v>64</v>
      </c>
      <c r="L62" s="32"/>
      <c r="M62" s="86"/>
      <c r="P62" s="38"/>
    </row>
    <row r="63" spans="1:16" s="37" customFormat="1" ht="15.6" x14ac:dyDescent="0.3">
      <c r="A63" s="46" t="s">
        <v>59</v>
      </c>
      <c r="B63" s="47" t="s">
        <v>125</v>
      </c>
      <c r="C63" s="46" t="s">
        <v>126</v>
      </c>
      <c r="D63" s="48">
        <v>111000</v>
      </c>
      <c r="E63" s="49" t="s">
        <v>26</v>
      </c>
      <c r="F63" s="46" t="s">
        <v>32</v>
      </c>
      <c r="G63" s="50">
        <v>70</v>
      </c>
      <c r="H63" s="51">
        <v>30</v>
      </c>
      <c r="I63" s="52" t="s">
        <v>127</v>
      </c>
      <c r="J63" s="53" t="s">
        <v>107</v>
      </c>
      <c r="K63" s="46" t="s">
        <v>66</v>
      </c>
      <c r="L63" s="49"/>
      <c r="M63" s="54" t="s">
        <v>128</v>
      </c>
      <c r="P63" s="38"/>
    </row>
    <row r="64" spans="1:16" s="37" customFormat="1" ht="15.6" x14ac:dyDescent="0.3">
      <c r="A64" s="46" t="s">
        <v>60</v>
      </c>
      <c r="B64" s="47" t="s">
        <v>331</v>
      </c>
      <c r="C64" s="46" t="s">
        <v>110</v>
      </c>
      <c r="D64" s="48">
        <v>8600</v>
      </c>
      <c r="E64" s="49" t="s">
        <v>26</v>
      </c>
      <c r="F64" s="46" t="s">
        <v>231</v>
      </c>
      <c r="G64" s="50">
        <v>100</v>
      </c>
      <c r="H64" s="51">
        <v>0</v>
      </c>
      <c r="I64" s="52" t="s">
        <v>339</v>
      </c>
      <c r="J64" s="53" t="s">
        <v>107</v>
      </c>
      <c r="K64" s="46" t="s">
        <v>66</v>
      </c>
      <c r="L64" s="49"/>
      <c r="M64" s="54" t="s">
        <v>340</v>
      </c>
      <c r="P64" s="38"/>
    </row>
    <row r="65" spans="1:16" s="122" customFormat="1" x14ac:dyDescent="0.3">
      <c r="A65" s="117" t="s">
        <v>61</v>
      </c>
      <c r="B65" s="55" t="s">
        <v>356</v>
      </c>
      <c r="C65" s="118" t="s">
        <v>110</v>
      </c>
      <c r="D65" s="39">
        <v>2910</v>
      </c>
      <c r="E65" s="45" t="s">
        <v>26</v>
      </c>
      <c r="F65" s="118" t="s">
        <v>32</v>
      </c>
      <c r="G65" s="41">
        <v>100</v>
      </c>
      <c r="H65" s="40">
        <v>0</v>
      </c>
      <c r="I65" s="42" t="s">
        <v>367</v>
      </c>
      <c r="J65" s="43" t="s">
        <v>107</v>
      </c>
      <c r="K65" s="118" t="s">
        <v>15</v>
      </c>
      <c r="L65" s="45"/>
      <c r="M65" s="69"/>
    </row>
    <row r="66" spans="1:16" s="122" customFormat="1" x14ac:dyDescent="0.3">
      <c r="A66" s="117" t="s">
        <v>75</v>
      </c>
      <c r="B66" s="55" t="s">
        <v>357</v>
      </c>
      <c r="C66" s="118" t="s">
        <v>110</v>
      </c>
      <c r="D66" s="39">
        <v>1387</v>
      </c>
      <c r="E66" s="45" t="s">
        <v>26</v>
      </c>
      <c r="F66" s="123" t="s">
        <v>32</v>
      </c>
      <c r="G66" s="41">
        <v>100</v>
      </c>
      <c r="H66" s="40">
        <v>0</v>
      </c>
      <c r="I66" s="42" t="s">
        <v>367</v>
      </c>
      <c r="J66" s="43" t="s">
        <v>107</v>
      </c>
      <c r="K66" s="118" t="s">
        <v>15</v>
      </c>
      <c r="L66" s="45"/>
      <c r="M66" s="69"/>
    </row>
    <row r="67" spans="1:16" s="122" customFormat="1" x14ac:dyDescent="0.3">
      <c r="A67" s="117" t="s">
        <v>147</v>
      </c>
      <c r="B67" s="55" t="s">
        <v>358</v>
      </c>
      <c r="C67" s="118" t="s">
        <v>110</v>
      </c>
      <c r="D67" s="39">
        <v>1863</v>
      </c>
      <c r="E67" s="45" t="s">
        <v>26</v>
      </c>
      <c r="F67" s="123" t="s">
        <v>32</v>
      </c>
      <c r="G67" s="41">
        <v>100</v>
      </c>
      <c r="H67" s="40">
        <v>0</v>
      </c>
      <c r="I67" s="42" t="s">
        <v>367</v>
      </c>
      <c r="J67" s="43" t="s">
        <v>107</v>
      </c>
      <c r="K67" s="118" t="s">
        <v>15</v>
      </c>
      <c r="L67" s="45"/>
      <c r="M67" s="69"/>
    </row>
    <row r="68" spans="1:16" s="122" customFormat="1" x14ac:dyDescent="0.3">
      <c r="A68" s="117" t="s">
        <v>148</v>
      </c>
      <c r="B68" s="55" t="s">
        <v>359</v>
      </c>
      <c r="C68" s="118" t="s">
        <v>110</v>
      </c>
      <c r="D68" s="39">
        <v>2440</v>
      </c>
      <c r="E68" s="45" t="s">
        <v>26</v>
      </c>
      <c r="F68" s="123" t="s">
        <v>32</v>
      </c>
      <c r="G68" s="41">
        <v>100</v>
      </c>
      <c r="H68" s="40">
        <v>0</v>
      </c>
      <c r="I68" s="42" t="s">
        <v>367</v>
      </c>
      <c r="J68" s="43" t="s">
        <v>107</v>
      </c>
      <c r="K68" s="118" t="s">
        <v>15</v>
      </c>
      <c r="L68" s="45"/>
      <c r="M68" s="69"/>
    </row>
    <row r="69" spans="1:16" s="37" customFormat="1" ht="15.6" x14ac:dyDescent="0.3">
      <c r="A69" s="44" t="s">
        <v>149</v>
      </c>
      <c r="B69" s="30" t="s">
        <v>202</v>
      </c>
      <c r="C69" s="84" t="s">
        <v>57</v>
      </c>
      <c r="D69" s="31">
        <v>998</v>
      </c>
      <c r="E69" s="32" t="s">
        <v>137</v>
      </c>
      <c r="F69" s="84" t="s">
        <v>231</v>
      </c>
      <c r="G69" s="33">
        <v>0</v>
      </c>
      <c r="H69" s="34">
        <v>100</v>
      </c>
      <c r="I69" s="35" t="s">
        <v>203</v>
      </c>
      <c r="J69" s="36" t="s">
        <v>192</v>
      </c>
      <c r="K69" s="84" t="s">
        <v>64</v>
      </c>
      <c r="L69" s="65" t="s">
        <v>107</v>
      </c>
      <c r="M69" s="86" t="s">
        <v>268</v>
      </c>
      <c r="P69" s="38"/>
    </row>
    <row r="70" spans="1:16" s="37" customFormat="1" ht="15.6" x14ac:dyDescent="0.3">
      <c r="A70" s="44" t="s">
        <v>150</v>
      </c>
      <c r="B70" s="30" t="s">
        <v>138</v>
      </c>
      <c r="C70" s="84" t="s">
        <v>55</v>
      </c>
      <c r="D70" s="39">
        <v>42000</v>
      </c>
      <c r="E70" s="32" t="s">
        <v>26</v>
      </c>
      <c r="F70" s="84" t="s">
        <v>32</v>
      </c>
      <c r="G70" s="33">
        <v>85</v>
      </c>
      <c r="H70" s="34">
        <v>15</v>
      </c>
      <c r="I70" s="35" t="s">
        <v>123</v>
      </c>
      <c r="J70" s="36" t="s">
        <v>332</v>
      </c>
      <c r="K70" s="84" t="s">
        <v>64</v>
      </c>
      <c r="L70" s="32" t="s">
        <v>209</v>
      </c>
      <c r="M70" s="86"/>
      <c r="P70" s="38"/>
    </row>
    <row r="71" spans="1:16" s="37" customFormat="1" ht="15.6" x14ac:dyDescent="0.3">
      <c r="A71" s="44" t="s">
        <v>151</v>
      </c>
      <c r="B71" s="30" t="s">
        <v>139</v>
      </c>
      <c r="C71" s="84" t="s">
        <v>55</v>
      </c>
      <c r="D71" s="39">
        <v>7364</v>
      </c>
      <c r="E71" s="32" t="s">
        <v>26</v>
      </c>
      <c r="F71" s="84" t="s">
        <v>32</v>
      </c>
      <c r="G71" s="33">
        <v>0</v>
      </c>
      <c r="H71" s="34">
        <v>100</v>
      </c>
      <c r="I71" s="35" t="s">
        <v>123</v>
      </c>
      <c r="J71" s="36" t="s">
        <v>314</v>
      </c>
      <c r="K71" s="84" t="s">
        <v>64</v>
      </c>
      <c r="L71" s="32" t="s">
        <v>210</v>
      </c>
      <c r="M71" s="86" t="s">
        <v>190</v>
      </c>
      <c r="P71" s="38"/>
    </row>
    <row r="72" spans="1:16" s="37" customFormat="1" ht="15.6" x14ac:dyDescent="0.3">
      <c r="A72" s="44" t="s">
        <v>152</v>
      </c>
      <c r="B72" s="30" t="s">
        <v>140</v>
      </c>
      <c r="C72" s="84" t="s">
        <v>55</v>
      </c>
      <c r="D72" s="39">
        <v>12700</v>
      </c>
      <c r="E72" s="32" t="s">
        <v>26</v>
      </c>
      <c r="F72" s="84" t="s">
        <v>32</v>
      </c>
      <c r="G72" s="33">
        <v>90</v>
      </c>
      <c r="H72" s="34">
        <v>10</v>
      </c>
      <c r="I72" s="35" t="s">
        <v>123</v>
      </c>
      <c r="J72" s="36" t="s">
        <v>333</v>
      </c>
      <c r="K72" s="84" t="s">
        <v>64</v>
      </c>
      <c r="L72" s="32" t="s">
        <v>211</v>
      </c>
      <c r="M72" s="86"/>
      <c r="P72" s="38"/>
    </row>
    <row r="73" spans="1:16" s="37" customFormat="1" ht="15.6" x14ac:dyDescent="0.3">
      <c r="A73" s="44" t="s">
        <v>153</v>
      </c>
      <c r="B73" s="85" t="s">
        <v>141</v>
      </c>
      <c r="C73" s="84" t="s">
        <v>56</v>
      </c>
      <c r="D73" s="39">
        <v>11492</v>
      </c>
      <c r="E73" s="32" t="s">
        <v>26</v>
      </c>
      <c r="F73" s="84" t="s">
        <v>32</v>
      </c>
      <c r="G73" s="33">
        <v>96</v>
      </c>
      <c r="H73" s="34">
        <v>4</v>
      </c>
      <c r="I73" s="35" t="s">
        <v>123</v>
      </c>
      <c r="J73" s="36" t="s">
        <v>269</v>
      </c>
      <c r="K73" s="84" t="s">
        <v>64</v>
      </c>
      <c r="L73" s="32" t="s">
        <v>213</v>
      </c>
      <c r="M73" s="86" t="s">
        <v>190</v>
      </c>
      <c r="P73" s="38"/>
    </row>
    <row r="74" spans="1:16" s="37" customFormat="1" ht="15.6" x14ac:dyDescent="0.3">
      <c r="A74" s="44" t="s">
        <v>197</v>
      </c>
      <c r="B74" s="67" t="s">
        <v>297</v>
      </c>
      <c r="C74" s="84" t="s">
        <v>56</v>
      </c>
      <c r="D74" s="31">
        <v>13508</v>
      </c>
      <c r="E74" s="32" t="s">
        <v>26</v>
      </c>
      <c r="F74" s="84" t="s">
        <v>32</v>
      </c>
      <c r="G74" s="33">
        <v>93</v>
      </c>
      <c r="H74" s="34">
        <v>7</v>
      </c>
      <c r="I74" s="35" t="s">
        <v>123</v>
      </c>
      <c r="J74" s="36" t="s">
        <v>269</v>
      </c>
      <c r="K74" s="84" t="s">
        <v>64</v>
      </c>
      <c r="L74" s="32" t="s">
        <v>215</v>
      </c>
      <c r="M74" s="86" t="s">
        <v>191</v>
      </c>
      <c r="P74" s="38"/>
    </row>
    <row r="75" spans="1:16" s="37" customFormat="1" ht="15.6" x14ac:dyDescent="0.3">
      <c r="A75" s="44" t="s">
        <v>198</v>
      </c>
      <c r="B75" s="67" t="s">
        <v>298</v>
      </c>
      <c r="C75" s="84" t="s">
        <v>56</v>
      </c>
      <c r="D75" s="39">
        <v>13500</v>
      </c>
      <c r="E75" s="32" t="s">
        <v>26</v>
      </c>
      <c r="F75" s="84" t="s">
        <v>32</v>
      </c>
      <c r="G75" s="33">
        <v>61</v>
      </c>
      <c r="H75" s="34">
        <v>39</v>
      </c>
      <c r="I75" s="35" t="s">
        <v>334</v>
      </c>
      <c r="J75" s="43" t="s">
        <v>346</v>
      </c>
      <c r="K75" s="84" t="s">
        <v>64</v>
      </c>
      <c r="L75" s="45" t="s">
        <v>351</v>
      </c>
      <c r="M75" s="69"/>
      <c r="P75" s="38"/>
    </row>
    <row r="76" spans="1:16" s="37" customFormat="1" ht="15.6" x14ac:dyDescent="0.3">
      <c r="A76" s="44" t="s">
        <v>200</v>
      </c>
      <c r="B76" s="30" t="s">
        <v>142</v>
      </c>
      <c r="C76" s="84" t="s">
        <v>43</v>
      </c>
      <c r="D76" s="31">
        <v>18461</v>
      </c>
      <c r="E76" s="32" t="s">
        <v>26</v>
      </c>
      <c r="F76" s="84" t="s">
        <v>32</v>
      </c>
      <c r="G76" s="33">
        <v>99</v>
      </c>
      <c r="H76" s="34">
        <v>1</v>
      </c>
      <c r="I76" s="35" t="s">
        <v>123</v>
      </c>
      <c r="J76" s="36" t="s">
        <v>87</v>
      </c>
      <c r="K76" s="84" t="s">
        <v>64</v>
      </c>
      <c r="L76" s="32" t="s">
        <v>217</v>
      </c>
      <c r="M76" s="86" t="s">
        <v>190</v>
      </c>
      <c r="P76" s="38"/>
    </row>
    <row r="77" spans="1:16" s="37" customFormat="1" ht="15.6" x14ac:dyDescent="0.3">
      <c r="A77" s="44" t="s">
        <v>201</v>
      </c>
      <c r="B77" s="30" t="s">
        <v>143</v>
      </c>
      <c r="C77" s="84" t="s">
        <v>43</v>
      </c>
      <c r="D77" s="31">
        <v>3443</v>
      </c>
      <c r="E77" s="32" t="s">
        <v>26</v>
      </c>
      <c r="F77" s="84" t="s">
        <v>32</v>
      </c>
      <c r="G77" s="33">
        <v>100</v>
      </c>
      <c r="H77" s="34">
        <v>0</v>
      </c>
      <c r="I77" s="35" t="s">
        <v>123</v>
      </c>
      <c r="J77" s="36" t="s">
        <v>192</v>
      </c>
      <c r="K77" s="84" t="s">
        <v>64</v>
      </c>
      <c r="L77" s="32" t="s">
        <v>218</v>
      </c>
      <c r="M77" s="86" t="s">
        <v>191</v>
      </c>
      <c r="P77" s="38"/>
    </row>
    <row r="78" spans="1:16" s="37" customFormat="1" ht="15.6" x14ac:dyDescent="0.3">
      <c r="A78" s="44" t="s">
        <v>207</v>
      </c>
      <c r="B78" s="30" t="s">
        <v>205</v>
      </c>
      <c r="C78" s="84" t="s">
        <v>43</v>
      </c>
      <c r="D78" s="39">
        <v>9702</v>
      </c>
      <c r="E78" s="32" t="s">
        <v>26</v>
      </c>
      <c r="F78" s="84" t="s">
        <v>32</v>
      </c>
      <c r="G78" s="33">
        <v>76</v>
      </c>
      <c r="H78" s="34">
        <v>24</v>
      </c>
      <c r="I78" s="35" t="s">
        <v>232</v>
      </c>
      <c r="J78" s="36" t="s">
        <v>314</v>
      </c>
      <c r="K78" s="84" t="s">
        <v>64</v>
      </c>
      <c r="L78" s="32" t="s">
        <v>266</v>
      </c>
      <c r="M78" s="86" t="s">
        <v>190</v>
      </c>
      <c r="P78" s="38"/>
    </row>
    <row r="79" spans="1:16" s="37" customFormat="1" ht="15.6" x14ac:dyDescent="0.3">
      <c r="A79" s="44" t="s">
        <v>208</v>
      </c>
      <c r="B79" s="30" t="s">
        <v>144</v>
      </c>
      <c r="C79" s="84" t="s">
        <v>43</v>
      </c>
      <c r="D79" s="31">
        <v>7290</v>
      </c>
      <c r="E79" s="32" t="s">
        <v>26</v>
      </c>
      <c r="F79" s="84" t="s">
        <v>32</v>
      </c>
      <c r="G79" s="33">
        <v>98</v>
      </c>
      <c r="H79" s="34">
        <v>2</v>
      </c>
      <c r="I79" s="35" t="s">
        <v>123</v>
      </c>
      <c r="J79" s="36" t="s">
        <v>193</v>
      </c>
      <c r="K79" s="84" t="s">
        <v>64</v>
      </c>
      <c r="L79" s="32" t="s">
        <v>219</v>
      </c>
      <c r="M79" s="86" t="s">
        <v>190</v>
      </c>
      <c r="P79" s="38"/>
    </row>
    <row r="80" spans="1:16" s="37" customFormat="1" ht="15.6" x14ac:dyDescent="0.3">
      <c r="A80" s="44" t="s">
        <v>264</v>
      </c>
      <c r="B80" s="30" t="s">
        <v>145</v>
      </c>
      <c r="C80" s="84" t="s">
        <v>43</v>
      </c>
      <c r="D80" s="31">
        <v>1384</v>
      </c>
      <c r="E80" s="32" t="s">
        <v>26</v>
      </c>
      <c r="F80" s="84" t="s">
        <v>32</v>
      </c>
      <c r="G80" s="33">
        <v>100</v>
      </c>
      <c r="H80" s="34">
        <v>0</v>
      </c>
      <c r="I80" s="35" t="s">
        <v>123</v>
      </c>
      <c r="J80" s="36" t="s">
        <v>194</v>
      </c>
      <c r="K80" s="84" t="s">
        <v>64</v>
      </c>
      <c r="L80" s="32" t="s">
        <v>220</v>
      </c>
      <c r="M80" s="86" t="s">
        <v>190</v>
      </c>
      <c r="P80" s="38"/>
    </row>
    <row r="81" spans="1:16" s="37" customFormat="1" ht="15.6" x14ac:dyDescent="0.3">
      <c r="A81" s="147" t="s">
        <v>276</v>
      </c>
      <c r="B81" s="149" t="s">
        <v>146</v>
      </c>
      <c r="C81" s="84" t="s">
        <v>43</v>
      </c>
      <c r="D81" s="39">
        <v>19833</v>
      </c>
      <c r="E81" s="32" t="s">
        <v>26</v>
      </c>
      <c r="F81" s="84" t="s">
        <v>32</v>
      </c>
      <c r="G81" s="41">
        <v>85</v>
      </c>
      <c r="H81" s="40">
        <v>15</v>
      </c>
      <c r="I81" s="35" t="s">
        <v>123</v>
      </c>
      <c r="J81" s="36" t="s">
        <v>326</v>
      </c>
      <c r="K81" s="84" t="s">
        <v>64</v>
      </c>
      <c r="L81" s="32" t="s">
        <v>221</v>
      </c>
      <c r="M81" s="86" t="s">
        <v>190</v>
      </c>
      <c r="P81" s="38"/>
    </row>
    <row r="82" spans="1:16" s="37" customFormat="1" ht="15.6" x14ac:dyDescent="0.3">
      <c r="A82" s="148"/>
      <c r="B82" s="150"/>
      <c r="C82" s="84" t="s">
        <v>43</v>
      </c>
      <c r="D82" s="39">
        <v>4915</v>
      </c>
      <c r="E82" s="32" t="s">
        <v>137</v>
      </c>
      <c r="F82" s="84" t="s">
        <v>231</v>
      </c>
      <c r="G82" s="33">
        <v>0</v>
      </c>
      <c r="H82" s="34">
        <v>100</v>
      </c>
      <c r="I82" s="35" t="s">
        <v>269</v>
      </c>
      <c r="J82" s="36" t="s">
        <v>313</v>
      </c>
      <c r="K82" s="84" t="s">
        <v>64</v>
      </c>
      <c r="L82" s="32" t="s">
        <v>107</v>
      </c>
      <c r="M82" s="86" t="s">
        <v>190</v>
      </c>
      <c r="P82" s="38"/>
    </row>
    <row r="83" spans="1:16" s="37" customFormat="1" ht="15.6" x14ac:dyDescent="0.3">
      <c r="A83" s="44" t="s">
        <v>286</v>
      </c>
      <c r="B83" s="30" t="s">
        <v>196</v>
      </c>
      <c r="C83" s="84" t="s">
        <v>56</v>
      </c>
      <c r="D83" s="31">
        <v>245</v>
      </c>
      <c r="E83" s="32" t="s">
        <v>26</v>
      </c>
      <c r="F83" s="84" t="s">
        <v>32</v>
      </c>
      <c r="G83" s="33">
        <v>100</v>
      </c>
      <c r="H83" s="34">
        <v>0</v>
      </c>
      <c r="I83" s="35" t="s">
        <v>129</v>
      </c>
      <c r="J83" s="36" t="s">
        <v>285</v>
      </c>
      <c r="K83" s="84" t="s">
        <v>64</v>
      </c>
      <c r="L83" s="32" t="s">
        <v>216</v>
      </c>
      <c r="M83" s="86" t="s">
        <v>268</v>
      </c>
      <c r="P83" s="38"/>
    </row>
    <row r="84" spans="1:16" s="66" customFormat="1" ht="15.6" x14ac:dyDescent="0.3">
      <c r="A84" s="46" t="s">
        <v>299</v>
      </c>
      <c r="B84" s="47" t="s">
        <v>302</v>
      </c>
      <c r="C84" s="46" t="s">
        <v>56</v>
      </c>
      <c r="D84" s="48">
        <v>22500</v>
      </c>
      <c r="E84" s="49" t="s">
        <v>26</v>
      </c>
      <c r="F84" s="46" t="s">
        <v>32</v>
      </c>
      <c r="G84" s="50">
        <v>31</v>
      </c>
      <c r="H84" s="51">
        <v>69</v>
      </c>
      <c r="I84" s="52" t="s">
        <v>313</v>
      </c>
      <c r="J84" s="53" t="s">
        <v>107</v>
      </c>
      <c r="K84" s="46" t="s">
        <v>66</v>
      </c>
      <c r="L84" s="49"/>
      <c r="M84" s="54" t="s">
        <v>350</v>
      </c>
      <c r="P84" s="68"/>
    </row>
    <row r="85" spans="1:16" s="37" customFormat="1" ht="15.6" x14ac:dyDescent="0.3">
      <c r="A85" s="44" t="s">
        <v>300</v>
      </c>
      <c r="B85" s="30" t="s">
        <v>318</v>
      </c>
      <c r="C85" s="84" t="s">
        <v>43</v>
      </c>
      <c r="D85" s="39">
        <v>64000</v>
      </c>
      <c r="E85" s="32" t="s">
        <v>26</v>
      </c>
      <c r="F85" s="84" t="s">
        <v>32</v>
      </c>
      <c r="G85" s="41">
        <v>81</v>
      </c>
      <c r="H85" s="40">
        <v>19</v>
      </c>
      <c r="I85" s="35" t="s">
        <v>129</v>
      </c>
      <c r="J85" s="36" t="s">
        <v>199</v>
      </c>
      <c r="K85" s="84" t="s">
        <v>64</v>
      </c>
      <c r="L85" s="32" t="s">
        <v>222</v>
      </c>
      <c r="M85" s="86"/>
      <c r="P85" s="38"/>
    </row>
    <row r="86" spans="1:16" s="37" customFormat="1" ht="15.6" x14ac:dyDescent="0.3">
      <c r="A86" s="46" t="s">
        <v>352</v>
      </c>
      <c r="B86" s="47" t="s">
        <v>206</v>
      </c>
      <c r="C86" s="46" t="s">
        <v>56</v>
      </c>
      <c r="D86" s="48">
        <v>2600</v>
      </c>
      <c r="E86" s="49" t="s">
        <v>124</v>
      </c>
      <c r="F86" s="46" t="s">
        <v>231</v>
      </c>
      <c r="G86" s="50">
        <v>0</v>
      </c>
      <c r="H86" s="51">
        <v>100</v>
      </c>
      <c r="I86" s="52" t="s">
        <v>232</v>
      </c>
      <c r="J86" s="53" t="s">
        <v>107</v>
      </c>
      <c r="K86" s="46" t="s">
        <v>66</v>
      </c>
      <c r="L86" s="49"/>
      <c r="M86" s="54" t="s">
        <v>279</v>
      </c>
      <c r="P86" s="38"/>
    </row>
    <row r="87" spans="1:16" s="37" customFormat="1" ht="15.6" x14ac:dyDescent="0.3">
      <c r="A87" s="44" t="s">
        <v>353</v>
      </c>
      <c r="B87" s="30" t="s">
        <v>301</v>
      </c>
      <c r="C87" s="84" t="s">
        <v>43</v>
      </c>
      <c r="D87" s="39">
        <v>28300</v>
      </c>
      <c r="E87" s="32" t="s">
        <v>26</v>
      </c>
      <c r="F87" s="84" t="s">
        <v>32</v>
      </c>
      <c r="G87" s="33">
        <v>82</v>
      </c>
      <c r="H87" s="34">
        <v>18</v>
      </c>
      <c r="I87" s="35" t="s">
        <v>271</v>
      </c>
      <c r="J87" s="36" t="s">
        <v>320</v>
      </c>
      <c r="K87" s="84" t="s">
        <v>64</v>
      </c>
      <c r="L87" s="32" t="s">
        <v>327</v>
      </c>
      <c r="M87" s="86"/>
      <c r="P87" s="38"/>
    </row>
    <row r="88" spans="1:16" s="37" customFormat="1" ht="15.6" x14ac:dyDescent="0.3">
      <c r="A88" s="46" t="s">
        <v>354</v>
      </c>
      <c r="B88" s="47" t="s">
        <v>277</v>
      </c>
      <c r="C88" s="46" t="s">
        <v>110</v>
      </c>
      <c r="D88" s="48">
        <v>400</v>
      </c>
      <c r="E88" s="49" t="s">
        <v>137</v>
      </c>
      <c r="F88" s="46" t="s">
        <v>32</v>
      </c>
      <c r="G88" s="50">
        <v>0</v>
      </c>
      <c r="H88" s="51">
        <v>100</v>
      </c>
      <c r="I88" s="52" t="s">
        <v>313</v>
      </c>
      <c r="J88" s="53" t="s">
        <v>107</v>
      </c>
      <c r="K88" s="46" t="s">
        <v>66</v>
      </c>
      <c r="L88" s="49"/>
      <c r="M88" s="54" t="s">
        <v>335</v>
      </c>
      <c r="P88" s="38"/>
    </row>
    <row r="89" spans="1:16" s="66" customFormat="1" ht="15.6" x14ac:dyDescent="0.3">
      <c r="A89" s="44" t="s">
        <v>355</v>
      </c>
      <c r="B89" s="30" t="s">
        <v>287</v>
      </c>
      <c r="C89" s="84" t="s">
        <v>43</v>
      </c>
      <c r="D89" s="31">
        <v>11213</v>
      </c>
      <c r="E89" s="32" t="s">
        <v>137</v>
      </c>
      <c r="F89" s="84" t="s">
        <v>231</v>
      </c>
      <c r="G89" s="33">
        <v>0</v>
      </c>
      <c r="H89" s="34">
        <v>100</v>
      </c>
      <c r="I89" s="35" t="s">
        <v>284</v>
      </c>
      <c r="J89" s="36" t="s">
        <v>280</v>
      </c>
      <c r="K89" s="84" t="s">
        <v>64</v>
      </c>
      <c r="L89" s="32"/>
      <c r="M89" s="86" t="s">
        <v>288</v>
      </c>
      <c r="P89" s="68"/>
    </row>
    <row r="90" spans="1:16" x14ac:dyDescent="0.3">
      <c r="A90" s="129" t="s">
        <v>16</v>
      </c>
      <c r="B90" s="130"/>
      <c r="C90" s="131"/>
      <c r="D90" s="105">
        <f>SUM(D58+D60+D62+D65+D66+D67+D68+D69+D70+D71+D72+D73+D74+D75+D76+D77+D78+D79+D80+D81+D82+D83+D85+D87+D89)</f>
        <v>290200</v>
      </c>
      <c r="E90" s="151"/>
      <c r="F90" s="152"/>
      <c r="G90" s="152"/>
      <c r="H90" s="152"/>
      <c r="I90" s="152"/>
      <c r="J90" s="152"/>
      <c r="K90" s="152"/>
      <c r="L90" s="152"/>
      <c r="M90" s="153"/>
      <c r="O90" s="37"/>
    </row>
    <row r="91" spans="1:16" s="37" customFormat="1" ht="5.0999999999999996" customHeight="1" x14ac:dyDescent="0.3">
      <c r="A91" s="109"/>
      <c r="B91" s="110"/>
      <c r="C91" s="111"/>
      <c r="D91" s="111"/>
      <c r="E91" s="112"/>
      <c r="F91" s="112"/>
      <c r="G91" s="113"/>
      <c r="H91" s="113"/>
      <c r="I91" s="114"/>
      <c r="J91" s="114"/>
      <c r="K91" s="112"/>
      <c r="L91" s="113"/>
      <c r="M91" s="115"/>
      <c r="P91" s="38"/>
    </row>
    <row r="92" spans="1:16" ht="24.9" customHeight="1" x14ac:dyDescent="0.3">
      <c r="A92" s="143" t="s">
        <v>21</v>
      </c>
      <c r="B92" s="144"/>
      <c r="C92" s="144"/>
      <c r="D92" s="144"/>
      <c r="E92" s="144"/>
      <c r="F92" s="144"/>
      <c r="G92" s="144"/>
      <c r="H92" s="144"/>
      <c r="I92" s="144"/>
      <c r="J92" s="144"/>
      <c r="K92" s="145"/>
      <c r="L92" s="145"/>
      <c r="M92" s="146"/>
    </row>
    <row r="93" spans="1:16" x14ac:dyDescent="0.3">
      <c r="A93" s="3" t="s">
        <v>62</v>
      </c>
      <c r="B93" s="3" t="s">
        <v>62</v>
      </c>
      <c r="C93" s="3" t="s">
        <v>62</v>
      </c>
      <c r="D93" s="6" t="s">
        <v>62</v>
      </c>
      <c r="E93" s="3" t="s">
        <v>62</v>
      </c>
      <c r="F93" s="3" t="s">
        <v>62</v>
      </c>
      <c r="G93" s="3" t="s">
        <v>62</v>
      </c>
      <c r="H93" s="3" t="s">
        <v>62</v>
      </c>
      <c r="I93" s="3" t="s">
        <v>62</v>
      </c>
      <c r="J93" s="3" t="s">
        <v>62</v>
      </c>
      <c r="K93" s="3" t="s">
        <v>62</v>
      </c>
      <c r="L93" s="3"/>
      <c r="M93" s="8" t="s">
        <v>63</v>
      </c>
    </row>
    <row r="94" spans="1:16" x14ac:dyDescent="0.3">
      <c r="A94" s="129" t="s">
        <v>35</v>
      </c>
      <c r="B94" s="130"/>
      <c r="C94" s="131"/>
      <c r="D94" s="116" t="s">
        <v>62</v>
      </c>
      <c r="E94" s="156"/>
      <c r="F94" s="157"/>
      <c r="G94" s="157"/>
      <c r="H94" s="157"/>
      <c r="I94" s="157"/>
      <c r="J94" s="157"/>
      <c r="K94" s="157"/>
      <c r="L94" s="157"/>
      <c r="M94" s="158"/>
    </row>
    <row r="95" spans="1:16" s="37" customFormat="1" ht="5.0999999999999996" customHeight="1" x14ac:dyDescent="0.3">
      <c r="A95" s="109"/>
      <c r="B95" s="110"/>
      <c r="C95" s="111"/>
      <c r="D95" s="111"/>
      <c r="E95" s="112"/>
      <c r="F95" s="112"/>
      <c r="G95" s="113"/>
      <c r="H95" s="113"/>
      <c r="I95" s="114"/>
      <c r="J95" s="114"/>
      <c r="K95" s="112"/>
      <c r="L95" s="113"/>
      <c r="M95" s="115"/>
      <c r="P95" s="38"/>
    </row>
    <row r="96" spans="1:16" ht="24.9" customHeight="1" x14ac:dyDescent="0.3">
      <c r="A96" s="143" t="s">
        <v>24</v>
      </c>
      <c r="B96" s="144"/>
      <c r="C96" s="144"/>
      <c r="D96" s="144"/>
      <c r="E96" s="144"/>
      <c r="F96" s="144"/>
      <c r="G96" s="144"/>
      <c r="H96" s="144"/>
      <c r="I96" s="144"/>
      <c r="J96" s="144"/>
      <c r="K96" s="145"/>
      <c r="L96" s="145"/>
      <c r="M96" s="146"/>
    </row>
    <row r="97" spans="1:13" x14ac:dyDescent="0.3">
      <c r="A97" s="3" t="s">
        <v>62</v>
      </c>
      <c r="B97" s="3" t="s">
        <v>62</v>
      </c>
      <c r="C97" s="3" t="s">
        <v>62</v>
      </c>
      <c r="D97" s="6" t="s">
        <v>62</v>
      </c>
      <c r="E97" s="3" t="s">
        <v>62</v>
      </c>
      <c r="F97" s="3" t="s">
        <v>62</v>
      </c>
      <c r="G97" s="3" t="s">
        <v>62</v>
      </c>
      <c r="H97" s="3" t="s">
        <v>62</v>
      </c>
      <c r="I97" s="3" t="s">
        <v>62</v>
      </c>
      <c r="J97" s="3" t="s">
        <v>62</v>
      </c>
      <c r="K97" s="3" t="s">
        <v>62</v>
      </c>
      <c r="L97" s="3"/>
      <c r="M97" s="8" t="s">
        <v>63</v>
      </c>
    </row>
    <row r="98" spans="1:13" x14ac:dyDescent="0.3">
      <c r="A98" s="129" t="s">
        <v>25</v>
      </c>
      <c r="B98" s="130"/>
      <c r="C98" s="131"/>
      <c r="D98" s="106" t="s">
        <v>62</v>
      </c>
      <c r="E98" s="132"/>
      <c r="F98" s="133"/>
      <c r="G98" s="133"/>
      <c r="H98" s="133"/>
      <c r="I98" s="133"/>
      <c r="J98" s="133"/>
      <c r="K98" s="133"/>
      <c r="L98" s="133"/>
      <c r="M98" s="134"/>
    </row>
    <row r="99" spans="1:13" s="1" customFormat="1" ht="14.4" customHeight="1" x14ac:dyDescent="0.3">
      <c r="A99" s="135"/>
      <c r="B99" s="136"/>
      <c r="C99" s="136"/>
      <c r="D99" s="136"/>
      <c r="E99" s="136"/>
      <c r="F99" s="136"/>
      <c r="G99" s="136"/>
      <c r="H99" s="136"/>
      <c r="I99" s="136"/>
      <c r="J99" s="136"/>
      <c r="K99" s="136"/>
      <c r="L99" s="136"/>
      <c r="M99" s="137"/>
    </row>
    <row r="100" spans="1:13" ht="21" customHeight="1" x14ac:dyDescent="0.3">
      <c r="A100" s="129" t="s">
        <v>31</v>
      </c>
      <c r="B100" s="130"/>
      <c r="C100" s="131"/>
      <c r="D100" s="107">
        <f>SUM(D55,D90,D94,D98)</f>
        <v>318285</v>
      </c>
      <c r="E100" s="132"/>
      <c r="F100" s="133"/>
      <c r="G100" s="133"/>
      <c r="H100" s="133"/>
      <c r="I100" s="133"/>
      <c r="J100" s="133"/>
      <c r="K100" s="133"/>
      <c r="L100" s="133"/>
      <c r="M100" s="134"/>
    </row>
    <row r="101" spans="1:13" ht="21" customHeight="1" x14ac:dyDescent="0.3">
      <c r="A101" s="129" t="s">
        <v>40</v>
      </c>
      <c r="B101" s="130"/>
      <c r="C101" s="131"/>
      <c r="D101" s="108">
        <v>100</v>
      </c>
      <c r="E101" s="138"/>
      <c r="F101" s="138"/>
      <c r="G101" s="105">
        <f>TRUNC(SUM(G16*D16+G17*D17+G18*D18+G19*D19+G26*D26+G27*D27+G28*D28+G29*D29+G30*D30+G31*D31+G32*D32+G35*D35+G36*D36+G37*D37+G39*D39+G40*D40+G41*D41+G42*D42+G43*D43+G47*D47+G70*D70+G72*D72+G73*D73+G74*D74+G75*D75+G76*D76+G77*D77+G78*D78+G79*D79+G80*D80+G81*D81+G83*D83+G84*D84+G85*D85+G87*D87)/D100,2)</f>
        <v>74.349999999999994</v>
      </c>
      <c r="H101" s="105">
        <f>D101-G101</f>
        <v>25.650000000000006</v>
      </c>
      <c r="I101" s="139"/>
      <c r="J101" s="139"/>
      <c r="K101" s="139"/>
      <c r="L101" s="139"/>
      <c r="M101" s="139"/>
    </row>
    <row r="102" spans="1:13" ht="29.25" customHeight="1" thickBot="1" x14ac:dyDescent="0.35">
      <c r="A102" s="13"/>
      <c r="B102" s="124" t="s">
        <v>27</v>
      </c>
      <c r="C102" s="124"/>
      <c r="D102" s="125"/>
      <c r="E102" s="125"/>
      <c r="F102" s="125"/>
      <c r="G102" s="125"/>
      <c r="H102" s="125"/>
      <c r="I102" s="125"/>
      <c r="J102" s="125"/>
      <c r="K102" s="125"/>
      <c r="L102" s="125"/>
      <c r="M102" s="125"/>
    </row>
    <row r="103" spans="1:13" ht="70.95" customHeight="1" x14ac:dyDescent="0.3">
      <c r="A103" s="14" t="s">
        <v>7</v>
      </c>
      <c r="B103" s="126" t="s">
        <v>67</v>
      </c>
      <c r="C103" s="126"/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</row>
    <row r="104" spans="1:13" ht="12" customHeight="1" x14ac:dyDescent="0.3">
      <c r="A104" s="14"/>
      <c r="B104" s="15"/>
      <c r="C104" s="15"/>
      <c r="D104" s="77"/>
      <c r="E104" s="77"/>
      <c r="F104" s="77"/>
      <c r="G104" s="77"/>
      <c r="H104" s="77"/>
      <c r="I104" s="77"/>
      <c r="J104" s="77"/>
      <c r="K104" s="77"/>
      <c r="L104" s="77"/>
      <c r="M104" s="77"/>
    </row>
    <row r="105" spans="1:13" ht="15.6" x14ac:dyDescent="0.3">
      <c r="A105" s="16" t="s">
        <v>8</v>
      </c>
      <c r="B105" s="128" t="s">
        <v>77</v>
      </c>
      <c r="C105" s="128"/>
      <c r="D105" s="128"/>
      <c r="E105" s="17"/>
      <c r="F105" s="17"/>
      <c r="G105" s="18"/>
      <c r="H105" s="18"/>
      <c r="I105" s="19"/>
      <c r="J105" s="19"/>
      <c r="K105" s="18"/>
      <c r="L105" s="18"/>
      <c r="M105" s="18"/>
    </row>
    <row r="106" spans="1:13" ht="12" customHeight="1" x14ac:dyDescent="0.3">
      <c r="A106" s="16"/>
      <c r="B106" s="78"/>
      <c r="C106" s="78"/>
      <c r="D106" s="78"/>
      <c r="E106" s="17"/>
      <c r="F106" s="17"/>
      <c r="G106" s="18"/>
      <c r="H106" s="18"/>
      <c r="I106" s="19"/>
      <c r="J106" s="19"/>
      <c r="K106" s="18"/>
      <c r="L106" s="18"/>
      <c r="M106" s="18"/>
    </row>
    <row r="107" spans="1:13" ht="12" customHeight="1" x14ac:dyDescent="0.3">
      <c r="A107" s="16" t="s">
        <v>12</v>
      </c>
      <c r="B107" s="17" t="s">
        <v>78</v>
      </c>
      <c r="C107" s="17"/>
      <c r="D107" s="17"/>
      <c r="E107" s="17"/>
      <c r="F107" s="17"/>
      <c r="G107" s="18"/>
      <c r="H107" s="18"/>
      <c r="I107" s="19"/>
      <c r="J107" s="19"/>
      <c r="K107" s="18"/>
      <c r="L107" s="18"/>
      <c r="M107" s="18"/>
    </row>
    <row r="108" spans="1:13" ht="12" customHeight="1" x14ac:dyDescent="0.3">
      <c r="A108" s="16"/>
      <c r="B108" s="17"/>
      <c r="C108" s="17"/>
      <c r="D108" s="17"/>
      <c r="E108" s="17"/>
      <c r="F108" s="17"/>
      <c r="G108" s="18"/>
      <c r="H108" s="18"/>
      <c r="I108" s="19"/>
      <c r="J108" s="19"/>
      <c r="K108" s="18"/>
      <c r="L108" s="18"/>
      <c r="M108" s="18"/>
    </row>
    <row r="109" spans="1:13" ht="15.6" x14ac:dyDescent="0.3">
      <c r="A109" s="16" t="s">
        <v>28</v>
      </c>
      <c r="B109" s="20" t="s">
        <v>79</v>
      </c>
      <c r="C109" s="20"/>
      <c r="D109" s="20"/>
      <c r="E109" s="20"/>
      <c r="F109" s="19"/>
      <c r="G109" s="19"/>
      <c r="H109" s="18"/>
      <c r="I109" s="18"/>
      <c r="J109" s="10"/>
    </row>
    <row r="110" spans="1:13" ht="12" customHeight="1" x14ac:dyDescent="0.3">
      <c r="A110" s="16"/>
      <c r="B110" s="20"/>
      <c r="C110" s="20"/>
      <c r="D110" s="20"/>
      <c r="E110" s="20"/>
      <c r="F110" s="19"/>
      <c r="G110" s="19"/>
      <c r="H110" s="18"/>
      <c r="I110" s="18"/>
      <c r="J110" s="10"/>
    </row>
    <row r="111" spans="1:13" ht="15.6" x14ac:dyDescent="0.3">
      <c r="A111" s="16" t="s">
        <v>29</v>
      </c>
      <c r="B111" s="20" t="s">
        <v>80</v>
      </c>
      <c r="C111" s="20"/>
      <c r="D111" s="20"/>
      <c r="E111" s="20"/>
      <c r="F111" s="19"/>
      <c r="G111" s="19"/>
      <c r="H111" s="18"/>
      <c r="I111" s="18"/>
    </row>
    <row r="112" spans="1:13" ht="12" customHeight="1" x14ac:dyDescent="0.3">
      <c r="A112" s="16"/>
      <c r="B112" s="20"/>
      <c r="C112" s="20"/>
      <c r="D112" s="20"/>
      <c r="E112" s="22"/>
      <c r="F112" s="22"/>
      <c r="G112" s="18"/>
      <c r="H112" s="18"/>
    </row>
    <row r="113" spans="1:19" ht="15.6" x14ac:dyDescent="0.3">
      <c r="A113" s="16" t="s">
        <v>30</v>
      </c>
      <c r="B113" s="20" t="s">
        <v>81</v>
      </c>
      <c r="C113" s="20"/>
      <c r="D113" s="20"/>
      <c r="E113" s="22"/>
      <c r="F113" s="22"/>
      <c r="G113" s="17"/>
      <c r="H113" s="18"/>
    </row>
    <row r="114" spans="1:19" s="21" customFormat="1" ht="12" customHeight="1" x14ac:dyDescent="0.3">
      <c r="A114" s="16"/>
      <c r="B114" s="20"/>
      <c r="C114" s="20"/>
      <c r="D114" s="20"/>
      <c r="E114" s="22"/>
      <c r="F114" s="22"/>
      <c r="G114" s="18"/>
      <c r="H114" s="18"/>
      <c r="K114" s="10"/>
      <c r="L114" s="10"/>
      <c r="M114" s="10"/>
      <c r="N114" s="10"/>
      <c r="O114" s="10"/>
      <c r="P114" s="10"/>
      <c r="Q114" s="10"/>
      <c r="R114" s="10"/>
      <c r="S114" s="10"/>
    </row>
    <row r="115" spans="1:19" s="21" customFormat="1" ht="15.6" x14ac:dyDescent="0.3">
      <c r="A115" s="16" t="s">
        <v>33</v>
      </c>
      <c r="B115" s="17" t="s">
        <v>82</v>
      </c>
      <c r="C115" s="17"/>
      <c r="D115" s="17"/>
      <c r="E115" s="17"/>
      <c r="F115" s="17"/>
      <c r="G115" s="17"/>
      <c r="H115" s="17"/>
      <c r="K115" s="10"/>
      <c r="L115" s="10"/>
      <c r="M115" s="10"/>
      <c r="N115" s="10"/>
      <c r="O115" s="10"/>
      <c r="P115" s="10"/>
      <c r="Q115" s="10"/>
      <c r="R115" s="10"/>
      <c r="S115" s="10"/>
    </row>
    <row r="116" spans="1:19" s="21" customFormat="1" ht="12" customHeight="1" x14ac:dyDescent="0.3">
      <c r="A116" s="10"/>
      <c r="B116" s="10"/>
      <c r="C116" s="10"/>
      <c r="D116" s="10"/>
      <c r="E116" s="10"/>
      <c r="F116" s="10"/>
      <c r="G116" s="10"/>
      <c r="H116" s="10"/>
      <c r="K116" s="10"/>
      <c r="L116" s="10"/>
      <c r="M116" s="10"/>
      <c r="N116" s="10"/>
      <c r="O116" s="10"/>
      <c r="P116" s="10"/>
      <c r="Q116" s="10"/>
      <c r="R116" s="10"/>
      <c r="S116" s="10"/>
    </row>
    <row r="117" spans="1:19" s="21" customFormat="1" ht="15.6" x14ac:dyDescent="0.3">
      <c r="A117" s="16" t="s">
        <v>34</v>
      </c>
      <c r="B117" s="17" t="s">
        <v>68</v>
      </c>
      <c r="C117" s="17"/>
      <c r="D117" s="17"/>
      <c r="E117" s="17"/>
      <c r="F117" s="17"/>
      <c r="G117" s="10"/>
      <c r="H117" s="10"/>
      <c r="K117" s="10"/>
      <c r="L117" s="10"/>
      <c r="M117" s="10"/>
      <c r="N117" s="10"/>
      <c r="O117" s="10"/>
      <c r="P117" s="10"/>
      <c r="Q117" s="10"/>
      <c r="R117" s="10"/>
      <c r="S117" s="10"/>
    </row>
  </sheetData>
  <mergeCells count="62">
    <mergeCell ref="A1:M1"/>
    <mergeCell ref="A2:M2"/>
    <mergeCell ref="A3:M3"/>
    <mergeCell ref="A4:M4"/>
    <mergeCell ref="A9:A11"/>
    <mergeCell ref="B9:B11"/>
    <mergeCell ref="C9:C11"/>
    <mergeCell ref="D9:D11"/>
    <mergeCell ref="E9:E10"/>
    <mergeCell ref="F9:F10"/>
    <mergeCell ref="G9:H9"/>
    <mergeCell ref="I9:J9"/>
    <mergeCell ref="K9:K10"/>
    <mergeCell ref="L9:L11"/>
    <mergeCell ref="M9:M11"/>
    <mergeCell ref="A13:M13"/>
    <mergeCell ref="A32:A34"/>
    <mergeCell ref="C32:C34"/>
    <mergeCell ref="D32:D34"/>
    <mergeCell ref="E32:E34"/>
    <mergeCell ref="F32:F34"/>
    <mergeCell ref="G32:G34"/>
    <mergeCell ref="H32:H34"/>
    <mergeCell ref="I32:I34"/>
    <mergeCell ref="J32:J34"/>
    <mergeCell ref="K32:K34"/>
    <mergeCell ref="L32:L34"/>
    <mergeCell ref="M32:M34"/>
    <mergeCell ref="A94:C94"/>
    <mergeCell ref="E94:M94"/>
    <mergeCell ref="A55:C55"/>
    <mergeCell ref="E55:M55"/>
    <mergeCell ref="F37:F38"/>
    <mergeCell ref="L37:L38"/>
    <mergeCell ref="M37:M38"/>
    <mergeCell ref="A37:A38"/>
    <mergeCell ref="C37:C38"/>
    <mergeCell ref="D37:D38"/>
    <mergeCell ref="E37:E38"/>
    <mergeCell ref="A96:M96"/>
    <mergeCell ref="A57:M57"/>
    <mergeCell ref="A81:A82"/>
    <mergeCell ref="B81:B82"/>
    <mergeCell ref="A90:C90"/>
    <mergeCell ref="E90:M90"/>
    <mergeCell ref="G37:G38"/>
    <mergeCell ref="H37:H38"/>
    <mergeCell ref="I37:I38"/>
    <mergeCell ref="J37:J38"/>
    <mergeCell ref="K37:K38"/>
    <mergeCell ref="A92:M92"/>
    <mergeCell ref="B102:M102"/>
    <mergeCell ref="B103:M103"/>
    <mergeCell ref="B105:D105"/>
    <mergeCell ref="A98:C98"/>
    <mergeCell ref="E98:M98"/>
    <mergeCell ref="A99:M99"/>
    <mergeCell ref="A100:C100"/>
    <mergeCell ref="E100:M100"/>
    <mergeCell ref="A101:C101"/>
    <mergeCell ref="E101:F101"/>
    <mergeCell ref="I101:M101"/>
  </mergeCells>
  <printOptions horizontalCentered="1"/>
  <pageMargins left="0.39370078740157483" right="0.39370078740157483" top="0.19685039370078741" bottom="0.19685039370078741" header="0" footer="0"/>
  <pageSetup paperSize="8" fitToWidth="3" fitToHeight="3" orientation="landscape" r:id="rId1"/>
  <rowBreaks count="2" manualBreakCount="2">
    <brk id="56" max="16383" man="1"/>
    <brk id="9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zoomScaleNormal="100" workbookViewId="0">
      <selection activeCell="I17" sqref="I17"/>
    </sheetView>
  </sheetViews>
  <sheetFormatPr defaultColWidth="14.33203125" defaultRowHeight="14.4" x14ac:dyDescent="0.3"/>
  <cols>
    <col min="1" max="1" width="2" customWidth="1"/>
    <col min="2" max="2" width="18.6640625" customWidth="1"/>
    <col min="7" max="7" width="17.44140625" customWidth="1"/>
  </cols>
  <sheetData>
    <row r="1" spans="1:7" x14ac:dyDescent="0.3">
      <c r="A1" s="57"/>
      <c r="B1" s="57"/>
      <c r="C1" s="57"/>
      <c r="D1" s="57"/>
      <c r="E1" s="57"/>
      <c r="F1" s="57"/>
      <c r="G1" s="57"/>
    </row>
    <row r="2" spans="1:7" x14ac:dyDescent="0.3">
      <c r="A2" s="57"/>
      <c r="B2" s="57"/>
      <c r="C2" s="57"/>
      <c r="D2" s="57"/>
      <c r="E2" s="57"/>
      <c r="F2" s="57"/>
      <c r="G2" s="57"/>
    </row>
    <row r="3" spans="1:7" x14ac:dyDescent="0.3">
      <c r="A3" s="57"/>
      <c r="B3" s="57"/>
      <c r="C3" s="57"/>
      <c r="D3" s="57"/>
      <c r="E3" s="57"/>
      <c r="F3" s="57"/>
      <c r="G3" s="57"/>
    </row>
    <row r="4" spans="1:7" s="56" customFormat="1" x14ac:dyDescent="0.3">
      <c r="A4" s="57"/>
      <c r="B4" s="179" t="s">
        <v>90</v>
      </c>
      <c r="C4" s="179"/>
      <c r="D4" s="179"/>
      <c r="E4" s="179"/>
      <c r="F4" s="179"/>
      <c r="G4" s="179"/>
    </row>
    <row r="5" spans="1:7" s="56" customFormat="1" x14ac:dyDescent="0.3">
      <c r="A5" s="57"/>
      <c r="B5" s="179" t="s">
        <v>233</v>
      </c>
      <c r="C5" s="179"/>
      <c r="D5" s="179"/>
      <c r="E5" s="179"/>
      <c r="F5" s="179"/>
      <c r="G5" s="179"/>
    </row>
    <row r="6" spans="1:7" s="56" customFormat="1" x14ac:dyDescent="0.3">
      <c r="A6" s="57"/>
      <c r="B6" s="180"/>
      <c r="C6" s="180"/>
      <c r="D6" s="180"/>
      <c r="E6" s="180"/>
      <c r="F6" s="180"/>
      <c r="G6" s="180"/>
    </row>
    <row r="7" spans="1:7" s="56" customFormat="1" x14ac:dyDescent="0.3">
      <c r="A7" s="57"/>
      <c r="B7" s="179" t="s">
        <v>91</v>
      </c>
      <c r="C7" s="179"/>
      <c r="D7" s="179"/>
      <c r="E7" s="179"/>
      <c r="F7" s="179"/>
      <c r="G7" s="179"/>
    </row>
    <row r="8" spans="1:7" s="56" customFormat="1" x14ac:dyDescent="0.3">
      <c r="A8" s="57"/>
      <c r="B8" s="181" t="s">
        <v>369</v>
      </c>
      <c r="C8" s="181"/>
      <c r="D8" s="181"/>
      <c r="E8" s="181"/>
      <c r="F8" s="181"/>
      <c r="G8" s="181"/>
    </row>
    <row r="9" spans="1:7" s="56" customFormat="1" x14ac:dyDescent="0.3">
      <c r="A9" s="57"/>
      <c r="B9" s="57"/>
      <c r="C9" s="57"/>
      <c r="D9" s="57"/>
      <c r="E9" s="57"/>
      <c r="F9" s="57"/>
      <c r="G9" s="57"/>
    </row>
    <row r="10" spans="1:7" s="56" customFormat="1" x14ac:dyDescent="0.3">
      <c r="A10" s="57"/>
      <c r="B10" s="58" t="s">
        <v>92</v>
      </c>
      <c r="C10" s="57"/>
      <c r="D10" s="57"/>
      <c r="E10" s="57"/>
      <c r="F10" s="57"/>
      <c r="G10" s="57"/>
    </row>
    <row r="11" spans="1:7" s="56" customFormat="1" x14ac:dyDescent="0.3">
      <c r="A11" s="57"/>
      <c r="B11" s="57"/>
      <c r="C11" s="57"/>
      <c r="D11" s="57"/>
      <c r="E11" s="57"/>
      <c r="F11" s="57"/>
      <c r="G11" s="57"/>
    </row>
    <row r="12" spans="1:7" s="56" customFormat="1" x14ac:dyDescent="0.3">
      <c r="A12" s="57"/>
      <c r="B12" s="57" t="s">
        <v>93</v>
      </c>
      <c r="C12" s="57"/>
      <c r="D12" s="57"/>
      <c r="E12" s="57"/>
      <c r="F12" s="57"/>
      <c r="G12" s="57"/>
    </row>
    <row r="13" spans="1:7" s="56" customFormat="1" x14ac:dyDescent="0.3">
      <c r="B13" s="57" t="s">
        <v>234</v>
      </c>
      <c r="C13" s="57"/>
      <c r="D13" s="57"/>
      <c r="E13" s="57"/>
      <c r="F13" s="57"/>
      <c r="G13" s="57"/>
    </row>
    <row r="14" spans="1:7" s="56" customFormat="1" x14ac:dyDescent="0.3">
      <c r="A14" s="57"/>
      <c r="B14" s="57" t="s">
        <v>235</v>
      </c>
      <c r="C14" s="57"/>
      <c r="D14" s="57"/>
      <c r="E14" s="57"/>
      <c r="F14" s="57"/>
      <c r="G14" s="57"/>
    </row>
    <row r="15" spans="1:7" s="56" customFormat="1" x14ac:dyDescent="0.3">
      <c r="A15" s="57"/>
      <c r="B15" s="57" t="s">
        <v>236</v>
      </c>
      <c r="C15" s="57"/>
      <c r="D15" s="57"/>
      <c r="E15" s="57"/>
      <c r="F15" s="57"/>
      <c r="G15" s="57"/>
    </row>
    <row r="16" spans="1:7" s="56" customFormat="1" x14ac:dyDescent="0.3">
      <c r="A16" s="57"/>
      <c r="B16" s="57" t="s">
        <v>237</v>
      </c>
      <c r="C16" s="57"/>
      <c r="D16" s="57"/>
      <c r="E16" s="57"/>
      <c r="F16" s="57"/>
      <c r="G16" s="57"/>
    </row>
    <row r="17" spans="1:7" s="56" customFormat="1" x14ac:dyDescent="0.3">
      <c r="A17" s="57"/>
      <c r="B17" s="57" t="s">
        <v>238</v>
      </c>
      <c r="C17" s="57"/>
      <c r="D17" s="57"/>
      <c r="E17" s="57"/>
      <c r="F17" s="57"/>
      <c r="G17" s="57"/>
    </row>
    <row r="18" spans="1:7" s="56" customFormat="1" x14ac:dyDescent="0.3">
      <c r="A18" s="57"/>
      <c r="B18" s="57" t="s">
        <v>239</v>
      </c>
      <c r="C18" s="57"/>
      <c r="D18" s="57"/>
      <c r="E18" s="57"/>
      <c r="F18" s="57"/>
      <c r="G18" s="57"/>
    </row>
    <row r="19" spans="1:7" s="56" customFormat="1" x14ac:dyDescent="0.3">
      <c r="A19" s="57"/>
      <c r="B19" s="57" t="s">
        <v>240</v>
      </c>
      <c r="C19" s="57"/>
      <c r="D19" s="57"/>
      <c r="E19" s="57"/>
      <c r="F19" s="57"/>
      <c r="G19" s="57"/>
    </row>
    <row r="20" spans="1:7" s="56" customFormat="1" x14ac:dyDescent="0.3">
      <c r="A20" s="57"/>
      <c r="B20" s="57" t="s">
        <v>370</v>
      </c>
      <c r="C20" s="57"/>
      <c r="D20" s="57"/>
      <c r="E20" s="57"/>
      <c r="F20" s="57"/>
      <c r="G20" s="57"/>
    </row>
    <row r="21" spans="1:7" s="56" customFormat="1" x14ac:dyDescent="0.3">
      <c r="A21" s="57"/>
      <c r="B21" s="57" t="s">
        <v>281</v>
      </c>
      <c r="C21" s="57"/>
      <c r="D21" s="57"/>
      <c r="E21" s="57"/>
      <c r="F21" s="57"/>
      <c r="G21" s="57"/>
    </row>
    <row r="22" spans="1:7" s="56" customFormat="1" x14ac:dyDescent="0.3">
      <c r="A22" s="57"/>
      <c r="B22" s="57" t="s">
        <v>241</v>
      </c>
      <c r="C22" s="57" t="s">
        <v>267</v>
      </c>
      <c r="D22" s="57"/>
      <c r="E22" s="57"/>
      <c r="F22" s="57"/>
      <c r="G22" s="57"/>
    </row>
    <row r="23" spans="1:7" s="56" customFormat="1" x14ac:dyDescent="0.3">
      <c r="A23" s="57"/>
      <c r="B23" s="57"/>
      <c r="C23" s="57" t="s">
        <v>242</v>
      </c>
      <c r="D23" s="57"/>
      <c r="E23" s="57"/>
      <c r="F23" s="57"/>
      <c r="G23" s="57"/>
    </row>
    <row r="24" spans="1:7" s="56" customFormat="1" x14ac:dyDescent="0.3">
      <c r="A24" s="57"/>
      <c r="B24" s="57" t="s">
        <v>243</v>
      </c>
      <c r="C24" s="57" t="s">
        <v>244</v>
      </c>
      <c r="D24" s="57"/>
      <c r="E24" s="57"/>
      <c r="F24" s="57"/>
      <c r="G24" s="57"/>
    </row>
    <row r="25" spans="1:7" s="56" customFormat="1" x14ac:dyDescent="0.3">
      <c r="A25" s="57"/>
      <c r="B25" s="57"/>
      <c r="C25" s="57" t="s">
        <v>245</v>
      </c>
      <c r="D25" s="57"/>
      <c r="E25" s="57"/>
      <c r="F25" s="57"/>
      <c r="G25" s="57"/>
    </row>
    <row r="26" spans="1:7" s="56" customFormat="1" x14ac:dyDescent="0.3">
      <c r="A26" s="57"/>
      <c r="B26" s="57" t="s">
        <v>246</v>
      </c>
      <c r="C26" s="57" t="s">
        <v>247</v>
      </c>
      <c r="D26" s="57"/>
      <c r="E26" s="57"/>
      <c r="F26" s="57"/>
      <c r="G26" s="57"/>
    </row>
    <row r="27" spans="1:7" s="56" customFormat="1" x14ac:dyDescent="0.3">
      <c r="A27" s="57"/>
      <c r="B27" s="57" t="s">
        <v>248</v>
      </c>
      <c r="C27" s="57"/>
      <c r="D27" s="57"/>
      <c r="E27" s="57"/>
      <c r="F27" s="57"/>
      <c r="G27" s="57"/>
    </row>
    <row r="28" spans="1:7" s="56" customFormat="1" x14ac:dyDescent="0.3">
      <c r="A28" s="57"/>
      <c r="B28" s="57" t="s">
        <v>249</v>
      </c>
      <c r="C28" s="57"/>
      <c r="D28" s="57"/>
      <c r="E28" s="57"/>
      <c r="F28" s="57"/>
      <c r="G28" s="57"/>
    </row>
    <row r="29" spans="1:7" s="56" customFormat="1" x14ac:dyDescent="0.3">
      <c r="A29" s="57"/>
      <c r="B29" s="57" t="s">
        <v>250</v>
      </c>
      <c r="C29" s="57"/>
      <c r="D29" s="57"/>
      <c r="E29" s="57"/>
      <c r="F29" s="57"/>
      <c r="G29" s="57"/>
    </row>
    <row r="30" spans="1:7" s="56" customFormat="1" x14ac:dyDescent="0.3">
      <c r="A30" s="57"/>
      <c r="B30" s="57" t="s">
        <v>251</v>
      </c>
      <c r="C30" s="57"/>
      <c r="D30" s="57"/>
      <c r="E30" s="57"/>
      <c r="F30" s="57"/>
      <c r="G30" s="57"/>
    </row>
    <row r="31" spans="1:7" s="56" customFormat="1" x14ac:dyDescent="0.3">
      <c r="A31" s="57"/>
      <c r="B31" s="57" t="s">
        <v>252</v>
      </c>
      <c r="C31" s="57"/>
      <c r="D31" s="57"/>
      <c r="E31" s="57"/>
      <c r="F31" s="57"/>
      <c r="G31" s="57"/>
    </row>
    <row r="32" spans="1:7" s="56" customFormat="1" x14ac:dyDescent="0.3">
      <c r="A32" s="57"/>
      <c r="B32" s="57"/>
      <c r="C32" s="57"/>
      <c r="D32" s="57"/>
      <c r="E32" s="57"/>
      <c r="F32" s="57"/>
      <c r="G32" s="57"/>
    </row>
    <row r="33" spans="1:7" s="56" customFormat="1" x14ac:dyDescent="0.3">
      <c r="A33" s="57"/>
      <c r="B33" s="59" t="s">
        <v>94</v>
      </c>
      <c r="C33" s="57"/>
      <c r="D33" s="57"/>
      <c r="E33" s="57"/>
      <c r="F33" s="57"/>
      <c r="G33" s="57"/>
    </row>
    <row r="34" spans="1:7" s="56" customFormat="1" x14ac:dyDescent="0.3">
      <c r="A34" s="57"/>
      <c r="B34" s="57"/>
      <c r="C34" s="57"/>
      <c r="D34" s="57"/>
      <c r="E34" s="57"/>
      <c r="F34" s="57"/>
      <c r="G34" s="57"/>
    </row>
    <row r="35" spans="1:7" s="56" customFormat="1" ht="75" customHeight="1" x14ac:dyDescent="0.3">
      <c r="A35" s="57"/>
      <c r="B35" s="182" t="s">
        <v>253</v>
      </c>
      <c r="C35" s="182"/>
      <c r="D35" s="182"/>
      <c r="E35" s="182"/>
      <c r="F35" s="182"/>
      <c r="G35" s="182"/>
    </row>
    <row r="36" spans="1:7" s="56" customFormat="1" x14ac:dyDescent="0.3">
      <c r="A36" s="57"/>
      <c r="B36" s="177"/>
      <c r="C36" s="177"/>
      <c r="D36" s="177"/>
      <c r="E36" s="177"/>
      <c r="F36" s="177"/>
      <c r="G36" s="177"/>
    </row>
    <row r="37" spans="1:7" s="56" customFormat="1" x14ac:dyDescent="0.3">
      <c r="A37" s="57"/>
      <c r="B37" s="178" t="s">
        <v>95</v>
      </c>
      <c r="C37" s="178"/>
      <c r="D37" s="178"/>
      <c r="E37" s="178"/>
      <c r="F37" s="178"/>
      <c r="G37" s="178"/>
    </row>
    <row r="38" spans="1:7" s="56" customFormat="1" x14ac:dyDescent="0.3">
      <c r="A38" s="57"/>
      <c r="B38" s="177"/>
      <c r="C38" s="177"/>
      <c r="D38" s="177"/>
      <c r="E38" s="177"/>
      <c r="F38" s="177"/>
      <c r="G38" s="177"/>
    </row>
    <row r="39" spans="1:7" s="56" customFormat="1" ht="30" customHeight="1" x14ac:dyDescent="0.3">
      <c r="A39" s="57"/>
      <c r="B39" s="177" t="s">
        <v>371</v>
      </c>
      <c r="C39" s="177"/>
      <c r="D39" s="177"/>
      <c r="E39" s="177"/>
      <c r="F39" s="177"/>
      <c r="G39" s="177"/>
    </row>
    <row r="40" spans="1:7" s="56" customFormat="1" x14ac:dyDescent="0.3">
      <c r="A40" s="57"/>
      <c r="B40" s="177"/>
      <c r="C40" s="177"/>
      <c r="D40" s="177"/>
      <c r="E40" s="177"/>
      <c r="F40" s="177"/>
      <c r="G40" s="177"/>
    </row>
    <row r="41" spans="1:7" s="56" customFormat="1" x14ac:dyDescent="0.3">
      <c r="A41" s="57"/>
      <c r="B41" s="60" t="s">
        <v>254</v>
      </c>
      <c r="C41" s="61"/>
      <c r="D41" s="61"/>
      <c r="E41" s="61"/>
      <c r="F41" s="61"/>
      <c r="G41" s="61"/>
    </row>
    <row r="42" spans="1:7" s="56" customFormat="1" x14ac:dyDescent="0.3">
      <c r="A42" s="57"/>
      <c r="B42" s="177"/>
      <c r="C42" s="177"/>
      <c r="D42" s="177"/>
      <c r="E42" s="177"/>
      <c r="F42" s="177"/>
      <c r="G42" s="177"/>
    </row>
    <row r="43" spans="1:7" s="56" customFormat="1" x14ac:dyDescent="0.3">
      <c r="A43" s="57"/>
      <c r="B43" s="178" t="s">
        <v>96</v>
      </c>
      <c r="C43" s="178"/>
      <c r="D43" s="178"/>
      <c r="E43" s="178"/>
      <c r="F43" s="178"/>
      <c r="G43" s="178"/>
    </row>
    <row r="44" spans="1:7" s="56" customFormat="1" x14ac:dyDescent="0.3">
      <c r="A44" s="57"/>
      <c r="B44" s="177"/>
      <c r="C44" s="177"/>
      <c r="D44" s="177"/>
      <c r="E44" s="177"/>
      <c r="F44" s="177"/>
      <c r="G44" s="177"/>
    </row>
    <row r="45" spans="1:7" s="56" customFormat="1" ht="45" customHeight="1" x14ac:dyDescent="0.3">
      <c r="A45" s="57"/>
      <c r="B45" s="178" t="s">
        <v>255</v>
      </c>
      <c r="C45" s="178"/>
      <c r="D45" s="178"/>
      <c r="E45" s="178"/>
      <c r="F45" s="178"/>
      <c r="G45" s="178"/>
    </row>
    <row r="46" spans="1:7" s="56" customFormat="1" x14ac:dyDescent="0.3">
      <c r="A46" s="57"/>
      <c r="B46" s="177"/>
      <c r="C46" s="177"/>
      <c r="D46" s="177"/>
      <c r="E46" s="177"/>
      <c r="F46" s="177"/>
      <c r="G46" s="177"/>
    </row>
    <row r="47" spans="1:7" s="56" customFormat="1" x14ac:dyDescent="0.3">
      <c r="A47" s="57"/>
      <c r="B47" s="178" t="s">
        <v>97</v>
      </c>
      <c r="C47" s="178"/>
      <c r="D47" s="178"/>
      <c r="E47" s="178"/>
      <c r="F47" s="178"/>
      <c r="G47" s="178"/>
    </row>
    <row r="48" spans="1:7" s="56" customFormat="1" x14ac:dyDescent="0.3">
      <c r="A48" s="57"/>
      <c r="B48" s="177"/>
      <c r="C48" s="177"/>
      <c r="D48" s="177"/>
      <c r="E48" s="177"/>
      <c r="F48" s="177"/>
      <c r="G48" s="177"/>
    </row>
    <row r="49" spans="1:7" s="56" customFormat="1" x14ac:dyDescent="0.3">
      <c r="A49" s="57"/>
      <c r="B49" s="178" t="s">
        <v>98</v>
      </c>
      <c r="C49" s="178"/>
      <c r="D49" s="178"/>
      <c r="E49" s="178"/>
      <c r="F49" s="178"/>
      <c r="G49" s="178"/>
    </row>
    <row r="50" spans="1:7" s="56" customFormat="1" x14ac:dyDescent="0.3">
      <c r="A50" s="57"/>
      <c r="B50" s="177"/>
      <c r="C50" s="177"/>
      <c r="D50" s="177"/>
      <c r="E50" s="177"/>
      <c r="F50" s="177"/>
      <c r="G50" s="177"/>
    </row>
    <row r="51" spans="1:7" s="56" customFormat="1" ht="30" customHeight="1" x14ac:dyDescent="0.3">
      <c r="A51" s="57"/>
      <c r="B51" s="178" t="s">
        <v>256</v>
      </c>
      <c r="C51" s="178"/>
      <c r="D51" s="178"/>
      <c r="E51" s="178"/>
      <c r="F51" s="178"/>
      <c r="G51" s="178"/>
    </row>
    <row r="52" spans="1:7" s="56" customFormat="1" x14ac:dyDescent="0.3">
      <c r="A52" s="57"/>
      <c r="B52" s="177"/>
      <c r="C52" s="177"/>
      <c r="D52" s="177"/>
      <c r="E52" s="177"/>
      <c r="F52" s="177"/>
      <c r="G52" s="177"/>
    </row>
    <row r="53" spans="1:7" s="56" customFormat="1" x14ac:dyDescent="0.3">
      <c r="A53" s="57"/>
      <c r="B53" s="178" t="s">
        <v>99</v>
      </c>
      <c r="C53" s="178"/>
      <c r="D53" s="178"/>
      <c r="E53" s="178"/>
      <c r="F53" s="178"/>
      <c r="G53" s="178"/>
    </row>
    <row r="54" spans="1:7" s="56" customFormat="1" x14ac:dyDescent="0.3">
      <c r="A54" s="57"/>
      <c r="B54" s="177"/>
      <c r="C54" s="177"/>
      <c r="D54" s="177"/>
      <c r="E54" s="177"/>
      <c r="F54" s="177"/>
      <c r="G54" s="177"/>
    </row>
    <row r="55" spans="1:7" s="56" customFormat="1" ht="30" customHeight="1" x14ac:dyDescent="0.3">
      <c r="A55" s="57"/>
      <c r="B55" s="178" t="s">
        <v>100</v>
      </c>
      <c r="C55" s="178"/>
      <c r="D55" s="178"/>
      <c r="E55" s="178"/>
      <c r="F55" s="178"/>
      <c r="G55" s="178"/>
    </row>
    <row r="56" spans="1:7" s="56" customFormat="1" x14ac:dyDescent="0.3">
      <c r="A56" s="57"/>
      <c r="B56" s="177"/>
      <c r="C56" s="177"/>
      <c r="D56" s="177"/>
      <c r="E56" s="177"/>
      <c r="F56" s="177"/>
      <c r="G56" s="177"/>
    </row>
    <row r="57" spans="1:7" s="56" customFormat="1" x14ac:dyDescent="0.3">
      <c r="A57" s="57"/>
      <c r="B57" s="178" t="s">
        <v>101</v>
      </c>
      <c r="C57" s="178"/>
      <c r="D57" s="178"/>
      <c r="E57" s="178"/>
      <c r="F57" s="178"/>
      <c r="G57" s="178"/>
    </row>
    <row r="58" spans="1:7" s="56" customFormat="1" x14ac:dyDescent="0.3">
      <c r="A58" s="57"/>
      <c r="B58" s="177"/>
      <c r="C58" s="177"/>
      <c r="D58" s="177"/>
      <c r="E58" s="177"/>
      <c r="F58" s="177"/>
      <c r="G58" s="177"/>
    </row>
    <row r="59" spans="1:7" s="56" customFormat="1" ht="30" customHeight="1" x14ac:dyDescent="0.3">
      <c r="A59" s="57"/>
      <c r="B59" s="178" t="s">
        <v>102</v>
      </c>
      <c r="C59" s="178"/>
      <c r="D59" s="178"/>
      <c r="E59" s="178"/>
      <c r="F59" s="178"/>
      <c r="G59" s="178"/>
    </row>
    <row r="60" spans="1:7" s="56" customFormat="1" x14ac:dyDescent="0.3">
      <c r="A60" s="57"/>
      <c r="B60" s="177"/>
      <c r="C60" s="177"/>
      <c r="D60" s="177"/>
      <c r="E60" s="177"/>
      <c r="F60" s="177"/>
      <c r="G60" s="177"/>
    </row>
    <row r="61" spans="1:7" s="56" customFormat="1" x14ac:dyDescent="0.3">
      <c r="A61" s="57"/>
      <c r="B61" s="178" t="s">
        <v>103</v>
      </c>
      <c r="C61" s="178"/>
      <c r="D61" s="178"/>
      <c r="E61" s="178"/>
      <c r="F61" s="178"/>
      <c r="G61" s="178"/>
    </row>
    <row r="62" spans="1:7" s="56" customFormat="1" x14ac:dyDescent="0.3">
      <c r="A62" s="57"/>
      <c r="B62" s="177"/>
      <c r="C62" s="177"/>
      <c r="D62" s="177"/>
      <c r="E62" s="177"/>
      <c r="F62" s="177"/>
      <c r="G62" s="177"/>
    </row>
    <row r="63" spans="1:7" s="56" customFormat="1" ht="30" customHeight="1" x14ac:dyDescent="0.3">
      <c r="A63" s="57"/>
      <c r="B63" s="178" t="s">
        <v>257</v>
      </c>
      <c r="C63" s="178"/>
      <c r="D63" s="178"/>
      <c r="E63" s="178"/>
      <c r="F63" s="178"/>
      <c r="G63" s="178"/>
    </row>
    <row r="64" spans="1:7" s="56" customFormat="1" x14ac:dyDescent="0.3">
      <c r="A64" s="57"/>
    </row>
    <row r="65" s="56" customFormat="1" x14ac:dyDescent="0.3"/>
    <row r="66" s="56" customFormat="1" x14ac:dyDescent="0.3"/>
    <row r="67" s="56" customFormat="1" x14ac:dyDescent="0.3"/>
    <row r="68" s="56" customFormat="1" x14ac:dyDescent="0.3"/>
    <row r="69" s="56" customFormat="1" x14ac:dyDescent="0.3"/>
    <row r="70" s="56" customFormat="1" x14ac:dyDescent="0.3"/>
    <row r="71" s="56" customFormat="1" x14ac:dyDescent="0.3"/>
    <row r="72" s="56" customFormat="1" x14ac:dyDescent="0.3"/>
    <row r="73" s="56" customFormat="1" x14ac:dyDescent="0.3"/>
    <row r="74" s="56" customFormat="1" x14ac:dyDescent="0.3"/>
    <row r="75" s="56" customFormat="1" x14ac:dyDescent="0.3"/>
    <row r="76" s="56" customFormat="1" x14ac:dyDescent="0.3"/>
    <row r="77" s="56" customFormat="1" x14ac:dyDescent="0.3"/>
    <row r="78" s="56" customFormat="1" x14ac:dyDescent="0.3"/>
    <row r="79" s="56" customFormat="1" x14ac:dyDescent="0.3"/>
    <row r="80" s="56" customFormat="1" x14ac:dyDescent="0.3"/>
    <row r="81" s="56" customFormat="1" x14ac:dyDescent="0.3"/>
    <row r="82" s="56" customFormat="1" x14ac:dyDescent="0.3"/>
    <row r="83" s="56" customFormat="1" x14ac:dyDescent="0.3"/>
    <row r="84" s="56" customFormat="1" x14ac:dyDescent="0.3"/>
    <row r="85" s="56" customFormat="1" x14ac:dyDescent="0.3"/>
    <row r="86" s="56" customFormat="1" x14ac:dyDescent="0.3"/>
    <row r="87" s="56" customFormat="1" x14ac:dyDescent="0.3"/>
    <row r="88" s="56" customFormat="1" x14ac:dyDescent="0.3"/>
    <row r="89" s="56" customFormat="1" x14ac:dyDescent="0.3"/>
    <row r="90" s="56" customFormat="1" x14ac:dyDescent="0.3"/>
    <row r="91" s="56" customFormat="1" x14ac:dyDescent="0.3"/>
    <row r="92" s="56" customFormat="1" x14ac:dyDescent="0.3"/>
    <row r="93" s="56" customFormat="1" x14ac:dyDescent="0.3"/>
    <row r="94" s="56" customFormat="1" x14ac:dyDescent="0.3"/>
    <row r="95" s="56" customFormat="1" x14ac:dyDescent="0.3"/>
    <row r="96" s="56" customFormat="1" x14ac:dyDescent="0.3"/>
    <row r="97" s="56" customFormat="1" x14ac:dyDescent="0.3"/>
    <row r="98" s="56" customFormat="1" x14ac:dyDescent="0.3"/>
    <row r="99" s="56" customFormat="1" x14ac:dyDescent="0.3"/>
    <row r="100" s="56" customFormat="1" x14ac:dyDescent="0.3"/>
    <row r="101" s="56" customFormat="1" x14ac:dyDescent="0.3"/>
    <row r="102" s="56" customFormat="1" x14ac:dyDescent="0.3"/>
    <row r="103" s="56" customFormat="1" x14ac:dyDescent="0.3"/>
    <row r="104" s="56" customFormat="1" x14ac:dyDescent="0.3"/>
    <row r="105" s="56" customFormat="1" x14ac:dyDescent="0.3"/>
    <row r="106" s="56" customFormat="1" x14ac:dyDescent="0.3"/>
    <row r="107" s="56" customFormat="1" x14ac:dyDescent="0.3"/>
    <row r="108" s="56" customFormat="1" x14ac:dyDescent="0.3"/>
    <row r="109" s="56" customFormat="1" x14ac:dyDescent="0.3"/>
    <row r="110" s="56" customFormat="1" x14ac:dyDescent="0.3"/>
    <row r="111" s="56" customFormat="1" x14ac:dyDescent="0.3"/>
    <row r="112" s="56" customFormat="1" x14ac:dyDescent="0.3"/>
    <row r="113" s="56" customFormat="1" x14ac:dyDescent="0.3"/>
    <row r="114" s="56" customFormat="1" x14ac:dyDescent="0.3"/>
    <row r="115" s="56" customFormat="1" x14ac:dyDescent="0.3"/>
    <row r="116" s="56" customFormat="1" x14ac:dyDescent="0.3"/>
    <row r="117" s="56" customFormat="1" x14ac:dyDescent="0.3"/>
    <row r="118" s="56" customFormat="1" x14ac:dyDescent="0.3"/>
    <row r="119" s="56" customFormat="1" x14ac:dyDescent="0.3"/>
    <row r="120" s="56" customFormat="1" x14ac:dyDescent="0.3"/>
    <row r="121" s="56" customFormat="1" x14ac:dyDescent="0.3"/>
    <row r="122" s="56" customFormat="1" x14ac:dyDescent="0.3"/>
    <row r="123" s="56" customFormat="1" x14ac:dyDescent="0.3"/>
    <row r="124" s="56" customFormat="1" x14ac:dyDescent="0.3"/>
    <row r="125" s="56" customFormat="1" x14ac:dyDescent="0.3"/>
    <row r="126" s="56" customFormat="1" x14ac:dyDescent="0.3"/>
    <row r="127" s="56" customFormat="1" x14ac:dyDescent="0.3"/>
    <row r="128" s="56" customFormat="1" x14ac:dyDescent="0.3"/>
    <row r="129" s="56" customFormat="1" x14ac:dyDescent="0.3"/>
    <row r="130" s="56" customFormat="1" x14ac:dyDescent="0.3"/>
    <row r="131" s="56" customFormat="1" x14ac:dyDescent="0.3"/>
    <row r="132" s="56" customFormat="1" x14ac:dyDescent="0.3"/>
    <row r="133" s="56" customFormat="1" x14ac:dyDescent="0.3"/>
    <row r="134" s="56" customFormat="1" x14ac:dyDescent="0.3"/>
    <row r="135" s="56" customFormat="1" x14ac:dyDescent="0.3"/>
    <row r="136" s="56" customFormat="1" x14ac:dyDescent="0.3"/>
    <row r="137" s="56" customFormat="1" x14ac:dyDescent="0.3"/>
    <row r="138" s="56" customFormat="1" x14ac:dyDescent="0.3"/>
    <row r="139" s="56" customFormat="1" x14ac:dyDescent="0.3"/>
    <row r="140" s="56" customFormat="1" x14ac:dyDescent="0.3"/>
    <row r="141" s="56" customFormat="1" x14ac:dyDescent="0.3"/>
    <row r="142" s="56" customFormat="1" x14ac:dyDescent="0.3"/>
    <row r="143" s="56" customFormat="1" x14ac:dyDescent="0.3"/>
    <row r="144" s="56" customFormat="1" x14ac:dyDescent="0.3"/>
    <row r="145" s="56" customFormat="1" x14ac:dyDescent="0.3"/>
    <row r="146" s="56" customFormat="1" x14ac:dyDescent="0.3"/>
    <row r="147" s="56" customFormat="1" x14ac:dyDescent="0.3"/>
    <row r="148" s="56" customFormat="1" x14ac:dyDescent="0.3"/>
    <row r="149" s="56" customFormat="1" x14ac:dyDescent="0.3"/>
    <row r="150" s="56" customFormat="1" x14ac:dyDescent="0.3"/>
    <row r="151" s="56" customFormat="1" x14ac:dyDescent="0.3"/>
    <row r="152" s="56" customFormat="1" x14ac:dyDescent="0.3"/>
    <row r="153" s="56" customFormat="1" x14ac:dyDescent="0.3"/>
    <row r="154" s="56" customFormat="1" x14ac:dyDescent="0.3"/>
    <row r="155" s="56" customFormat="1" x14ac:dyDescent="0.3"/>
    <row r="156" s="56" customFormat="1" x14ac:dyDescent="0.3"/>
    <row r="157" s="56" customFormat="1" x14ac:dyDescent="0.3"/>
    <row r="158" s="56" customFormat="1" x14ac:dyDescent="0.3"/>
    <row r="159" s="56" customFormat="1" x14ac:dyDescent="0.3"/>
    <row r="160" s="56" customFormat="1" x14ac:dyDescent="0.3"/>
    <row r="161" s="56" customFormat="1" x14ac:dyDescent="0.3"/>
    <row r="162" s="56" customFormat="1" x14ac:dyDescent="0.3"/>
    <row r="163" s="56" customFormat="1" x14ac:dyDescent="0.3"/>
    <row r="164" s="56" customFormat="1" x14ac:dyDescent="0.3"/>
    <row r="165" s="56" customFormat="1" x14ac:dyDescent="0.3"/>
    <row r="166" s="56" customFormat="1" x14ac:dyDescent="0.3"/>
    <row r="167" s="56" customFormat="1" x14ac:dyDescent="0.3"/>
    <row r="168" s="56" customFormat="1" x14ac:dyDescent="0.3"/>
    <row r="169" s="56" customFormat="1" x14ac:dyDescent="0.3"/>
    <row r="170" s="56" customFormat="1" x14ac:dyDescent="0.3"/>
  </sheetData>
  <mergeCells count="32">
    <mergeCell ref="B43:G43"/>
    <mergeCell ref="B4:G4"/>
    <mergeCell ref="B5:G5"/>
    <mergeCell ref="B6:G6"/>
    <mergeCell ref="B7:G7"/>
    <mergeCell ref="B8:G8"/>
    <mergeCell ref="B35:G35"/>
    <mergeCell ref="B36:G36"/>
    <mergeCell ref="B37:G37"/>
    <mergeCell ref="B38:G38"/>
    <mergeCell ref="B39:G40"/>
    <mergeCell ref="B42:G42"/>
    <mergeCell ref="B55:G55"/>
    <mergeCell ref="B44:G44"/>
    <mergeCell ref="B45:G45"/>
    <mergeCell ref="B46:G46"/>
    <mergeCell ref="B47:G47"/>
    <mergeCell ref="B48:G48"/>
    <mergeCell ref="B49:G49"/>
    <mergeCell ref="B50:G50"/>
    <mergeCell ref="B51:G51"/>
    <mergeCell ref="B52:G52"/>
    <mergeCell ref="B53:G53"/>
    <mergeCell ref="B54:G54"/>
    <mergeCell ref="B62:G62"/>
    <mergeCell ref="B63:G63"/>
    <mergeCell ref="B56:G56"/>
    <mergeCell ref="B57:G57"/>
    <mergeCell ref="B58:G58"/>
    <mergeCell ref="B59:G59"/>
    <mergeCell ref="B60:G60"/>
    <mergeCell ref="B61:G61"/>
  </mergeCells>
  <printOptions horizontalCentered="1"/>
  <pageMargins left="0.51181102362204722" right="0.51181102362204722" top="1.3385826771653544" bottom="0.78740157480314965" header="0.31496062992125984" footer="0.31496062992125984"/>
  <pageSetup paperSize="9" scale="95" orientation="portrait" r:id="rId1"/>
  <rowBreaks count="1" manualBreakCount="1">
    <brk id="32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"/>
  <sheetViews>
    <sheetView workbookViewId="0">
      <selection activeCell="A5" sqref="A5"/>
    </sheetView>
  </sheetViews>
  <sheetFormatPr defaultRowHeight="14.4" x14ac:dyDescent="0.3"/>
  <sheetData>
    <row r="2" spans="1:1" x14ac:dyDescent="0.3">
      <c r="A2" s="28" t="s">
        <v>104</v>
      </c>
    </row>
    <row r="4" spans="1:1" x14ac:dyDescent="0.3">
      <c r="A4" t="s">
        <v>105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PA Nov 2017</vt:lpstr>
      <vt:lpstr>Informações do Programa</vt:lpstr>
      <vt:lpstr>Folha anexa</vt:lpstr>
      <vt:lpstr>'Informações do Programa'!Print_Area</vt:lpstr>
      <vt:lpstr>'PA Nov 2017'!Print_Area</vt:lpstr>
      <vt:lpstr>'PA Nov 2017'!Print_Titles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Apendice 1 do Plano de Aquisições</dc:title>
  <dc:creator>BID</dc:creator>
  <cp:lastModifiedBy>Aguiar, Fernando Amaral de</cp:lastModifiedBy>
  <cp:lastPrinted>2017-11-17T20:56:18Z</cp:lastPrinted>
  <dcterms:created xsi:type="dcterms:W3CDTF">2010-07-15T18:22:38Z</dcterms:created>
  <dcterms:modified xsi:type="dcterms:W3CDTF">2018-02-19T19:35:27Z</dcterms:modified>
</cp:coreProperties>
</file>