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2" windowWidth="19068" windowHeight="961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Sheet1!$A$4:$M$58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50" i="1" l="1"/>
  <c r="E26" i="2" l="1"/>
  <c r="E24" i="2"/>
  <c r="E23" i="2"/>
  <c r="E21" i="2"/>
  <c r="E20" i="2"/>
  <c r="E19" i="2"/>
  <c r="E18" i="2"/>
  <c r="E17" i="2"/>
  <c r="E16" i="2"/>
  <c r="E14" i="2"/>
  <c r="E13" i="2"/>
  <c r="E11" i="2"/>
  <c r="E10" i="2"/>
  <c r="E9" i="2"/>
  <c r="E8" i="2"/>
  <c r="E7" i="2"/>
  <c r="E6" i="2"/>
  <c r="E5" i="2"/>
  <c r="E4" i="2"/>
  <c r="D5" i="2"/>
  <c r="D12" i="2"/>
  <c r="E12" i="2" s="1"/>
  <c r="D15" i="2"/>
  <c r="D22" i="2"/>
  <c r="C22" i="2"/>
  <c r="E22" i="2" s="1"/>
  <c r="C15" i="2"/>
  <c r="E15" i="2" s="1"/>
  <c r="C12" i="2"/>
  <c r="C3" i="2"/>
  <c r="E3" i="2" s="1"/>
  <c r="C5" i="2"/>
  <c r="D25" i="2" l="1"/>
  <c r="D27" i="2" s="1"/>
  <c r="C25" i="2"/>
  <c r="C27" i="2" l="1"/>
  <c r="E25" i="2"/>
  <c r="E27" i="2" s="1"/>
</calcChain>
</file>

<file path=xl/sharedStrings.xml><?xml version="1.0" encoding="utf-8"?>
<sst xmlns="http://schemas.openxmlformats.org/spreadsheetml/2006/main" count="216" uniqueCount="115">
  <si>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</si>
  <si>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</si>
  <si>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</si>
  <si>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</si>
  <si>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</si>
  <si>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</si>
  <si>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</si>
  <si>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Total</t>
  </si>
  <si>
    <t>Preparado por:</t>
  </si>
  <si>
    <t>Fecha:</t>
  </si>
  <si>
    <t>BID/MIF %</t>
  </si>
  <si>
    <t>Ref. POA</t>
  </si>
  <si>
    <t>Componente 1</t>
  </si>
  <si>
    <t xml:space="preserve">Servicios diferentes a consultoría  </t>
  </si>
  <si>
    <t>Componente 2</t>
  </si>
  <si>
    <t>Unidad Ejecutora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</si>
  <si>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</si>
  <si>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</si>
  <si>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</si>
  <si>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</si>
  <si>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</si>
  <si>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</si>
  <si>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</si>
  <si>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</si>
  <si>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</si>
  <si>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</si>
  <si>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</si>
  <si>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</si>
  <si>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</si>
  <si>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</si>
  <si>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</si>
  <si>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</si>
  <si>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</si>
  <si>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</si>
  <si>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</si>
  <si>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</si>
  <si>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</si>
  <si>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</si>
  <si>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</si>
  <si>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</si>
  <si>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Costo estimado del Contrato</t>
  </si>
  <si>
    <t xml:space="preserve">Fecha estimada del Anuncio de Adquisición o
 del Inicio de la contratación </t>
  </si>
  <si>
    <t>Cursos capacitación on-line</t>
  </si>
  <si>
    <t>Talleres de caracterización del riesgo</t>
  </si>
  <si>
    <t>Misión técnica de validación de informe</t>
  </si>
  <si>
    <t>Taller de integración final</t>
  </si>
  <si>
    <t>Talleres de Vigilancia basada en riesgo</t>
  </si>
  <si>
    <t>Reunión preparatoria para los muestreos conjuntos</t>
  </si>
  <si>
    <t>Muestreos Serológicos conjuntos</t>
  </si>
  <si>
    <t>Componente 3</t>
  </si>
  <si>
    <t>Talleres en evaluación de los sistemas de vigilancia</t>
  </si>
  <si>
    <t>Misión técnica en terreno</t>
  </si>
  <si>
    <t>Componente 4</t>
  </si>
  <si>
    <t xml:space="preserve">Misiones de verificación aplicación Guía Técnica PHEFA  </t>
  </si>
  <si>
    <t>Capacitación en atención de emergencias sanitarias (Formador de formadores)</t>
  </si>
  <si>
    <t xml:space="preserve">Talleres Nacionales de atención y contención de emergencias sanitarias </t>
  </si>
  <si>
    <t>Talleres de concientización y articulación institucional</t>
  </si>
  <si>
    <t>Simulacros conjuntos de foco de FA</t>
  </si>
  <si>
    <t>Misiones diseño de Proyectos de Inversión</t>
  </si>
  <si>
    <t>Los cursos se realizarán en forma on-line, utilizando tecnología y prácticas de avanzada e innovadoras. Se realizarán 4 cursos básicos el primer año y 4 cursos aplicados el segundo año</t>
  </si>
  <si>
    <t>Sede PANAFTOSA (Rio de Janeiro, Brasil). 5 días de duración cada uno. 2 profesionales por país</t>
  </si>
  <si>
    <t>3 días de duración y un técnico por país.</t>
  </si>
  <si>
    <t>3 días en la sede de PANAFTOSA. 1 técnico por país</t>
  </si>
  <si>
    <t>Sede de PANAFTOSA. 5 días cada uno, 2 técnicos por país</t>
  </si>
  <si>
    <t>1 reunión de 4 días por país del muestreo 45 – 60 días previos. 1 profesional de SVO de otros países en cada uno.</t>
  </si>
  <si>
    <t xml:space="preserve">5 días cada uno, 2 técnicos por país. </t>
  </si>
  <si>
    <t xml:space="preserve">3 días, 1 experto por país. </t>
  </si>
  <si>
    <t>Misiones de 5 días de duración, de las que participe 3(tres) técnicos de los países</t>
  </si>
  <si>
    <t>Sede de PANAFTOSA. 5 días de duración, 2 profesionales por país. Formato FORMADOR DE FORMADORES.</t>
  </si>
  <si>
    <t>1 en cada país de 3 días de duración cada uno. Lugar a definir por cada país. Participa PANAFTOSA y 2 profesionales de los SVO de otros países.</t>
  </si>
  <si>
    <t>2 días de duración. Lugares a definir. Participa PANAFTOSA y 2 profesionales de los SVO de otros países.</t>
  </si>
  <si>
    <t xml:space="preserve">En países a definir por el CVP. 5 días de duración cada uno. Participan PANAFTOSA y 2 profesionales de los SVO por cada país. </t>
  </si>
  <si>
    <t>Misiones a 5 países de dos días cada una del Coord. Técnico</t>
  </si>
  <si>
    <t>Número del Proyecto:RG-T2932</t>
  </si>
  <si>
    <t>Nombre del Proyecto:Programa de apoyo para la capacitación de los servicios veterinarios de los países del Cono Sur, para enfrentar la última etapa del PHEFA</t>
  </si>
  <si>
    <t>Evaluación y Auditoría</t>
  </si>
  <si>
    <t>Coordinación del Proyecto</t>
  </si>
  <si>
    <t>Componentes</t>
  </si>
  <si>
    <t>Descripción</t>
  </si>
  <si>
    <t>BID/</t>
  </si>
  <si>
    <t>Financiamiento</t>
  </si>
  <si>
    <t>Contrapartida Local</t>
  </si>
  <si>
    <t xml:space="preserve">Financiamiento Total </t>
  </si>
  <si>
    <t>Componente 1:</t>
  </si>
  <si>
    <t xml:space="preserve">Capacitación de cuadros seleccionados pertenecientes a los SVOs regionales, en competencias avanzadas de la OIE. </t>
  </si>
  <si>
    <t>Subtotal componente 1</t>
  </si>
  <si>
    <r>
      <t xml:space="preserve">Componente 2: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>Mejoramiento de los procesos de caracterización de riesgo para la persistencia de infección y para la vigilancia serológica</t>
    </r>
  </si>
  <si>
    <t>Subtotal componente 2</t>
  </si>
  <si>
    <r>
      <t xml:space="preserve">Componente 3: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>Apoyo para la evaluación y el mejoramiento de los sistemas de vigilancia</t>
    </r>
  </si>
  <si>
    <t>Subtotal componente 3</t>
  </si>
  <si>
    <r>
      <t xml:space="preserve">Componente 4: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>Reducción de la vulnerabilidad del sistema ganadero: Seguimiento, verificación y capacitación para la implementación de la Guía Técnica del PHEFA</t>
    </r>
  </si>
  <si>
    <t>Subtotal componente 4</t>
  </si>
  <si>
    <t xml:space="preserve"> Administración, Evaluación y Auditoría</t>
  </si>
  <si>
    <t xml:space="preserve">Subtotal Proyecto </t>
  </si>
  <si>
    <t>UEP</t>
  </si>
  <si>
    <t>Evaluación y Auditoria</t>
  </si>
  <si>
    <r>
      <rPr>
        <b/>
        <u/>
        <sz val="8"/>
        <color rgb="FF008080"/>
        <rFont val="Arial"/>
        <family val="2"/>
      </rPr>
      <t>C</t>
    </r>
    <r>
      <rPr>
        <b/>
        <sz val="8"/>
        <rFont val="Arial"/>
        <family val="2"/>
      </rPr>
      <t>osto de administración del IICA</t>
    </r>
    <r>
      <rPr>
        <b/>
        <u/>
        <sz val="8"/>
        <color rgb="FF008080"/>
        <rFont val="Arial"/>
        <family val="2"/>
      </rPr>
      <t xml:space="preserve"> (8%</t>
    </r>
    <r>
      <rPr>
        <b/>
        <sz val="8"/>
        <rFont val="Arial"/>
        <family val="2"/>
      </rPr>
      <t>)</t>
    </r>
  </si>
  <si>
    <t>Insumos</t>
  </si>
  <si>
    <t>Cursos</t>
  </si>
  <si>
    <t>Pasajes y viaticos</t>
  </si>
  <si>
    <t>Pasajes  viaticos</t>
  </si>
  <si>
    <t>Gastos logísticos</t>
  </si>
  <si>
    <t xml:space="preserve">Pasajes y viáticos </t>
  </si>
  <si>
    <t>Equipamiento</t>
  </si>
  <si>
    <t>PANAFTOSA es la que provee los kits para las pruebas de laboratorio.</t>
  </si>
  <si>
    <t>Contratación consultores</t>
  </si>
  <si>
    <t>País: Argentina, Brasil, Bolivia, Uruguay, Paraguay</t>
  </si>
  <si>
    <t>Agencia Ejecutora (AE): SVOs - Senasa Argentina</t>
  </si>
  <si>
    <t>Sector Público</t>
  </si>
  <si>
    <t>Período del Plan: 2017 - 2018</t>
  </si>
  <si>
    <t xml:space="preserve">Costo administración del IICA </t>
  </si>
  <si>
    <t>Se suscribirá un convenio específico para la admistración de recursos</t>
  </si>
  <si>
    <t>Un coordinador general y un asistente de proyecto</t>
  </si>
  <si>
    <t>CCICN</t>
  </si>
  <si>
    <t>Consultores individuales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</si>
</sst>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strike/>
      <sz val="8"/>
      <color rgb="FFFF0000"/>
      <name val="Arial"/>
      <family val="2"/>
    </font>
    <font>
      <b/>
      <u/>
      <sz val="8"/>
      <color rgb="FF008080"/>
      <name val="Arial"/>
      <family val="2"/>
    </font>
    <font>
      <b/>
      <sz val="8"/>
      <color rgb="FFFF0000"/>
      <name val="Arial"/>
      <family val="2"/>
    </font>
    <font>
      <sz val="11"/>
      <color rgb="FFC0000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8" fillId="0" borderId="0" xfId="0" applyFont="1"/>
    <xf numFmtId="0" fontId="6" fillId="0" borderId="24" xfId="0" applyFont="1" applyBorder="1"/>
    <xf numFmtId="0" fontId="6" fillId="0" borderId="29" xfId="0" applyFont="1" applyBorder="1"/>
    <xf numFmtId="0" fontId="6" fillId="0" borderId="1" xfId="0" applyFont="1" applyBorder="1"/>
    <xf numFmtId="0" fontId="7" fillId="0" borderId="1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9" xfId="0" applyFont="1" applyBorder="1"/>
    <xf numFmtId="0" fontId="7" fillId="0" borderId="1" xfId="0" applyFont="1" applyBorder="1" applyAlignment="1">
      <alignment vertical="top" wrapText="1"/>
    </xf>
    <xf numFmtId="0" fontId="7" fillId="0" borderId="26" xfId="0" applyFont="1" applyBorder="1"/>
    <xf numFmtId="0" fontId="8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/>
    <xf numFmtId="0" fontId="6" fillId="3" borderId="0" xfId="0" applyFont="1" applyFill="1" applyBorder="1" applyAlignment="1"/>
    <xf numFmtId="0" fontId="7" fillId="3" borderId="0" xfId="0" applyFont="1" applyFill="1" applyBorder="1"/>
    <xf numFmtId="0" fontId="7" fillId="3" borderId="20" xfId="0" applyFont="1" applyFill="1" applyBorder="1"/>
    <xf numFmtId="0" fontId="7" fillId="3" borderId="21" xfId="0" applyFont="1" applyFill="1" applyBorder="1"/>
    <xf numFmtId="0" fontId="7" fillId="3" borderId="5" xfId="0" applyFont="1" applyFill="1" applyBorder="1"/>
    <xf numFmtId="0" fontId="7" fillId="3" borderId="22" xfId="0" applyFont="1" applyFill="1" applyBorder="1"/>
    <xf numFmtId="0" fontId="7" fillId="0" borderId="34" xfId="0" applyFont="1" applyBorder="1"/>
    <xf numFmtId="0" fontId="7" fillId="0" borderId="28" xfId="0" applyFont="1" applyBorder="1"/>
    <xf numFmtId="0" fontId="7" fillId="0" borderId="1" xfId="0" applyFont="1" applyBorder="1" applyAlignment="1">
      <alignment vertical="top"/>
    </xf>
    <xf numFmtId="9" fontId="7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17" fillId="0" borderId="25" xfId="0" applyFont="1" applyFill="1" applyBorder="1" applyAlignment="1">
      <alignment vertical="center" wrapText="1"/>
    </xf>
    <xf numFmtId="0" fontId="17" fillId="0" borderId="30" xfId="0" applyFont="1" applyFill="1" applyBorder="1" applyAlignment="1">
      <alignment vertical="center" wrapText="1"/>
    </xf>
    <xf numFmtId="2" fontId="0" fillId="0" borderId="0" xfId="0" applyNumberFormat="1"/>
    <xf numFmtId="0" fontId="16" fillId="0" borderId="38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vertical="center" wrapText="1"/>
    </xf>
    <xf numFmtId="0" fontId="17" fillId="0" borderId="39" xfId="0" applyFont="1" applyFill="1" applyBorder="1" applyAlignment="1">
      <alignment horizontal="justify" vertical="center" wrapText="1"/>
    </xf>
    <xf numFmtId="0" fontId="2" fillId="0" borderId="40" xfId="0" applyFont="1" applyFill="1" applyBorder="1" applyAlignment="1">
      <alignment horizontal="justify" vertical="center" wrapText="1"/>
    </xf>
    <xf numFmtId="0" fontId="17" fillId="0" borderId="39" xfId="0" applyFont="1" applyFill="1" applyBorder="1" applyAlignment="1">
      <alignment vertical="center" wrapText="1"/>
    </xf>
    <xf numFmtId="0" fontId="2" fillId="0" borderId="39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vertical="center" wrapText="1"/>
    </xf>
    <xf numFmtId="164" fontId="17" fillId="0" borderId="39" xfId="1" applyNumberFormat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 wrapText="1"/>
    </xf>
    <xf numFmtId="164" fontId="2" fillId="0" borderId="30" xfId="1" applyNumberFormat="1" applyFont="1" applyFill="1" applyBorder="1" applyAlignment="1">
      <alignment horizontal="center" vertical="center" wrapText="1"/>
    </xf>
    <xf numFmtId="164" fontId="18" fillId="0" borderId="39" xfId="1" applyNumberFormat="1" applyFont="1" applyFill="1" applyBorder="1" applyAlignment="1">
      <alignment horizontal="center" vertical="center" wrapText="1"/>
    </xf>
    <xf numFmtId="164" fontId="2" fillId="0" borderId="39" xfId="1" applyNumberFormat="1" applyFont="1" applyFill="1" applyBorder="1" applyAlignment="1">
      <alignment horizontal="center" vertical="center" wrapText="1"/>
    </xf>
    <xf numFmtId="164" fontId="2" fillId="0" borderId="36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6" fillId="0" borderId="7" xfId="0" applyNumberFormat="1" applyFont="1" applyBorder="1"/>
    <xf numFmtId="3" fontId="6" fillId="0" borderId="8" xfId="0" applyNumberFormat="1" applyFont="1" applyBorder="1"/>
    <xf numFmtId="0" fontId="6" fillId="0" borderId="24" xfId="0" applyFont="1" applyBorder="1" applyAlignment="1"/>
    <xf numFmtId="0" fontId="6" fillId="0" borderId="29" xfId="0" applyFont="1" applyBorder="1" applyAlignment="1"/>
    <xf numFmtId="0" fontId="7" fillId="0" borderId="23" xfId="0" applyFont="1" applyBorder="1" applyAlignment="1">
      <alignment vertical="top"/>
    </xf>
    <xf numFmtId="0" fontId="22" fillId="0" borderId="1" xfId="0" applyFont="1" applyBorder="1" applyAlignment="1">
      <alignment vertical="top"/>
    </xf>
    <xf numFmtId="0" fontId="6" fillId="4" borderId="24" xfId="0" applyFont="1" applyFill="1" applyBorder="1"/>
    <xf numFmtId="0" fontId="6" fillId="4" borderId="29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7" fillId="4" borderId="23" xfId="0" applyFont="1" applyFill="1" applyBorder="1"/>
    <xf numFmtId="9" fontId="7" fillId="4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7" fillId="4" borderId="23" xfId="0" applyFont="1" applyFill="1" applyBorder="1" applyAlignment="1">
      <alignment vertical="top"/>
    </xf>
    <xf numFmtId="0" fontId="23" fillId="0" borderId="0" xfId="0" applyFont="1" applyAlignment="1">
      <alignment horizontal="center" wrapText="1"/>
    </xf>
    <xf numFmtId="3" fontId="7" fillId="0" borderId="1" xfId="0" applyNumberFormat="1" applyFont="1" applyBorder="1" applyAlignment="1">
      <alignment vertical="top"/>
    </xf>
    <xf numFmtId="3" fontId="7" fillId="4" borderId="1" xfId="0" applyNumberFormat="1" applyFont="1" applyFill="1" applyBorder="1"/>
    <xf numFmtId="3" fontId="7" fillId="4" borderId="1" xfId="0" applyNumberFormat="1" applyFont="1" applyFill="1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right" vertical="top"/>
    </xf>
    <xf numFmtId="3" fontId="1" fillId="4" borderId="1" xfId="0" applyNumberFormat="1" applyFont="1" applyFill="1" applyBorder="1"/>
    <xf numFmtId="0" fontId="7" fillId="0" borderId="23" xfId="0" applyFont="1" applyBorder="1" applyAlignment="1">
      <alignment horizontal="left" vertical="top" wrapText="1"/>
    </xf>
    <xf numFmtId="0" fontId="7" fillId="0" borderId="2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14" xfId="0" applyFont="1" applyBorder="1" applyAlignment="1"/>
    <xf numFmtId="0" fontId="0" fillId="0" borderId="16" xfId="0" applyBorder="1" applyAlignment="1"/>
    <xf numFmtId="0" fontId="6" fillId="0" borderId="3" xfId="0" applyFont="1" applyBorder="1" applyAlignment="1"/>
    <xf numFmtId="0" fontId="0" fillId="0" borderId="2" xfId="0" applyBorder="1" applyAlignment="1"/>
    <xf numFmtId="3" fontId="1" fillId="0" borderId="3" xfId="0" applyNumberFormat="1" applyFont="1" applyBorder="1" applyAlignment="1">
      <alignment vertical="top"/>
    </xf>
    <xf numFmtId="3" fontId="24" fillId="0" borderId="2" xfId="0" applyNumberFormat="1" applyFont="1" applyBorder="1" applyAlignment="1">
      <alignment vertical="top"/>
    </xf>
    <xf numFmtId="0" fontId="6" fillId="0" borderId="17" xfId="0" applyFont="1" applyBorder="1" applyAlignment="1"/>
    <xf numFmtId="0" fontId="0" fillId="0" borderId="21" xfId="0" applyBorder="1" applyAlignment="1"/>
    <xf numFmtId="0" fontId="7" fillId="0" borderId="3" xfId="0" applyFont="1" applyBorder="1" applyAlignment="1">
      <alignment vertical="top" wrapText="1"/>
    </xf>
    <xf numFmtId="0" fontId="0" fillId="0" borderId="42" xfId="0" applyBorder="1" applyAlignment="1"/>
    <xf numFmtId="0" fontId="0" fillId="0" borderId="4" xfId="0" applyBorder="1" applyAlignment="1"/>
    <xf numFmtId="3" fontId="24" fillId="0" borderId="4" xfId="0" applyNumberFormat="1" applyFont="1" applyBorder="1" applyAlignment="1">
      <alignment vertical="top"/>
    </xf>
    <xf numFmtId="0" fontId="7" fillId="0" borderId="14" xfId="0" applyFont="1" applyBorder="1" applyAlignment="1"/>
    <xf numFmtId="0" fontId="7" fillId="0" borderId="3" xfId="0" applyFont="1" applyBorder="1" applyAlignment="1"/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30" xfId="0" applyFont="1" applyBorder="1" applyAlignment="1">
      <alignment horizontal="left" wrapText="1"/>
    </xf>
    <xf numFmtId="0" fontId="4" fillId="0" borderId="2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/>
    <xf numFmtId="0" fontId="7" fillId="0" borderId="27" xfId="0" applyFont="1" applyBorder="1" applyAlignment="1">
      <alignment vertical="top"/>
    </xf>
    <xf numFmtId="0" fontId="3" fillId="0" borderId="43" xfId="0" applyFont="1" applyBorder="1" applyAlignment="1">
      <alignment vertical="top"/>
    </xf>
    <xf numFmtId="0" fontId="3" fillId="0" borderId="28" xfId="0" applyFont="1" applyBorder="1" applyAlignment="1">
      <alignment vertical="top"/>
    </xf>
    <xf numFmtId="3" fontId="1" fillId="0" borderId="27" xfId="0" applyNumberFormat="1" applyFont="1" applyBorder="1" applyAlignment="1">
      <alignment vertical="top"/>
    </xf>
    <xf numFmtId="3" fontId="24" fillId="0" borderId="43" xfId="0" applyNumberFormat="1" applyFont="1" applyBorder="1" applyAlignment="1">
      <alignment vertical="top"/>
    </xf>
    <xf numFmtId="3" fontId="24" fillId="0" borderId="28" xfId="0" applyNumberFormat="1" applyFont="1" applyBorder="1" applyAlignment="1">
      <alignment vertical="top"/>
    </xf>
    <xf numFmtId="0" fontId="6" fillId="0" borderId="31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6" fillId="0" borderId="3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0" borderId="16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3" borderId="17" xfId="0" applyFont="1" applyFill="1" applyBorder="1" applyAlignment="1"/>
    <xf numFmtId="0" fontId="6" fillId="3" borderId="6" xfId="0" applyFont="1" applyFill="1" applyBorder="1" applyAlignment="1"/>
    <xf numFmtId="0" fontId="7" fillId="3" borderId="6" xfId="0" applyFont="1" applyFill="1" applyBorder="1" applyAlignment="1"/>
    <xf numFmtId="0" fontId="7" fillId="3" borderId="18" xfId="0" applyFont="1" applyFill="1" applyBorder="1" applyAlignment="1"/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40" xfId="0" applyFont="1" applyFill="1" applyBorder="1" applyAlignment="1">
      <alignment vertical="center" wrapText="1"/>
    </xf>
    <xf numFmtId="0" fontId="17" fillId="0" borderId="37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vertical="center" wrapText="1"/>
    </xf>
    <xf numFmtId="0" fontId="17" fillId="0" borderId="30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19" fillId="0" borderId="30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zoomScaleNormal="100" workbookViewId="0">
      <selection activeCell="G48" sqref="G48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5.6640625" customWidth="1"/>
    <col min="5" max="5" width="11.33203125" customWidth="1"/>
    <col min="6" max="6" width="16.109375" customWidth="1"/>
    <col min="7" max="7" width="11.88671875" customWidth="1"/>
    <col min="8" max="8" width="13.5546875" customWidth="1"/>
    <col min="9" max="10" width="9.109375" customWidth="1"/>
    <col min="11" max="11" width="16.6640625" customWidth="1"/>
    <col min="12" max="12" width="11.5546875" customWidth="1"/>
    <col min="13" max="13" width="26.88671875" customWidth="1"/>
    <col min="16" max="16" width="0" hidden="1" customWidth="1"/>
  </cols>
  <sheetData>
    <row r="1" spans="1:16" ht="20.25" customHeight="1" x14ac:dyDescent="0.3">
      <c r="B1" s="7"/>
      <c r="C1" s="7"/>
      <c r="D1" s="7"/>
      <c r="E1" s="7"/>
      <c r="F1" s="7"/>
      <c r="G1" s="7"/>
      <c r="H1" s="7"/>
      <c r="I1" s="18"/>
      <c r="K1" s="18" t="s">
        <v>19</v>
      </c>
      <c r="L1" s="18"/>
      <c r="M1" s="18"/>
    </row>
    <row r="2" spans="1:16" ht="20.25" customHeight="1" x14ac:dyDescent="0.3">
      <c r="B2" s="7"/>
      <c r="C2" s="7"/>
      <c r="D2" s="7"/>
      <c r="E2" s="7"/>
      <c r="F2" s="7"/>
      <c r="G2" s="7"/>
      <c r="H2" s="7"/>
      <c r="I2" s="18"/>
      <c r="J2" s="18"/>
      <c r="K2" s="18" t="s">
        <v>20</v>
      </c>
      <c r="L2" s="18"/>
      <c r="M2" s="18"/>
    </row>
    <row r="3" spans="1:16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6" ht="21" customHeight="1" x14ac:dyDescent="0.3">
      <c r="B4" s="138" t="s">
        <v>21</v>
      </c>
      <c r="C4" s="139"/>
      <c r="D4" s="140"/>
      <c r="E4" s="139"/>
      <c r="F4" s="139"/>
      <c r="G4" s="139"/>
      <c r="H4" s="139"/>
      <c r="I4" s="139"/>
      <c r="J4" s="139"/>
      <c r="K4" s="139"/>
      <c r="L4" s="139"/>
      <c r="M4" s="141"/>
    </row>
    <row r="5" spans="1:16" ht="27" customHeight="1" x14ac:dyDescent="0.3">
      <c r="B5" s="151" t="s">
        <v>106</v>
      </c>
      <c r="C5" s="152"/>
      <c r="D5" s="98"/>
      <c r="E5" s="98"/>
      <c r="F5" s="98"/>
      <c r="G5" s="98"/>
      <c r="H5" s="131" t="s">
        <v>107</v>
      </c>
      <c r="I5" s="132"/>
      <c r="J5" s="132"/>
      <c r="K5" s="132"/>
      <c r="L5" s="133" t="s">
        <v>108</v>
      </c>
      <c r="M5" s="134"/>
    </row>
    <row r="6" spans="1:16" ht="37.200000000000003" customHeight="1" x14ac:dyDescent="0.3">
      <c r="B6" s="148" t="s">
        <v>73</v>
      </c>
      <c r="C6" s="149"/>
      <c r="D6" s="150"/>
      <c r="E6" s="150"/>
      <c r="F6" s="150"/>
      <c r="G6" s="150"/>
      <c r="H6" s="135" t="s">
        <v>74</v>
      </c>
      <c r="I6" s="136"/>
      <c r="J6" s="136"/>
      <c r="K6" s="136"/>
      <c r="L6" s="136"/>
      <c r="M6" s="137"/>
    </row>
    <row r="7" spans="1:16" ht="21" customHeight="1" x14ac:dyDescent="0.3">
      <c r="B7" s="153" t="s">
        <v>109</v>
      </c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6"/>
      <c r="P7" s="20" t="s">
        <v>28</v>
      </c>
    </row>
    <row r="8" spans="1:16" ht="22.5" customHeight="1" x14ac:dyDescent="0.3">
      <c r="A8" s="6" t="s">
        <v>3</v>
      </c>
      <c r="B8" s="22" t="s">
        <v>4</v>
      </c>
      <c r="C8" s="23"/>
      <c r="D8" s="24"/>
      <c r="E8" s="25" t="s">
        <v>5</v>
      </c>
      <c r="F8" s="25"/>
      <c r="G8" s="26"/>
      <c r="H8" s="26"/>
      <c r="I8" s="26"/>
      <c r="J8" s="24" t="s">
        <v>6</v>
      </c>
      <c r="K8" s="26"/>
      <c r="L8" s="26"/>
      <c r="M8" s="27"/>
      <c r="P8" s="20" t="s">
        <v>29</v>
      </c>
    </row>
    <row r="9" spans="1:16" ht="12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P9" s="20" t="s">
        <v>30</v>
      </c>
    </row>
    <row r="10" spans="1:16" s="3" customFormat="1" ht="40.5" customHeight="1" x14ac:dyDescent="0.25">
      <c r="A10" s="4"/>
      <c r="B10" s="157" t="s">
        <v>22</v>
      </c>
      <c r="C10" s="121" t="s">
        <v>11</v>
      </c>
      <c r="D10" s="101" t="s">
        <v>23</v>
      </c>
      <c r="E10" s="114" t="s">
        <v>40</v>
      </c>
      <c r="F10" s="101" t="s">
        <v>97</v>
      </c>
      <c r="G10" s="114" t="s">
        <v>27</v>
      </c>
      <c r="H10" s="114" t="s">
        <v>38</v>
      </c>
      <c r="I10" s="114" t="s">
        <v>0</v>
      </c>
      <c r="J10" s="114"/>
      <c r="K10" s="101" t="s">
        <v>41</v>
      </c>
      <c r="L10" s="114" t="s">
        <v>24</v>
      </c>
      <c r="M10" s="115" t="s">
        <v>2</v>
      </c>
      <c r="N10" s="2"/>
      <c r="O10" s="2"/>
      <c r="P10" s="19" t="s">
        <v>31</v>
      </c>
    </row>
    <row r="11" spans="1:16" ht="54" customHeight="1" x14ac:dyDescent="0.25">
      <c r="A11" s="5"/>
      <c r="B11" s="158"/>
      <c r="C11" s="122"/>
      <c r="D11" s="102"/>
      <c r="E11" s="101"/>
      <c r="F11" s="123"/>
      <c r="G11" s="101"/>
      <c r="H11" s="101"/>
      <c r="I11" s="21" t="s">
        <v>10</v>
      </c>
      <c r="J11" s="21" t="s">
        <v>1</v>
      </c>
      <c r="K11" s="102"/>
      <c r="L11" s="101"/>
      <c r="M11" s="116"/>
      <c r="N11" s="1"/>
      <c r="O11" s="1"/>
      <c r="P11" s="19" t="s">
        <v>32</v>
      </c>
    </row>
    <row r="12" spans="1:16" ht="14.4" x14ac:dyDescent="0.3">
      <c r="A12" s="5"/>
      <c r="B12" s="60">
        <v>1</v>
      </c>
      <c r="C12" s="61"/>
      <c r="D12" s="62" t="s">
        <v>12</v>
      </c>
      <c r="E12" s="63"/>
      <c r="F12" s="63"/>
      <c r="G12" s="63"/>
      <c r="H12" s="63"/>
      <c r="I12" s="63"/>
      <c r="J12" s="63"/>
      <c r="K12" s="63"/>
      <c r="L12" s="63"/>
      <c r="M12" s="64"/>
      <c r="P12" s="20" t="s">
        <v>33</v>
      </c>
    </row>
    <row r="13" spans="1:16" ht="14.4" x14ac:dyDescent="0.3">
      <c r="A13" s="5"/>
      <c r="B13" s="13"/>
      <c r="C13" s="31"/>
      <c r="D13" s="32"/>
      <c r="E13" s="11"/>
      <c r="F13" s="11"/>
      <c r="G13" s="11"/>
      <c r="H13" s="11"/>
      <c r="I13" s="11"/>
      <c r="J13" s="11"/>
      <c r="K13" s="11"/>
      <c r="L13" s="11"/>
      <c r="M13" s="12"/>
      <c r="P13" s="20"/>
    </row>
    <row r="14" spans="1:16" ht="14.4" x14ac:dyDescent="0.3">
      <c r="A14" s="5"/>
      <c r="B14" s="13"/>
      <c r="C14" s="14"/>
      <c r="D14" s="10" t="s">
        <v>13</v>
      </c>
      <c r="E14" s="11"/>
      <c r="F14" s="11"/>
      <c r="G14" s="11"/>
      <c r="H14" s="11"/>
      <c r="I14" s="11"/>
      <c r="J14" s="11"/>
      <c r="K14" s="11"/>
      <c r="L14" s="11"/>
      <c r="M14" s="12"/>
      <c r="P14" s="20" t="s">
        <v>34</v>
      </c>
    </row>
    <row r="15" spans="1:16" ht="95.25" customHeight="1" x14ac:dyDescent="0.3">
      <c r="A15" s="5"/>
      <c r="B15" s="13"/>
      <c r="C15" s="14"/>
      <c r="D15" s="33" t="s">
        <v>42</v>
      </c>
      <c r="E15" s="71">
        <v>120000</v>
      </c>
      <c r="F15" s="33" t="s">
        <v>98</v>
      </c>
      <c r="G15" s="33" t="s">
        <v>30</v>
      </c>
      <c r="H15" s="33" t="s">
        <v>36</v>
      </c>
      <c r="I15" s="34">
        <v>1</v>
      </c>
      <c r="J15" s="33"/>
      <c r="K15" s="33">
        <v>2017</v>
      </c>
      <c r="L15" s="33"/>
      <c r="M15" s="35" t="s">
        <v>59</v>
      </c>
    </row>
    <row r="16" spans="1:16" ht="14.4" x14ac:dyDescent="0.3">
      <c r="A16" s="5"/>
      <c r="B16" s="60">
        <v>2</v>
      </c>
      <c r="C16" s="61"/>
      <c r="D16" s="62" t="s">
        <v>14</v>
      </c>
      <c r="E16" s="72"/>
      <c r="F16" s="63"/>
      <c r="G16" s="63"/>
      <c r="H16" s="63"/>
      <c r="I16" s="63"/>
      <c r="J16" s="63"/>
      <c r="K16" s="63"/>
      <c r="L16" s="63"/>
      <c r="M16" s="64"/>
      <c r="P16" s="20" t="s">
        <v>35</v>
      </c>
    </row>
    <row r="17" spans="1:16" ht="21.75" customHeight="1" x14ac:dyDescent="0.25">
      <c r="A17" s="5"/>
      <c r="B17" s="91"/>
      <c r="C17" s="87"/>
      <c r="D17" s="125" t="s">
        <v>43</v>
      </c>
      <c r="E17" s="128">
        <v>90000</v>
      </c>
      <c r="F17" s="15" t="s">
        <v>102</v>
      </c>
      <c r="G17" s="33" t="s">
        <v>29</v>
      </c>
      <c r="H17" s="33" t="s">
        <v>35</v>
      </c>
      <c r="I17" s="34">
        <v>1</v>
      </c>
      <c r="J17" s="33"/>
      <c r="K17" s="33">
        <v>2017</v>
      </c>
      <c r="L17" s="82"/>
      <c r="M17" s="79" t="s">
        <v>60</v>
      </c>
      <c r="N17" s="6"/>
      <c r="P17" s="20"/>
    </row>
    <row r="18" spans="1:16" ht="18" customHeight="1" x14ac:dyDescent="0.25">
      <c r="A18" s="5"/>
      <c r="B18" s="124"/>
      <c r="C18" s="95"/>
      <c r="D18" s="126"/>
      <c r="E18" s="129"/>
      <c r="F18" s="15" t="s">
        <v>101</v>
      </c>
      <c r="G18" s="33" t="s">
        <v>29</v>
      </c>
      <c r="H18" s="33" t="s">
        <v>35</v>
      </c>
      <c r="I18" s="34">
        <v>1</v>
      </c>
      <c r="J18" s="33"/>
      <c r="K18" s="33">
        <v>2017</v>
      </c>
      <c r="L18" s="83"/>
      <c r="M18" s="81"/>
      <c r="N18" s="6"/>
      <c r="P18" s="20"/>
    </row>
    <row r="19" spans="1:16" ht="32.25" customHeight="1" x14ac:dyDescent="0.25">
      <c r="A19" s="5"/>
      <c r="B19" s="92"/>
      <c r="C19" s="88"/>
      <c r="D19" s="127"/>
      <c r="E19" s="130"/>
      <c r="F19" s="15" t="s">
        <v>105</v>
      </c>
      <c r="G19" s="15" t="s">
        <v>113</v>
      </c>
      <c r="H19" s="33" t="s">
        <v>36</v>
      </c>
      <c r="I19" s="34">
        <v>1</v>
      </c>
      <c r="J19" s="33"/>
      <c r="K19" s="33">
        <v>2017</v>
      </c>
      <c r="L19" s="84"/>
      <c r="M19" s="80"/>
      <c r="N19" s="6"/>
      <c r="P19" s="20"/>
    </row>
    <row r="20" spans="1:16" ht="27.6" x14ac:dyDescent="0.3">
      <c r="A20" s="5"/>
      <c r="B20" s="8"/>
      <c r="C20" s="9"/>
      <c r="D20" s="33" t="s">
        <v>44</v>
      </c>
      <c r="E20" s="74">
        <v>18000</v>
      </c>
      <c r="F20" s="15" t="s">
        <v>99</v>
      </c>
      <c r="G20" s="33" t="s">
        <v>29</v>
      </c>
      <c r="H20" s="33" t="s">
        <v>35</v>
      </c>
      <c r="I20" s="34">
        <v>1</v>
      </c>
      <c r="J20" s="33"/>
      <c r="K20" s="33">
        <v>2018</v>
      </c>
      <c r="L20" s="33"/>
      <c r="M20" s="35" t="s">
        <v>61</v>
      </c>
      <c r="P20" s="20"/>
    </row>
    <row r="21" spans="1:16" ht="14.4" x14ac:dyDescent="0.25">
      <c r="A21" s="5"/>
      <c r="B21" s="85"/>
      <c r="C21" s="87"/>
      <c r="D21" s="82" t="s">
        <v>45</v>
      </c>
      <c r="E21" s="89">
        <v>17500</v>
      </c>
      <c r="F21" s="15" t="s">
        <v>99</v>
      </c>
      <c r="G21" s="33" t="s">
        <v>29</v>
      </c>
      <c r="H21" s="33" t="s">
        <v>35</v>
      </c>
      <c r="I21" s="34">
        <v>1</v>
      </c>
      <c r="J21" s="33"/>
      <c r="K21" s="33">
        <v>2018</v>
      </c>
      <c r="L21" s="82"/>
      <c r="M21" s="79" t="s">
        <v>62</v>
      </c>
      <c r="P21" s="20"/>
    </row>
    <row r="22" spans="1:16" ht="14.4" x14ac:dyDescent="0.25">
      <c r="A22" s="5"/>
      <c r="B22" s="86"/>
      <c r="C22" s="88"/>
      <c r="D22" s="84"/>
      <c r="E22" s="90"/>
      <c r="F22" s="15" t="s">
        <v>101</v>
      </c>
      <c r="G22" s="33" t="s">
        <v>29</v>
      </c>
      <c r="H22" s="33" t="s">
        <v>35</v>
      </c>
      <c r="I22" s="34">
        <v>1</v>
      </c>
      <c r="J22" s="33"/>
      <c r="K22" s="33"/>
      <c r="L22" s="84"/>
      <c r="M22" s="80"/>
      <c r="P22" s="20"/>
    </row>
    <row r="23" spans="1:16" ht="19.5" customHeight="1" x14ac:dyDescent="0.25">
      <c r="A23" s="5"/>
      <c r="B23" s="85"/>
      <c r="C23" s="87"/>
      <c r="D23" s="82" t="s">
        <v>46</v>
      </c>
      <c r="E23" s="89">
        <v>90000</v>
      </c>
      <c r="F23" s="15" t="s">
        <v>102</v>
      </c>
      <c r="G23" s="33" t="s">
        <v>29</v>
      </c>
      <c r="H23" s="33" t="s">
        <v>35</v>
      </c>
      <c r="I23" s="34">
        <v>1</v>
      </c>
      <c r="J23" s="33"/>
      <c r="K23" s="33">
        <v>2017</v>
      </c>
      <c r="L23" s="82"/>
      <c r="M23" s="79" t="s">
        <v>63</v>
      </c>
      <c r="P23" s="20"/>
    </row>
    <row r="24" spans="1:16" ht="14.4" x14ac:dyDescent="0.25">
      <c r="A24" s="5"/>
      <c r="B24" s="94"/>
      <c r="C24" s="95"/>
      <c r="D24" s="83"/>
      <c r="E24" s="96"/>
      <c r="F24" s="15" t="s">
        <v>101</v>
      </c>
      <c r="G24" s="33" t="s">
        <v>29</v>
      </c>
      <c r="H24" s="33" t="s">
        <v>35</v>
      </c>
      <c r="I24" s="34">
        <v>1</v>
      </c>
      <c r="J24" s="33"/>
      <c r="K24" s="33">
        <v>2017</v>
      </c>
      <c r="L24" s="83"/>
      <c r="M24" s="81"/>
      <c r="P24" s="20"/>
    </row>
    <row r="25" spans="1:16" ht="30.75" customHeight="1" x14ac:dyDescent="0.25">
      <c r="A25" s="5"/>
      <c r="B25" s="86"/>
      <c r="C25" s="88"/>
      <c r="D25" s="84"/>
      <c r="E25" s="90"/>
      <c r="F25" s="15" t="s">
        <v>105</v>
      </c>
      <c r="G25" s="15" t="s">
        <v>113</v>
      </c>
      <c r="H25" s="33" t="s">
        <v>36</v>
      </c>
      <c r="I25" s="34">
        <v>1</v>
      </c>
      <c r="J25" s="33"/>
      <c r="K25" s="33">
        <v>2017</v>
      </c>
      <c r="L25" s="84"/>
      <c r="M25" s="80"/>
      <c r="P25" s="20"/>
    </row>
    <row r="26" spans="1:16" ht="55.2" x14ac:dyDescent="0.3">
      <c r="A26" s="5"/>
      <c r="B26" s="8"/>
      <c r="C26" s="9"/>
      <c r="D26" s="33" t="s">
        <v>47</v>
      </c>
      <c r="E26" s="74">
        <v>40000</v>
      </c>
      <c r="F26" s="15" t="s">
        <v>99</v>
      </c>
      <c r="G26" s="33" t="s">
        <v>29</v>
      </c>
      <c r="H26" s="33" t="s">
        <v>35</v>
      </c>
      <c r="I26" s="34">
        <v>1</v>
      </c>
      <c r="J26" s="33"/>
      <c r="K26" s="33">
        <v>2017</v>
      </c>
      <c r="L26" s="33"/>
      <c r="M26" s="35" t="s">
        <v>64</v>
      </c>
      <c r="P26" s="20"/>
    </row>
    <row r="27" spans="1:16" ht="18.75" customHeight="1" x14ac:dyDescent="0.25">
      <c r="A27" s="5"/>
      <c r="B27" s="97"/>
      <c r="C27" s="98"/>
      <c r="D27" s="82" t="s">
        <v>48</v>
      </c>
      <c r="E27" s="89">
        <v>110000</v>
      </c>
      <c r="F27" s="15" t="s">
        <v>99</v>
      </c>
      <c r="G27" s="33" t="s">
        <v>29</v>
      </c>
      <c r="H27" s="33" t="s">
        <v>35</v>
      </c>
      <c r="I27" s="34">
        <v>1</v>
      </c>
      <c r="J27" s="33"/>
      <c r="K27" s="33">
        <v>2017</v>
      </c>
      <c r="L27" s="82"/>
      <c r="M27" s="99" t="s">
        <v>104</v>
      </c>
      <c r="P27" s="20" t="s">
        <v>36</v>
      </c>
    </row>
    <row r="28" spans="1:16" ht="14.4" x14ac:dyDescent="0.25">
      <c r="A28" s="5"/>
      <c r="B28" s="94"/>
      <c r="C28" s="95"/>
      <c r="D28" s="83"/>
      <c r="E28" s="96"/>
      <c r="F28" s="15" t="s">
        <v>103</v>
      </c>
      <c r="G28" s="33" t="s">
        <v>29</v>
      </c>
      <c r="H28" s="33" t="s">
        <v>35</v>
      </c>
      <c r="I28" s="34">
        <v>1</v>
      </c>
      <c r="J28" s="33"/>
      <c r="K28" s="33">
        <v>2017</v>
      </c>
      <c r="L28" s="83"/>
      <c r="M28" s="100"/>
      <c r="P28" s="20"/>
    </row>
    <row r="29" spans="1:16" ht="14.4" x14ac:dyDescent="0.25">
      <c r="A29" s="5"/>
      <c r="B29" s="86"/>
      <c r="C29" s="88"/>
      <c r="D29" s="84"/>
      <c r="E29" s="90"/>
      <c r="F29" s="15" t="s">
        <v>97</v>
      </c>
      <c r="G29" s="33" t="s">
        <v>30</v>
      </c>
      <c r="H29" s="33" t="s">
        <v>35</v>
      </c>
      <c r="I29" s="34">
        <v>1</v>
      </c>
      <c r="J29" s="33"/>
      <c r="K29" s="33">
        <v>2017</v>
      </c>
      <c r="L29" s="84"/>
      <c r="M29" s="100"/>
      <c r="P29" s="20"/>
    </row>
    <row r="30" spans="1:16" ht="14.4" x14ac:dyDescent="0.3">
      <c r="A30" s="5"/>
      <c r="B30" s="60">
        <v>3</v>
      </c>
      <c r="C30" s="61"/>
      <c r="D30" s="62" t="s">
        <v>49</v>
      </c>
      <c r="E30" s="76"/>
      <c r="F30" s="63"/>
      <c r="G30" s="63"/>
      <c r="H30" s="63"/>
      <c r="I30" s="65">
        <v>1</v>
      </c>
      <c r="J30" s="63"/>
      <c r="K30" s="63"/>
      <c r="L30" s="63"/>
      <c r="M30" s="64"/>
      <c r="P30" s="20" t="s">
        <v>35</v>
      </c>
    </row>
    <row r="31" spans="1:16" ht="22.5" customHeight="1" x14ac:dyDescent="0.25">
      <c r="A31" s="5"/>
      <c r="B31" s="85"/>
      <c r="C31" s="87"/>
      <c r="D31" s="93" t="s">
        <v>50</v>
      </c>
      <c r="E31" s="89">
        <v>90000</v>
      </c>
      <c r="F31" s="15" t="s">
        <v>102</v>
      </c>
      <c r="G31" s="33" t="s">
        <v>29</v>
      </c>
      <c r="H31" s="33" t="s">
        <v>35</v>
      </c>
      <c r="I31" s="34">
        <v>1</v>
      </c>
      <c r="J31" s="33"/>
      <c r="K31" s="33">
        <v>2018</v>
      </c>
      <c r="L31" s="82"/>
      <c r="M31" s="79" t="s">
        <v>65</v>
      </c>
      <c r="P31" s="20"/>
    </row>
    <row r="32" spans="1:16" ht="18" customHeight="1" x14ac:dyDescent="0.25">
      <c r="A32" s="5"/>
      <c r="B32" s="94"/>
      <c r="C32" s="95"/>
      <c r="D32" s="81"/>
      <c r="E32" s="96"/>
      <c r="F32" s="15" t="s">
        <v>101</v>
      </c>
      <c r="G32" s="33" t="s">
        <v>29</v>
      </c>
      <c r="H32" s="33" t="s">
        <v>35</v>
      </c>
      <c r="I32" s="34">
        <v>1</v>
      </c>
      <c r="J32" s="33"/>
      <c r="K32" s="33">
        <v>2018</v>
      </c>
      <c r="L32" s="83"/>
      <c r="M32" s="81"/>
      <c r="P32" s="20"/>
    </row>
    <row r="33" spans="1:16" ht="28.8" x14ac:dyDescent="0.25">
      <c r="A33" s="5"/>
      <c r="B33" s="86"/>
      <c r="C33" s="88"/>
      <c r="D33" s="80"/>
      <c r="E33" s="90"/>
      <c r="F33" s="15" t="s">
        <v>105</v>
      </c>
      <c r="G33" s="15" t="s">
        <v>113</v>
      </c>
      <c r="H33" s="33" t="s">
        <v>36</v>
      </c>
      <c r="I33" s="34">
        <v>1</v>
      </c>
      <c r="J33" s="33"/>
      <c r="K33" s="33">
        <v>2018</v>
      </c>
      <c r="L33" s="84"/>
      <c r="M33" s="80"/>
      <c r="P33" s="20"/>
    </row>
    <row r="34" spans="1:16" ht="14.4" x14ac:dyDescent="0.3">
      <c r="A34" s="5"/>
      <c r="B34" s="8"/>
      <c r="C34" s="9"/>
      <c r="D34" s="33" t="s">
        <v>51</v>
      </c>
      <c r="E34" s="74">
        <v>18000</v>
      </c>
      <c r="F34" s="15" t="s">
        <v>99</v>
      </c>
      <c r="G34" s="33" t="s">
        <v>29</v>
      </c>
      <c r="H34" s="33" t="s">
        <v>35</v>
      </c>
      <c r="I34" s="34">
        <v>1</v>
      </c>
      <c r="J34" s="33"/>
      <c r="K34" s="33">
        <v>2018</v>
      </c>
      <c r="L34" s="33"/>
      <c r="M34" s="35" t="s">
        <v>66</v>
      </c>
      <c r="P34" s="20"/>
    </row>
    <row r="35" spans="1:16" ht="14.4" x14ac:dyDescent="0.3">
      <c r="A35" s="5"/>
      <c r="B35" s="60">
        <v>4</v>
      </c>
      <c r="C35" s="61"/>
      <c r="D35" s="62" t="s">
        <v>52</v>
      </c>
      <c r="E35" s="76"/>
      <c r="F35" s="63"/>
      <c r="G35" s="63"/>
      <c r="H35" s="63"/>
      <c r="I35" s="63"/>
      <c r="J35" s="63"/>
      <c r="K35" s="63"/>
      <c r="L35" s="63"/>
      <c r="M35" s="66"/>
      <c r="P35" s="20" t="s">
        <v>35</v>
      </c>
    </row>
    <row r="36" spans="1:16" ht="41.4" x14ac:dyDescent="0.3">
      <c r="A36" s="5"/>
      <c r="B36" s="56"/>
      <c r="C36" s="57"/>
      <c r="D36" s="15" t="s">
        <v>53</v>
      </c>
      <c r="E36" s="74">
        <v>79000</v>
      </c>
      <c r="F36" s="15" t="s">
        <v>99</v>
      </c>
      <c r="G36" s="33" t="s">
        <v>29</v>
      </c>
      <c r="H36" s="33" t="s">
        <v>35</v>
      </c>
      <c r="I36" s="34"/>
      <c r="J36" s="33"/>
      <c r="K36" s="33">
        <v>2018</v>
      </c>
      <c r="L36" s="33"/>
      <c r="M36" s="35" t="s">
        <v>67</v>
      </c>
      <c r="P36" s="20"/>
    </row>
    <row r="37" spans="1:16" ht="28.5" customHeight="1" x14ac:dyDescent="0.25">
      <c r="A37" s="5"/>
      <c r="B37" s="85"/>
      <c r="C37" s="87"/>
      <c r="D37" s="93" t="s">
        <v>54</v>
      </c>
      <c r="E37" s="89">
        <v>37500</v>
      </c>
      <c r="F37" s="15" t="s">
        <v>102</v>
      </c>
      <c r="G37" s="33" t="s">
        <v>29</v>
      </c>
      <c r="H37" s="33" t="s">
        <v>35</v>
      </c>
      <c r="I37" s="34">
        <v>1</v>
      </c>
      <c r="J37" s="33"/>
      <c r="K37" s="33">
        <v>2017</v>
      </c>
      <c r="L37" s="82"/>
      <c r="M37" s="79" t="s">
        <v>68</v>
      </c>
      <c r="P37" s="20"/>
    </row>
    <row r="38" spans="1:16" ht="29.25" customHeight="1" x14ac:dyDescent="0.25">
      <c r="A38" s="5"/>
      <c r="B38" s="86"/>
      <c r="C38" s="88"/>
      <c r="D38" s="80"/>
      <c r="E38" s="90"/>
      <c r="F38" s="15" t="s">
        <v>101</v>
      </c>
      <c r="G38" s="33" t="s">
        <v>29</v>
      </c>
      <c r="H38" s="33" t="s">
        <v>35</v>
      </c>
      <c r="I38" s="34">
        <v>1</v>
      </c>
      <c r="J38" s="33"/>
      <c r="K38" s="33">
        <v>2017</v>
      </c>
      <c r="L38" s="84"/>
      <c r="M38" s="80"/>
      <c r="P38" s="20"/>
    </row>
    <row r="39" spans="1:16" ht="14.4" x14ac:dyDescent="0.25">
      <c r="A39" s="5"/>
      <c r="B39" s="85"/>
      <c r="C39" s="87"/>
      <c r="D39" s="93" t="s">
        <v>55</v>
      </c>
      <c r="E39" s="89">
        <v>69000</v>
      </c>
      <c r="F39" s="15" t="s">
        <v>102</v>
      </c>
      <c r="G39" s="33" t="s">
        <v>29</v>
      </c>
      <c r="H39" s="33" t="s">
        <v>35</v>
      </c>
      <c r="I39" s="34">
        <v>1</v>
      </c>
      <c r="J39" s="33"/>
      <c r="K39" s="33">
        <v>2017</v>
      </c>
      <c r="L39" s="82"/>
      <c r="M39" s="79" t="s">
        <v>69</v>
      </c>
      <c r="P39" s="20"/>
    </row>
    <row r="40" spans="1:16" ht="36.75" customHeight="1" x14ac:dyDescent="0.25">
      <c r="A40" s="5"/>
      <c r="B40" s="86"/>
      <c r="C40" s="88"/>
      <c r="D40" s="80"/>
      <c r="E40" s="90"/>
      <c r="F40" s="15" t="s">
        <v>101</v>
      </c>
      <c r="G40" s="33" t="s">
        <v>29</v>
      </c>
      <c r="H40" s="33" t="s">
        <v>35</v>
      </c>
      <c r="I40" s="34">
        <v>1</v>
      </c>
      <c r="J40" s="33"/>
      <c r="K40" s="33">
        <v>2017</v>
      </c>
      <c r="L40" s="84"/>
      <c r="M40" s="80"/>
      <c r="P40" s="20"/>
    </row>
    <row r="41" spans="1:16" ht="27" customHeight="1" x14ac:dyDescent="0.25">
      <c r="A41" s="5"/>
      <c r="B41" s="91"/>
      <c r="C41" s="87"/>
      <c r="D41" s="93" t="s">
        <v>56</v>
      </c>
      <c r="E41" s="89">
        <v>58500</v>
      </c>
      <c r="F41" s="15" t="s">
        <v>99</v>
      </c>
      <c r="G41" s="33" t="s">
        <v>29</v>
      </c>
      <c r="H41" s="33" t="s">
        <v>35</v>
      </c>
      <c r="I41" s="34">
        <v>1</v>
      </c>
      <c r="J41" s="33"/>
      <c r="K41" s="33">
        <v>2017</v>
      </c>
      <c r="L41" s="82"/>
      <c r="M41" s="79" t="s">
        <v>70</v>
      </c>
      <c r="P41" s="20"/>
    </row>
    <row r="42" spans="1:16" ht="29.25" customHeight="1" x14ac:dyDescent="0.25">
      <c r="A42" s="5"/>
      <c r="B42" s="92"/>
      <c r="C42" s="88"/>
      <c r="D42" s="80"/>
      <c r="E42" s="90"/>
      <c r="F42" s="15" t="s">
        <v>101</v>
      </c>
      <c r="G42" s="33" t="s">
        <v>29</v>
      </c>
      <c r="H42" s="33" t="s">
        <v>35</v>
      </c>
      <c r="I42" s="34">
        <v>1</v>
      </c>
      <c r="J42" s="33"/>
      <c r="K42" s="33">
        <v>2017</v>
      </c>
      <c r="L42" s="84"/>
      <c r="M42" s="80"/>
      <c r="P42" s="20"/>
    </row>
    <row r="43" spans="1:16" ht="31.5" customHeight="1" x14ac:dyDescent="0.25">
      <c r="A43" s="5"/>
      <c r="B43" s="85"/>
      <c r="C43" s="87"/>
      <c r="D43" s="82" t="s">
        <v>57</v>
      </c>
      <c r="E43" s="89">
        <v>120000</v>
      </c>
      <c r="F43" s="15" t="s">
        <v>100</v>
      </c>
      <c r="G43" s="33" t="s">
        <v>29</v>
      </c>
      <c r="H43" s="33" t="s">
        <v>35</v>
      </c>
      <c r="I43" s="34">
        <v>1</v>
      </c>
      <c r="J43" s="33"/>
      <c r="K43" s="33">
        <v>2018</v>
      </c>
      <c r="L43" s="82"/>
      <c r="M43" s="79" t="s">
        <v>71</v>
      </c>
      <c r="P43" s="20"/>
    </row>
    <row r="44" spans="1:16" ht="37.5" customHeight="1" x14ac:dyDescent="0.25">
      <c r="A44" s="5"/>
      <c r="B44" s="86"/>
      <c r="C44" s="88"/>
      <c r="D44" s="84"/>
      <c r="E44" s="90"/>
      <c r="F44" s="15" t="s">
        <v>101</v>
      </c>
      <c r="G44" s="33" t="s">
        <v>29</v>
      </c>
      <c r="H44" s="33" t="s">
        <v>35</v>
      </c>
      <c r="I44" s="34">
        <v>1</v>
      </c>
      <c r="J44" s="33"/>
      <c r="K44" s="33">
        <v>2018</v>
      </c>
      <c r="L44" s="84"/>
      <c r="M44" s="80"/>
      <c r="P44" s="20"/>
    </row>
    <row r="45" spans="1:16" ht="30.75" customHeight="1" x14ac:dyDescent="0.3">
      <c r="A45" s="5"/>
      <c r="B45" s="13"/>
      <c r="C45" s="14"/>
      <c r="D45" s="15" t="s">
        <v>58</v>
      </c>
      <c r="E45" s="74">
        <v>15759</v>
      </c>
      <c r="F45" s="15" t="s">
        <v>100</v>
      </c>
      <c r="G45" s="33" t="s">
        <v>29</v>
      </c>
      <c r="H45" s="33" t="s">
        <v>35</v>
      </c>
      <c r="I45" s="34">
        <v>1</v>
      </c>
      <c r="J45" s="33"/>
      <c r="K45" s="33">
        <v>2018</v>
      </c>
      <c r="L45" s="33"/>
      <c r="M45" s="35" t="s">
        <v>72</v>
      </c>
      <c r="P45" s="20" t="s">
        <v>36</v>
      </c>
    </row>
    <row r="46" spans="1:16" ht="14.4" x14ac:dyDescent="0.3">
      <c r="A46" s="5"/>
      <c r="B46" s="60">
        <v>5</v>
      </c>
      <c r="C46" s="61"/>
      <c r="D46" s="67" t="s">
        <v>15</v>
      </c>
      <c r="E46" s="73"/>
      <c r="F46" s="68"/>
      <c r="G46" s="68"/>
      <c r="H46" s="68"/>
      <c r="I46" s="68"/>
      <c r="J46" s="68"/>
      <c r="K46" s="68"/>
      <c r="L46" s="68"/>
      <c r="M46" s="69"/>
      <c r="P46" s="20" t="s">
        <v>35</v>
      </c>
    </row>
    <row r="47" spans="1:16" ht="28.8" x14ac:dyDescent="0.3">
      <c r="A47" s="5"/>
      <c r="B47" s="8"/>
      <c r="C47" s="9"/>
      <c r="D47" s="33" t="s">
        <v>76</v>
      </c>
      <c r="E47" s="74">
        <v>156000</v>
      </c>
      <c r="F47" s="15" t="s">
        <v>114</v>
      </c>
      <c r="G47" s="15" t="s">
        <v>113</v>
      </c>
      <c r="H47" s="33" t="s">
        <v>36</v>
      </c>
      <c r="I47" s="34">
        <v>1</v>
      </c>
      <c r="J47" s="33"/>
      <c r="K47" s="33">
        <v>2017</v>
      </c>
      <c r="L47" s="33"/>
      <c r="M47" s="78" t="s">
        <v>112</v>
      </c>
      <c r="P47" s="20"/>
    </row>
    <row r="48" spans="1:16" ht="14.4" x14ac:dyDescent="0.3">
      <c r="A48" s="5"/>
      <c r="B48" s="8"/>
      <c r="C48" s="9"/>
      <c r="D48" s="33" t="s">
        <v>75</v>
      </c>
      <c r="E48" s="75">
        <v>30000</v>
      </c>
      <c r="F48" s="59"/>
      <c r="G48" s="33" t="s">
        <v>32</v>
      </c>
      <c r="H48" s="33" t="s">
        <v>36</v>
      </c>
      <c r="I48" s="34">
        <v>1</v>
      </c>
      <c r="J48" s="33"/>
      <c r="K48" s="33">
        <v>2017</v>
      </c>
      <c r="L48" s="33"/>
      <c r="M48" s="58"/>
      <c r="P48" s="20"/>
    </row>
    <row r="49" spans="1:16" ht="43.8" thickBot="1" x14ac:dyDescent="0.35">
      <c r="A49" s="5"/>
      <c r="B49" s="8"/>
      <c r="C49" s="9"/>
      <c r="D49" s="33" t="s">
        <v>110</v>
      </c>
      <c r="E49" s="75">
        <v>92741</v>
      </c>
      <c r="F49" s="59"/>
      <c r="G49" s="33"/>
      <c r="H49" s="33" t="s">
        <v>36</v>
      </c>
      <c r="I49" s="34">
        <v>1</v>
      </c>
      <c r="J49" s="33"/>
      <c r="K49" s="33">
        <v>2017</v>
      </c>
      <c r="L49" s="33"/>
      <c r="M49" s="77" t="s">
        <v>111</v>
      </c>
      <c r="P49" s="20"/>
    </row>
    <row r="50" spans="1:16" ht="19.5" customHeight="1" thickBot="1" x14ac:dyDescent="0.35">
      <c r="A50" s="5"/>
      <c r="B50" s="142" t="s">
        <v>7</v>
      </c>
      <c r="C50" s="143"/>
      <c r="D50" s="144"/>
      <c r="E50" s="54">
        <f>SUM(E13:E49)</f>
        <v>1252000</v>
      </c>
      <c r="F50" s="55"/>
      <c r="G50" s="145" t="s">
        <v>8</v>
      </c>
      <c r="H50" s="146"/>
      <c r="I50" s="147"/>
      <c r="J50" s="145" t="s">
        <v>9</v>
      </c>
      <c r="K50" s="146"/>
      <c r="L50" s="147"/>
      <c r="M50" s="16"/>
    </row>
    <row r="51" spans="1:16" ht="58.5" customHeight="1" thickBot="1" x14ac:dyDescent="0.3">
      <c r="A51" s="5"/>
      <c r="B51" s="107" t="s">
        <v>25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9"/>
    </row>
    <row r="52" spans="1:16" ht="21.75" customHeight="1" thickBot="1" x14ac:dyDescent="0.3">
      <c r="A52" s="5"/>
      <c r="B52" s="107" t="s">
        <v>16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9"/>
    </row>
    <row r="53" spans="1:16" ht="39" customHeight="1" thickBot="1" x14ac:dyDescent="0.3">
      <c r="A53" s="5"/>
      <c r="B53" s="107" t="s">
        <v>17</v>
      </c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9"/>
    </row>
    <row r="54" spans="1:16" ht="26.25" customHeight="1" thickBot="1" x14ac:dyDescent="0.3">
      <c r="A54" s="5"/>
      <c r="B54" s="110" t="s">
        <v>26</v>
      </c>
      <c r="C54" s="111"/>
      <c r="D54" s="112"/>
      <c r="E54" s="112"/>
      <c r="F54" s="112"/>
      <c r="G54" s="112"/>
      <c r="H54" s="112"/>
      <c r="I54" s="112"/>
      <c r="J54" s="112"/>
      <c r="K54" s="112"/>
      <c r="L54" s="112"/>
      <c r="M54" s="113"/>
    </row>
    <row r="55" spans="1:16" ht="26.25" customHeight="1" thickBot="1" x14ac:dyDescent="0.3">
      <c r="A55" s="5"/>
      <c r="B55" s="110" t="s">
        <v>39</v>
      </c>
      <c r="C55" s="111"/>
      <c r="D55" s="112"/>
      <c r="E55" s="112"/>
      <c r="F55" s="112"/>
      <c r="G55" s="112"/>
      <c r="H55" s="112"/>
      <c r="I55" s="112"/>
      <c r="J55" s="112"/>
      <c r="K55" s="112"/>
      <c r="L55" s="112"/>
      <c r="M55" s="113"/>
    </row>
    <row r="56" spans="1:16" ht="29.25" customHeight="1" thickBot="1" x14ac:dyDescent="0.3">
      <c r="A56" s="5"/>
      <c r="B56" s="117" t="s">
        <v>37</v>
      </c>
      <c r="C56" s="118"/>
      <c r="D56" s="119"/>
      <c r="E56" s="119"/>
      <c r="F56" s="119"/>
      <c r="G56" s="119"/>
      <c r="H56" s="119"/>
      <c r="I56" s="119"/>
      <c r="J56" s="119"/>
      <c r="K56" s="119"/>
      <c r="L56" s="119"/>
      <c r="M56" s="120"/>
    </row>
    <row r="57" spans="1:16" ht="30" customHeight="1" thickBot="1" x14ac:dyDescent="0.35">
      <c r="A57" s="5"/>
      <c r="B57" s="103" t="s">
        <v>18</v>
      </c>
      <c r="C57" s="104"/>
      <c r="D57" s="105"/>
      <c r="E57" s="105"/>
      <c r="F57" s="105"/>
      <c r="G57" s="105"/>
      <c r="H57" s="105"/>
      <c r="I57" s="105"/>
      <c r="J57" s="105"/>
      <c r="K57" s="105"/>
      <c r="L57" s="105"/>
      <c r="M57" s="106"/>
    </row>
    <row r="58" spans="1:16" ht="13.8" x14ac:dyDescent="0.25">
      <c r="A58" s="5"/>
      <c r="B58" s="7"/>
      <c r="C58" s="7"/>
      <c r="D58" s="70"/>
      <c r="E58" s="17"/>
      <c r="F58" s="17"/>
      <c r="G58" s="17"/>
      <c r="H58" s="17"/>
      <c r="I58" s="17"/>
      <c r="J58" s="17"/>
      <c r="K58" s="17"/>
      <c r="L58" s="17"/>
      <c r="M58" s="17"/>
    </row>
    <row r="59" spans="1:16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6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6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6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6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6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</sheetData>
  <mergeCells count="82">
    <mergeCell ref="H5:K5"/>
    <mergeCell ref="L5:M5"/>
    <mergeCell ref="H6:M6"/>
    <mergeCell ref="B4:M4"/>
    <mergeCell ref="B52:M52"/>
    <mergeCell ref="B50:D50"/>
    <mergeCell ref="G50:I50"/>
    <mergeCell ref="J50:L50"/>
    <mergeCell ref="B6:G6"/>
    <mergeCell ref="B5:G5"/>
    <mergeCell ref="B7:M7"/>
    <mergeCell ref="B10:B11"/>
    <mergeCell ref="D10:D11"/>
    <mergeCell ref="E10:E11"/>
    <mergeCell ref="G10:G11"/>
    <mergeCell ref="H10:H11"/>
    <mergeCell ref="K10:K11"/>
    <mergeCell ref="B57:M57"/>
    <mergeCell ref="B53:M53"/>
    <mergeCell ref="B54:M54"/>
    <mergeCell ref="I10:J10"/>
    <mergeCell ref="L10:L11"/>
    <mergeCell ref="M10:M11"/>
    <mergeCell ref="B56:M56"/>
    <mergeCell ref="B51:M51"/>
    <mergeCell ref="C10:C11"/>
    <mergeCell ref="B55:M55"/>
    <mergeCell ref="F10:F11"/>
    <mergeCell ref="B17:B19"/>
    <mergeCell ref="C17:C19"/>
    <mergeCell ref="D17:D19"/>
    <mergeCell ref="E17:E19"/>
    <mergeCell ref="M17:M19"/>
    <mergeCell ref="B21:B22"/>
    <mergeCell ref="C21:C22"/>
    <mergeCell ref="D21:D22"/>
    <mergeCell ref="E21:E22"/>
    <mergeCell ref="L17:L19"/>
    <mergeCell ref="B23:B25"/>
    <mergeCell ref="C23:C25"/>
    <mergeCell ref="D23:D25"/>
    <mergeCell ref="E23:E25"/>
    <mergeCell ref="M23:M25"/>
    <mergeCell ref="L23:L25"/>
    <mergeCell ref="B27:B29"/>
    <mergeCell ref="C27:C29"/>
    <mergeCell ref="D27:D29"/>
    <mergeCell ref="E27:E29"/>
    <mergeCell ref="M27:M29"/>
    <mergeCell ref="L27:L29"/>
    <mergeCell ref="B31:B33"/>
    <mergeCell ref="C31:C33"/>
    <mergeCell ref="D31:D33"/>
    <mergeCell ref="E31:E33"/>
    <mergeCell ref="B37:B38"/>
    <mergeCell ref="C37:C38"/>
    <mergeCell ref="D37:D38"/>
    <mergeCell ref="E37:E38"/>
    <mergeCell ref="B39:B40"/>
    <mergeCell ref="C39:C40"/>
    <mergeCell ref="D39:D40"/>
    <mergeCell ref="E39:E40"/>
    <mergeCell ref="M39:M40"/>
    <mergeCell ref="L39:L40"/>
    <mergeCell ref="B41:B42"/>
    <mergeCell ref="C41:C42"/>
    <mergeCell ref="D41:D42"/>
    <mergeCell ref="E41:E42"/>
    <mergeCell ref="M41:M42"/>
    <mergeCell ref="L41:L42"/>
    <mergeCell ref="B43:B44"/>
    <mergeCell ref="C43:C44"/>
    <mergeCell ref="D43:D44"/>
    <mergeCell ref="E43:E44"/>
    <mergeCell ref="L43:L44"/>
    <mergeCell ref="M43:M44"/>
    <mergeCell ref="M31:M33"/>
    <mergeCell ref="L31:L33"/>
    <mergeCell ref="L21:L22"/>
    <mergeCell ref="M21:M22"/>
    <mergeCell ref="M37:M38"/>
    <mergeCell ref="L37:L38"/>
  </mergeCells>
  <phoneticPr fontId="0" type="noConversion"/>
  <dataValidations count="2">
    <dataValidation type="list" allowBlank="1" showInputMessage="1" showErrorMessage="1" sqref="G12:G18 G20:G24 G26:G32 G34:G46 G48:G49">
      <formula1>$P$7:$P$14</formula1>
    </dataValidation>
    <dataValidation type="list" allowBlank="1" showInputMessage="1" showErrorMessage="1" sqref="H12:H49">
      <formula1>$P$16:$P$48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29" sqref="B29"/>
    </sheetView>
  </sheetViews>
  <sheetFormatPr defaultColWidth="9.109375" defaultRowHeight="13.2" x14ac:dyDescent="0.25"/>
  <cols>
    <col min="1" max="1" width="18.88671875" customWidth="1"/>
    <col min="2" max="2" width="26.6640625" customWidth="1"/>
    <col min="3" max="3" width="18.6640625" customWidth="1"/>
    <col min="4" max="4" width="19.6640625" customWidth="1"/>
    <col min="5" max="5" width="21.88671875" customWidth="1"/>
  </cols>
  <sheetData>
    <row r="1" spans="1:5" x14ac:dyDescent="0.25">
      <c r="A1" s="159" t="s">
        <v>77</v>
      </c>
      <c r="B1" s="159" t="s">
        <v>78</v>
      </c>
      <c r="C1" s="39" t="s">
        <v>79</v>
      </c>
      <c r="D1" s="159" t="s">
        <v>81</v>
      </c>
      <c r="E1" s="159" t="s">
        <v>82</v>
      </c>
    </row>
    <row r="2" spans="1:5" ht="13.8" thickBot="1" x14ac:dyDescent="0.3">
      <c r="A2" s="160"/>
      <c r="B2" s="160"/>
      <c r="C2" s="40" t="s">
        <v>80</v>
      </c>
      <c r="D2" s="160"/>
      <c r="E2" s="160"/>
    </row>
    <row r="3" spans="1:5" ht="13.8" thickBot="1" x14ac:dyDescent="0.3">
      <c r="A3" s="41" t="s">
        <v>83</v>
      </c>
      <c r="B3" s="42" t="s">
        <v>85</v>
      </c>
      <c r="C3" s="47">
        <f>+C4</f>
        <v>120000</v>
      </c>
      <c r="D3" s="47">
        <v>0</v>
      </c>
      <c r="E3" s="47">
        <f>+C3+D3</f>
        <v>120000</v>
      </c>
    </row>
    <row r="4" spans="1:5" ht="61.8" thickBot="1" x14ac:dyDescent="0.3">
      <c r="A4" s="43" t="s">
        <v>84</v>
      </c>
      <c r="B4" s="46" t="s">
        <v>42</v>
      </c>
      <c r="C4" s="48">
        <v>120000</v>
      </c>
      <c r="D4" s="49"/>
      <c r="E4" s="48">
        <f>+C4+D4</f>
        <v>120000</v>
      </c>
    </row>
    <row r="5" spans="1:5" ht="13.8" thickBot="1" x14ac:dyDescent="0.3">
      <c r="A5" s="163" t="s">
        <v>86</v>
      </c>
      <c r="B5" s="44" t="s">
        <v>87</v>
      </c>
      <c r="C5" s="50">
        <f>SUM(C6:C11)</f>
        <v>365500</v>
      </c>
      <c r="D5" s="50">
        <f>SUM(D6:D11)</f>
        <v>57000</v>
      </c>
      <c r="E5" s="47">
        <f>+C5+D5</f>
        <v>422500</v>
      </c>
    </row>
    <row r="6" spans="1:5" ht="13.8" thickBot="1" x14ac:dyDescent="0.3">
      <c r="A6" s="164"/>
      <c r="B6" s="45" t="s">
        <v>43</v>
      </c>
      <c r="C6" s="51">
        <v>90000</v>
      </c>
      <c r="D6" s="51">
        <v>0</v>
      </c>
      <c r="E6" s="52">
        <f t="shared" ref="E6:E11" si="0">+C6+D6</f>
        <v>90000</v>
      </c>
    </row>
    <row r="7" spans="1:5" ht="13.8" thickBot="1" x14ac:dyDescent="0.3">
      <c r="A7" s="164"/>
      <c r="B7" s="45" t="s">
        <v>44</v>
      </c>
      <c r="C7" s="51">
        <v>18000</v>
      </c>
      <c r="D7" s="51">
        <v>6000</v>
      </c>
      <c r="E7" s="52">
        <f t="shared" si="0"/>
        <v>24000</v>
      </c>
    </row>
    <row r="8" spans="1:5" ht="13.8" thickBot="1" x14ac:dyDescent="0.3">
      <c r="A8" s="164"/>
      <c r="B8" s="45" t="s">
        <v>45</v>
      </c>
      <c r="C8" s="51">
        <v>17500</v>
      </c>
      <c r="D8" s="51">
        <v>0</v>
      </c>
      <c r="E8" s="52">
        <f t="shared" si="0"/>
        <v>17500</v>
      </c>
    </row>
    <row r="9" spans="1:5" ht="13.8" thickBot="1" x14ac:dyDescent="0.3">
      <c r="A9" s="164"/>
      <c r="B9" s="45" t="s">
        <v>46</v>
      </c>
      <c r="C9" s="51">
        <v>90000</v>
      </c>
      <c r="D9" s="51">
        <v>0</v>
      </c>
      <c r="E9" s="52">
        <f t="shared" si="0"/>
        <v>90000</v>
      </c>
    </row>
    <row r="10" spans="1:5" ht="21" thickBot="1" x14ac:dyDescent="0.3">
      <c r="A10" s="164"/>
      <c r="B10" s="45" t="s">
        <v>47</v>
      </c>
      <c r="C10" s="51">
        <v>40000</v>
      </c>
      <c r="D10" s="51">
        <v>2000</v>
      </c>
      <c r="E10" s="52">
        <f t="shared" si="0"/>
        <v>42000</v>
      </c>
    </row>
    <row r="11" spans="1:5" ht="13.8" thickBot="1" x14ac:dyDescent="0.3">
      <c r="A11" s="165"/>
      <c r="B11" s="45" t="s">
        <v>48</v>
      </c>
      <c r="C11" s="51">
        <v>110000</v>
      </c>
      <c r="D11" s="51">
        <v>49000</v>
      </c>
      <c r="E11" s="52">
        <f t="shared" si="0"/>
        <v>159000</v>
      </c>
    </row>
    <row r="12" spans="1:5" ht="13.8" thickBot="1" x14ac:dyDescent="0.3">
      <c r="A12" s="163" t="s">
        <v>88</v>
      </c>
      <c r="B12" s="44" t="s">
        <v>89</v>
      </c>
      <c r="C12" s="47">
        <f>SUM(C13:C14)</f>
        <v>108000</v>
      </c>
      <c r="D12" s="47">
        <f>SUM(D13:D14)</f>
        <v>6000</v>
      </c>
      <c r="E12" s="47">
        <f>+C12+D12</f>
        <v>114000</v>
      </c>
    </row>
    <row r="13" spans="1:5" ht="21" thickBot="1" x14ac:dyDescent="0.3">
      <c r="A13" s="164"/>
      <c r="B13" s="45" t="s">
        <v>50</v>
      </c>
      <c r="C13" s="51">
        <v>90000</v>
      </c>
      <c r="D13" s="51">
        <v>0</v>
      </c>
      <c r="E13" s="52">
        <f t="shared" ref="E13:E14" si="1">+C13+D13</f>
        <v>90000</v>
      </c>
    </row>
    <row r="14" spans="1:5" ht="13.8" thickBot="1" x14ac:dyDescent="0.3">
      <c r="A14" s="165"/>
      <c r="B14" s="45" t="s">
        <v>51</v>
      </c>
      <c r="C14" s="51">
        <v>18000</v>
      </c>
      <c r="D14" s="51">
        <v>6000</v>
      </c>
      <c r="E14" s="52">
        <f t="shared" si="1"/>
        <v>24000</v>
      </c>
    </row>
    <row r="15" spans="1:5" ht="13.8" thickBot="1" x14ac:dyDescent="0.3">
      <c r="A15" s="163" t="s">
        <v>90</v>
      </c>
      <c r="B15" s="44" t="s">
        <v>91</v>
      </c>
      <c r="C15" s="47">
        <f>SUM(C16:C21)</f>
        <v>379759</v>
      </c>
      <c r="D15" s="47">
        <f>SUM(D16:D21)</f>
        <v>154800</v>
      </c>
      <c r="E15" s="47">
        <f>+C15+D15</f>
        <v>534559</v>
      </c>
    </row>
    <row r="16" spans="1:5" ht="21" thickBot="1" x14ac:dyDescent="0.3">
      <c r="A16" s="164"/>
      <c r="B16" s="45" t="s">
        <v>53</v>
      </c>
      <c r="C16" s="51">
        <v>79000</v>
      </c>
      <c r="D16" s="51">
        <v>40800</v>
      </c>
      <c r="E16" s="52">
        <f t="shared" ref="E16:E21" si="2">+C16+D16</f>
        <v>119800</v>
      </c>
    </row>
    <row r="17" spans="1:6" ht="31.2" thickBot="1" x14ac:dyDescent="0.3">
      <c r="A17" s="164"/>
      <c r="B17" s="45" t="s">
        <v>54</v>
      </c>
      <c r="C17" s="51">
        <v>37500</v>
      </c>
      <c r="D17" s="51">
        <v>0</v>
      </c>
      <c r="E17" s="52">
        <f t="shared" si="2"/>
        <v>37500</v>
      </c>
    </row>
    <row r="18" spans="1:6" ht="21" thickBot="1" x14ac:dyDescent="0.3">
      <c r="A18" s="164"/>
      <c r="B18" s="45" t="s">
        <v>55</v>
      </c>
      <c r="C18" s="51">
        <v>69000</v>
      </c>
      <c r="D18" s="51">
        <v>45000</v>
      </c>
      <c r="E18" s="52">
        <f t="shared" si="2"/>
        <v>114000</v>
      </c>
    </row>
    <row r="19" spans="1:6" ht="21" thickBot="1" x14ac:dyDescent="0.3">
      <c r="A19" s="164"/>
      <c r="B19" s="45" t="s">
        <v>56</v>
      </c>
      <c r="C19" s="51">
        <v>58500</v>
      </c>
      <c r="D19" s="51">
        <v>24000</v>
      </c>
      <c r="E19" s="52">
        <f t="shared" si="2"/>
        <v>82500</v>
      </c>
    </row>
    <row r="20" spans="1:6" ht="13.8" thickBot="1" x14ac:dyDescent="0.3">
      <c r="A20" s="164"/>
      <c r="B20" s="45" t="s">
        <v>57</v>
      </c>
      <c r="C20" s="51">
        <v>120000</v>
      </c>
      <c r="D20" s="51">
        <v>45000</v>
      </c>
      <c r="E20" s="52">
        <f t="shared" si="2"/>
        <v>165000</v>
      </c>
    </row>
    <row r="21" spans="1:6" ht="21" thickBot="1" x14ac:dyDescent="0.3">
      <c r="A21" s="165"/>
      <c r="B21" s="45" t="s">
        <v>58</v>
      </c>
      <c r="C21" s="48">
        <v>15759</v>
      </c>
      <c r="D21" s="49">
        <v>0</v>
      </c>
      <c r="E21" s="48">
        <f t="shared" si="2"/>
        <v>15759</v>
      </c>
    </row>
    <row r="22" spans="1:6" ht="20.399999999999999" customHeight="1" thickBot="1" x14ac:dyDescent="0.3">
      <c r="A22" s="166" t="s">
        <v>92</v>
      </c>
      <c r="B22" s="167"/>
      <c r="C22" s="47">
        <f>+C23+C24</f>
        <v>186000</v>
      </c>
      <c r="D22" s="47">
        <f>+D23+D24</f>
        <v>0</v>
      </c>
      <c r="E22" s="47">
        <f>+C22+D22</f>
        <v>186000</v>
      </c>
    </row>
    <row r="23" spans="1:6" ht="13.2" customHeight="1" thickBot="1" x14ac:dyDescent="0.3">
      <c r="A23" s="36"/>
      <c r="B23" s="37" t="s">
        <v>94</v>
      </c>
      <c r="C23" s="47">
        <v>156000</v>
      </c>
      <c r="D23" s="47"/>
      <c r="E23" s="52">
        <f t="shared" ref="E23:E24" si="3">+C23+D23</f>
        <v>156000</v>
      </c>
    </row>
    <row r="24" spans="1:6" ht="14.4" customHeight="1" thickBot="1" x14ac:dyDescent="0.3">
      <c r="A24" s="36"/>
      <c r="B24" s="37" t="s">
        <v>95</v>
      </c>
      <c r="C24" s="47">
        <v>30000</v>
      </c>
      <c r="D24" s="47"/>
      <c r="E24" s="48">
        <f t="shared" si="3"/>
        <v>30000</v>
      </c>
    </row>
    <row r="25" spans="1:6" ht="13.8" thickBot="1" x14ac:dyDescent="0.3">
      <c r="A25" s="166" t="s">
        <v>93</v>
      </c>
      <c r="B25" s="167"/>
      <c r="C25" s="47">
        <f>+C3+C5+C12+C15+C22</f>
        <v>1159259</v>
      </c>
      <c r="D25" s="47">
        <f>+D3+D5+D12+D15+D22</f>
        <v>217800</v>
      </c>
      <c r="E25" s="47">
        <f>+C25+D25</f>
        <v>1377059</v>
      </c>
      <c r="F25" s="53"/>
    </row>
    <row r="26" spans="1:6" ht="20.399999999999999" customHeight="1" thickBot="1" x14ac:dyDescent="0.3">
      <c r="A26" s="168" t="s">
        <v>96</v>
      </c>
      <c r="B26" s="169"/>
      <c r="C26" s="47">
        <v>92741</v>
      </c>
      <c r="D26" s="47">
        <v>0</v>
      </c>
      <c r="E26" s="47">
        <f>+C26+D26</f>
        <v>92741</v>
      </c>
    </row>
    <row r="27" spans="1:6" ht="13.8" thickBot="1" x14ac:dyDescent="0.3">
      <c r="A27" s="161" t="s">
        <v>7</v>
      </c>
      <c r="B27" s="162"/>
      <c r="C27" s="47">
        <f>+C25+C26</f>
        <v>1252000</v>
      </c>
      <c r="D27" s="47">
        <f>+D25+D26</f>
        <v>217800</v>
      </c>
      <c r="E27" s="47">
        <f>+E25+E26</f>
        <v>1469800</v>
      </c>
    </row>
    <row r="30" spans="1:6" x14ac:dyDescent="0.25">
      <c r="C30" s="38"/>
    </row>
  </sheetData>
  <mergeCells count="11">
    <mergeCell ref="A1:A2"/>
    <mergeCell ref="B1:B2"/>
    <mergeCell ref="D1:D2"/>
    <mergeCell ref="E1:E2"/>
    <mergeCell ref="A27:B27"/>
    <mergeCell ref="A5:A11"/>
    <mergeCell ref="A12:A14"/>
    <mergeCell ref="A15:A21"/>
    <mergeCell ref="A22:B22"/>
    <mergeCell ref="A25:B25"/>
    <mergeCell ref="A26:B2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A0228E232EA7BB418792AE6BC8EB2AE2" ma:contentTypeVersion="0" ma:contentTypeDescription="The base project type from which other project content types inherit their information" ma:contentTypeScope="" ma:versionID="96111ca83568567ad7f17630a65ad2e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eca95984b485e58b10d12de92276f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40765862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Alva Hart, Viviana del Carmen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RG-T2932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EXCEL&lt;/APPLICATION&gt;&lt;USER_STAGE&gt;TC Annex for OS operations&lt;/USER_STAGE&gt;&lt;PD_OBJ_TYPE&gt;0&lt;/PD_OBJ_TYPE&gt;&lt;MAKERECORD&gt;N&lt;/MAKERECORD&gt;&lt;/Data&gt;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</documentManagement>
</p:properties>
</file>

<file path=customXml/itemProps1.xml><?xml version="1.0" encoding="utf-8"?>
<ds:datastoreItem xmlns:ds="http://schemas.openxmlformats.org/officeDocument/2006/customXml" ds:itemID="{9F60BA20-0C60-4A5A-90E3-DCF0CAFF8ACD}"/>
</file>

<file path=customXml/itemProps2.xml><?xml version="1.0" encoding="utf-8"?>
<ds:datastoreItem xmlns:ds="http://schemas.openxmlformats.org/officeDocument/2006/customXml" ds:itemID="{C6B34531-4159-458B-A45F-D30C33739E8D}"/>
</file>

<file path=customXml/itemProps3.xml><?xml version="1.0" encoding="utf-8"?>
<ds:datastoreItem xmlns:ds="http://schemas.openxmlformats.org/officeDocument/2006/customXml" ds:itemID="{7F8D63D7-2113-473B-9925-42732D4C4461}"/>
</file>

<file path=customXml/itemProps4.xml><?xml version="1.0" encoding="utf-8"?>
<ds:datastoreItem xmlns:ds="http://schemas.openxmlformats.org/officeDocument/2006/customXml" ds:itemID="{12C364B2-44F9-49F1-A43F-9F9F29FF9411}"/>
</file>

<file path=customXml/itemProps5.xml><?xml version="1.0" encoding="utf-8"?>
<ds:datastoreItem xmlns:ds="http://schemas.openxmlformats.org/officeDocument/2006/customXml" ds:itemID="{80244229-1B71-4548-B113-E84E0EFFB8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Adquisiciones- RG-T2932</dc:title>
  <dc:creator>meroca</dc:creator>
  <cp:lastModifiedBy>Alva Hart, Viviana del Carmen</cp:lastModifiedBy>
  <cp:lastPrinted>2011-02-21T02:14:13Z</cp:lastPrinted>
  <dcterms:created xsi:type="dcterms:W3CDTF">2007-02-02T19:50:30Z</dcterms:created>
  <dcterms:modified xsi:type="dcterms:W3CDTF">2016-12-08T15:41:02Z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0x01010097539AEBFB7E6F4387C0787516276B9700A0228E232EA7BB418792AE6BC8EB2AE2</vt:lpwstr>
  </property>
  <property fmtid="{D5CDD505-2E9C-101B-9397-08002B2CF9AE}" pid="4" name="TaxKeyword">
    <vt:lpwstr/>
  </property>
  <property fmtid="{D5CDD505-2E9C-101B-9397-08002B2CF9AE}" pid="6" name="Disclosure Activity">
    <vt:lpwstr>TC Annex for OS operations</vt:lpwstr>
  </property>
  <property fmtid="{D5CDD505-2E9C-101B-9397-08002B2CF9AE}" pid="7" name="Sub_x002d_Sector">
    <vt:lpwstr/>
  </property>
  <property fmtid="{D5CDD505-2E9C-101B-9397-08002B2CF9AE}" pid="11" name="TaxKeywordTaxHTField">
    <vt:lpwstr/>
  </property>
  <property fmtid="{D5CDD505-2E9C-101B-9397-08002B2CF9AE}" pid="12" name="Series Operations IDB">
    <vt:lpwstr>2;#Unclassified|a6dff32e-d477-44cd-a56b-85efe9e0a56c</vt:lpwstr>
  </property>
  <property fmtid="{D5CDD505-2E9C-101B-9397-08002B2CF9AE}" pid="13" name="Sub-Sector">
    <vt:lpwstr/>
  </property>
  <property fmtid="{D5CDD505-2E9C-101B-9397-08002B2CF9AE}" pid="14" name="Country">
    <vt:lpwstr/>
  </property>
  <property fmtid="{D5CDD505-2E9C-101B-9397-08002B2CF9AE}" pid="15" name="Fund IDB">
    <vt:lpwstr/>
  </property>
  <property fmtid="{D5CDD505-2E9C-101B-9397-08002B2CF9AE}" pid="16" name="Series_x0020_Operations_x0020_IDB">
    <vt:lpwstr>2;#Unclassified|a6dff32e-d477-44cd-a56b-85efe9e0a56c</vt:lpwstr>
  </property>
  <property fmtid="{D5CDD505-2E9C-101B-9397-08002B2CF9AE}" pid="17" name="Webtopic">
    <vt:lpwstr>AG-PEC</vt:lpwstr>
  </property>
  <property fmtid="{D5CDD505-2E9C-101B-9397-08002B2CF9AE}" pid="19" name="Sector IDB">
    <vt:lpwstr/>
  </property>
  <property fmtid="{D5CDD505-2E9C-101B-9397-08002B2CF9AE}" pid="21" name="Function Operations IDB">
    <vt:lpwstr>3;#IDBDocs|cca77002-e150-4b2d-ab1f-1d7a7cdcae16</vt:lpwstr>
  </property>
  <property fmtid="{D5CDD505-2E9C-101B-9397-08002B2CF9AE}" pid="22" name="Publishing House">
    <vt:lpwstr/>
  </property>
</Properties>
</file>