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1440" yWindow="0" windowWidth="19440" windowHeight="14415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C11" i="1"/>
  <c r="D34" i="2"/>
  <c r="D35" i="2"/>
  <c r="D36" i="2"/>
  <c r="C19" i="1"/>
  <c r="C22" i="1"/>
  <c r="C18" i="1"/>
  <c r="D59" i="2"/>
  <c r="D60" i="2"/>
  <c r="D61" i="2"/>
  <c r="D64" i="2"/>
  <c r="D65" i="2"/>
  <c r="D66" i="2"/>
  <c r="G62" i="2"/>
  <c r="D54" i="2"/>
  <c r="D55" i="2"/>
  <c r="D56" i="2"/>
  <c r="D49" i="2"/>
  <c r="D50" i="2"/>
  <c r="D51" i="2"/>
  <c r="D42" i="2"/>
  <c r="D41" i="2"/>
  <c r="C34" i="1"/>
  <c r="C33" i="1"/>
  <c r="C25" i="1"/>
  <c r="C27" i="1"/>
  <c r="C30" i="1"/>
  <c r="C24" i="1"/>
  <c r="D22" i="2"/>
  <c r="D23" i="2"/>
  <c r="D24" i="2"/>
  <c r="F24" i="2"/>
  <c r="D31" i="2"/>
  <c r="D12" i="2"/>
  <c r="C40" i="1"/>
  <c r="C43" i="1"/>
  <c r="C48" i="1"/>
  <c r="C55" i="1"/>
  <c r="C39" i="1"/>
  <c r="D19" i="2"/>
  <c r="D11" i="2"/>
  <c r="D18" i="2"/>
  <c r="F18" i="2"/>
  <c r="D8" i="2"/>
  <c r="D7" i="2"/>
  <c r="D6" i="2"/>
  <c r="C57" i="1"/>
</calcChain>
</file>

<file path=xl/sharedStrings.xml><?xml version="1.0" encoding="utf-8"?>
<sst xmlns="http://schemas.openxmlformats.org/spreadsheetml/2006/main" count="195" uniqueCount="119">
  <si>
    <t>BRASIL</t>
  </si>
  <si>
    <t>PA - 18 Meses</t>
  </si>
  <si>
    <t>Atualização Nº: 1</t>
  </si>
  <si>
    <t>Taxa de Câmbio:</t>
  </si>
  <si>
    <t>Nº</t>
  </si>
  <si>
    <t>Descrição do Contrato</t>
  </si>
  <si>
    <t>Custo</t>
  </si>
  <si>
    <t>Método</t>
  </si>
  <si>
    <t>Revisão</t>
  </si>
  <si>
    <t>Fonte</t>
  </si>
  <si>
    <t>Datas Estimadas</t>
  </si>
  <si>
    <t>Status</t>
  </si>
  <si>
    <t>Comentário</t>
  </si>
  <si>
    <t xml:space="preserve">Estimado </t>
  </si>
  <si>
    <t>Aquisição</t>
  </si>
  <si>
    <t>BID</t>
  </si>
  <si>
    <t>Local</t>
  </si>
  <si>
    <t>Publicação</t>
  </si>
  <si>
    <t>Término</t>
  </si>
  <si>
    <t>(1)</t>
  </si>
  <si>
    <t>(2)</t>
  </si>
  <si>
    <t>(%)</t>
  </si>
  <si>
    <t>Anúncio</t>
  </si>
  <si>
    <t>Contrato</t>
  </si>
  <si>
    <t>(3)</t>
  </si>
  <si>
    <t>OBRAS</t>
  </si>
  <si>
    <t>ex-ante</t>
  </si>
  <si>
    <t>LPN</t>
  </si>
  <si>
    <t>3 CRJ no segundo ano e 3 no terceiro.</t>
  </si>
  <si>
    <t>BENS</t>
  </si>
  <si>
    <t>PE</t>
  </si>
  <si>
    <t>LPN ou PE</t>
  </si>
  <si>
    <t>Todos os valores previstos para produção de materiais gráficos - 1.a2 e 1a5 e 1b1 a 1b3</t>
  </si>
  <si>
    <t xml:space="preserve">CAPACITAÇÃO </t>
  </si>
  <si>
    <t>CONSULTORIA</t>
  </si>
  <si>
    <t>TDR e 2 processos p/ revisão ex-ante.</t>
  </si>
  <si>
    <t>CI</t>
  </si>
  <si>
    <t>SQC</t>
  </si>
  <si>
    <t>1 por ano</t>
  </si>
  <si>
    <t>SBMC</t>
  </si>
  <si>
    <t>Para Aconselhamento</t>
  </si>
  <si>
    <t>Para Supervisor Técnico</t>
  </si>
  <si>
    <t xml:space="preserve">TOTAL GERAL DO PLANO DE AQUISIÇÕES </t>
  </si>
  <si>
    <t>Valor sem a Contingência de 3%</t>
  </si>
  <si>
    <r>
      <rPr>
        <b/>
        <sz val="10"/>
        <color theme="1"/>
        <rFont val="Calibri"/>
        <family val="2"/>
        <scheme val="minor"/>
      </rPr>
      <t>Métodos de Seleção de Consultoria</t>
    </r>
    <r>
      <rPr>
        <sz val="10"/>
        <color theme="1"/>
        <rFont val="Calibri"/>
        <family val="2"/>
        <scheme val="minor"/>
      </rPr>
      <t xml:space="preserve">: i) </t>
    </r>
    <r>
      <rPr>
        <b/>
        <sz val="10"/>
        <color theme="1"/>
        <rFont val="Calibri"/>
        <family val="2"/>
        <scheme val="minor"/>
      </rPr>
      <t>SBQC:</t>
    </r>
    <r>
      <rPr>
        <sz val="10"/>
        <color theme="1"/>
        <rFont val="Calibri"/>
        <family val="2"/>
        <scheme val="minor"/>
      </rPr>
      <t xml:space="preserve"> Seleção Baseada na Qualidade e no Custo; ii) </t>
    </r>
    <r>
      <rPr>
        <b/>
        <sz val="10"/>
        <color theme="1"/>
        <rFont val="Calibri"/>
        <family val="2"/>
        <scheme val="minor"/>
      </rPr>
      <t xml:space="preserve">SQC: </t>
    </r>
    <r>
      <rPr>
        <sz val="10"/>
        <color theme="1"/>
        <rFont val="Calibri"/>
        <family val="2"/>
        <scheme val="minor"/>
      </rPr>
      <t xml:space="preserve">Seleção Baseada nas Qualificações dos Consultores; iii) </t>
    </r>
    <r>
      <rPr>
        <b/>
        <sz val="10"/>
        <color theme="1"/>
        <rFont val="Calibri"/>
        <family val="2"/>
        <scheme val="minor"/>
      </rPr>
      <t xml:space="preserve">SBMC: </t>
    </r>
    <r>
      <rPr>
        <sz val="10"/>
        <color theme="1"/>
        <rFont val="Calibri"/>
        <family val="2"/>
        <scheme val="minor"/>
      </rPr>
      <t xml:space="preserve">Seleção Baseada no Menor Custo; iv) </t>
    </r>
    <r>
      <rPr>
        <b/>
        <sz val="10"/>
        <color theme="1"/>
        <rFont val="Calibri"/>
        <family val="2"/>
        <scheme val="minor"/>
      </rPr>
      <t xml:space="preserve">SBQ: </t>
    </r>
    <r>
      <rPr>
        <sz val="10"/>
        <color theme="1"/>
        <rFont val="Calibri"/>
        <family val="2"/>
        <scheme val="minor"/>
      </rPr>
      <t xml:space="preserve">Seleção Baseada na Qualidade; v) SBOF: Seleção Baseada no Orçamento Fixo; vi) </t>
    </r>
    <r>
      <rPr>
        <b/>
        <sz val="10"/>
        <color theme="1"/>
        <rFont val="Calibri"/>
        <family val="2"/>
        <scheme val="minor"/>
      </rPr>
      <t>CD:</t>
    </r>
    <r>
      <rPr>
        <sz val="10"/>
        <color theme="1"/>
        <rFont val="Calibri"/>
        <family val="2"/>
        <scheme val="minor"/>
      </rPr>
      <t xml:space="preserve"> Contratação Direta; vii) </t>
    </r>
    <r>
      <rPr>
        <b/>
        <sz val="10"/>
        <color theme="1"/>
        <rFont val="Calibri"/>
        <family val="2"/>
        <scheme val="minor"/>
      </rPr>
      <t>CI:</t>
    </r>
    <r>
      <rPr>
        <sz val="10"/>
        <color theme="1"/>
        <rFont val="Calibri"/>
        <family val="2"/>
        <scheme val="minor"/>
      </rPr>
      <t xml:space="preserve"> Consultor Individual.
</t>
    </r>
    <r>
      <rPr>
        <b/>
        <sz val="10"/>
        <color theme="1"/>
        <rFont val="Calibri"/>
        <family val="2"/>
        <scheme val="minor"/>
      </rPr>
      <t>Modalidades de Aquisição:</t>
    </r>
    <r>
      <rPr>
        <sz val="10"/>
        <color theme="1"/>
        <rFont val="Calibri"/>
        <family val="2"/>
        <scheme val="minor"/>
      </rPr>
      <t xml:space="preserve">i) LPI: Licitação Pública Internacional; ii) LPN: Licitação Pública Nacional; iii) CP: Comparação de Preços; iv) PE: Pregão Eletronico. </t>
    </r>
  </si>
  <si>
    <r>
      <rPr>
        <b/>
        <sz val="10"/>
        <color theme="1"/>
        <rFont val="Calibri"/>
        <family val="2"/>
        <scheme val="minor"/>
      </rPr>
      <t>Revisões BID</t>
    </r>
    <r>
      <rPr>
        <sz val="10"/>
        <color theme="1"/>
        <rFont val="Calibri"/>
        <family val="2"/>
        <scheme val="minor"/>
      </rPr>
      <t xml:space="preserve">: i) </t>
    </r>
    <r>
      <rPr>
        <i/>
        <sz val="10"/>
        <color theme="1"/>
        <rFont val="Calibri"/>
        <family val="2"/>
        <scheme val="minor"/>
      </rPr>
      <t>Ex-ante &gt; anterior a seleção/contratação; ii) Ex-post &gt; posterior a seleção/contratação</t>
    </r>
  </si>
  <si>
    <r>
      <rPr>
        <b/>
        <sz val="10"/>
        <color theme="1"/>
        <rFont val="Calibri"/>
        <family val="2"/>
        <scheme val="minor"/>
      </rPr>
      <t>Status</t>
    </r>
    <r>
      <rPr>
        <sz val="10"/>
        <color theme="1"/>
        <rFont val="Calibri"/>
        <family val="2"/>
        <scheme val="minor"/>
      </rPr>
      <t>: Pendente (P); Em Processo  (EP); Adjudicado (A); Cancelado (C )</t>
    </r>
  </si>
  <si>
    <t>CD</t>
  </si>
  <si>
    <t>SERVIÇOS (QUE NÃO DE CONSULTORIA)</t>
  </si>
  <si>
    <t>Gastos Operativos da UCP</t>
  </si>
  <si>
    <t>SBQC</t>
  </si>
  <si>
    <t>Consultoria para realizaçao da avaliacao intermediaria do projeto</t>
  </si>
  <si>
    <t>LPI</t>
  </si>
  <si>
    <t xml:space="preserve">Capacitaçao de docentes </t>
  </si>
  <si>
    <t>Auditoria externa</t>
  </si>
  <si>
    <t>Composiçao da UGP e reforço da estrutura da SEDUC</t>
  </si>
  <si>
    <t>Contrataçao de estagiarios como tutores de projeto de reforço escolar</t>
  </si>
  <si>
    <t>BR-L1328</t>
  </si>
  <si>
    <t>Projeto de Aceleração do Desenvolvimento da Educação Básica do Amazonas (PADEAM)</t>
  </si>
  <si>
    <t>Atualizado em: Novembro/2012</t>
  </si>
  <si>
    <t>US$1= R$2.05</t>
  </si>
  <si>
    <t>Construção de 3 novos CETIs</t>
  </si>
  <si>
    <t>7 primeiros CETIs</t>
  </si>
  <si>
    <t>8o. CETI</t>
  </si>
  <si>
    <t>9 a 12 CETI</t>
  </si>
  <si>
    <t>r$</t>
  </si>
  <si>
    <t>u$</t>
  </si>
  <si>
    <t>(US$ milhoes)</t>
  </si>
  <si>
    <t>Construção de 2 novos CETIs</t>
  </si>
  <si>
    <t>Bens CETIs</t>
  </si>
  <si>
    <t>Bens/CETI</t>
  </si>
  <si>
    <t>Aquisição de mobiliario e outros bens para 6 novos CETIs</t>
  </si>
  <si>
    <t>CETIs</t>
  </si>
  <si>
    <t>Centro Midias</t>
  </si>
  <si>
    <t>Sede</t>
  </si>
  <si>
    <t>Elaboracao Projeto Executivo para sede do Centro de Midias</t>
  </si>
  <si>
    <t>Consultoria</t>
  </si>
  <si>
    <t xml:space="preserve">Componente 1 - Expansão da Cobertura e Melhoria da Infraestrutura de Educação Básica Integral </t>
  </si>
  <si>
    <t>Componente 2: Melhoria da progressão, conclusão e qualidade da Educação Basica</t>
  </si>
  <si>
    <t>Componente 3: Gestão, monitoramento e avaliação da rede escolar</t>
  </si>
  <si>
    <t>Componente 4 - Administração do Programa</t>
  </si>
  <si>
    <t>Desenvolvimento AVA</t>
  </si>
  <si>
    <t>-</t>
  </si>
  <si>
    <t>Ano I</t>
  </si>
  <si>
    <t>Ano II</t>
  </si>
  <si>
    <t>Capacitacao</t>
  </si>
  <si>
    <t>Docentes</t>
  </si>
  <si>
    <t>Coaching escolas com baixo desempenho</t>
  </si>
  <si>
    <t>Aquisição de bens para implantacao 1267 pontos do Centro Midias</t>
  </si>
  <si>
    <t>Reforço Escolar</t>
  </si>
  <si>
    <t>Avançar</t>
  </si>
  <si>
    <t>Aquisição de equipamentos de TI para escolas e SAGEAM</t>
  </si>
  <si>
    <t>Aplicaçao das provas SADEAM</t>
  </si>
  <si>
    <t>Consultoria para redesenho de processos e fluxos Secretaria</t>
  </si>
  <si>
    <t>Desenvolvimento, implantacao, treinamento para uso e manutençao de SIGEAM</t>
  </si>
  <si>
    <t>Avaliacao de impacto (linha de base)</t>
  </si>
  <si>
    <t>Contrataçao de consultores para compor setor de Avaliacao e Estatisticas Educativas</t>
  </si>
  <si>
    <t>Avaliacao ensino integral (modelo e linha de base)</t>
  </si>
  <si>
    <t>Material Didatico</t>
  </si>
  <si>
    <t>Serviços</t>
  </si>
  <si>
    <t>Estagiarios Reforço</t>
  </si>
  <si>
    <t>Total</t>
  </si>
  <si>
    <t>Anos I e II</t>
  </si>
  <si>
    <t>Consultores para coordenaçao de projetos reforço e correçao de fluxo</t>
  </si>
  <si>
    <t>Coordenador Reforço</t>
  </si>
  <si>
    <t>Coordenador Avançar</t>
  </si>
  <si>
    <t>Consultoria para elaboraçao materiais didaticos</t>
  </si>
  <si>
    <t>Desenvolvimento Mat. Didatico</t>
  </si>
  <si>
    <t>Reforço</t>
  </si>
  <si>
    <t>Consultoria para gestao e avaliacao projetos de reforço e correçao de fluxo escolar</t>
  </si>
  <si>
    <t>Equipes de Coordenacao</t>
  </si>
  <si>
    <t xml:space="preserve"> Avaliacao</t>
  </si>
  <si>
    <t>Gestao (exceto equipe)</t>
  </si>
  <si>
    <t>Impressao e distribuicao de materiais didaticos para projetos de reforço e correçao de fluxo escolar</t>
  </si>
  <si>
    <t>Aplicaçao das provas SADEAM Indigena (Tikuna)</t>
  </si>
  <si>
    <t>Formaçao de tutores de projeto de reforço escolar</t>
  </si>
  <si>
    <t>Formaçao de docentes de projeto de correçao de fluxo escolar</t>
  </si>
  <si>
    <t>Formaçao Reforço</t>
  </si>
  <si>
    <t>Formacao Avançar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</si>
</sst>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&quot;R$&quot;\ #,##0.00"/>
    <numFmt numFmtId="167" formatCode="[$-416]mmm\-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i/>
      <u/>
      <sz val="11"/>
      <name val="Arial"/>
      <family val="2"/>
    </font>
    <font>
      <b/>
      <i/>
      <sz val="11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rgb="FF3333CC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rgb="FF3333CC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Arial"/>
    </font>
    <font>
      <i/>
      <sz val="10"/>
      <name val="Arial"/>
    </font>
    <font>
      <b/>
      <sz val="11"/>
      <color theme="1"/>
      <name val="Calibri"/>
      <scheme val="minor"/>
    </font>
    <font>
      <i/>
      <sz val="11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0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72">
    <xf numFmtId="0" fontId="0" fillId="0" borderId="0" xfId="0"/>
    <xf numFmtId="0" fontId="2" fillId="0" borderId="0" xfId="3" applyFont="1" applyFill="1" applyBorder="1"/>
    <xf numFmtId="0" fontId="2" fillId="0" borderId="0" xfId="3" applyFont="1"/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horizontal="left" vertical="center"/>
    </xf>
    <xf numFmtId="165" fontId="2" fillId="0" borderId="0" xfId="4" applyNumberFormat="1" applyFont="1" applyAlignment="1">
      <alignment vertical="center"/>
    </xf>
    <xf numFmtId="0" fontId="2" fillId="0" borderId="0" xfId="3" applyFont="1" applyAlignment="1">
      <alignment horizontal="center" vertical="center"/>
    </xf>
    <xf numFmtId="0" fontId="3" fillId="0" borderId="0" xfId="3" applyFont="1"/>
    <xf numFmtId="166" fontId="6" fillId="0" borderId="1" xfId="1" applyNumberFormat="1" applyFont="1" applyBorder="1" applyAlignment="1">
      <alignment horizontal="center" vertical="center"/>
    </xf>
    <xf numFmtId="165" fontId="2" fillId="0" borderId="0" xfId="4" applyNumberFormat="1" applyFont="1" applyAlignment="1"/>
    <xf numFmtId="167" fontId="2" fillId="0" borderId="0" xfId="3" applyNumberFormat="1" applyFont="1"/>
    <xf numFmtId="165" fontId="7" fillId="2" borderId="2" xfId="4" applyNumberFormat="1" applyFont="1" applyFill="1" applyBorder="1" applyAlignment="1">
      <alignment horizontal="center"/>
    </xf>
    <xf numFmtId="0" fontId="7" fillId="2" borderId="2" xfId="3" applyFont="1" applyFill="1" applyBorder="1" applyAlignment="1">
      <alignment horizontal="center"/>
    </xf>
    <xf numFmtId="165" fontId="7" fillId="2" borderId="5" xfId="4" applyNumberFormat="1" applyFont="1" applyFill="1" applyBorder="1" applyAlignment="1">
      <alignment horizontal="center"/>
    </xf>
    <xf numFmtId="0" fontId="7" fillId="2" borderId="5" xfId="3" applyFont="1" applyFill="1" applyBorder="1" applyAlignment="1">
      <alignment horizontal="center"/>
    </xf>
    <xf numFmtId="0" fontId="7" fillId="2" borderId="6" xfId="3" applyFont="1" applyFill="1" applyBorder="1" applyAlignment="1">
      <alignment horizontal="center" vertical="center"/>
    </xf>
    <xf numFmtId="167" fontId="7" fillId="2" borderId="6" xfId="3" applyNumberFormat="1" applyFont="1" applyFill="1" applyBorder="1" applyAlignment="1">
      <alignment horizontal="center"/>
    </xf>
    <xf numFmtId="49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 applyAlignment="1">
      <alignment horizontal="center" vertical="center"/>
    </xf>
    <xf numFmtId="167" fontId="7" fillId="2" borderId="5" xfId="3" applyNumberFormat="1" applyFont="1" applyFill="1" applyBorder="1" applyAlignment="1">
      <alignment horizontal="center"/>
    </xf>
    <xf numFmtId="0" fontId="8" fillId="3" borderId="3" xfId="5" applyFont="1" applyFill="1" applyBorder="1" applyAlignment="1">
      <alignment horizontal="left" vertical="center"/>
    </xf>
    <xf numFmtId="0" fontId="8" fillId="3" borderId="9" xfId="5" applyFont="1" applyFill="1" applyBorder="1" applyAlignment="1">
      <alignment horizontal="left" vertical="center"/>
    </xf>
    <xf numFmtId="0" fontId="8" fillId="3" borderId="4" xfId="5" applyFont="1" applyFill="1" applyBorder="1" applyAlignment="1">
      <alignment horizontal="left" vertical="center"/>
    </xf>
    <xf numFmtId="0" fontId="2" fillId="0" borderId="2" xfId="3" applyFont="1" applyBorder="1"/>
    <xf numFmtId="0" fontId="2" fillId="5" borderId="11" xfId="3" applyFont="1" applyFill="1" applyBorder="1" applyAlignment="1">
      <alignment horizontal="center" vertical="center"/>
    </xf>
    <xf numFmtId="167" fontId="2" fillId="0" borderId="11" xfId="3" applyNumberFormat="1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2" fillId="0" borderId="5" xfId="3" applyFont="1" applyBorder="1"/>
    <xf numFmtId="9" fontId="2" fillId="0" borderId="11" xfId="2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/>
    </xf>
    <xf numFmtId="0" fontId="2" fillId="0" borderId="13" xfId="0" applyFont="1" applyBorder="1" applyAlignment="1" applyProtection="1">
      <alignment vertical="top" wrapText="1"/>
      <protection locked="0"/>
    </xf>
    <xf numFmtId="0" fontId="2" fillId="0" borderId="5" xfId="3" applyFont="1" applyBorder="1" applyAlignment="1">
      <alignment horizontal="center" vertical="center" wrapText="1"/>
    </xf>
    <xf numFmtId="0" fontId="2" fillId="0" borderId="15" xfId="0" applyFont="1" applyBorder="1" applyAlignment="1" applyProtection="1">
      <alignment vertical="top" wrapText="1"/>
      <protection locked="0"/>
    </xf>
    <xf numFmtId="0" fontId="11" fillId="0" borderId="0" xfId="5" applyFont="1" applyFill="1" applyBorder="1"/>
    <xf numFmtId="0" fontId="11" fillId="0" borderId="5" xfId="5" applyFont="1" applyBorder="1"/>
    <xf numFmtId="167" fontId="2" fillId="0" borderId="14" xfId="3" applyNumberFormat="1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 wrapText="1"/>
    </xf>
    <xf numFmtId="0" fontId="12" fillId="5" borderId="18" xfId="5" applyFont="1" applyFill="1" applyBorder="1" applyAlignment="1">
      <alignment horizontal="center"/>
    </xf>
    <xf numFmtId="49" fontId="13" fillId="0" borderId="0" xfId="5" applyNumberFormat="1" applyFont="1" applyAlignment="1">
      <alignment horizontal="center" vertical="center"/>
    </xf>
    <xf numFmtId="49" fontId="13" fillId="0" borderId="0" xfId="5" applyNumberFormat="1" applyFont="1" applyAlignment="1">
      <alignment horizontal="center"/>
    </xf>
    <xf numFmtId="0" fontId="13" fillId="0" borderId="0" xfId="5" applyFont="1"/>
    <xf numFmtId="167" fontId="13" fillId="0" borderId="0" xfId="5" applyNumberFormat="1" applyFont="1"/>
    <xf numFmtId="165" fontId="2" fillId="0" borderId="0" xfId="3" applyNumberFormat="1" applyFont="1"/>
    <xf numFmtId="9" fontId="2" fillId="5" borderId="11" xfId="2" applyFont="1" applyFill="1" applyBorder="1" applyAlignment="1">
      <alignment horizontal="center" vertical="center" wrapText="1"/>
    </xf>
    <xf numFmtId="167" fontId="2" fillId="5" borderId="11" xfId="3" applyNumberFormat="1" applyFont="1" applyFill="1" applyBorder="1" applyAlignment="1">
      <alignment horizontal="center" vertical="center" wrapText="1"/>
    </xf>
    <xf numFmtId="167" fontId="2" fillId="5" borderId="14" xfId="3" applyNumberFormat="1" applyFont="1" applyFill="1" applyBorder="1" applyAlignment="1">
      <alignment horizontal="center" vertical="center" wrapText="1"/>
    </xf>
    <xf numFmtId="165" fontId="8" fillId="7" borderId="1" xfId="4" applyNumberFormat="1" applyFont="1" applyFill="1" applyBorder="1" applyAlignment="1">
      <alignment horizontal="center"/>
    </xf>
    <xf numFmtId="165" fontId="8" fillId="7" borderId="7" xfId="4" applyNumberFormat="1" applyFont="1" applyFill="1" applyBorder="1" applyAlignment="1">
      <alignment horizontal="center"/>
    </xf>
    <xf numFmtId="165" fontId="8" fillId="7" borderId="19" xfId="4" applyNumberFormat="1" applyFont="1" applyFill="1" applyBorder="1" applyAlignment="1">
      <alignment horizontal="center"/>
    </xf>
    <xf numFmtId="0" fontId="12" fillId="7" borderId="8" xfId="5" applyFont="1" applyFill="1" applyBorder="1" applyAlignment="1">
      <alignment horizontal="center"/>
    </xf>
    <xf numFmtId="0" fontId="12" fillId="7" borderId="17" xfId="5" applyFont="1" applyFill="1" applyBorder="1" applyAlignment="1">
      <alignment horizontal="center"/>
    </xf>
    <xf numFmtId="0" fontId="2" fillId="5" borderId="14" xfId="3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 applyProtection="1">
      <alignment vertical="top" wrapText="1"/>
      <protection locked="0"/>
    </xf>
    <xf numFmtId="9" fontId="2" fillId="0" borderId="14" xfId="2" applyFont="1" applyBorder="1" applyAlignment="1">
      <alignment horizontal="center" vertical="center" wrapText="1"/>
    </xf>
    <xf numFmtId="0" fontId="8" fillId="3" borderId="7" xfId="5" applyFont="1" applyFill="1" applyBorder="1" applyAlignment="1">
      <alignment horizontal="left" vertical="center"/>
    </xf>
    <xf numFmtId="0" fontId="8" fillId="3" borderId="8" xfId="5" applyFont="1" applyFill="1" applyBorder="1" applyAlignment="1">
      <alignment horizontal="left" vertical="center"/>
    </xf>
    <xf numFmtId="0" fontId="2" fillId="0" borderId="12" xfId="3" applyFont="1" applyBorder="1" applyAlignment="1">
      <alignment horizontal="center" vertical="center"/>
    </xf>
    <xf numFmtId="9" fontId="2" fillId="0" borderId="12" xfId="2" applyFont="1" applyBorder="1" applyAlignment="1">
      <alignment horizontal="center" vertical="center" wrapText="1"/>
    </xf>
    <xf numFmtId="167" fontId="2" fillId="0" borderId="12" xfId="3" applyNumberFormat="1" applyFont="1" applyBorder="1" applyAlignment="1">
      <alignment horizontal="center" vertical="center" wrapText="1"/>
    </xf>
    <xf numFmtId="0" fontId="2" fillId="0" borderId="12" xfId="3" applyFont="1" applyBorder="1" applyAlignment="1">
      <alignment horizontal="center" vertical="center" wrapText="1"/>
    </xf>
    <xf numFmtId="0" fontId="7" fillId="0" borderId="5" xfId="6" applyFont="1" applyFill="1" applyBorder="1" applyAlignment="1">
      <alignment horizontal="center"/>
    </xf>
    <xf numFmtId="0" fontId="10" fillId="0" borderId="12" xfId="6" applyFont="1" applyFill="1" applyBorder="1" applyAlignment="1">
      <alignment horizontal="center" vertical="center" wrapText="1"/>
    </xf>
    <xf numFmtId="9" fontId="2" fillId="0" borderId="11" xfId="2" applyFont="1" applyFill="1" applyBorder="1" applyAlignment="1">
      <alignment horizontal="center" vertical="center" wrapText="1"/>
    </xf>
    <xf numFmtId="167" fontId="2" fillId="0" borderId="11" xfId="3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wrapText="1"/>
    </xf>
    <xf numFmtId="3" fontId="2" fillId="0" borderId="14" xfId="0" applyNumberFormat="1" applyFont="1" applyFill="1" applyBorder="1" applyAlignment="1" applyProtection="1">
      <alignment vertical="top"/>
      <protection locked="0"/>
    </xf>
    <xf numFmtId="0" fontId="2" fillId="5" borderId="23" xfId="3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center" vertical="center" wrapText="1"/>
    </xf>
    <xf numFmtId="0" fontId="19" fillId="0" borderId="11" xfId="3" applyFont="1" applyFill="1" applyBorder="1" applyAlignment="1">
      <alignment horizontal="center" vertical="center" wrapText="1"/>
    </xf>
    <xf numFmtId="0" fontId="2" fillId="0" borderId="5" xfId="3" applyFont="1" applyFill="1" applyBorder="1"/>
    <xf numFmtId="43" fontId="2" fillId="0" borderId="20" xfId="1" applyFont="1" applyFill="1" applyBorder="1" applyAlignment="1">
      <alignment vertical="center" wrapText="1"/>
    </xf>
    <xf numFmtId="0" fontId="7" fillId="0" borderId="12" xfId="6" applyFont="1" applyFill="1" applyBorder="1" applyAlignment="1">
      <alignment horizontal="center"/>
    </xf>
    <xf numFmtId="0" fontId="19" fillId="0" borderId="11" xfId="3" applyFont="1" applyBorder="1" applyAlignment="1">
      <alignment horizontal="center" vertical="center" wrapText="1"/>
    </xf>
    <xf numFmtId="0" fontId="8" fillId="0" borderId="12" xfId="6" applyFont="1" applyFill="1" applyBorder="1" applyAlignment="1">
      <alignment horizontal="center"/>
    </xf>
    <xf numFmtId="0" fontId="8" fillId="0" borderId="5" xfId="6" applyFont="1" applyFill="1" applyBorder="1" applyAlignment="1">
      <alignment horizontal="center"/>
    </xf>
    <xf numFmtId="0" fontId="8" fillId="0" borderId="12" xfId="6" applyFont="1" applyFill="1" applyBorder="1" applyAlignment="1">
      <alignment horizontal="center"/>
    </xf>
    <xf numFmtId="0" fontId="2" fillId="0" borderId="22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2" fillId="5" borderId="11" xfId="3" applyFont="1" applyFill="1" applyBorder="1" applyAlignment="1">
      <alignment horizontal="center" vertical="center" wrapText="1"/>
    </xf>
    <xf numFmtId="0" fontId="19" fillId="5" borderId="11" xfId="3" applyFont="1" applyFill="1" applyBorder="1" applyAlignment="1">
      <alignment horizontal="center" vertical="center" wrapText="1"/>
    </xf>
    <xf numFmtId="0" fontId="2" fillId="5" borderId="20" xfId="3" applyFont="1" applyFill="1" applyBorder="1" applyAlignment="1">
      <alignment horizontal="center" vertical="center" wrapText="1"/>
    </xf>
    <xf numFmtId="0" fontId="2" fillId="0" borderId="25" xfId="3" applyFont="1" applyBorder="1" applyAlignment="1">
      <alignment horizontal="center" vertical="center" wrapText="1"/>
    </xf>
    <xf numFmtId="0" fontId="2" fillId="5" borderId="14" xfId="3" applyFont="1" applyFill="1" applyBorder="1" applyAlignment="1">
      <alignment horizontal="center" vertical="center" wrapText="1"/>
    </xf>
    <xf numFmtId="0" fontId="2" fillId="0" borderId="25" xfId="3" applyFont="1" applyFill="1" applyBorder="1" applyAlignment="1">
      <alignment horizontal="center" vertical="center" wrapText="1"/>
    </xf>
    <xf numFmtId="0" fontId="10" fillId="0" borderId="20" xfId="6" applyFont="1" applyFill="1" applyBorder="1" applyAlignment="1">
      <alignment horizontal="center" vertical="center" wrapText="1"/>
    </xf>
    <xf numFmtId="3" fontId="2" fillId="0" borderId="20" xfId="0" applyNumberFormat="1" applyFont="1" applyFill="1" applyBorder="1" applyAlignment="1" applyProtection="1">
      <alignment horizontal="left" wrapText="1"/>
      <protection locked="0"/>
    </xf>
    <xf numFmtId="43" fontId="2" fillId="6" borderId="20" xfId="1" applyFont="1" applyFill="1" applyBorder="1" applyAlignment="1" applyProtection="1">
      <alignment vertical="top"/>
    </xf>
    <xf numFmtId="43" fontId="8" fillId="4" borderId="12" xfId="1" applyFont="1" applyFill="1" applyBorder="1" applyAlignment="1">
      <alignment vertical="center" wrapText="1"/>
    </xf>
    <xf numFmtId="43" fontId="8" fillId="3" borderId="1" xfId="1" applyFont="1" applyFill="1" applyBorder="1" applyAlignment="1">
      <alignment vertical="center"/>
    </xf>
    <xf numFmtId="43" fontId="2" fillId="0" borderId="11" xfId="1" applyFont="1" applyBorder="1" applyAlignment="1">
      <alignment vertical="center" wrapText="1"/>
    </xf>
    <xf numFmtId="43" fontId="2" fillId="0" borderId="11" xfId="1" applyFont="1" applyBorder="1" applyAlignment="1">
      <alignment horizontal="center" vertical="center" wrapText="1"/>
    </xf>
    <xf numFmtId="43" fontId="8" fillId="3" borderId="1" xfId="1" applyFont="1" applyFill="1" applyBorder="1" applyAlignment="1">
      <alignment horizontal="left" vertical="center"/>
    </xf>
    <xf numFmtId="43" fontId="8" fillId="4" borderId="12" xfId="1" applyFont="1" applyFill="1" applyBorder="1" applyAlignment="1">
      <alignment horizontal="center" vertical="center" wrapText="1"/>
    </xf>
    <xf numFmtId="43" fontId="2" fillId="6" borderId="20" xfId="1" applyFont="1" applyFill="1" applyBorder="1" applyAlignment="1" applyProtection="1">
      <alignment horizontal="right" vertical="top"/>
    </xf>
    <xf numFmtId="0" fontId="2" fillId="0" borderId="5" xfId="3" applyFont="1" applyBorder="1" applyAlignment="1">
      <alignment horizontal="center" vertical="center"/>
    </xf>
    <xf numFmtId="43" fontId="2" fillId="0" borderId="5" xfId="1" applyFont="1" applyBorder="1" applyAlignment="1">
      <alignment vertical="center" wrapText="1"/>
    </xf>
    <xf numFmtId="0" fontId="2" fillId="0" borderId="15" xfId="0" applyFont="1" applyFill="1" applyBorder="1" applyAlignment="1" applyProtection="1">
      <alignment vertical="top" wrapText="1"/>
      <protection locked="0"/>
    </xf>
    <xf numFmtId="43" fontId="8" fillId="4" borderId="10" xfId="1" applyFont="1" applyFill="1" applyBorder="1" applyAlignment="1">
      <alignment horizontal="center" vertical="center" wrapText="1"/>
    </xf>
    <xf numFmtId="43" fontId="2" fillId="0" borderId="12" xfId="1" applyFont="1" applyFill="1" applyBorder="1" applyAlignment="1">
      <alignment horizontal="center" vertical="center" wrapText="1"/>
    </xf>
    <xf numFmtId="43" fontId="2" fillId="0" borderId="11" xfId="1" applyFont="1" applyFill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left" wrapText="1"/>
    </xf>
    <xf numFmtId="43" fontId="8" fillId="4" borderId="10" xfId="1" applyFont="1" applyFill="1" applyBorder="1" applyAlignment="1">
      <alignment vertical="center" wrapText="1"/>
    </xf>
    <xf numFmtId="43" fontId="2" fillId="0" borderId="14" xfId="1" applyFont="1" applyBorder="1" applyAlignment="1">
      <alignment vertical="center" wrapText="1"/>
    </xf>
    <xf numFmtId="43" fontId="2" fillId="0" borderId="25" xfId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10" fillId="0" borderId="21" xfId="6" applyFont="1" applyFill="1" applyBorder="1" applyAlignment="1">
      <alignment horizontal="center" vertical="center" wrapText="1"/>
    </xf>
    <xf numFmtId="0" fontId="2" fillId="0" borderId="23" xfId="3" applyFont="1" applyBorder="1" applyAlignment="1">
      <alignment horizontal="center" vertical="center"/>
    </xf>
    <xf numFmtId="0" fontId="2" fillId="0" borderId="26" xfId="3" applyFont="1" applyBorder="1" applyAlignment="1">
      <alignment horizontal="center" vertical="center"/>
    </xf>
    <xf numFmtId="0" fontId="2" fillId="5" borderId="27" xfId="3" applyFont="1" applyFill="1" applyBorder="1" applyAlignment="1">
      <alignment horizontal="center" vertical="center" wrapText="1"/>
    </xf>
    <xf numFmtId="0" fontId="19" fillId="0" borderId="25" xfId="3" applyFont="1" applyBorder="1" applyAlignment="1">
      <alignment horizontal="center" vertical="center" wrapText="1"/>
    </xf>
    <xf numFmtId="0" fontId="10" fillId="0" borderId="20" xfId="0" applyFont="1" applyBorder="1" applyAlignment="1">
      <alignment horizontal="left" wrapText="1"/>
    </xf>
    <xf numFmtId="43" fontId="2" fillId="0" borderId="20" xfId="1" applyFont="1" applyBorder="1" applyAlignment="1">
      <alignment vertical="center" wrapText="1"/>
    </xf>
    <xf numFmtId="0" fontId="10" fillId="0" borderId="20" xfId="0" applyFont="1" applyFill="1" applyBorder="1" applyAlignment="1">
      <alignment horizontal="left" wrapText="1"/>
    </xf>
    <xf numFmtId="0" fontId="10" fillId="0" borderId="5" xfId="6" applyFont="1" applyFill="1" applyBorder="1" applyAlignment="1">
      <alignment horizontal="justify" vertical="center" wrapText="1"/>
    </xf>
    <xf numFmtId="43" fontId="8" fillId="7" borderId="1" xfId="1" applyFont="1" applyFill="1" applyBorder="1" applyAlignment="1"/>
    <xf numFmtId="43" fontId="8" fillId="4" borderId="20" xfId="1" applyFont="1" applyFill="1" applyBorder="1" applyAlignment="1">
      <alignment vertical="center" wrapText="1"/>
    </xf>
    <xf numFmtId="43" fontId="2" fillId="0" borderId="12" xfId="1" applyFont="1" applyFill="1" applyBorder="1" applyAlignment="1">
      <alignment vertical="center" wrapText="1"/>
    </xf>
    <xf numFmtId="0" fontId="10" fillId="0" borderId="12" xfId="6" applyFont="1" applyFill="1" applyBorder="1" applyAlignment="1">
      <alignment horizontal="justify" vertical="center" wrapText="1"/>
    </xf>
    <xf numFmtId="0" fontId="10" fillId="0" borderId="28" xfId="6" applyFont="1" applyFill="1" applyBorder="1" applyAlignment="1">
      <alignment horizontal="justify" vertical="center" wrapText="1"/>
    </xf>
    <xf numFmtId="0" fontId="2" fillId="0" borderId="12" xfId="6" applyFont="1" applyFill="1" applyBorder="1" applyAlignment="1">
      <alignment horizontal="center"/>
    </xf>
    <xf numFmtId="0" fontId="8" fillId="0" borderId="12" xfId="6" applyFont="1" applyFill="1" applyBorder="1" applyAlignment="1">
      <alignment horizontal="center"/>
    </xf>
    <xf numFmtId="0" fontId="2" fillId="5" borderId="20" xfId="3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0" xfId="1" applyNumberFormat="1" applyFont="1"/>
    <xf numFmtId="2" fontId="0" fillId="0" borderId="0" xfId="1" applyNumberFormat="1" applyFont="1"/>
    <xf numFmtId="2" fontId="0" fillId="0" borderId="0" xfId="0" applyNumberFormat="1"/>
    <xf numFmtId="43" fontId="0" fillId="0" borderId="0" xfId="0" applyNumberFormat="1"/>
    <xf numFmtId="0" fontId="20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2" fillId="0" borderId="12" xfId="6" applyFont="1" applyFill="1" applyBorder="1" applyAlignment="1">
      <alignment horizontal="center" vertical="center"/>
    </xf>
    <xf numFmtId="0" fontId="10" fillId="0" borderId="12" xfId="6" applyFont="1" applyFill="1" applyBorder="1" applyAlignment="1">
      <alignment horizontal="left" vertical="center" wrapText="1"/>
    </xf>
    <xf numFmtId="0" fontId="2" fillId="0" borderId="11" xfId="3" applyFont="1" applyBorder="1" applyAlignment="1">
      <alignment horizontal="left" vertical="center"/>
    </xf>
    <xf numFmtId="0" fontId="21" fillId="0" borderId="0" xfId="0" applyFont="1"/>
    <xf numFmtId="0" fontId="2" fillId="0" borderId="5" xfId="3" applyFont="1" applyBorder="1" applyAlignment="1">
      <alignment horizontal="center"/>
    </xf>
    <xf numFmtId="0" fontId="2" fillId="0" borderId="5" xfId="3" applyFont="1" applyBorder="1" applyAlignment="1">
      <alignment vertical="center"/>
    </xf>
    <xf numFmtId="0" fontId="15" fillId="0" borderId="0" xfId="5" applyFont="1"/>
    <xf numFmtId="0" fontId="8" fillId="3" borderId="1" xfId="5" applyFont="1" applyFill="1" applyBorder="1" applyAlignment="1">
      <alignment horizontal="center" vertical="center"/>
    </xf>
    <xf numFmtId="0" fontId="7" fillId="0" borderId="10" xfId="6" applyFont="1" applyFill="1" applyBorder="1" applyAlignment="1">
      <alignment horizontal="justify" vertical="center" wrapText="1"/>
    </xf>
    <xf numFmtId="0" fontId="8" fillId="0" borderId="10" xfId="6" applyFont="1" applyFill="1" applyBorder="1" applyAlignment="1">
      <alignment horizontal="center"/>
    </xf>
    <xf numFmtId="0" fontId="7" fillId="0" borderId="3" xfId="6" applyFont="1" applyFill="1" applyBorder="1" applyAlignment="1">
      <alignment horizontal="justify" vertical="center" wrapText="1"/>
    </xf>
    <xf numFmtId="0" fontId="7" fillId="0" borderId="4" xfId="6" applyFont="1" applyFill="1" applyBorder="1" applyAlignment="1">
      <alignment horizontal="justify" vertical="center" wrapText="1"/>
    </xf>
    <xf numFmtId="0" fontId="8" fillId="0" borderId="12" xfId="6" applyFont="1" applyFill="1" applyBorder="1" applyAlignment="1">
      <alignment horizontal="center"/>
    </xf>
    <xf numFmtId="0" fontId="7" fillId="0" borderId="12" xfId="6" applyFont="1" applyFill="1" applyBorder="1" applyAlignment="1">
      <alignment horizontal="justify" vertical="center" wrapText="1"/>
    </xf>
    <xf numFmtId="0" fontId="2" fillId="5" borderId="20" xfId="3" applyFont="1" applyFill="1" applyBorder="1" applyAlignment="1">
      <alignment horizontal="center" vertical="center" wrapText="1"/>
    </xf>
    <xf numFmtId="0" fontId="8" fillId="0" borderId="23" xfId="6" applyFont="1" applyFill="1" applyBorder="1" applyAlignment="1">
      <alignment horizontal="center"/>
    </xf>
    <xf numFmtId="0" fontId="8" fillId="0" borderId="24" xfId="6" applyFont="1" applyFill="1" applyBorder="1" applyAlignment="1">
      <alignment horizontal="center"/>
    </xf>
    <xf numFmtId="0" fontId="8" fillId="0" borderId="25" xfId="6" applyFont="1" applyFill="1" applyBorder="1" applyAlignment="1">
      <alignment horizontal="center"/>
    </xf>
    <xf numFmtId="0" fontId="7" fillId="7" borderId="7" xfId="6" applyFont="1" applyFill="1" applyBorder="1" applyAlignment="1">
      <alignment horizontal="center"/>
    </xf>
    <xf numFmtId="0" fontId="7" fillId="7" borderId="17" xfId="6" applyFont="1" applyFill="1" applyBorder="1" applyAlignment="1">
      <alignment horizontal="center"/>
    </xf>
    <xf numFmtId="0" fontId="13" fillId="0" borderId="0" xfId="0" applyFont="1" applyBorder="1" applyAlignment="1">
      <alignment wrapText="1"/>
    </xf>
    <xf numFmtId="0" fontId="8" fillId="3" borderId="16" xfId="5" applyFont="1" applyFill="1" applyBorder="1" applyAlignment="1">
      <alignment horizontal="center" vertical="center"/>
    </xf>
    <xf numFmtId="0" fontId="7" fillId="0" borderId="12" xfId="6" applyFont="1" applyFill="1" applyBorder="1" applyAlignment="1">
      <alignment horizontal="center"/>
    </xf>
    <xf numFmtId="0" fontId="7" fillId="0" borderId="10" xfId="6" applyFont="1" applyFill="1" applyBorder="1" applyAlignment="1">
      <alignment horizontal="center"/>
    </xf>
    <xf numFmtId="0" fontId="7" fillId="2" borderId="2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7" fillId="2" borderId="16" xfId="3" applyFont="1" applyFill="1" applyBorder="1" applyAlignment="1">
      <alignment horizontal="center" vertical="center"/>
    </xf>
    <xf numFmtId="0" fontId="8" fillId="3" borderId="7" xfId="5" applyFont="1" applyFill="1" applyBorder="1" applyAlignment="1">
      <alignment horizontal="center" vertical="center"/>
    </xf>
    <xf numFmtId="0" fontId="8" fillId="3" borderId="8" xfId="5" applyFont="1" applyFill="1" applyBorder="1" applyAlignment="1">
      <alignment horizontal="center" vertical="center"/>
    </xf>
    <xf numFmtId="0" fontId="7" fillId="0" borderId="10" xfId="6" applyFont="1" applyFill="1" applyBorder="1" applyAlignment="1">
      <alignment horizontal="center" wrapText="1"/>
    </xf>
    <xf numFmtId="0" fontId="7" fillId="2" borderId="2" xfId="3" applyFont="1" applyFill="1" applyBorder="1" applyAlignment="1">
      <alignment horizontal="center" vertical="top"/>
    </xf>
    <xf numFmtId="0" fontId="7" fillId="2" borderId="5" xfId="3" applyFont="1" applyFill="1" applyBorder="1" applyAlignment="1">
      <alignment horizontal="center" vertical="top"/>
    </xf>
    <xf numFmtId="0" fontId="7" fillId="2" borderId="3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</cellXfs>
  <cellStyles count="300">
    <cellStyle name="Comma" xfId="1" builtinId="3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Normal" xfId="0" builtinId="0"/>
    <cellStyle name="Normal 2" xfId="7"/>
    <cellStyle name="Normal 3 2" xfId="6"/>
    <cellStyle name="Normal 5" xfId="3"/>
    <cellStyle name="Normal 6" xfId="5"/>
    <cellStyle name="Percent" xfId="2" builtinId="5"/>
    <cellStyle name="Separador de milhares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N61"/>
  <sheetViews>
    <sheetView tabSelected="1" workbookViewId="0">
      <selection activeCell="M21" sqref="M21"/>
    </sheetView>
  </sheetViews>
  <sheetFormatPr defaultColWidth="8.85546875" defaultRowHeight="12.75" x14ac:dyDescent="0.2"/>
  <cols>
    <col min="1" max="1" width="6.140625" style="2" customWidth="1"/>
    <col min="2" max="2" width="68" style="2" customWidth="1"/>
    <col min="3" max="3" width="12" style="9" bestFit="1" customWidth="1"/>
    <col min="4" max="4" width="10.28515625" style="2" bestFit="1" customWidth="1"/>
    <col min="5" max="5" width="8.140625" style="2" bestFit="1" customWidth="1"/>
    <col min="6" max="6" width="7.140625" style="2" customWidth="1"/>
    <col min="7" max="7" width="7.7109375" style="2" customWidth="1"/>
    <col min="8" max="8" width="11" style="10" customWidth="1"/>
    <col min="9" max="9" width="9.28515625" style="10" customWidth="1"/>
    <col min="10" max="10" width="7.85546875" style="2" customWidth="1"/>
    <col min="11" max="11" width="28.42578125" style="2" hidden="1" customWidth="1"/>
    <col min="12" max="12" width="9.85546875" style="1" bestFit="1" customWidth="1"/>
    <col min="13" max="846" width="8.85546875" style="1"/>
    <col min="847" max="16384" width="8.85546875" style="2"/>
  </cols>
  <sheetData>
    <row r="1" spans="1:846" ht="15" x14ac:dyDescent="0.2">
      <c r="A1" s="166" t="s">
        <v>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846" ht="15.75" x14ac:dyDescent="0.2">
      <c r="A2" s="167" t="s">
        <v>58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846" ht="14.25" x14ac:dyDescent="0.2">
      <c r="A3" s="168" t="s">
        <v>57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</row>
    <row r="4" spans="1:846" ht="15" x14ac:dyDescent="0.2">
      <c r="A4" s="166" t="s">
        <v>1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</row>
    <row r="5" spans="1:846" ht="15.75" thickBot="1" x14ac:dyDescent="0.25">
      <c r="A5" s="3"/>
      <c r="B5" s="4" t="s">
        <v>59</v>
      </c>
      <c r="C5" s="5"/>
      <c r="D5" s="6"/>
      <c r="E5" s="6"/>
      <c r="F5" s="6"/>
      <c r="G5" s="6"/>
      <c r="H5" s="6"/>
      <c r="I5" s="6"/>
      <c r="J5" s="6"/>
      <c r="K5" s="6"/>
    </row>
    <row r="6" spans="1:846" ht="15.75" thickBot="1" x14ac:dyDescent="0.3">
      <c r="A6" s="3"/>
      <c r="B6" s="7" t="s">
        <v>2</v>
      </c>
      <c r="C6" s="5"/>
      <c r="D6" s="6"/>
      <c r="E6" s="6"/>
      <c r="F6" s="6"/>
      <c r="G6" s="170" t="s">
        <v>3</v>
      </c>
      <c r="H6" s="170"/>
      <c r="I6" s="171" t="s">
        <v>60</v>
      </c>
      <c r="J6" s="171"/>
      <c r="K6" s="8">
        <v>1.66</v>
      </c>
    </row>
    <row r="7" spans="1:846" ht="13.5" thickBot="1" x14ac:dyDescent="0.25"/>
    <row r="8" spans="1:846" x14ac:dyDescent="0.2">
      <c r="A8" s="156" t="s">
        <v>4</v>
      </c>
      <c r="B8" s="156" t="s">
        <v>5</v>
      </c>
      <c r="C8" s="11" t="s">
        <v>6</v>
      </c>
      <c r="D8" s="12" t="s">
        <v>7</v>
      </c>
      <c r="E8" s="162" t="s">
        <v>8</v>
      </c>
      <c r="F8" s="164" t="s">
        <v>9</v>
      </c>
      <c r="G8" s="165"/>
      <c r="H8" s="164" t="s">
        <v>10</v>
      </c>
      <c r="I8" s="165"/>
      <c r="J8" s="162" t="s">
        <v>11</v>
      </c>
      <c r="K8" s="156" t="s">
        <v>12</v>
      </c>
    </row>
    <row r="9" spans="1:846" x14ac:dyDescent="0.2">
      <c r="A9" s="157"/>
      <c r="B9" s="157"/>
      <c r="C9" s="13" t="s">
        <v>13</v>
      </c>
      <c r="D9" s="14" t="s">
        <v>14</v>
      </c>
      <c r="E9" s="163"/>
      <c r="F9" s="15" t="s">
        <v>15</v>
      </c>
      <c r="G9" s="15" t="s">
        <v>16</v>
      </c>
      <c r="H9" s="16" t="s">
        <v>17</v>
      </c>
      <c r="I9" s="16" t="s">
        <v>18</v>
      </c>
      <c r="J9" s="163"/>
      <c r="K9" s="157"/>
    </row>
    <row r="10" spans="1:846" ht="13.5" thickBot="1" x14ac:dyDescent="0.25">
      <c r="A10" s="157"/>
      <c r="B10" s="157"/>
      <c r="C10" s="13" t="s">
        <v>67</v>
      </c>
      <c r="D10" s="17" t="s">
        <v>19</v>
      </c>
      <c r="E10" s="17" t="s">
        <v>20</v>
      </c>
      <c r="F10" s="18" t="s">
        <v>21</v>
      </c>
      <c r="G10" s="18" t="s">
        <v>21</v>
      </c>
      <c r="H10" s="19" t="s">
        <v>22</v>
      </c>
      <c r="I10" s="19" t="s">
        <v>23</v>
      </c>
      <c r="J10" s="17" t="s">
        <v>24</v>
      </c>
      <c r="K10" s="158"/>
    </row>
    <row r="11" spans="1:846" ht="13.5" thickBot="1" x14ac:dyDescent="0.25">
      <c r="A11" s="159" t="s">
        <v>25</v>
      </c>
      <c r="B11" s="160"/>
      <c r="C11" s="90">
        <f>SUM(C13:C17)</f>
        <v>88.06</v>
      </c>
      <c r="D11" s="20"/>
      <c r="E11" s="21"/>
      <c r="F11" s="21"/>
      <c r="G11" s="21"/>
      <c r="H11" s="21"/>
      <c r="I11" s="21"/>
      <c r="J11" s="21"/>
      <c r="K11" s="22"/>
    </row>
    <row r="12" spans="1:846" s="23" customFormat="1" ht="21.95" customHeight="1" x14ac:dyDescent="0.2">
      <c r="A12" s="142" t="s">
        <v>77</v>
      </c>
      <c r="B12" s="143"/>
      <c r="C12" s="103">
        <f>SUM(C13:C17)</f>
        <v>88.06</v>
      </c>
      <c r="D12" s="161"/>
      <c r="E12" s="161"/>
      <c r="F12" s="161"/>
      <c r="G12" s="161"/>
      <c r="H12" s="161"/>
      <c r="I12" s="161"/>
      <c r="J12" s="161"/>
      <c r="K12" s="16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</row>
    <row r="13" spans="1:846" s="28" customFormat="1" ht="13.5" thickBot="1" x14ac:dyDescent="0.25">
      <c r="A13" s="52">
        <v>1</v>
      </c>
      <c r="B13" s="53" t="s">
        <v>61</v>
      </c>
      <c r="C13" s="104">
        <v>21.22</v>
      </c>
      <c r="D13" s="37" t="s">
        <v>27</v>
      </c>
      <c r="E13" s="74" t="s">
        <v>26</v>
      </c>
      <c r="F13" s="54">
        <v>0.75</v>
      </c>
      <c r="G13" s="54">
        <v>0.25</v>
      </c>
      <c r="H13" s="36">
        <v>41276</v>
      </c>
      <c r="I13" s="36">
        <v>42005</v>
      </c>
      <c r="J13" s="37"/>
      <c r="K13" s="27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</row>
    <row r="14" spans="1:846" s="28" customFormat="1" ht="18" customHeight="1" thickBot="1" x14ac:dyDescent="0.25">
      <c r="A14" s="24">
        <v>2</v>
      </c>
      <c r="B14" s="53" t="s">
        <v>61</v>
      </c>
      <c r="C14" s="92">
        <v>21.22</v>
      </c>
      <c r="D14" s="26" t="s">
        <v>27</v>
      </c>
      <c r="E14" s="74" t="s">
        <v>26</v>
      </c>
      <c r="F14" s="54">
        <v>0.75</v>
      </c>
      <c r="G14" s="54">
        <v>0.25</v>
      </c>
      <c r="H14" s="25">
        <v>41365</v>
      </c>
      <c r="I14" s="25">
        <v>42095</v>
      </c>
      <c r="J14" s="26"/>
      <c r="K14" s="27" t="s">
        <v>28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</row>
    <row r="15" spans="1:846" s="28" customFormat="1" ht="13.5" thickBot="1" x14ac:dyDescent="0.25">
      <c r="A15" s="67">
        <v>3</v>
      </c>
      <c r="B15" s="53" t="s">
        <v>68</v>
      </c>
      <c r="C15" s="92">
        <v>14.5</v>
      </c>
      <c r="D15" s="26" t="s">
        <v>27</v>
      </c>
      <c r="E15" s="74" t="s">
        <v>26</v>
      </c>
      <c r="F15" s="54">
        <v>0.75</v>
      </c>
      <c r="G15" s="54">
        <v>0.25</v>
      </c>
      <c r="H15" s="25">
        <v>41456</v>
      </c>
      <c r="I15" s="25">
        <v>42186</v>
      </c>
      <c r="J15" s="26"/>
      <c r="K15" s="27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</row>
    <row r="16" spans="1:846" s="28" customFormat="1" ht="13.5" thickBot="1" x14ac:dyDescent="0.25">
      <c r="A16" s="67">
        <v>4</v>
      </c>
      <c r="B16" s="53" t="s">
        <v>68</v>
      </c>
      <c r="C16" s="105">
        <v>15.56</v>
      </c>
      <c r="D16" s="26" t="s">
        <v>27</v>
      </c>
      <c r="E16" s="74" t="s">
        <v>26</v>
      </c>
      <c r="F16" s="54">
        <v>0.75</v>
      </c>
      <c r="G16" s="54">
        <v>0.25</v>
      </c>
      <c r="H16" s="25">
        <v>41609</v>
      </c>
      <c r="I16" s="25">
        <v>42339</v>
      </c>
      <c r="J16" s="26"/>
      <c r="K16" s="27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</row>
    <row r="17" spans="1:846" s="28" customFormat="1" ht="13.5" thickBot="1" x14ac:dyDescent="0.25">
      <c r="A17" s="136">
        <v>5</v>
      </c>
      <c r="B17" s="53" t="s">
        <v>68</v>
      </c>
      <c r="C17" s="137">
        <v>15.56</v>
      </c>
      <c r="D17" s="26" t="s">
        <v>27</v>
      </c>
      <c r="E17" s="74" t="s">
        <v>26</v>
      </c>
      <c r="F17" s="54">
        <v>0.75</v>
      </c>
      <c r="G17" s="54">
        <v>0.25</v>
      </c>
      <c r="H17" s="25">
        <v>41699</v>
      </c>
      <c r="I17" s="25">
        <v>42430</v>
      </c>
      <c r="K17" s="27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</row>
    <row r="18" spans="1:846" s="28" customFormat="1" ht="13.5" thickBot="1" x14ac:dyDescent="0.25">
      <c r="A18" s="139" t="s">
        <v>29</v>
      </c>
      <c r="B18" s="153"/>
      <c r="C18" s="90">
        <f>SUM(C19,C22)</f>
        <v>19.18</v>
      </c>
      <c r="D18" s="55"/>
      <c r="E18" s="56"/>
      <c r="F18" s="56"/>
      <c r="G18" s="56"/>
      <c r="H18" s="56"/>
      <c r="I18" s="56"/>
      <c r="J18" s="56"/>
      <c r="K18" s="22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</row>
    <row r="19" spans="1:846" s="28" customFormat="1" ht="23.1" customHeight="1" x14ac:dyDescent="0.2">
      <c r="A19" s="142" t="s">
        <v>77</v>
      </c>
      <c r="B19" s="143"/>
      <c r="C19" s="89">
        <f>SUM(C20:C21)</f>
        <v>16.18</v>
      </c>
      <c r="D19" s="154"/>
      <c r="E19" s="154"/>
      <c r="F19" s="154"/>
      <c r="G19" s="154"/>
      <c r="H19" s="154"/>
      <c r="I19" s="154"/>
      <c r="J19" s="154"/>
      <c r="K19" s="15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</row>
    <row r="20" spans="1:846" s="28" customFormat="1" ht="15" customHeight="1" thickBot="1" x14ac:dyDescent="0.25">
      <c r="A20" s="86">
        <v>1</v>
      </c>
      <c r="B20" s="87" t="s">
        <v>71</v>
      </c>
      <c r="C20" s="72">
        <v>2.93</v>
      </c>
      <c r="D20" s="85" t="s">
        <v>30</v>
      </c>
      <c r="E20" s="70" t="s">
        <v>26</v>
      </c>
      <c r="F20" s="54">
        <v>0.75</v>
      </c>
      <c r="G20" s="54">
        <v>0.25</v>
      </c>
      <c r="H20" s="36">
        <v>41731</v>
      </c>
      <c r="I20" s="36">
        <v>42005</v>
      </c>
      <c r="J20" s="73"/>
      <c r="K20" s="6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  <c r="JL20" s="1"/>
      <c r="JM20" s="1"/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/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  <c r="LC20" s="1"/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  <c r="PO20" s="1"/>
      <c r="PP20" s="1"/>
      <c r="PQ20" s="1"/>
      <c r="PR20" s="1"/>
      <c r="PS20" s="1"/>
      <c r="PT20" s="1"/>
      <c r="PU20" s="1"/>
      <c r="PV20" s="1"/>
      <c r="PW20" s="1"/>
      <c r="PX20" s="1"/>
      <c r="PY20" s="1"/>
      <c r="PZ20" s="1"/>
      <c r="QA20" s="1"/>
      <c r="QB20" s="1"/>
      <c r="QC20" s="1"/>
      <c r="QD20" s="1"/>
      <c r="QE20" s="1"/>
      <c r="QF20" s="1"/>
      <c r="QG20" s="1"/>
      <c r="QH20" s="1"/>
      <c r="QI20" s="1"/>
      <c r="QJ20" s="1"/>
      <c r="QK20" s="1"/>
      <c r="QL20" s="1"/>
      <c r="QM20" s="1"/>
      <c r="QN20" s="1"/>
      <c r="QO20" s="1"/>
      <c r="QP20" s="1"/>
      <c r="QQ20" s="1"/>
      <c r="QR20" s="1"/>
      <c r="QS20" s="1"/>
      <c r="QT20" s="1"/>
      <c r="QU20" s="1"/>
      <c r="QV20" s="1"/>
      <c r="QW20" s="1"/>
      <c r="QX20" s="1"/>
      <c r="QY20" s="1"/>
      <c r="QZ20" s="1"/>
      <c r="RA20" s="1"/>
      <c r="RB20" s="1"/>
      <c r="RC20" s="1"/>
      <c r="RD20" s="1"/>
      <c r="RE20" s="1"/>
      <c r="RF20" s="1"/>
      <c r="RG20" s="1"/>
      <c r="RH20" s="1"/>
      <c r="RI20" s="1"/>
      <c r="RJ20" s="1"/>
      <c r="RK20" s="1"/>
      <c r="RL20" s="1"/>
      <c r="RM20" s="1"/>
      <c r="RN20" s="1"/>
      <c r="RO20" s="1"/>
      <c r="RP20" s="1"/>
      <c r="RQ20" s="1"/>
      <c r="RR20" s="1"/>
      <c r="RS20" s="1"/>
      <c r="RT20" s="1"/>
      <c r="RU20" s="1"/>
      <c r="RV20" s="1"/>
      <c r="RW20" s="1"/>
      <c r="RX20" s="1"/>
      <c r="RY20" s="1"/>
      <c r="RZ20" s="1"/>
      <c r="SA20" s="1"/>
      <c r="SB20" s="1"/>
      <c r="SC20" s="1"/>
      <c r="SD20" s="1"/>
      <c r="SE20" s="1"/>
      <c r="SF20" s="1"/>
      <c r="SG20" s="1"/>
      <c r="SH20" s="1"/>
      <c r="SI20" s="1"/>
      <c r="SJ20" s="1"/>
      <c r="SK20" s="1"/>
      <c r="SL20" s="1"/>
      <c r="SM20" s="1"/>
      <c r="SN20" s="1"/>
      <c r="SO20" s="1"/>
      <c r="SP20" s="1"/>
      <c r="SQ20" s="1"/>
      <c r="SR20" s="1"/>
      <c r="SS20" s="1"/>
      <c r="ST20" s="1"/>
      <c r="SU20" s="1"/>
      <c r="SV20" s="1"/>
      <c r="SW20" s="1"/>
      <c r="SX20" s="1"/>
      <c r="SY20" s="1"/>
      <c r="SZ20" s="1"/>
      <c r="TA20" s="1"/>
      <c r="TB20" s="1"/>
      <c r="TC20" s="1"/>
      <c r="TD20" s="1"/>
      <c r="TE20" s="1"/>
      <c r="TF20" s="1"/>
      <c r="TG20" s="1"/>
      <c r="TH20" s="1"/>
      <c r="TI20" s="1"/>
      <c r="TJ20" s="1"/>
      <c r="TK20" s="1"/>
      <c r="TL20" s="1"/>
      <c r="TM20" s="1"/>
      <c r="TN20" s="1"/>
      <c r="TO20" s="1"/>
      <c r="TP20" s="1"/>
      <c r="TQ20" s="1"/>
      <c r="TR20" s="1"/>
      <c r="TS20" s="1"/>
      <c r="TT20" s="1"/>
      <c r="TU20" s="1"/>
      <c r="TV20" s="1"/>
      <c r="TW20" s="1"/>
      <c r="TX20" s="1"/>
      <c r="TY20" s="1"/>
      <c r="TZ20" s="1"/>
      <c r="UA20" s="1"/>
      <c r="UB20" s="1"/>
      <c r="UC20" s="1"/>
      <c r="UD20" s="1"/>
      <c r="UE20" s="1"/>
      <c r="UF20" s="1"/>
      <c r="UG20" s="1"/>
      <c r="UH20" s="1"/>
      <c r="UI20" s="1"/>
      <c r="UJ20" s="1"/>
      <c r="UK20" s="1"/>
      <c r="UL20" s="1"/>
      <c r="UM20" s="1"/>
      <c r="UN20" s="1"/>
      <c r="UO20" s="1"/>
      <c r="UP20" s="1"/>
      <c r="UQ20" s="1"/>
      <c r="UR20" s="1"/>
      <c r="US20" s="1"/>
      <c r="UT20" s="1"/>
      <c r="UU20" s="1"/>
      <c r="UV20" s="1"/>
      <c r="UW20" s="1"/>
      <c r="UX20" s="1"/>
      <c r="UY20" s="1"/>
      <c r="UZ20" s="1"/>
      <c r="VA20" s="1"/>
      <c r="VB20" s="1"/>
      <c r="VC20" s="1"/>
      <c r="VD20" s="1"/>
      <c r="VE20" s="1"/>
      <c r="VF20" s="1"/>
      <c r="VG20" s="1"/>
      <c r="VH20" s="1"/>
      <c r="VI20" s="1"/>
      <c r="VJ20" s="1"/>
      <c r="VK20" s="1"/>
      <c r="VL20" s="1"/>
      <c r="VM20" s="1"/>
      <c r="VN20" s="1"/>
      <c r="VO20" s="1"/>
      <c r="VP20" s="1"/>
      <c r="VQ20" s="1"/>
      <c r="VR20" s="1"/>
      <c r="VS20" s="1"/>
      <c r="VT20" s="1"/>
      <c r="VU20" s="1"/>
      <c r="VV20" s="1"/>
      <c r="VW20" s="1"/>
      <c r="VX20" s="1"/>
      <c r="VY20" s="1"/>
      <c r="VZ20" s="1"/>
      <c r="WA20" s="1"/>
      <c r="WB20" s="1"/>
      <c r="WC20" s="1"/>
      <c r="WD20" s="1"/>
      <c r="WE20" s="1"/>
      <c r="WF20" s="1"/>
      <c r="WG20" s="1"/>
      <c r="WH20" s="1"/>
      <c r="WI20" s="1"/>
      <c r="WJ20" s="1"/>
      <c r="WK20" s="1"/>
      <c r="WL20" s="1"/>
      <c r="WM20" s="1"/>
      <c r="WN20" s="1"/>
      <c r="WO20" s="1"/>
      <c r="WP20" s="1"/>
      <c r="WQ20" s="1"/>
      <c r="WR20" s="1"/>
      <c r="WS20" s="1"/>
      <c r="WT20" s="1"/>
      <c r="WU20" s="1"/>
      <c r="WV20" s="1"/>
      <c r="WW20" s="1"/>
      <c r="WX20" s="1"/>
      <c r="WY20" s="1"/>
      <c r="WZ20" s="1"/>
      <c r="XA20" s="1"/>
      <c r="XB20" s="1"/>
      <c r="XC20" s="1"/>
      <c r="XD20" s="1"/>
      <c r="XE20" s="1"/>
      <c r="XF20" s="1"/>
      <c r="XG20" s="1"/>
      <c r="XH20" s="1"/>
      <c r="XI20" s="1"/>
      <c r="XJ20" s="1"/>
      <c r="XK20" s="1"/>
      <c r="XL20" s="1"/>
      <c r="XM20" s="1"/>
      <c r="XN20" s="1"/>
      <c r="XO20" s="1"/>
      <c r="XP20" s="1"/>
      <c r="XQ20" s="1"/>
      <c r="XR20" s="1"/>
      <c r="XS20" s="1"/>
      <c r="XT20" s="1"/>
      <c r="XU20" s="1"/>
      <c r="XV20" s="1"/>
      <c r="XW20" s="1"/>
      <c r="XX20" s="1"/>
      <c r="XY20" s="1"/>
      <c r="XZ20" s="1"/>
      <c r="YA20" s="1"/>
      <c r="YB20" s="1"/>
      <c r="YC20" s="1"/>
      <c r="YD20" s="1"/>
      <c r="YE20" s="1"/>
      <c r="YF20" s="1"/>
      <c r="YG20" s="1"/>
      <c r="YH20" s="1"/>
      <c r="YI20" s="1"/>
      <c r="YJ20" s="1"/>
      <c r="YK20" s="1"/>
      <c r="YL20" s="1"/>
      <c r="YM20" s="1"/>
      <c r="YN20" s="1"/>
      <c r="YO20" s="1"/>
      <c r="YP20" s="1"/>
      <c r="YQ20" s="1"/>
      <c r="YR20" s="1"/>
      <c r="YS20" s="1"/>
      <c r="YT20" s="1"/>
      <c r="YU20" s="1"/>
      <c r="YV20" s="1"/>
      <c r="YW20" s="1"/>
      <c r="YX20" s="1"/>
      <c r="YY20" s="1"/>
      <c r="YZ20" s="1"/>
      <c r="ZA20" s="1"/>
      <c r="ZB20" s="1"/>
      <c r="ZC20" s="1"/>
      <c r="ZD20" s="1"/>
      <c r="ZE20" s="1"/>
      <c r="ZF20" s="1"/>
      <c r="ZG20" s="1"/>
      <c r="ZH20" s="1"/>
      <c r="ZI20" s="1"/>
      <c r="ZJ20" s="1"/>
      <c r="ZK20" s="1"/>
      <c r="ZL20" s="1"/>
      <c r="ZM20" s="1"/>
      <c r="ZN20" s="1"/>
      <c r="ZO20" s="1"/>
      <c r="ZP20" s="1"/>
      <c r="ZQ20" s="1"/>
      <c r="ZR20" s="1"/>
      <c r="ZS20" s="1"/>
      <c r="ZT20" s="1"/>
      <c r="ZU20" s="1"/>
      <c r="ZV20" s="1"/>
      <c r="ZW20" s="1"/>
      <c r="ZX20" s="1"/>
      <c r="ZY20" s="1"/>
      <c r="ZZ20" s="1"/>
      <c r="AAA20" s="1"/>
      <c r="AAB20" s="1"/>
      <c r="AAC20" s="1"/>
      <c r="AAD20" s="1"/>
      <c r="AAE20" s="1"/>
      <c r="AAF20" s="1"/>
      <c r="AAG20" s="1"/>
      <c r="AAH20" s="1"/>
      <c r="AAI20" s="1"/>
      <c r="AAJ20" s="1"/>
      <c r="AAK20" s="1"/>
      <c r="AAL20" s="1"/>
      <c r="AAM20" s="1"/>
      <c r="AAN20" s="1"/>
      <c r="AAO20" s="1"/>
      <c r="AAP20" s="1"/>
      <c r="AAQ20" s="1"/>
      <c r="AAR20" s="1"/>
      <c r="AAS20" s="1"/>
      <c r="AAT20" s="1"/>
      <c r="AAU20" s="1"/>
      <c r="AAV20" s="1"/>
      <c r="AAW20" s="1"/>
      <c r="AAX20" s="1"/>
      <c r="AAY20" s="1"/>
      <c r="AAZ20" s="1"/>
      <c r="ABA20" s="1"/>
      <c r="ABB20" s="1"/>
      <c r="ABC20" s="1"/>
      <c r="ABD20" s="1"/>
      <c r="ABE20" s="1"/>
      <c r="ABF20" s="1"/>
      <c r="ABG20" s="1"/>
      <c r="ABH20" s="1"/>
      <c r="ABI20" s="1"/>
      <c r="ABJ20" s="1"/>
      <c r="ABK20" s="1"/>
      <c r="ABL20" s="1"/>
      <c r="ABM20" s="1"/>
      <c r="ABN20" s="1"/>
      <c r="ABO20" s="1"/>
      <c r="ABP20" s="1"/>
      <c r="ABQ20" s="1"/>
      <c r="ABR20" s="1"/>
      <c r="ABS20" s="1"/>
      <c r="ABT20" s="1"/>
      <c r="ABU20" s="1"/>
      <c r="ABV20" s="1"/>
      <c r="ABW20" s="1"/>
      <c r="ABX20" s="1"/>
      <c r="ABY20" s="1"/>
      <c r="ABZ20" s="1"/>
      <c r="ACA20" s="1"/>
      <c r="ACB20" s="1"/>
      <c r="ACC20" s="1"/>
      <c r="ACD20" s="1"/>
      <c r="ACE20" s="1"/>
      <c r="ACF20" s="1"/>
      <c r="ACG20" s="1"/>
      <c r="ACH20" s="1"/>
      <c r="ACI20" s="1"/>
      <c r="ACJ20" s="1"/>
      <c r="ACK20" s="1"/>
      <c r="ACL20" s="1"/>
      <c r="ACM20" s="1"/>
      <c r="ACN20" s="1"/>
      <c r="ACO20" s="1"/>
      <c r="ACP20" s="1"/>
      <c r="ACQ20" s="1"/>
      <c r="ACR20" s="1"/>
      <c r="ACS20" s="1"/>
      <c r="ACT20" s="1"/>
      <c r="ACU20" s="1"/>
      <c r="ACV20" s="1"/>
      <c r="ACW20" s="1"/>
      <c r="ACX20" s="1"/>
      <c r="ACY20" s="1"/>
      <c r="ACZ20" s="1"/>
      <c r="ADA20" s="1"/>
      <c r="ADB20" s="1"/>
      <c r="ADC20" s="1"/>
      <c r="ADD20" s="1"/>
      <c r="ADE20" s="1"/>
      <c r="ADF20" s="1"/>
      <c r="ADG20" s="1"/>
      <c r="ADH20" s="1"/>
      <c r="ADI20" s="1"/>
      <c r="ADJ20" s="1"/>
      <c r="ADK20" s="1"/>
      <c r="ADL20" s="1"/>
      <c r="ADM20" s="1"/>
      <c r="ADN20" s="1"/>
      <c r="ADO20" s="1"/>
      <c r="ADP20" s="1"/>
      <c r="ADQ20" s="1"/>
      <c r="ADR20" s="1"/>
      <c r="ADS20" s="1"/>
      <c r="ADT20" s="1"/>
      <c r="ADU20" s="1"/>
      <c r="ADV20" s="1"/>
      <c r="ADW20" s="1"/>
      <c r="ADX20" s="1"/>
      <c r="ADY20" s="1"/>
      <c r="ADZ20" s="1"/>
      <c r="AEA20" s="1"/>
      <c r="AEB20" s="1"/>
      <c r="AEC20" s="1"/>
      <c r="AED20" s="1"/>
      <c r="AEE20" s="1"/>
      <c r="AEF20" s="1"/>
      <c r="AEG20" s="1"/>
      <c r="AEH20" s="1"/>
      <c r="AEI20" s="1"/>
      <c r="AEJ20" s="1"/>
      <c r="AEK20" s="1"/>
      <c r="AEL20" s="1"/>
      <c r="AEM20" s="1"/>
      <c r="AEN20" s="1"/>
      <c r="AEO20" s="1"/>
      <c r="AEP20" s="1"/>
      <c r="AEQ20" s="1"/>
      <c r="AER20" s="1"/>
      <c r="AES20" s="1"/>
      <c r="AET20" s="1"/>
      <c r="AEU20" s="1"/>
      <c r="AEV20" s="1"/>
      <c r="AEW20" s="1"/>
      <c r="AEX20" s="1"/>
      <c r="AEY20" s="1"/>
      <c r="AEZ20" s="1"/>
      <c r="AFA20" s="1"/>
      <c r="AFB20" s="1"/>
      <c r="AFC20" s="1"/>
      <c r="AFD20" s="1"/>
      <c r="AFE20" s="1"/>
      <c r="AFF20" s="1"/>
      <c r="AFG20" s="1"/>
      <c r="AFH20" s="1"/>
      <c r="AFI20" s="1"/>
      <c r="AFJ20" s="1"/>
      <c r="AFK20" s="1"/>
      <c r="AFL20" s="1"/>
      <c r="AFM20" s="1"/>
      <c r="AFN20" s="1"/>
    </row>
    <row r="21" spans="1:846" s="28" customFormat="1" ht="15.95" customHeight="1" thickBot="1" x14ac:dyDescent="0.25">
      <c r="A21" s="86">
        <v>2</v>
      </c>
      <c r="B21" s="87" t="s">
        <v>88</v>
      </c>
      <c r="C21" s="72">
        <v>13.25</v>
      </c>
      <c r="D21" s="85" t="s">
        <v>52</v>
      </c>
      <c r="E21" s="70" t="s">
        <v>26</v>
      </c>
      <c r="F21" s="54">
        <v>0.5</v>
      </c>
      <c r="G21" s="54">
        <v>0.5</v>
      </c>
      <c r="H21" s="36">
        <v>41580</v>
      </c>
      <c r="I21" s="36">
        <v>42705</v>
      </c>
      <c r="J21" s="73"/>
      <c r="K21" s="6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  <c r="PO21" s="1"/>
      <c r="PP21" s="1"/>
      <c r="PQ21" s="1"/>
      <c r="PR21" s="1"/>
      <c r="PS21" s="1"/>
      <c r="PT21" s="1"/>
      <c r="PU21" s="1"/>
      <c r="PV21" s="1"/>
      <c r="PW21" s="1"/>
      <c r="PX21" s="1"/>
      <c r="PY21" s="1"/>
      <c r="PZ21" s="1"/>
      <c r="QA21" s="1"/>
      <c r="QB21" s="1"/>
      <c r="QC21" s="1"/>
      <c r="QD21" s="1"/>
      <c r="QE21" s="1"/>
      <c r="QF21" s="1"/>
      <c r="QG21" s="1"/>
      <c r="QH21" s="1"/>
      <c r="QI21" s="1"/>
      <c r="QJ21" s="1"/>
      <c r="QK21" s="1"/>
      <c r="QL21" s="1"/>
      <c r="QM21" s="1"/>
      <c r="QN21" s="1"/>
      <c r="QO21" s="1"/>
      <c r="QP21" s="1"/>
      <c r="QQ21" s="1"/>
      <c r="QR21" s="1"/>
      <c r="QS21" s="1"/>
      <c r="QT21" s="1"/>
      <c r="QU21" s="1"/>
      <c r="QV21" s="1"/>
      <c r="QW21" s="1"/>
      <c r="QX21" s="1"/>
      <c r="QY21" s="1"/>
      <c r="QZ21" s="1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  <c r="VK21" s="1"/>
      <c r="VL21" s="1"/>
      <c r="VM21" s="1"/>
      <c r="VN21" s="1"/>
      <c r="VO21" s="1"/>
      <c r="VP21" s="1"/>
      <c r="VQ21" s="1"/>
      <c r="VR21" s="1"/>
      <c r="VS21" s="1"/>
      <c r="VT21" s="1"/>
      <c r="VU21" s="1"/>
      <c r="VV21" s="1"/>
      <c r="VW21" s="1"/>
      <c r="VX21" s="1"/>
      <c r="VY21" s="1"/>
      <c r="VZ21" s="1"/>
      <c r="WA21" s="1"/>
      <c r="WB21" s="1"/>
      <c r="WC21" s="1"/>
      <c r="WD21" s="1"/>
      <c r="WE21" s="1"/>
      <c r="WF21" s="1"/>
      <c r="WG21" s="1"/>
      <c r="WH21" s="1"/>
      <c r="WI21" s="1"/>
      <c r="WJ21" s="1"/>
      <c r="WK21" s="1"/>
      <c r="WL21" s="1"/>
      <c r="WM21" s="1"/>
      <c r="WN21" s="1"/>
      <c r="WO21" s="1"/>
      <c r="WP21" s="1"/>
      <c r="WQ21" s="1"/>
      <c r="WR21" s="1"/>
      <c r="WS21" s="1"/>
      <c r="WT21" s="1"/>
      <c r="WU21" s="1"/>
      <c r="WV21" s="1"/>
      <c r="WW21" s="1"/>
      <c r="WX21" s="1"/>
      <c r="WY21" s="1"/>
      <c r="WZ21" s="1"/>
      <c r="XA21" s="1"/>
      <c r="XB21" s="1"/>
      <c r="XC21" s="1"/>
      <c r="XD21" s="1"/>
      <c r="XE21" s="1"/>
      <c r="XF21" s="1"/>
      <c r="XG21" s="1"/>
      <c r="XH21" s="1"/>
      <c r="XI21" s="1"/>
      <c r="XJ21" s="1"/>
      <c r="XK21" s="1"/>
      <c r="XL21" s="1"/>
      <c r="XM21" s="1"/>
      <c r="XN21" s="1"/>
      <c r="XO21" s="1"/>
      <c r="XP21" s="1"/>
      <c r="XQ21" s="1"/>
      <c r="XR21" s="1"/>
      <c r="XS21" s="1"/>
      <c r="XT21" s="1"/>
      <c r="XU21" s="1"/>
      <c r="XV21" s="1"/>
      <c r="XW21" s="1"/>
      <c r="XX21" s="1"/>
      <c r="XY21" s="1"/>
      <c r="XZ21" s="1"/>
      <c r="YA21" s="1"/>
      <c r="YB21" s="1"/>
      <c r="YC21" s="1"/>
      <c r="YD21" s="1"/>
      <c r="YE21" s="1"/>
      <c r="YF21" s="1"/>
      <c r="YG21" s="1"/>
      <c r="YH21" s="1"/>
      <c r="YI21" s="1"/>
      <c r="YJ21" s="1"/>
      <c r="YK21" s="1"/>
      <c r="YL21" s="1"/>
      <c r="YM21" s="1"/>
      <c r="YN21" s="1"/>
      <c r="YO21" s="1"/>
      <c r="YP21" s="1"/>
      <c r="YQ21" s="1"/>
      <c r="YR21" s="1"/>
      <c r="YS21" s="1"/>
      <c r="YT21" s="1"/>
      <c r="YU21" s="1"/>
      <c r="YV21" s="1"/>
      <c r="YW21" s="1"/>
      <c r="YX21" s="1"/>
      <c r="YY21" s="1"/>
      <c r="YZ21" s="1"/>
      <c r="ZA21" s="1"/>
      <c r="ZB21" s="1"/>
      <c r="ZC21" s="1"/>
      <c r="ZD21" s="1"/>
      <c r="ZE21" s="1"/>
      <c r="ZF21" s="1"/>
      <c r="ZG21" s="1"/>
      <c r="ZH21" s="1"/>
      <c r="ZI21" s="1"/>
      <c r="ZJ21" s="1"/>
      <c r="ZK21" s="1"/>
      <c r="ZL21" s="1"/>
      <c r="ZM21" s="1"/>
      <c r="ZN21" s="1"/>
      <c r="ZO21" s="1"/>
      <c r="ZP21" s="1"/>
      <c r="ZQ21" s="1"/>
      <c r="ZR21" s="1"/>
      <c r="ZS21" s="1"/>
      <c r="ZT21" s="1"/>
      <c r="ZU21" s="1"/>
      <c r="ZV21" s="1"/>
      <c r="ZW21" s="1"/>
      <c r="ZX21" s="1"/>
      <c r="ZY21" s="1"/>
      <c r="ZZ21" s="1"/>
      <c r="AAA21" s="1"/>
      <c r="AAB21" s="1"/>
      <c r="AAC21" s="1"/>
      <c r="AAD21" s="1"/>
      <c r="AAE21" s="1"/>
      <c r="AAF21" s="1"/>
      <c r="AAG21" s="1"/>
      <c r="AAH21" s="1"/>
      <c r="AAI21" s="1"/>
      <c r="AAJ21" s="1"/>
      <c r="AAK21" s="1"/>
      <c r="AAL21" s="1"/>
      <c r="AAM21" s="1"/>
      <c r="AAN21" s="1"/>
      <c r="AAO21" s="1"/>
      <c r="AAP21" s="1"/>
      <c r="AAQ21" s="1"/>
      <c r="AAR21" s="1"/>
      <c r="AAS21" s="1"/>
      <c r="AAT21" s="1"/>
      <c r="AAU21" s="1"/>
      <c r="AAV21" s="1"/>
      <c r="AAW21" s="1"/>
      <c r="AAX21" s="1"/>
      <c r="AAY21" s="1"/>
      <c r="AAZ21" s="1"/>
      <c r="ABA21" s="1"/>
      <c r="ABB21" s="1"/>
      <c r="ABC21" s="1"/>
      <c r="ABD21" s="1"/>
      <c r="ABE21" s="1"/>
      <c r="ABF21" s="1"/>
      <c r="ABG21" s="1"/>
      <c r="ABH21" s="1"/>
      <c r="ABI21" s="1"/>
      <c r="ABJ21" s="1"/>
      <c r="ABK21" s="1"/>
      <c r="ABL21" s="1"/>
      <c r="ABM21" s="1"/>
      <c r="ABN21" s="1"/>
      <c r="ABO21" s="1"/>
      <c r="ABP21" s="1"/>
      <c r="ABQ21" s="1"/>
      <c r="ABR21" s="1"/>
      <c r="ABS21" s="1"/>
      <c r="ABT21" s="1"/>
      <c r="ABU21" s="1"/>
      <c r="ABV21" s="1"/>
      <c r="ABW21" s="1"/>
      <c r="ABX21" s="1"/>
      <c r="ABY21" s="1"/>
      <c r="ABZ21" s="1"/>
      <c r="ACA21" s="1"/>
      <c r="ACB21" s="1"/>
      <c r="ACC21" s="1"/>
      <c r="ACD21" s="1"/>
      <c r="ACE21" s="1"/>
      <c r="ACF21" s="1"/>
      <c r="ACG21" s="1"/>
      <c r="ACH21" s="1"/>
      <c r="ACI21" s="1"/>
      <c r="ACJ21" s="1"/>
      <c r="ACK21" s="1"/>
      <c r="ACL21" s="1"/>
      <c r="ACM21" s="1"/>
      <c r="ACN21" s="1"/>
      <c r="ACO21" s="1"/>
      <c r="ACP21" s="1"/>
      <c r="ACQ21" s="1"/>
      <c r="ACR21" s="1"/>
      <c r="ACS21" s="1"/>
      <c r="ACT21" s="1"/>
      <c r="ACU21" s="1"/>
      <c r="ACV21" s="1"/>
      <c r="ACW21" s="1"/>
      <c r="ACX21" s="1"/>
      <c r="ACY21" s="1"/>
      <c r="ACZ21" s="1"/>
      <c r="ADA21" s="1"/>
      <c r="ADB21" s="1"/>
      <c r="ADC21" s="1"/>
      <c r="ADD21" s="1"/>
      <c r="ADE21" s="1"/>
      <c r="ADF21" s="1"/>
      <c r="ADG21" s="1"/>
      <c r="ADH21" s="1"/>
      <c r="ADI21" s="1"/>
      <c r="ADJ21" s="1"/>
      <c r="ADK21" s="1"/>
      <c r="ADL21" s="1"/>
      <c r="ADM21" s="1"/>
      <c r="ADN21" s="1"/>
      <c r="ADO21" s="1"/>
      <c r="ADP21" s="1"/>
      <c r="ADQ21" s="1"/>
      <c r="ADR21" s="1"/>
      <c r="ADS21" s="1"/>
      <c r="ADT21" s="1"/>
      <c r="ADU21" s="1"/>
      <c r="ADV21" s="1"/>
      <c r="ADW21" s="1"/>
      <c r="ADX21" s="1"/>
      <c r="ADY21" s="1"/>
      <c r="ADZ21" s="1"/>
      <c r="AEA21" s="1"/>
      <c r="AEB21" s="1"/>
      <c r="AEC21" s="1"/>
      <c r="AED21" s="1"/>
      <c r="AEE21" s="1"/>
      <c r="AEF21" s="1"/>
      <c r="AEG21" s="1"/>
      <c r="AEH21" s="1"/>
      <c r="AEI21" s="1"/>
      <c r="AEJ21" s="1"/>
      <c r="AEK21" s="1"/>
      <c r="AEL21" s="1"/>
      <c r="AEM21" s="1"/>
      <c r="AEN21" s="1"/>
      <c r="AEO21" s="1"/>
      <c r="AEP21" s="1"/>
      <c r="AEQ21" s="1"/>
      <c r="AER21" s="1"/>
      <c r="AES21" s="1"/>
      <c r="AET21" s="1"/>
      <c r="AEU21" s="1"/>
      <c r="AEV21" s="1"/>
      <c r="AEW21" s="1"/>
      <c r="AEX21" s="1"/>
      <c r="AEY21" s="1"/>
      <c r="AEZ21" s="1"/>
      <c r="AFA21" s="1"/>
      <c r="AFB21" s="1"/>
      <c r="AFC21" s="1"/>
      <c r="AFD21" s="1"/>
      <c r="AFE21" s="1"/>
      <c r="AFF21" s="1"/>
      <c r="AFG21" s="1"/>
      <c r="AFH21" s="1"/>
      <c r="AFI21" s="1"/>
      <c r="AFJ21" s="1"/>
      <c r="AFK21" s="1"/>
      <c r="AFL21" s="1"/>
      <c r="AFM21" s="1"/>
      <c r="AFN21" s="1"/>
    </row>
    <row r="22" spans="1:846" s="28" customFormat="1" ht="15" customHeight="1" x14ac:dyDescent="0.2">
      <c r="A22" s="145" t="s">
        <v>79</v>
      </c>
      <c r="B22" s="145"/>
      <c r="C22" s="99">
        <f>SUM(C23)</f>
        <v>3</v>
      </c>
      <c r="D22" s="141"/>
      <c r="E22" s="141"/>
      <c r="F22" s="141"/>
      <c r="G22" s="141"/>
      <c r="H22" s="141"/>
      <c r="I22" s="141"/>
      <c r="J22" s="141"/>
      <c r="K22" s="14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</row>
    <row r="23" spans="1:846" s="28" customFormat="1" ht="15.95" customHeight="1" thickBot="1" x14ac:dyDescent="0.25">
      <c r="A23" s="57">
        <v>1</v>
      </c>
      <c r="B23" s="87" t="s">
        <v>91</v>
      </c>
      <c r="C23" s="88">
        <v>3</v>
      </c>
      <c r="D23" s="78" t="s">
        <v>30</v>
      </c>
      <c r="E23" s="79" t="s">
        <v>26</v>
      </c>
      <c r="F23" s="54">
        <v>1</v>
      </c>
      <c r="G23" s="54">
        <v>0</v>
      </c>
      <c r="H23" s="59">
        <v>41379</v>
      </c>
      <c r="I23" s="59">
        <v>41993</v>
      </c>
      <c r="J23" s="75"/>
      <c r="K23" s="76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  <c r="AAH23" s="1"/>
      <c r="AAI23" s="1"/>
      <c r="AAJ23" s="1"/>
      <c r="AAK23" s="1"/>
      <c r="AAL23" s="1"/>
      <c r="AAM23" s="1"/>
      <c r="AAN23" s="1"/>
      <c r="AAO23" s="1"/>
      <c r="AAP23" s="1"/>
      <c r="AAQ23" s="1"/>
      <c r="AAR23" s="1"/>
      <c r="AAS23" s="1"/>
      <c r="AAT23" s="1"/>
      <c r="AAU23" s="1"/>
      <c r="AAV23" s="1"/>
      <c r="AAW23" s="1"/>
      <c r="AAX23" s="1"/>
      <c r="AAY23" s="1"/>
      <c r="AAZ23" s="1"/>
      <c r="ABA23" s="1"/>
      <c r="ABB23" s="1"/>
      <c r="ABC23" s="1"/>
      <c r="ABD23" s="1"/>
      <c r="ABE23" s="1"/>
      <c r="ABF23" s="1"/>
      <c r="ABG23" s="1"/>
      <c r="ABH23" s="1"/>
      <c r="ABI23" s="1"/>
      <c r="ABJ23" s="1"/>
      <c r="ABK23" s="1"/>
      <c r="ABL23" s="1"/>
      <c r="ABM23" s="1"/>
      <c r="ABN23" s="1"/>
      <c r="ABO23" s="1"/>
      <c r="ABP23" s="1"/>
      <c r="ABQ23" s="1"/>
      <c r="ABR23" s="1"/>
      <c r="ABS23" s="1"/>
      <c r="ABT23" s="1"/>
      <c r="ABU23" s="1"/>
      <c r="ABV23" s="1"/>
      <c r="ABW23" s="1"/>
      <c r="ABX23" s="1"/>
      <c r="ABY23" s="1"/>
      <c r="ABZ23" s="1"/>
      <c r="ACA23" s="1"/>
      <c r="ACB23" s="1"/>
      <c r="ACC23" s="1"/>
      <c r="ACD23" s="1"/>
      <c r="ACE23" s="1"/>
      <c r="ACF23" s="1"/>
      <c r="ACG23" s="1"/>
      <c r="ACH23" s="1"/>
      <c r="ACI23" s="1"/>
      <c r="ACJ23" s="1"/>
      <c r="ACK23" s="1"/>
      <c r="ACL23" s="1"/>
      <c r="ACM23" s="1"/>
      <c r="ACN23" s="1"/>
      <c r="ACO23" s="1"/>
      <c r="ACP23" s="1"/>
      <c r="ACQ23" s="1"/>
      <c r="ACR23" s="1"/>
      <c r="ACS23" s="1"/>
      <c r="ACT23" s="1"/>
      <c r="ACU23" s="1"/>
      <c r="ACV23" s="1"/>
      <c r="ACW23" s="1"/>
      <c r="ACX23" s="1"/>
      <c r="ACY23" s="1"/>
      <c r="ACZ23" s="1"/>
      <c r="ADA23" s="1"/>
      <c r="ADB23" s="1"/>
      <c r="ADC23" s="1"/>
      <c r="ADD23" s="1"/>
      <c r="ADE23" s="1"/>
      <c r="ADF23" s="1"/>
      <c r="ADG23" s="1"/>
      <c r="ADH23" s="1"/>
      <c r="ADI23" s="1"/>
      <c r="ADJ23" s="1"/>
      <c r="ADK23" s="1"/>
      <c r="ADL23" s="1"/>
      <c r="ADM23" s="1"/>
      <c r="ADN23" s="1"/>
      <c r="ADO23" s="1"/>
      <c r="ADP23" s="1"/>
      <c r="ADQ23" s="1"/>
      <c r="ADR23" s="1"/>
      <c r="ADS23" s="1"/>
      <c r="ADT23" s="1"/>
      <c r="ADU23" s="1"/>
      <c r="ADV23" s="1"/>
      <c r="ADW23" s="1"/>
      <c r="ADX23" s="1"/>
      <c r="ADY23" s="1"/>
      <c r="ADZ23" s="1"/>
      <c r="AEA23" s="1"/>
      <c r="AEB23" s="1"/>
      <c r="AEC23" s="1"/>
      <c r="AED23" s="1"/>
      <c r="AEE23" s="1"/>
      <c r="AEF23" s="1"/>
      <c r="AEG23" s="1"/>
      <c r="AEH23" s="1"/>
      <c r="AEI23" s="1"/>
      <c r="AEJ23" s="1"/>
      <c r="AEK23" s="1"/>
      <c r="AEL23" s="1"/>
      <c r="AEM23" s="1"/>
      <c r="AEN23" s="1"/>
      <c r="AEO23" s="1"/>
      <c r="AEP23" s="1"/>
      <c r="AEQ23" s="1"/>
      <c r="AER23" s="1"/>
      <c r="AES23" s="1"/>
      <c r="AET23" s="1"/>
      <c r="AEU23" s="1"/>
      <c r="AEV23" s="1"/>
      <c r="AEW23" s="1"/>
      <c r="AEX23" s="1"/>
      <c r="AEY23" s="1"/>
      <c r="AEZ23" s="1"/>
      <c r="AFA23" s="1"/>
      <c r="AFB23" s="1"/>
      <c r="AFC23" s="1"/>
      <c r="AFD23" s="1"/>
      <c r="AFE23" s="1"/>
      <c r="AFF23" s="1"/>
      <c r="AFG23" s="1"/>
      <c r="AFH23" s="1"/>
      <c r="AFI23" s="1"/>
      <c r="AFJ23" s="1"/>
      <c r="AFK23" s="1"/>
      <c r="AFL23" s="1"/>
      <c r="AFM23" s="1"/>
      <c r="AFN23" s="1"/>
    </row>
    <row r="24" spans="1:846" s="28" customFormat="1" ht="13.5" thickBot="1" x14ac:dyDescent="0.25">
      <c r="A24" s="139" t="s">
        <v>48</v>
      </c>
      <c r="B24" s="139"/>
      <c r="C24" s="90">
        <f>SUM(C25,C27,C30)</f>
        <v>19.71</v>
      </c>
      <c r="D24" s="55"/>
      <c r="E24" s="56"/>
      <c r="F24" s="56"/>
      <c r="G24" s="56"/>
      <c r="H24" s="56"/>
      <c r="I24" s="56"/>
      <c r="J24" s="56"/>
      <c r="K24" s="2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</row>
    <row r="25" spans="1:846" s="28" customFormat="1" ht="12" customHeight="1" x14ac:dyDescent="0.2">
      <c r="A25" s="145" t="s">
        <v>78</v>
      </c>
      <c r="B25" s="145"/>
      <c r="C25" s="89">
        <f>SUM(C26:C26)</f>
        <v>1.07</v>
      </c>
      <c r="D25" s="144"/>
      <c r="E25" s="144"/>
      <c r="F25" s="144"/>
      <c r="G25" s="144"/>
      <c r="H25" s="144"/>
      <c r="I25" s="144"/>
      <c r="J25" s="144"/>
      <c r="K25" s="144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</row>
    <row r="26" spans="1:846" s="28" customFormat="1" ht="24.95" customHeight="1" thickBot="1" x14ac:dyDescent="0.25">
      <c r="A26" s="57">
        <v>1</v>
      </c>
      <c r="B26" s="87" t="s">
        <v>113</v>
      </c>
      <c r="C26" s="95">
        <v>1.07</v>
      </c>
      <c r="D26" s="78" t="s">
        <v>30</v>
      </c>
      <c r="E26" s="79" t="s">
        <v>26</v>
      </c>
      <c r="F26" s="54">
        <v>1</v>
      </c>
      <c r="G26" s="54">
        <v>0</v>
      </c>
      <c r="H26" s="59">
        <v>41289</v>
      </c>
      <c r="I26" s="59">
        <v>42024</v>
      </c>
      <c r="J26" s="26"/>
      <c r="K26" s="26" t="s">
        <v>32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  <c r="ZD26" s="1"/>
      <c r="ZE26" s="1"/>
      <c r="ZF26" s="1"/>
      <c r="ZG26" s="1"/>
      <c r="ZH26" s="1"/>
      <c r="ZI26" s="1"/>
      <c r="ZJ26" s="1"/>
      <c r="ZK26" s="1"/>
      <c r="ZL26" s="1"/>
      <c r="ZM26" s="1"/>
      <c r="ZN26" s="1"/>
      <c r="ZO26" s="1"/>
      <c r="ZP26" s="1"/>
      <c r="ZQ26" s="1"/>
      <c r="ZR26" s="1"/>
      <c r="ZS26" s="1"/>
      <c r="ZT26" s="1"/>
      <c r="ZU26" s="1"/>
      <c r="ZV26" s="1"/>
      <c r="ZW26" s="1"/>
      <c r="ZX26" s="1"/>
      <c r="ZY26" s="1"/>
      <c r="ZZ26" s="1"/>
      <c r="AAA26" s="1"/>
      <c r="AAB26" s="1"/>
      <c r="AAC26" s="1"/>
      <c r="AAD26" s="1"/>
      <c r="AAE26" s="1"/>
      <c r="AAF26" s="1"/>
      <c r="AAG26" s="1"/>
      <c r="AAH26" s="1"/>
      <c r="AAI26" s="1"/>
      <c r="AAJ26" s="1"/>
      <c r="AAK26" s="1"/>
      <c r="AAL26" s="1"/>
      <c r="AAM26" s="1"/>
      <c r="AAN26" s="1"/>
      <c r="AAO26" s="1"/>
      <c r="AAP26" s="1"/>
      <c r="AAQ26" s="1"/>
      <c r="AAR26" s="1"/>
      <c r="AAS26" s="1"/>
      <c r="AAT26" s="1"/>
      <c r="AAU26" s="1"/>
      <c r="AAV26" s="1"/>
      <c r="AAW26" s="1"/>
      <c r="AAX26" s="1"/>
      <c r="AAY26" s="1"/>
      <c r="AAZ26" s="1"/>
      <c r="ABA26" s="1"/>
      <c r="ABB26" s="1"/>
      <c r="ABC26" s="1"/>
      <c r="ABD26" s="1"/>
      <c r="ABE26" s="1"/>
      <c r="ABF26" s="1"/>
      <c r="ABG26" s="1"/>
      <c r="ABH26" s="1"/>
      <c r="ABI26" s="1"/>
      <c r="ABJ26" s="1"/>
      <c r="ABK26" s="1"/>
      <c r="ABL26" s="1"/>
      <c r="ABM26" s="1"/>
      <c r="ABN26" s="1"/>
      <c r="ABO26" s="1"/>
      <c r="ABP26" s="1"/>
      <c r="ABQ26" s="1"/>
      <c r="ABR26" s="1"/>
      <c r="ABS26" s="1"/>
      <c r="ABT26" s="1"/>
      <c r="ABU26" s="1"/>
      <c r="ABV26" s="1"/>
      <c r="ABW26" s="1"/>
      <c r="ABX26" s="1"/>
      <c r="ABY26" s="1"/>
      <c r="ABZ26" s="1"/>
      <c r="ACA26" s="1"/>
      <c r="ACB26" s="1"/>
      <c r="ACC26" s="1"/>
      <c r="ACD26" s="1"/>
      <c r="ACE26" s="1"/>
      <c r="ACF26" s="1"/>
      <c r="ACG26" s="1"/>
      <c r="ACH26" s="1"/>
      <c r="ACI26" s="1"/>
      <c r="ACJ26" s="1"/>
      <c r="ACK26" s="1"/>
      <c r="ACL26" s="1"/>
      <c r="ACM26" s="1"/>
      <c r="ACN26" s="1"/>
      <c r="ACO26" s="1"/>
      <c r="ACP26" s="1"/>
      <c r="ACQ26" s="1"/>
      <c r="ACR26" s="1"/>
      <c r="ACS26" s="1"/>
      <c r="ACT26" s="1"/>
      <c r="ACU26" s="1"/>
      <c r="ACV26" s="1"/>
      <c r="ACW26" s="1"/>
      <c r="ACX26" s="1"/>
      <c r="ACY26" s="1"/>
      <c r="ACZ26" s="1"/>
      <c r="ADA26" s="1"/>
      <c r="ADB26" s="1"/>
      <c r="ADC26" s="1"/>
      <c r="ADD26" s="1"/>
      <c r="ADE26" s="1"/>
      <c r="ADF26" s="1"/>
      <c r="ADG26" s="1"/>
      <c r="ADH26" s="1"/>
      <c r="ADI26" s="1"/>
      <c r="ADJ26" s="1"/>
      <c r="ADK26" s="1"/>
      <c r="ADL26" s="1"/>
      <c r="ADM26" s="1"/>
      <c r="ADN26" s="1"/>
      <c r="ADO26" s="1"/>
      <c r="ADP26" s="1"/>
      <c r="ADQ26" s="1"/>
      <c r="ADR26" s="1"/>
      <c r="ADS26" s="1"/>
      <c r="ADT26" s="1"/>
      <c r="ADU26" s="1"/>
      <c r="ADV26" s="1"/>
      <c r="ADW26" s="1"/>
      <c r="ADX26" s="1"/>
      <c r="ADY26" s="1"/>
      <c r="ADZ26" s="1"/>
      <c r="AEA26" s="1"/>
      <c r="AEB26" s="1"/>
      <c r="AEC26" s="1"/>
      <c r="AED26" s="1"/>
      <c r="AEE26" s="1"/>
      <c r="AEF26" s="1"/>
      <c r="AEG26" s="1"/>
      <c r="AEH26" s="1"/>
      <c r="AEI26" s="1"/>
      <c r="AEJ26" s="1"/>
      <c r="AEK26" s="1"/>
      <c r="AEL26" s="1"/>
      <c r="AEM26" s="1"/>
      <c r="AEN26" s="1"/>
      <c r="AEO26" s="1"/>
      <c r="AEP26" s="1"/>
      <c r="AEQ26" s="1"/>
      <c r="AER26" s="1"/>
      <c r="AES26" s="1"/>
      <c r="AET26" s="1"/>
      <c r="AEU26" s="1"/>
      <c r="AEV26" s="1"/>
      <c r="AEW26" s="1"/>
      <c r="AEX26" s="1"/>
      <c r="AEY26" s="1"/>
      <c r="AEZ26" s="1"/>
      <c r="AFA26" s="1"/>
      <c r="AFB26" s="1"/>
      <c r="AFC26" s="1"/>
      <c r="AFD26" s="1"/>
      <c r="AFE26" s="1"/>
      <c r="AFF26" s="1"/>
      <c r="AFG26" s="1"/>
      <c r="AFH26" s="1"/>
      <c r="AFI26" s="1"/>
      <c r="AFJ26" s="1"/>
      <c r="AFK26" s="1"/>
      <c r="AFL26" s="1"/>
      <c r="AFM26" s="1"/>
      <c r="AFN26" s="1"/>
    </row>
    <row r="27" spans="1:846" s="28" customFormat="1" ht="12" customHeight="1" x14ac:dyDescent="0.2">
      <c r="A27" s="145" t="s">
        <v>79</v>
      </c>
      <c r="B27" s="145"/>
      <c r="C27" s="99">
        <f>SUM(C28)</f>
        <v>16.850000000000001</v>
      </c>
      <c r="D27" s="141"/>
      <c r="E27" s="141"/>
      <c r="F27" s="141"/>
      <c r="G27" s="141"/>
      <c r="H27" s="141"/>
      <c r="I27" s="141"/>
      <c r="J27" s="141"/>
      <c r="K27" s="14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</row>
    <row r="28" spans="1:846" s="28" customFormat="1" x14ac:dyDescent="0.2">
      <c r="A28" s="96">
        <v>1</v>
      </c>
      <c r="B28" s="102" t="s">
        <v>92</v>
      </c>
      <c r="C28" s="97">
        <v>16.850000000000001</v>
      </c>
      <c r="D28" s="32" t="s">
        <v>52</v>
      </c>
      <c r="E28" s="79" t="s">
        <v>26</v>
      </c>
      <c r="F28" s="58">
        <v>0.38</v>
      </c>
      <c r="G28" s="58">
        <v>0.62</v>
      </c>
      <c r="H28" s="25">
        <v>41334</v>
      </c>
      <c r="I28" s="25">
        <v>42064</v>
      </c>
      <c r="J28" s="32"/>
      <c r="K28" s="60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  <c r="VK28" s="1"/>
      <c r="VL28" s="1"/>
      <c r="VM28" s="1"/>
      <c r="VN28" s="1"/>
      <c r="VO28" s="1"/>
      <c r="VP28" s="1"/>
      <c r="VQ28" s="1"/>
      <c r="VR28" s="1"/>
      <c r="VS28" s="1"/>
      <c r="VT28" s="1"/>
      <c r="VU28" s="1"/>
      <c r="VV28" s="1"/>
      <c r="VW28" s="1"/>
      <c r="VX28" s="1"/>
      <c r="VY28" s="1"/>
      <c r="VZ28" s="1"/>
      <c r="WA28" s="1"/>
      <c r="WB28" s="1"/>
      <c r="WC28" s="1"/>
      <c r="WD28" s="1"/>
      <c r="WE28" s="1"/>
      <c r="WF28" s="1"/>
      <c r="WG28" s="1"/>
      <c r="WH28" s="1"/>
      <c r="WI28" s="1"/>
      <c r="WJ28" s="1"/>
      <c r="WK28" s="1"/>
      <c r="WL28" s="1"/>
      <c r="WM28" s="1"/>
      <c r="WN28" s="1"/>
      <c r="WO28" s="1"/>
      <c r="WP28" s="1"/>
      <c r="WQ28" s="1"/>
      <c r="WR28" s="1"/>
      <c r="WS28" s="1"/>
      <c r="WT28" s="1"/>
      <c r="WU28" s="1"/>
      <c r="WV28" s="1"/>
      <c r="WW28" s="1"/>
      <c r="WX28" s="1"/>
      <c r="WY28" s="1"/>
      <c r="WZ28" s="1"/>
      <c r="XA28" s="1"/>
      <c r="XB28" s="1"/>
      <c r="XC28" s="1"/>
      <c r="XD28" s="1"/>
      <c r="XE28" s="1"/>
      <c r="XF28" s="1"/>
      <c r="XG28" s="1"/>
      <c r="XH28" s="1"/>
      <c r="XI28" s="1"/>
      <c r="XJ28" s="1"/>
      <c r="XK28" s="1"/>
      <c r="XL28" s="1"/>
      <c r="XM28" s="1"/>
      <c r="XN28" s="1"/>
      <c r="XO28" s="1"/>
      <c r="XP28" s="1"/>
      <c r="XQ28" s="1"/>
      <c r="XR28" s="1"/>
      <c r="XS28" s="1"/>
      <c r="XT28" s="1"/>
      <c r="XU28" s="1"/>
      <c r="XV28" s="1"/>
      <c r="XW28" s="1"/>
      <c r="XX28" s="1"/>
      <c r="XY28" s="1"/>
      <c r="XZ28" s="1"/>
      <c r="YA28" s="1"/>
      <c r="YB28" s="1"/>
      <c r="YC28" s="1"/>
      <c r="YD28" s="1"/>
      <c r="YE28" s="1"/>
      <c r="YF28" s="1"/>
      <c r="YG28" s="1"/>
      <c r="YH28" s="1"/>
      <c r="YI28" s="1"/>
      <c r="YJ28" s="1"/>
      <c r="YK28" s="1"/>
      <c r="YL28" s="1"/>
      <c r="YM28" s="1"/>
      <c r="YN28" s="1"/>
      <c r="YO28" s="1"/>
      <c r="YP28" s="1"/>
      <c r="YQ28" s="1"/>
      <c r="YR28" s="1"/>
      <c r="YS28" s="1"/>
      <c r="YT28" s="1"/>
      <c r="YU28" s="1"/>
      <c r="YV28" s="1"/>
      <c r="YW28" s="1"/>
      <c r="YX28" s="1"/>
      <c r="YY28" s="1"/>
      <c r="YZ28" s="1"/>
      <c r="ZA28" s="1"/>
      <c r="ZB28" s="1"/>
      <c r="ZC28" s="1"/>
      <c r="ZD28" s="1"/>
      <c r="ZE28" s="1"/>
      <c r="ZF28" s="1"/>
      <c r="ZG28" s="1"/>
      <c r="ZH28" s="1"/>
      <c r="ZI28" s="1"/>
      <c r="ZJ28" s="1"/>
      <c r="ZK28" s="1"/>
      <c r="ZL28" s="1"/>
      <c r="ZM28" s="1"/>
      <c r="ZN28" s="1"/>
      <c r="ZO28" s="1"/>
      <c r="ZP28" s="1"/>
      <c r="ZQ28" s="1"/>
      <c r="ZR28" s="1"/>
      <c r="ZS28" s="1"/>
      <c r="ZT28" s="1"/>
      <c r="ZU28" s="1"/>
      <c r="ZV28" s="1"/>
      <c r="ZW28" s="1"/>
      <c r="ZX28" s="1"/>
      <c r="ZY28" s="1"/>
      <c r="ZZ28" s="1"/>
      <c r="AAA28" s="1"/>
      <c r="AAB28" s="1"/>
      <c r="AAC28" s="1"/>
      <c r="AAD28" s="1"/>
      <c r="AAE28" s="1"/>
      <c r="AAF28" s="1"/>
      <c r="AAG28" s="1"/>
      <c r="AAH28" s="1"/>
      <c r="AAI28" s="1"/>
      <c r="AAJ28" s="1"/>
      <c r="AAK28" s="1"/>
      <c r="AAL28" s="1"/>
      <c r="AAM28" s="1"/>
      <c r="AAN28" s="1"/>
      <c r="AAO28" s="1"/>
      <c r="AAP28" s="1"/>
      <c r="AAQ28" s="1"/>
      <c r="AAR28" s="1"/>
      <c r="AAS28" s="1"/>
      <c r="AAT28" s="1"/>
      <c r="AAU28" s="1"/>
      <c r="AAV28" s="1"/>
      <c r="AAW28" s="1"/>
      <c r="AAX28" s="1"/>
      <c r="AAY28" s="1"/>
      <c r="AAZ28" s="1"/>
      <c r="ABA28" s="1"/>
      <c r="ABB28" s="1"/>
      <c r="ABC28" s="1"/>
      <c r="ABD28" s="1"/>
      <c r="ABE28" s="1"/>
      <c r="ABF28" s="1"/>
      <c r="ABG28" s="1"/>
      <c r="ABH28" s="1"/>
      <c r="ABI28" s="1"/>
      <c r="ABJ28" s="1"/>
      <c r="ABK28" s="1"/>
      <c r="ABL28" s="1"/>
      <c r="ABM28" s="1"/>
      <c r="ABN28" s="1"/>
      <c r="ABO28" s="1"/>
      <c r="ABP28" s="1"/>
      <c r="ABQ28" s="1"/>
      <c r="ABR28" s="1"/>
      <c r="ABS28" s="1"/>
      <c r="ABT28" s="1"/>
      <c r="ABU28" s="1"/>
      <c r="ABV28" s="1"/>
      <c r="ABW28" s="1"/>
      <c r="ABX28" s="1"/>
      <c r="ABY28" s="1"/>
      <c r="ABZ28" s="1"/>
      <c r="ACA28" s="1"/>
      <c r="ACB28" s="1"/>
      <c r="ACC28" s="1"/>
      <c r="ACD28" s="1"/>
      <c r="ACE28" s="1"/>
      <c r="ACF28" s="1"/>
      <c r="ACG28" s="1"/>
      <c r="ACH28" s="1"/>
      <c r="ACI28" s="1"/>
      <c r="ACJ28" s="1"/>
      <c r="ACK28" s="1"/>
      <c r="ACL28" s="1"/>
      <c r="ACM28" s="1"/>
      <c r="ACN28" s="1"/>
      <c r="ACO28" s="1"/>
      <c r="ACP28" s="1"/>
      <c r="ACQ28" s="1"/>
      <c r="ACR28" s="1"/>
      <c r="ACS28" s="1"/>
      <c r="ACT28" s="1"/>
      <c r="ACU28" s="1"/>
      <c r="ACV28" s="1"/>
      <c r="ACW28" s="1"/>
      <c r="ACX28" s="1"/>
      <c r="ACY28" s="1"/>
      <c r="ACZ28" s="1"/>
      <c r="ADA28" s="1"/>
      <c r="ADB28" s="1"/>
      <c r="ADC28" s="1"/>
      <c r="ADD28" s="1"/>
      <c r="ADE28" s="1"/>
      <c r="ADF28" s="1"/>
      <c r="ADG28" s="1"/>
      <c r="ADH28" s="1"/>
      <c r="ADI28" s="1"/>
      <c r="ADJ28" s="1"/>
      <c r="ADK28" s="1"/>
      <c r="ADL28" s="1"/>
      <c r="ADM28" s="1"/>
      <c r="ADN28" s="1"/>
      <c r="ADO28" s="1"/>
      <c r="ADP28" s="1"/>
      <c r="ADQ28" s="1"/>
      <c r="ADR28" s="1"/>
      <c r="ADS28" s="1"/>
      <c r="ADT28" s="1"/>
      <c r="ADU28" s="1"/>
      <c r="ADV28" s="1"/>
      <c r="ADW28" s="1"/>
      <c r="ADX28" s="1"/>
      <c r="ADY28" s="1"/>
      <c r="ADZ28" s="1"/>
      <c r="AEA28" s="1"/>
      <c r="AEB28" s="1"/>
      <c r="AEC28" s="1"/>
      <c r="AED28" s="1"/>
      <c r="AEE28" s="1"/>
      <c r="AEF28" s="1"/>
      <c r="AEG28" s="1"/>
      <c r="AEH28" s="1"/>
      <c r="AEI28" s="1"/>
      <c r="AEJ28" s="1"/>
      <c r="AEK28" s="1"/>
      <c r="AEL28" s="1"/>
      <c r="AEM28" s="1"/>
      <c r="AEN28" s="1"/>
      <c r="AEO28" s="1"/>
      <c r="AEP28" s="1"/>
      <c r="AEQ28" s="1"/>
      <c r="AER28" s="1"/>
      <c r="AES28" s="1"/>
      <c r="AET28" s="1"/>
      <c r="AEU28" s="1"/>
      <c r="AEV28" s="1"/>
      <c r="AEW28" s="1"/>
      <c r="AEX28" s="1"/>
      <c r="AEY28" s="1"/>
      <c r="AEZ28" s="1"/>
      <c r="AFA28" s="1"/>
      <c r="AFB28" s="1"/>
      <c r="AFC28" s="1"/>
      <c r="AFD28" s="1"/>
      <c r="AFE28" s="1"/>
      <c r="AFF28" s="1"/>
      <c r="AFG28" s="1"/>
      <c r="AFH28" s="1"/>
      <c r="AFI28" s="1"/>
      <c r="AFJ28" s="1"/>
      <c r="AFK28" s="1"/>
      <c r="AFL28" s="1"/>
      <c r="AFM28" s="1"/>
      <c r="AFN28" s="1"/>
    </row>
    <row r="29" spans="1:846" s="28" customFormat="1" ht="13.5" thickBot="1" x14ac:dyDescent="0.25">
      <c r="A29" s="96">
        <v>2</v>
      </c>
      <c r="B29" s="102" t="s">
        <v>114</v>
      </c>
      <c r="C29" s="97">
        <v>0.63</v>
      </c>
      <c r="D29" s="32" t="s">
        <v>27</v>
      </c>
      <c r="E29" s="79" t="s">
        <v>26</v>
      </c>
      <c r="F29" s="58">
        <v>0.3</v>
      </c>
      <c r="G29" s="58">
        <v>0.7</v>
      </c>
      <c r="H29" s="25">
        <v>41334</v>
      </c>
      <c r="I29" s="25">
        <v>42917</v>
      </c>
      <c r="J29" s="32"/>
      <c r="K29" s="60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  <c r="VK29" s="1"/>
      <c r="VL29" s="1"/>
      <c r="VM29" s="1"/>
      <c r="VN29" s="1"/>
      <c r="VO29" s="1"/>
      <c r="VP29" s="1"/>
      <c r="VQ29" s="1"/>
      <c r="VR29" s="1"/>
      <c r="VS29" s="1"/>
      <c r="VT29" s="1"/>
      <c r="VU29" s="1"/>
      <c r="VV29" s="1"/>
      <c r="VW29" s="1"/>
      <c r="VX29" s="1"/>
      <c r="VY29" s="1"/>
      <c r="VZ29" s="1"/>
      <c r="WA29" s="1"/>
      <c r="WB29" s="1"/>
      <c r="WC29" s="1"/>
      <c r="WD29" s="1"/>
      <c r="WE29" s="1"/>
      <c r="WF29" s="1"/>
      <c r="WG29" s="1"/>
      <c r="WH29" s="1"/>
      <c r="WI29" s="1"/>
      <c r="WJ29" s="1"/>
      <c r="WK29" s="1"/>
      <c r="WL29" s="1"/>
      <c r="WM29" s="1"/>
      <c r="WN29" s="1"/>
      <c r="WO29" s="1"/>
      <c r="WP29" s="1"/>
      <c r="WQ29" s="1"/>
      <c r="WR29" s="1"/>
      <c r="WS29" s="1"/>
      <c r="WT29" s="1"/>
      <c r="WU29" s="1"/>
      <c r="WV29" s="1"/>
      <c r="WW29" s="1"/>
      <c r="WX29" s="1"/>
      <c r="WY29" s="1"/>
      <c r="WZ29" s="1"/>
      <c r="XA29" s="1"/>
      <c r="XB29" s="1"/>
      <c r="XC29" s="1"/>
      <c r="XD29" s="1"/>
      <c r="XE29" s="1"/>
      <c r="XF29" s="1"/>
      <c r="XG29" s="1"/>
      <c r="XH29" s="1"/>
      <c r="XI29" s="1"/>
      <c r="XJ29" s="1"/>
      <c r="XK29" s="1"/>
      <c r="XL29" s="1"/>
      <c r="XM29" s="1"/>
      <c r="XN29" s="1"/>
      <c r="XO29" s="1"/>
      <c r="XP29" s="1"/>
      <c r="XQ29" s="1"/>
      <c r="XR29" s="1"/>
      <c r="XS29" s="1"/>
      <c r="XT29" s="1"/>
      <c r="XU29" s="1"/>
      <c r="XV29" s="1"/>
      <c r="XW29" s="1"/>
      <c r="XX29" s="1"/>
      <c r="XY29" s="1"/>
      <c r="XZ29" s="1"/>
      <c r="YA29" s="1"/>
      <c r="YB29" s="1"/>
      <c r="YC29" s="1"/>
      <c r="YD29" s="1"/>
      <c r="YE29" s="1"/>
      <c r="YF29" s="1"/>
      <c r="YG29" s="1"/>
      <c r="YH29" s="1"/>
      <c r="YI29" s="1"/>
      <c r="YJ29" s="1"/>
      <c r="YK29" s="1"/>
      <c r="YL29" s="1"/>
      <c r="YM29" s="1"/>
      <c r="YN29" s="1"/>
      <c r="YO29" s="1"/>
      <c r="YP29" s="1"/>
      <c r="YQ29" s="1"/>
      <c r="YR29" s="1"/>
      <c r="YS29" s="1"/>
      <c r="YT29" s="1"/>
      <c r="YU29" s="1"/>
      <c r="YV29" s="1"/>
      <c r="YW29" s="1"/>
      <c r="YX29" s="1"/>
      <c r="YY29" s="1"/>
      <c r="YZ29" s="1"/>
      <c r="ZA29" s="1"/>
      <c r="ZB29" s="1"/>
      <c r="ZC29" s="1"/>
      <c r="ZD29" s="1"/>
      <c r="ZE29" s="1"/>
      <c r="ZF29" s="1"/>
      <c r="ZG29" s="1"/>
      <c r="ZH29" s="1"/>
      <c r="ZI29" s="1"/>
      <c r="ZJ29" s="1"/>
      <c r="ZK29" s="1"/>
      <c r="ZL29" s="1"/>
      <c r="ZM29" s="1"/>
      <c r="ZN29" s="1"/>
      <c r="ZO29" s="1"/>
      <c r="ZP29" s="1"/>
      <c r="ZQ29" s="1"/>
      <c r="ZR29" s="1"/>
      <c r="ZS29" s="1"/>
      <c r="ZT29" s="1"/>
      <c r="ZU29" s="1"/>
      <c r="ZV29" s="1"/>
      <c r="ZW29" s="1"/>
      <c r="ZX29" s="1"/>
      <c r="ZY29" s="1"/>
      <c r="ZZ29" s="1"/>
      <c r="AAA29" s="1"/>
      <c r="AAB29" s="1"/>
      <c r="AAC29" s="1"/>
      <c r="AAD29" s="1"/>
      <c r="AAE29" s="1"/>
      <c r="AAF29" s="1"/>
      <c r="AAG29" s="1"/>
      <c r="AAH29" s="1"/>
      <c r="AAI29" s="1"/>
      <c r="AAJ29" s="1"/>
      <c r="AAK29" s="1"/>
      <c r="AAL29" s="1"/>
      <c r="AAM29" s="1"/>
      <c r="AAN29" s="1"/>
      <c r="AAO29" s="1"/>
      <c r="AAP29" s="1"/>
      <c r="AAQ29" s="1"/>
      <c r="AAR29" s="1"/>
      <c r="AAS29" s="1"/>
      <c r="AAT29" s="1"/>
      <c r="AAU29" s="1"/>
      <c r="AAV29" s="1"/>
      <c r="AAW29" s="1"/>
      <c r="AAX29" s="1"/>
      <c r="AAY29" s="1"/>
      <c r="AAZ29" s="1"/>
      <c r="ABA29" s="1"/>
      <c r="ABB29" s="1"/>
      <c r="ABC29" s="1"/>
      <c r="ABD29" s="1"/>
      <c r="ABE29" s="1"/>
      <c r="ABF29" s="1"/>
      <c r="ABG29" s="1"/>
      <c r="ABH29" s="1"/>
      <c r="ABI29" s="1"/>
      <c r="ABJ29" s="1"/>
      <c r="ABK29" s="1"/>
      <c r="ABL29" s="1"/>
      <c r="ABM29" s="1"/>
      <c r="ABN29" s="1"/>
      <c r="ABO29" s="1"/>
      <c r="ABP29" s="1"/>
      <c r="ABQ29" s="1"/>
      <c r="ABR29" s="1"/>
      <c r="ABS29" s="1"/>
      <c r="ABT29" s="1"/>
      <c r="ABU29" s="1"/>
      <c r="ABV29" s="1"/>
      <c r="ABW29" s="1"/>
      <c r="ABX29" s="1"/>
      <c r="ABY29" s="1"/>
      <c r="ABZ29" s="1"/>
      <c r="ACA29" s="1"/>
      <c r="ACB29" s="1"/>
      <c r="ACC29" s="1"/>
      <c r="ACD29" s="1"/>
      <c r="ACE29" s="1"/>
      <c r="ACF29" s="1"/>
      <c r="ACG29" s="1"/>
      <c r="ACH29" s="1"/>
      <c r="ACI29" s="1"/>
      <c r="ACJ29" s="1"/>
      <c r="ACK29" s="1"/>
      <c r="ACL29" s="1"/>
      <c r="ACM29" s="1"/>
      <c r="ACN29" s="1"/>
      <c r="ACO29" s="1"/>
      <c r="ACP29" s="1"/>
      <c r="ACQ29" s="1"/>
      <c r="ACR29" s="1"/>
      <c r="ACS29" s="1"/>
      <c r="ACT29" s="1"/>
      <c r="ACU29" s="1"/>
      <c r="ACV29" s="1"/>
      <c r="ACW29" s="1"/>
      <c r="ACX29" s="1"/>
      <c r="ACY29" s="1"/>
      <c r="ACZ29" s="1"/>
      <c r="ADA29" s="1"/>
      <c r="ADB29" s="1"/>
      <c r="ADC29" s="1"/>
      <c r="ADD29" s="1"/>
      <c r="ADE29" s="1"/>
      <c r="ADF29" s="1"/>
      <c r="ADG29" s="1"/>
      <c r="ADH29" s="1"/>
      <c r="ADI29" s="1"/>
      <c r="ADJ29" s="1"/>
      <c r="ADK29" s="1"/>
      <c r="ADL29" s="1"/>
      <c r="ADM29" s="1"/>
      <c r="ADN29" s="1"/>
      <c r="ADO29" s="1"/>
      <c r="ADP29" s="1"/>
      <c r="ADQ29" s="1"/>
      <c r="ADR29" s="1"/>
      <c r="ADS29" s="1"/>
      <c r="ADT29" s="1"/>
      <c r="ADU29" s="1"/>
      <c r="ADV29" s="1"/>
      <c r="ADW29" s="1"/>
      <c r="ADX29" s="1"/>
      <c r="ADY29" s="1"/>
      <c r="ADZ29" s="1"/>
      <c r="AEA29" s="1"/>
      <c r="AEB29" s="1"/>
      <c r="AEC29" s="1"/>
      <c r="AED29" s="1"/>
      <c r="AEE29" s="1"/>
      <c r="AEF29" s="1"/>
      <c r="AEG29" s="1"/>
      <c r="AEH29" s="1"/>
      <c r="AEI29" s="1"/>
      <c r="AEJ29" s="1"/>
      <c r="AEK29" s="1"/>
      <c r="AEL29" s="1"/>
      <c r="AEM29" s="1"/>
      <c r="AEN29" s="1"/>
      <c r="AEO29" s="1"/>
      <c r="AEP29" s="1"/>
      <c r="AEQ29" s="1"/>
      <c r="AER29" s="1"/>
      <c r="AES29" s="1"/>
      <c r="AET29" s="1"/>
      <c r="AEU29" s="1"/>
      <c r="AEV29" s="1"/>
      <c r="AEW29" s="1"/>
      <c r="AEX29" s="1"/>
      <c r="AEY29" s="1"/>
      <c r="AEZ29" s="1"/>
      <c r="AFA29" s="1"/>
      <c r="AFB29" s="1"/>
      <c r="AFC29" s="1"/>
      <c r="AFD29" s="1"/>
      <c r="AFE29" s="1"/>
      <c r="AFF29" s="1"/>
      <c r="AFG29" s="1"/>
      <c r="AFH29" s="1"/>
      <c r="AFI29" s="1"/>
      <c r="AFJ29" s="1"/>
      <c r="AFK29" s="1"/>
      <c r="AFL29" s="1"/>
      <c r="AFM29" s="1"/>
      <c r="AFN29" s="1"/>
    </row>
    <row r="30" spans="1:846" s="28" customFormat="1" x14ac:dyDescent="0.2">
      <c r="A30" s="140" t="s">
        <v>80</v>
      </c>
      <c r="B30" s="140"/>
      <c r="C30" s="99">
        <f>SUM(C31:C32)</f>
        <v>1.79</v>
      </c>
      <c r="D30" s="141"/>
      <c r="E30" s="141"/>
      <c r="F30" s="141"/>
      <c r="G30" s="141"/>
      <c r="H30" s="141"/>
      <c r="I30" s="141"/>
      <c r="J30" s="141"/>
      <c r="K30" s="14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  <c r="VK30" s="1"/>
      <c r="VL30" s="1"/>
      <c r="VM30" s="1"/>
      <c r="VN30" s="1"/>
      <c r="VO30" s="1"/>
      <c r="VP30" s="1"/>
      <c r="VQ30" s="1"/>
      <c r="VR30" s="1"/>
      <c r="VS30" s="1"/>
      <c r="VT30" s="1"/>
      <c r="VU30" s="1"/>
      <c r="VV30" s="1"/>
      <c r="VW30" s="1"/>
      <c r="VX30" s="1"/>
      <c r="VY30" s="1"/>
      <c r="VZ30" s="1"/>
      <c r="WA30" s="1"/>
      <c r="WB30" s="1"/>
      <c r="WC30" s="1"/>
      <c r="WD30" s="1"/>
      <c r="WE30" s="1"/>
      <c r="WF30" s="1"/>
      <c r="WG30" s="1"/>
      <c r="WH30" s="1"/>
      <c r="WI30" s="1"/>
      <c r="WJ30" s="1"/>
      <c r="WK30" s="1"/>
      <c r="WL30" s="1"/>
      <c r="WM30" s="1"/>
      <c r="WN30" s="1"/>
      <c r="WO30" s="1"/>
      <c r="WP30" s="1"/>
      <c r="WQ30" s="1"/>
      <c r="WR30" s="1"/>
      <c r="WS30" s="1"/>
      <c r="WT30" s="1"/>
      <c r="WU30" s="1"/>
      <c r="WV30" s="1"/>
      <c r="WW30" s="1"/>
      <c r="WX30" s="1"/>
      <c r="WY30" s="1"/>
      <c r="WZ30" s="1"/>
      <c r="XA30" s="1"/>
      <c r="XB30" s="1"/>
      <c r="XC30" s="1"/>
      <c r="XD30" s="1"/>
      <c r="XE30" s="1"/>
      <c r="XF30" s="1"/>
      <c r="XG30" s="1"/>
      <c r="XH30" s="1"/>
      <c r="XI30" s="1"/>
      <c r="XJ30" s="1"/>
      <c r="XK30" s="1"/>
      <c r="XL30" s="1"/>
      <c r="XM30" s="1"/>
      <c r="XN30" s="1"/>
      <c r="XO30" s="1"/>
      <c r="XP30" s="1"/>
      <c r="XQ30" s="1"/>
      <c r="XR30" s="1"/>
      <c r="XS30" s="1"/>
      <c r="XT30" s="1"/>
      <c r="XU30" s="1"/>
      <c r="XV30" s="1"/>
      <c r="XW30" s="1"/>
      <c r="XX30" s="1"/>
      <c r="XY30" s="1"/>
      <c r="XZ30" s="1"/>
      <c r="YA30" s="1"/>
      <c r="YB30" s="1"/>
      <c r="YC30" s="1"/>
      <c r="YD30" s="1"/>
      <c r="YE30" s="1"/>
      <c r="YF30" s="1"/>
      <c r="YG30" s="1"/>
      <c r="YH30" s="1"/>
      <c r="YI30" s="1"/>
      <c r="YJ30" s="1"/>
      <c r="YK30" s="1"/>
      <c r="YL30" s="1"/>
      <c r="YM30" s="1"/>
      <c r="YN30" s="1"/>
      <c r="YO30" s="1"/>
      <c r="YP30" s="1"/>
      <c r="YQ30" s="1"/>
      <c r="YR30" s="1"/>
      <c r="YS30" s="1"/>
      <c r="YT30" s="1"/>
      <c r="YU30" s="1"/>
      <c r="YV30" s="1"/>
      <c r="YW30" s="1"/>
      <c r="YX30" s="1"/>
      <c r="YY30" s="1"/>
      <c r="YZ30" s="1"/>
      <c r="ZA30" s="1"/>
      <c r="ZB30" s="1"/>
      <c r="ZC30" s="1"/>
      <c r="ZD30" s="1"/>
      <c r="ZE30" s="1"/>
      <c r="ZF30" s="1"/>
      <c r="ZG30" s="1"/>
      <c r="ZH30" s="1"/>
      <c r="ZI30" s="1"/>
      <c r="ZJ30" s="1"/>
      <c r="ZK30" s="1"/>
      <c r="ZL30" s="1"/>
      <c r="ZM30" s="1"/>
      <c r="ZN30" s="1"/>
      <c r="ZO30" s="1"/>
      <c r="ZP30" s="1"/>
      <c r="ZQ30" s="1"/>
      <c r="ZR30" s="1"/>
      <c r="ZS30" s="1"/>
      <c r="ZT30" s="1"/>
      <c r="ZU30" s="1"/>
      <c r="ZV30" s="1"/>
      <c r="ZW30" s="1"/>
      <c r="ZX30" s="1"/>
      <c r="ZY30" s="1"/>
      <c r="ZZ30" s="1"/>
      <c r="AAA30" s="1"/>
      <c r="AAB30" s="1"/>
      <c r="AAC30" s="1"/>
      <c r="AAD30" s="1"/>
      <c r="AAE30" s="1"/>
      <c r="AAF30" s="1"/>
      <c r="AAG30" s="1"/>
      <c r="AAH30" s="1"/>
      <c r="AAI30" s="1"/>
      <c r="AAJ30" s="1"/>
      <c r="AAK30" s="1"/>
      <c r="AAL30" s="1"/>
      <c r="AAM30" s="1"/>
      <c r="AAN30" s="1"/>
      <c r="AAO30" s="1"/>
      <c r="AAP30" s="1"/>
      <c r="AAQ30" s="1"/>
      <c r="AAR30" s="1"/>
      <c r="AAS30" s="1"/>
      <c r="AAT30" s="1"/>
      <c r="AAU30" s="1"/>
      <c r="AAV30" s="1"/>
      <c r="AAW30" s="1"/>
      <c r="AAX30" s="1"/>
      <c r="AAY30" s="1"/>
      <c r="AAZ30" s="1"/>
      <c r="ABA30" s="1"/>
      <c r="ABB30" s="1"/>
      <c r="ABC30" s="1"/>
      <c r="ABD30" s="1"/>
      <c r="ABE30" s="1"/>
      <c r="ABF30" s="1"/>
      <c r="ABG30" s="1"/>
      <c r="ABH30" s="1"/>
      <c r="ABI30" s="1"/>
      <c r="ABJ30" s="1"/>
      <c r="ABK30" s="1"/>
      <c r="ABL30" s="1"/>
      <c r="ABM30" s="1"/>
      <c r="ABN30" s="1"/>
      <c r="ABO30" s="1"/>
      <c r="ABP30" s="1"/>
      <c r="ABQ30" s="1"/>
      <c r="ABR30" s="1"/>
      <c r="ABS30" s="1"/>
      <c r="ABT30" s="1"/>
      <c r="ABU30" s="1"/>
      <c r="ABV30" s="1"/>
      <c r="ABW30" s="1"/>
      <c r="ABX30" s="1"/>
      <c r="ABY30" s="1"/>
      <c r="ABZ30" s="1"/>
      <c r="ACA30" s="1"/>
      <c r="ACB30" s="1"/>
      <c r="ACC30" s="1"/>
      <c r="ACD30" s="1"/>
      <c r="ACE30" s="1"/>
      <c r="ACF30" s="1"/>
      <c r="ACG30" s="1"/>
      <c r="ACH30" s="1"/>
      <c r="ACI30" s="1"/>
      <c r="ACJ30" s="1"/>
      <c r="ACK30" s="1"/>
      <c r="ACL30" s="1"/>
      <c r="ACM30" s="1"/>
      <c r="ACN30" s="1"/>
      <c r="ACO30" s="1"/>
      <c r="ACP30" s="1"/>
      <c r="ACQ30" s="1"/>
      <c r="ACR30" s="1"/>
      <c r="ACS30" s="1"/>
      <c r="ACT30" s="1"/>
      <c r="ACU30" s="1"/>
      <c r="ACV30" s="1"/>
      <c r="ACW30" s="1"/>
      <c r="ACX30" s="1"/>
      <c r="ACY30" s="1"/>
      <c r="ACZ30" s="1"/>
      <c r="ADA30" s="1"/>
      <c r="ADB30" s="1"/>
      <c r="ADC30" s="1"/>
      <c r="ADD30" s="1"/>
      <c r="ADE30" s="1"/>
      <c r="ADF30" s="1"/>
      <c r="ADG30" s="1"/>
      <c r="ADH30" s="1"/>
      <c r="ADI30" s="1"/>
      <c r="ADJ30" s="1"/>
      <c r="ADK30" s="1"/>
      <c r="ADL30" s="1"/>
      <c r="ADM30" s="1"/>
      <c r="ADN30" s="1"/>
      <c r="ADO30" s="1"/>
      <c r="ADP30" s="1"/>
      <c r="ADQ30" s="1"/>
      <c r="ADR30" s="1"/>
      <c r="ADS30" s="1"/>
      <c r="ADT30" s="1"/>
      <c r="ADU30" s="1"/>
      <c r="ADV30" s="1"/>
      <c r="ADW30" s="1"/>
      <c r="ADX30" s="1"/>
      <c r="ADY30" s="1"/>
      <c r="ADZ30" s="1"/>
      <c r="AEA30" s="1"/>
      <c r="AEB30" s="1"/>
      <c r="AEC30" s="1"/>
      <c r="AED30" s="1"/>
      <c r="AEE30" s="1"/>
      <c r="AEF30" s="1"/>
      <c r="AEG30" s="1"/>
      <c r="AEH30" s="1"/>
      <c r="AEI30" s="1"/>
      <c r="AEJ30" s="1"/>
      <c r="AEK30" s="1"/>
      <c r="AEL30" s="1"/>
      <c r="AEM30" s="1"/>
      <c r="AEN30" s="1"/>
      <c r="AEO30" s="1"/>
      <c r="AEP30" s="1"/>
      <c r="AEQ30" s="1"/>
      <c r="AER30" s="1"/>
      <c r="AES30" s="1"/>
      <c r="AET30" s="1"/>
      <c r="AEU30" s="1"/>
      <c r="AEV30" s="1"/>
      <c r="AEW30" s="1"/>
      <c r="AEX30" s="1"/>
      <c r="AEY30" s="1"/>
      <c r="AEZ30" s="1"/>
      <c r="AFA30" s="1"/>
      <c r="AFB30" s="1"/>
      <c r="AFC30" s="1"/>
      <c r="AFD30" s="1"/>
      <c r="AFE30" s="1"/>
      <c r="AFF30" s="1"/>
      <c r="AFG30" s="1"/>
      <c r="AFH30" s="1"/>
      <c r="AFI30" s="1"/>
      <c r="AFJ30" s="1"/>
      <c r="AFK30" s="1"/>
      <c r="AFL30" s="1"/>
      <c r="AFM30" s="1"/>
      <c r="AFN30" s="1"/>
    </row>
    <row r="31" spans="1:846" s="28" customFormat="1" x14ac:dyDescent="0.2">
      <c r="A31" s="62">
        <v>1</v>
      </c>
      <c r="B31" s="33" t="s">
        <v>49</v>
      </c>
      <c r="C31" s="100">
        <v>0.72</v>
      </c>
      <c r="D31" s="26" t="s">
        <v>31</v>
      </c>
      <c r="E31" s="74" t="s">
        <v>26</v>
      </c>
      <c r="F31" s="29">
        <v>0</v>
      </c>
      <c r="G31" s="29">
        <v>1</v>
      </c>
      <c r="H31" s="25">
        <v>41334</v>
      </c>
      <c r="I31" s="25">
        <v>41974</v>
      </c>
      <c r="J31" s="75"/>
      <c r="K31" s="75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  <c r="VK31" s="1"/>
      <c r="VL31" s="1"/>
      <c r="VM31" s="1"/>
      <c r="VN31" s="1"/>
      <c r="VO31" s="1"/>
      <c r="VP31" s="1"/>
      <c r="VQ31" s="1"/>
      <c r="VR31" s="1"/>
      <c r="VS31" s="1"/>
      <c r="VT31" s="1"/>
      <c r="VU31" s="1"/>
      <c r="VV31" s="1"/>
      <c r="VW31" s="1"/>
      <c r="VX31" s="1"/>
      <c r="VY31" s="1"/>
      <c r="VZ31" s="1"/>
      <c r="WA31" s="1"/>
      <c r="WB31" s="1"/>
      <c r="WC31" s="1"/>
      <c r="WD31" s="1"/>
      <c r="WE31" s="1"/>
      <c r="WF31" s="1"/>
      <c r="WG31" s="1"/>
      <c r="WH31" s="1"/>
      <c r="WI31" s="1"/>
      <c r="WJ31" s="1"/>
      <c r="WK31" s="1"/>
      <c r="WL31" s="1"/>
      <c r="WM31" s="1"/>
      <c r="WN31" s="1"/>
      <c r="WO31" s="1"/>
      <c r="WP31" s="1"/>
      <c r="WQ31" s="1"/>
      <c r="WR31" s="1"/>
      <c r="WS31" s="1"/>
      <c r="WT31" s="1"/>
      <c r="WU31" s="1"/>
      <c r="WV31" s="1"/>
      <c r="WW31" s="1"/>
      <c r="WX31" s="1"/>
      <c r="WY31" s="1"/>
      <c r="WZ31" s="1"/>
      <c r="XA31" s="1"/>
      <c r="XB31" s="1"/>
      <c r="XC31" s="1"/>
      <c r="XD31" s="1"/>
      <c r="XE31" s="1"/>
      <c r="XF31" s="1"/>
      <c r="XG31" s="1"/>
      <c r="XH31" s="1"/>
      <c r="XI31" s="1"/>
      <c r="XJ31" s="1"/>
      <c r="XK31" s="1"/>
      <c r="XL31" s="1"/>
      <c r="XM31" s="1"/>
      <c r="XN31" s="1"/>
      <c r="XO31" s="1"/>
      <c r="XP31" s="1"/>
      <c r="XQ31" s="1"/>
      <c r="XR31" s="1"/>
      <c r="XS31" s="1"/>
      <c r="XT31" s="1"/>
      <c r="XU31" s="1"/>
      <c r="XV31" s="1"/>
      <c r="XW31" s="1"/>
      <c r="XX31" s="1"/>
      <c r="XY31" s="1"/>
      <c r="XZ31" s="1"/>
      <c r="YA31" s="1"/>
      <c r="YB31" s="1"/>
      <c r="YC31" s="1"/>
      <c r="YD31" s="1"/>
      <c r="YE31" s="1"/>
      <c r="YF31" s="1"/>
      <c r="YG31" s="1"/>
      <c r="YH31" s="1"/>
      <c r="YI31" s="1"/>
      <c r="YJ31" s="1"/>
      <c r="YK31" s="1"/>
      <c r="YL31" s="1"/>
      <c r="YM31" s="1"/>
      <c r="YN31" s="1"/>
      <c r="YO31" s="1"/>
      <c r="YP31" s="1"/>
      <c r="YQ31" s="1"/>
      <c r="YR31" s="1"/>
      <c r="YS31" s="1"/>
      <c r="YT31" s="1"/>
      <c r="YU31" s="1"/>
      <c r="YV31" s="1"/>
      <c r="YW31" s="1"/>
      <c r="YX31" s="1"/>
      <c r="YY31" s="1"/>
      <c r="YZ31" s="1"/>
      <c r="ZA31" s="1"/>
      <c r="ZB31" s="1"/>
      <c r="ZC31" s="1"/>
      <c r="ZD31" s="1"/>
      <c r="ZE31" s="1"/>
      <c r="ZF31" s="1"/>
      <c r="ZG31" s="1"/>
      <c r="ZH31" s="1"/>
      <c r="ZI31" s="1"/>
      <c r="ZJ31" s="1"/>
      <c r="ZK31" s="1"/>
      <c r="ZL31" s="1"/>
      <c r="ZM31" s="1"/>
      <c r="ZN31" s="1"/>
      <c r="ZO31" s="1"/>
      <c r="ZP31" s="1"/>
      <c r="ZQ31" s="1"/>
      <c r="ZR31" s="1"/>
      <c r="ZS31" s="1"/>
      <c r="ZT31" s="1"/>
      <c r="ZU31" s="1"/>
      <c r="ZV31" s="1"/>
      <c r="ZW31" s="1"/>
      <c r="ZX31" s="1"/>
      <c r="ZY31" s="1"/>
      <c r="ZZ31" s="1"/>
      <c r="AAA31" s="1"/>
      <c r="AAB31" s="1"/>
      <c r="AAC31" s="1"/>
      <c r="AAD31" s="1"/>
      <c r="AAE31" s="1"/>
      <c r="AAF31" s="1"/>
      <c r="AAG31" s="1"/>
      <c r="AAH31" s="1"/>
      <c r="AAI31" s="1"/>
      <c r="AAJ31" s="1"/>
      <c r="AAK31" s="1"/>
      <c r="AAL31" s="1"/>
      <c r="AAM31" s="1"/>
      <c r="AAN31" s="1"/>
      <c r="AAO31" s="1"/>
      <c r="AAP31" s="1"/>
      <c r="AAQ31" s="1"/>
      <c r="AAR31" s="1"/>
      <c r="AAS31" s="1"/>
      <c r="AAT31" s="1"/>
      <c r="AAU31" s="1"/>
      <c r="AAV31" s="1"/>
      <c r="AAW31" s="1"/>
      <c r="AAX31" s="1"/>
      <c r="AAY31" s="1"/>
      <c r="AAZ31" s="1"/>
      <c r="ABA31" s="1"/>
      <c r="ABB31" s="1"/>
      <c r="ABC31" s="1"/>
      <c r="ABD31" s="1"/>
      <c r="ABE31" s="1"/>
      <c r="ABF31" s="1"/>
      <c r="ABG31" s="1"/>
      <c r="ABH31" s="1"/>
      <c r="ABI31" s="1"/>
      <c r="ABJ31" s="1"/>
      <c r="ABK31" s="1"/>
      <c r="ABL31" s="1"/>
      <c r="ABM31" s="1"/>
      <c r="ABN31" s="1"/>
      <c r="ABO31" s="1"/>
      <c r="ABP31" s="1"/>
      <c r="ABQ31" s="1"/>
      <c r="ABR31" s="1"/>
      <c r="ABS31" s="1"/>
      <c r="ABT31" s="1"/>
      <c r="ABU31" s="1"/>
      <c r="ABV31" s="1"/>
      <c r="ABW31" s="1"/>
      <c r="ABX31" s="1"/>
      <c r="ABY31" s="1"/>
      <c r="ABZ31" s="1"/>
      <c r="ACA31" s="1"/>
      <c r="ACB31" s="1"/>
      <c r="ACC31" s="1"/>
      <c r="ACD31" s="1"/>
      <c r="ACE31" s="1"/>
      <c r="ACF31" s="1"/>
      <c r="ACG31" s="1"/>
      <c r="ACH31" s="1"/>
      <c r="ACI31" s="1"/>
      <c r="ACJ31" s="1"/>
      <c r="ACK31" s="1"/>
      <c r="ACL31" s="1"/>
      <c r="ACM31" s="1"/>
      <c r="ACN31" s="1"/>
      <c r="ACO31" s="1"/>
      <c r="ACP31" s="1"/>
      <c r="ACQ31" s="1"/>
      <c r="ACR31" s="1"/>
      <c r="ACS31" s="1"/>
      <c r="ACT31" s="1"/>
      <c r="ACU31" s="1"/>
      <c r="ACV31" s="1"/>
      <c r="ACW31" s="1"/>
      <c r="ACX31" s="1"/>
      <c r="ACY31" s="1"/>
      <c r="ACZ31" s="1"/>
      <c r="ADA31" s="1"/>
      <c r="ADB31" s="1"/>
      <c r="ADC31" s="1"/>
      <c r="ADD31" s="1"/>
      <c r="ADE31" s="1"/>
      <c r="ADF31" s="1"/>
      <c r="ADG31" s="1"/>
      <c r="ADH31" s="1"/>
      <c r="ADI31" s="1"/>
      <c r="ADJ31" s="1"/>
      <c r="ADK31" s="1"/>
      <c r="ADL31" s="1"/>
      <c r="ADM31" s="1"/>
      <c r="ADN31" s="1"/>
      <c r="ADO31" s="1"/>
      <c r="ADP31" s="1"/>
      <c r="ADQ31" s="1"/>
      <c r="ADR31" s="1"/>
      <c r="ADS31" s="1"/>
      <c r="ADT31" s="1"/>
      <c r="ADU31" s="1"/>
      <c r="ADV31" s="1"/>
      <c r="ADW31" s="1"/>
      <c r="ADX31" s="1"/>
      <c r="ADY31" s="1"/>
      <c r="ADZ31" s="1"/>
      <c r="AEA31" s="1"/>
      <c r="AEB31" s="1"/>
      <c r="AEC31" s="1"/>
      <c r="AED31" s="1"/>
      <c r="AEE31" s="1"/>
      <c r="AEF31" s="1"/>
      <c r="AEG31" s="1"/>
      <c r="AEH31" s="1"/>
      <c r="AEI31" s="1"/>
      <c r="AEJ31" s="1"/>
      <c r="AEK31" s="1"/>
      <c r="AEL31" s="1"/>
      <c r="AEM31" s="1"/>
      <c r="AEN31" s="1"/>
      <c r="AEO31" s="1"/>
      <c r="AEP31" s="1"/>
      <c r="AEQ31" s="1"/>
      <c r="AER31" s="1"/>
      <c r="AES31" s="1"/>
      <c r="AET31" s="1"/>
      <c r="AEU31" s="1"/>
      <c r="AEV31" s="1"/>
      <c r="AEW31" s="1"/>
      <c r="AEX31" s="1"/>
      <c r="AEY31" s="1"/>
      <c r="AEZ31" s="1"/>
      <c r="AFA31" s="1"/>
      <c r="AFB31" s="1"/>
      <c r="AFC31" s="1"/>
      <c r="AFD31" s="1"/>
      <c r="AFE31" s="1"/>
      <c r="AFF31" s="1"/>
      <c r="AFG31" s="1"/>
      <c r="AFH31" s="1"/>
      <c r="AFI31" s="1"/>
      <c r="AFJ31" s="1"/>
      <c r="AFK31" s="1"/>
      <c r="AFL31" s="1"/>
      <c r="AFM31" s="1"/>
      <c r="AFN31" s="1"/>
    </row>
    <row r="32" spans="1:846" s="71" customFormat="1" ht="13.5" thickBot="1" x14ac:dyDescent="0.25">
      <c r="A32" s="68">
        <v>2</v>
      </c>
      <c r="B32" s="98" t="s">
        <v>54</v>
      </c>
      <c r="C32" s="101">
        <v>1.07</v>
      </c>
      <c r="D32" s="69" t="s">
        <v>27</v>
      </c>
      <c r="E32" s="70" t="s">
        <v>26</v>
      </c>
      <c r="F32" s="63">
        <v>1</v>
      </c>
      <c r="G32" s="63">
        <v>0</v>
      </c>
      <c r="H32" s="64">
        <v>41426</v>
      </c>
      <c r="I32" s="64">
        <v>43221</v>
      </c>
      <c r="J32" s="69"/>
      <c r="K32" s="69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  <c r="VK32" s="1"/>
      <c r="VL32" s="1"/>
      <c r="VM32" s="1"/>
      <c r="VN32" s="1"/>
      <c r="VO32" s="1"/>
      <c r="VP32" s="1"/>
      <c r="VQ32" s="1"/>
      <c r="VR32" s="1"/>
      <c r="VS32" s="1"/>
      <c r="VT32" s="1"/>
      <c r="VU32" s="1"/>
      <c r="VV32" s="1"/>
      <c r="VW32" s="1"/>
      <c r="VX32" s="1"/>
      <c r="VY32" s="1"/>
      <c r="VZ32" s="1"/>
      <c r="WA32" s="1"/>
      <c r="WB32" s="1"/>
      <c r="WC32" s="1"/>
      <c r="WD32" s="1"/>
      <c r="WE32" s="1"/>
      <c r="WF32" s="1"/>
      <c r="WG32" s="1"/>
      <c r="WH32" s="1"/>
      <c r="WI32" s="1"/>
      <c r="WJ32" s="1"/>
      <c r="WK32" s="1"/>
      <c r="WL32" s="1"/>
      <c r="WM32" s="1"/>
      <c r="WN32" s="1"/>
      <c r="WO32" s="1"/>
      <c r="WP32" s="1"/>
      <c r="WQ32" s="1"/>
      <c r="WR32" s="1"/>
      <c r="WS32" s="1"/>
      <c r="WT32" s="1"/>
      <c r="WU32" s="1"/>
      <c r="WV32" s="1"/>
      <c r="WW32" s="1"/>
      <c r="WX32" s="1"/>
      <c r="WY32" s="1"/>
      <c r="WZ32" s="1"/>
      <c r="XA32" s="1"/>
      <c r="XB32" s="1"/>
      <c r="XC32" s="1"/>
      <c r="XD32" s="1"/>
      <c r="XE32" s="1"/>
      <c r="XF32" s="1"/>
      <c r="XG32" s="1"/>
      <c r="XH32" s="1"/>
      <c r="XI32" s="1"/>
      <c r="XJ32" s="1"/>
      <c r="XK32" s="1"/>
      <c r="XL32" s="1"/>
      <c r="XM32" s="1"/>
      <c r="XN32" s="1"/>
      <c r="XO32" s="1"/>
      <c r="XP32" s="1"/>
      <c r="XQ32" s="1"/>
      <c r="XR32" s="1"/>
      <c r="XS32" s="1"/>
      <c r="XT32" s="1"/>
      <c r="XU32" s="1"/>
      <c r="XV32" s="1"/>
      <c r="XW32" s="1"/>
      <c r="XX32" s="1"/>
      <c r="XY32" s="1"/>
      <c r="XZ32" s="1"/>
      <c r="YA32" s="1"/>
      <c r="YB32" s="1"/>
      <c r="YC32" s="1"/>
      <c r="YD32" s="1"/>
      <c r="YE32" s="1"/>
      <c r="YF32" s="1"/>
      <c r="YG32" s="1"/>
      <c r="YH32" s="1"/>
      <c r="YI32" s="1"/>
      <c r="YJ32" s="1"/>
      <c r="YK32" s="1"/>
      <c r="YL32" s="1"/>
      <c r="YM32" s="1"/>
      <c r="YN32" s="1"/>
      <c r="YO32" s="1"/>
      <c r="YP32" s="1"/>
      <c r="YQ32" s="1"/>
      <c r="YR32" s="1"/>
      <c r="YS32" s="1"/>
      <c r="YT32" s="1"/>
      <c r="YU32" s="1"/>
      <c r="YV32" s="1"/>
      <c r="YW32" s="1"/>
      <c r="YX32" s="1"/>
      <c r="YY32" s="1"/>
      <c r="YZ32" s="1"/>
      <c r="ZA32" s="1"/>
      <c r="ZB32" s="1"/>
      <c r="ZC32" s="1"/>
      <c r="ZD32" s="1"/>
      <c r="ZE32" s="1"/>
      <c r="ZF32" s="1"/>
      <c r="ZG32" s="1"/>
      <c r="ZH32" s="1"/>
      <c r="ZI32" s="1"/>
      <c r="ZJ32" s="1"/>
      <c r="ZK32" s="1"/>
      <c r="ZL32" s="1"/>
      <c r="ZM32" s="1"/>
      <c r="ZN32" s="1"/>
      <c r="ZO32" s="1"/>
      <c r="ZP32" s="1"/>
      <c r="ZQ32" s="1"/>
      <c r="ZR32" s="1"/>
      <c r="ZS32" s="1"/>
      <c r="ZT32" s="1"/>
      <c r="ZU32" s="1"/>
      <c r="ZV32" s="1"/>
      <c r="ZW32" s="1"/>
      <c r="ZX32" s="1"/>
      <c r="ZY32" s="1"/>
      <c r="ZZ32" s="1"/>
      <c r="AAA32" s="1"/>
      <c r="AAB32" s="1"/>
      <c r="AAC32" s="1"/>
      <c r="AAD32" s="1"/>
      <c r="AAE32" s="1"/>
      <c r="AAF32" s="1"/>
      <c r="AAG32" s="1"/>
      <c r="AAH32" s="1"/>
      <c r="AAI32" s="1"/>
      <c r="AAJ32" s="1"/>
      <c r="AAK32" s="1"/>
      <c r="AAL32" s="1"/>
      <c r="AAM32" s="1"/>
      <c r="AAN32" s="1"/>
      <c r="AAO32" s="1"/>
      <c r="AAP32" s="1"/>
      <c r="AAQ32" s="1"/>
      <c r="AAR32" s="1"/>
      <c r="AAS32" s="1"/>
      <c r="AAT32" s="1"/>
      <c r="AAU32" s="1"/>
      <c r="AAV32" s="1"/>
      <c r="AAW32" s="1"/>
      <c r="AAX32" s="1"/>
      <c r="AAY32" s="1"/>
      <c r="AAZ32" s="1"/>
      <c r="ABA32" s="1"/>
      <c r="ABB32" s="1"/>
      <c r="ABC32" s="1"/>
      <c r="ABD32" s="1"/>
      <c r="ABE32" s="1"/>
      <c r="ABF32" s="1"/>
      <c r="ABG32" s="1"/>
      <c r="ABH32" s="1"/>
      <c r="ABI32" s="1"/>
      <c r="ABJ32" s="1"/>
      <c r="ABK32" s="1"/>
      <c r="ABL32" s="1"/>
      <c r="ABM32" s="1"/>
      <c r="ABN32" s="1"/>
      <c r="ABO32" s="1"/>
      <c r="ABP32" s="1"/>
      <c r="ABQ32" s="1"/>
      <c r="ABR32" s="1"/>
      <c r="ABS32" s="1"/>
      <c r="ABT32" s="1"/>
      <c r="ABU32" s="1"/>
      <c r="ABV32" s="1"/>
      <c r="ABW32" s="1"/>
      <c r="ABX32" s="1"/>
      <c r="ABY32" s="1"/>
      <c r="ABZ32" s="1"/>
      <c r="ACA32" s="1"/>
      <c r="ACB32" s="1"/>
      <c r="ACC32" s="1"/>
      <c r="ACD32" s="1"/>
      <c r="ACE32" s="1"/>
      <c r="ACF32" s="1"/>
      <c r="ACG32" s="1"/>
      <c r="ACH32" s="1"/>
      <c r="ACI32" s="1"/>
      <c r="ACJ32" s="1"/>
      <c r="ACK32" s="1"/>
      <c r="ACL32" s="1"/>
      <c r="ACM32" s="1"/>
      <c r="ACN32" s="1"/>
      <c r="ACO32" s="1"/>
      <c r="ACP32" s="1"/>
      <c r="ACQ32" s="1"/>
      <c r="ACR32" s="1"/>
      <c r="ACS32" s="1"/>
      <c r="ACT32" s="1"/>
      <c r="ACU32" s="1"/>
      <c r="ACV32" s="1"/>
      <c r="ACW32" s="1"/>
      <c r="ACX32" s="1"/>
      <c r="ACY32" s="1"/>
      <c r="ACZ32" s="1"/>
      <c r="ADA32" s="1"/>
      <c r="ADB32" s="1"/>
      <c r="ADC32" s="1"/>
      <c r="ADD32" s="1"/>
      <c r="ADE32" s="1"/>
      <c r="ADF32" s="1"/>
      <c r="ADG32" s="1"/>
      <c r="ADH32" s="1"/>
      <c r="ADI32" s="1"/>
      <c r="ADJ32" s="1"/>
      <c r="ADK32" s="1"/>
      <c r="ADL32" s="1"/>
      <c r="ADM32" s="1"/>
      <c r="ADN32" s="1"/>
      <c r="ADO32" s="1"/>
      <c r="ADP32" s="1"/>
      <c r="ADQ32" s="1"/>
      <c r="ADR32" s="1"/>
      <c r="ADS32" s="1"/>
      <c r="ADT32" s="1"/>
      <c r="ADU32" s="1"/>
      <c r="ADV32" s="1"/>
      <c r="ADW32" s="1"/>
      <c r="ADX32" s="1"/>
      <c r="ADY32" s="1"/>
      <c r="ADZ32" s="1"/>
      <c r="AEA32" s="1"/>
      <c r="AEB32" s="1"/>
      <c r="AEC32" s="1"/>
      <c r="AED32" s="1"/>
      <c r="AEE32" s="1"/>
      <c r="AEF32" s="1"/>
      <c r="AEG32" s="1"/>
      <c r="AEH32" s="1"/>
      <c r="AEI32" s="1"/>
      <c r="AEJ32" s="1"/>
      <c r="AEK32" s="1"/>
      <c r="AEL32" s="1"/>
      <c r="AEM32" s="1"/>
      <c r="AEN32" s="1"/>
      <c r="AEO32" s="1"/>
      <c r="AEP32" s="1"/>
      <c r="AEQ32" s="1"/>
      <c r="AER32" s="1"/>
      <c r="AES32" s="1"/>
      <c r="AET32" s="1"/>
      <c r="AEU32" s="1"/>
      <c r="AEV32" s="1"/>
      <c r="AEW32" s="1"/>
      <c r="AEX32" s="1"/>
      <c r="AEY32" s="1"/>
      <c r="AEZ32" s="1"/>
      <c r="AFA32" s="1"/>
      <c r="AFB32" s="1"/>
      <c r="AFC32" s="1"/>
      <c r="AFD32" s="1"/>
      <c r="AFE32" s="1"/>
      <c r="AFF32" s="1"/>
      <c r="AFG32" s="1"/>
      <c r="AFH32" s="1"/>
      <c r="AFI32" s="1"/>
      <c r="AFJ32" s="1"/>
      <c r="AFK32" s="1"/>
      <c r="AFL32" s="1"/>
      <c r="AFM32" s="1"/>
      <c r="AFN32" s="1"/>
    </row>
    <row r="33" spans="1:846" s="28" customFormat="1" ht="13.5" thickBot="1" x14ac:dyDescent="0.25">
      <c r="A33" s="139" t="s">
        <v>33</v>
      </c>
      <c r="B33" s="139"/>
      <c r="C33" s="93">
        <f>C34</f>
        <v>10.73</v>
      </c>
      <c r="D33" s="55"/>
      <c r="E33" s="56"/>
      <c r="F33" s="56"/>
      <c r="G33" s="56"/>
      <c r="H33" s="56"/>
      <c r="I33" s="56"/>
      <c r="J33" s="56"/>
      <c r="K33" s="22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  <c r="VK33" s="1"/>
      <c r="VL33" s="1"/>
      <c r="VM33" s="1"/>
      <c r="VN33" s="1"/>
      <c r="VO33" s="1"/>
      <c r="VP33" s="1"/>
      <c r="VQ33" s="1"/>
      <c r="VR33" s="1"/>
      <c r="VS33" s="1"/>
      <c r="VT33" s="1"/>
      <c r="VU33" s="1"/>
      <c r="VV33" s="1"/>
      <c r="VW33" s="1"/>
      <c r="VX33" s="1"/>
      <c r="VY33" s="1"/>
      <c r="VZ33" s="1"/>
      <c r="WA33" s="1"/>
      <c r="WB33" s="1"/>
      <c r="WC33" s="1"/>
      <c r="WD33" s="1"/>
      <c r="WE33" s="1"/>
      <c r="WF33" s="1"/>
      <c r="WG33" s="1"/>
      <c r="WH33" s="1"/>
      <c r="WI33" s="1"/>
      <c r="WJ33" s="1"/>
      <c r="WK33" s="1"/>
      <c r="WL33" s="1"/>
      <c r="WM33" s="1"/>
      <c r="WN33" s="1"/>
      <c r="WO33" s="1"/>
      <c r="WP33" s="1"/>
      <c r="WQ33" s="1"/>
      <c r="WR33" s="1"/>
      <c r="WS33" s="1"/>
      <c r="WT33" s="1"/>
      <c r="WU33" s="1"/>
      <c r="WV33" s="1"/>
      <c r="WW33" s="1"/>
      <c r="WX33" s="1"/>
      <c r="WY33" s="1"/>
      <c r="WZ33" s="1"/>
      <c r="XA33" s="1"/>
      <c r="XB33" s="1"/>
      <c r="XC33" s="1"/>
      <c r="XD33" s="1"/>
      <c r="XE33" s="1"/>
      <c r="XF33" s="1"/>
      <c r="XG33" s="1"/>
      <c r="XH33" s="1"/>
      <c r="XI33" s="1"/>
      <c r="XJ33" s="1"/>
      <c r="XK33" s="1"/>
      <c r="XL33" s="1"/>
      <c r="XM33" s="1"/>
      <c r="XN33" s="1"/>
      <c r="XO33" s="1"/>
      <c r="XP33" s="1"/>
      <c r="XQ33" s="1"/>
      <c r="XR33" s="1"/>
      <c r="XS33" s="1"/>
      <c r="XT33" s="1"/>
      <c r="XU33" s="1"/>
      <c r="XV33" s="1"/>
      <c r="XW33" s="1"/>
      <c r="XX33" s="1"/>
      <c r="XY33" s="1"/>
      <c r="XZ33" s="1"/>
      <c r="YA33" s="1"/>
      <c r="YB33" s="1"/>
      <c r="YC33" s="1"/>
      <c r="YD33" s="1"/>
      <c r="YE33" s="1"/>
      <c r="YF33" s="1"/>
      <c r="YG33" s="1"/>
      <c r="YH33" s="1"/>
      <c r="YI33" s="1"/>
      <c r="YJ33" s="1"/>
      <c r="YK33" s="1"/>
      <c r="YL33" s="1"/>
      <c r="YM33" s="1"/>
      <c r="YN33" s="1"/>
      <c r="YO33" s="1"/>
      <c r="YP33" s="1"/>
      <c r="YQ33" s="1"/>
      <c r="YR33" s="1"/>
      <c r="YS33" s="1"/>
      <c r="YT33" s="1"/>
      <c r="YU33" s="1"/>
      <c r="YV33" s="1"/>
      <c r="YW33" s="1"/>
      <c r="YX33" s="1"/>
      <c r="YY33" s="1"/>
      <c r="YZ33" s="1"/>
      <c r="ZA33" s="1"/>
      <c r="ZB33" s="1"/>
      <c r="ZC33" s="1"/>
      <c r="ZD33" s="1"/>
      <c r="ZE33" s="1"/>
      <c r="ZF33" s="1"/>
      <c r="ZG33" s="1"/>
      <c r="ZH33" s="1"/>
      <c r="ZI33" s="1"/>
      <c r="ZJ33" s="1"/>
      <c r="ZK33" s="1"/>
      <c r="ZL33" s="1"/>
      <c r="ZM33" s="1"/>
      <c r="ZN33" s="1"/>
      <c r="ZO33" s="1"/>
      <c r="ZP33" s="1"/>
      <c r="ZQ33" s="1"/>
      <c r="ZR33" s="1"/>
      <c r="ZS33" s="1"/>
      <c r="ZT33" s="1"/>
      <c r="ZU33" s="1"/>
      <c r="ZV33" s="1"/>
      <c r="ZW33" s="1"/>
      <c r="ZX33" s="1"/>
      <c r="ZY33" s="1"/>
      <c r="ZZ33" s="1"/>
      <c r="AAA33" s="1"/>
      <c r="AAB33" s="1"/>
      <c r="AAC33" s="1"/>
      <c r="AAD33" s="1"/>
      <c r="AAE33" s="1"/>
      <c r="AAF33" s="1"/>
      <c r="AAG33" s="1"/>
      <c r="AAH33" s="1"/>
      <c r="AAI33" s="1"/>
      <c r="AAJ33" s="1"/>
      <c r="AAK33" s="1"/>
      <c r="AAL33" s="1"/>
      <c r="AAM33" s="1"/>
      <c r="AAN33" s="1"/>
      <c r="AAO33" s="1"/>
      <c r="AAP33" s="1"/>
      <c r="AAQ33" s="1"/>
      <c r="AAR33" s="1"/>
      <c r="AAS33" s="1"/>
      <c r="AAT33" s="1"/>
      <c r="AAU33" s="1"/>
      <c r="AAV33" s="1"/>
      <c r="AAW33" s="1"/>
      <c r="AAX33" s="1"/>
      <c r="AAY33" s="1"/>
      <c r="AAZ33" s="1"/>
      <c r="ABA33" s="1"/>
      <c r="ABB33" s="1"/>
      <c r="ABC33" s="1"/>
      <c r="ABD33" s="1"/>
      <c r="ABE33" s="1"/>
      <c r="ABF33" s="1"/>
      <c r="ABG33" s="1"/>
      <c r="ABH33" s="1"/>
      <c r="ABI33" s="1"/>
      <c r="ABJ33" s="1"/>
      <c r="ABK33" s="1"/>
      <c r="ABL33" s="1"/>
      <c r="ABM33" s="1"/>
      <c r="ABN33" s="1"/>
      <c r="ABO33" s="1"/>
      <c r="ABP33" s="1"/>
      <c r="ABQ33" s="1"/>
      <c r="ABR33" s="1"/>
      <c r="ABS33" s="1"/>
      <c r="ABT33" s="1"/>
      <c r="ABU33" s="1"/>
      <c r="ABV33" s="1"/>
      <c r="ABW33" s="1"/>
      <c r="ABX33" s="1"/>
      <c r="ABY33" s="1"/>
      <c r="ABZ33" s="1"/>
      <c r="ACA33" s="1"/>
      <c r="ACB33" s="1"/>
      <c r="ACC33" s="1"/>
      <c r="ACD33" s="1"/>
      <c r="ACE33" s="1"/>
      <c r="ACF33" s="1"/>
      <c r="ACG33" s="1"/>
      <c r="ACH33" s="1"/>
      <c r="ACI33" s="1"/>
      <c r="ACJ33" s="1"/>
      <c r="ACK33" s="1"/>
      <c r="ACL33" s="1"/>
      <c r="ACM33" s="1"/>
      <c r="ACN33" s="1"/>
      <c r="ACO33" s="1"/>
      <c r="ACP33" s="1"/>
      <c r="ACQ33" s="1"/>
      <c r="ACR33" s="1"/>
      <c r="ACS33" s="1"/>
      <c r="ACT33" s="1"/>
      <c r="ACU33" s="1"/>
      <c r="ACV33" s="1"/>
      <c r="ACW33" s="1"/>
      <c r="ACX33" s="1"/>
      <c r="ACY33" s="1"/>
      <c r="ACZ33" s="1"/>
      <c r="ADA33" s="1"/>
      <c r="ADB33" s="1"/>
      <c r="ADC33" s="1"/>
      <c r="ADD33" s="1"/>
      <c r="ADE33" s="1"/>
      <c r="ADF33" s="1"/>
      <c r="ADG33" s="1"/>
      <c r="ADH33" s="1"/>
      <c r="ADI33" s="1"/>
      <c r="ADJ33" s="1"/>
      <c r="ADK33" s="1"/>
      <c r="ADL33" s="1"/>
      <c r="ADM33" s="1"/>
      <c r="ADN33" s="1"/>
      <c r="ADO33" s="1"/>
      <c r="ADP33" s="1"/>
      <c r="ADQ33" s="1"/>
      <c r="ADR33" s="1"/>
      <c r="ADS33" s="1"/>
      <c r="ADT33" s="1"/>
      <c r="ADU33" s="1"/>
      <c r="ADV33" s="1"/>
      <c r="ADW33" s="1"/>
      <c r="ADX33" s="1"/>
      <c r="ADY33" s="1"/>
      <c r="ADZ33" s="1"/>
      <c r="AEA33" s="1"/>
      <c r="AEB33" s="1"/>
      <c r="AEC33" s="1"/>
      <c r="AED33" s="1"/>
      <c r="AEE33" s="1"/>
      <c r="AEF33" s="1"/>
      <c r="AEG33" s="1"/>
      <c r="AEH33" s="1"/>
      <c r="AEI33" s="1"/>
      <c r="AEJ33" s="1"/>
      <c r="AEK33" s="1"/>
      <c r="AEL33" s="1"/>
      <c r="AEM33" s="1"/>
      <c r="AEN33" s="1"/>
      <c r="AEO33" s="1"/>
      <c r="AEP33" s="1"/>
      <c r="AEQ33" s="1"/>
      <c r="AER33" s="1"/>
      <c r="AES33" s="1"/>
      <c r="AET33" s="1"/>
      <c r="AEU33" s="1"/>
      <c r="AEV33" s="1"/>
      <c r="AEW33" s="1"/>
      <c r="AEX33" s="1"/>
      <c r="AEY33" s="1"/>
      <c r="AEZ33" s="1"/>
      <c r="AFA33" s="1"/>
      <c r="AFB33" s="1"/>
      <c r="AFC33" s="1"/>
      <c r="AFD33" s="1"/>
      <c r="AFE33" s="1"/>
      <c r="AFF33" s="1"/>
      <c r="AFG33" s="1"/>
      <c r="AFH33" s="1"/>
      <c r="AFI33" s="1"/>
      <c r="AFJ33" s="1"/>
      <c r="AFK33" s="1"/>
      <c r="AFL33" s="1"/>
      <c r="AFM33" s="1"/>
      <c r="AFN33" s="1"/>
    </row>
    <row r="34" spans="1:846" s="28" customFormat="1" ht="12" customHeight="1" x14ac:dyDescent="0.2">
      <c r="A34" s="145" t="s">
        <v>78</v>
      </c>
      <c r="B34" s="145"/>
      <c r="C34" s="94">
        <f>SUM(C35:C38)</f>
        <v>10.73</v>
      </c>
      <c r="D34" s="154"/>
      <c r="E34" s="154"/>
      <c r="F34" s="154"/>
      <c r="G34" s="154"/>
      <c r="H34" s="154"/>
      <c r="I34" s="154"/>
      <c r="J34" s="154"/>
      <c r="K34" s="155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  <c r="VK34" s="1"/>
      <c r="VL34" s="1"/>
      <c r="VM34" s="1"/>
      <c r="VN34" s="1"/>
      <c r="VO34" s="1"/>
      <c r="VP34" s="1"/>
      <c r="VQ34" s="1"/>
      <c r="VR34" s="1"/>
      <c r="VS34" s="1"/>
      <c r="VT34" s="1"/>
      <c r="VU34" s="1"/>
      <c r="VV34" s="1"/>
      <c r="VW34" s="1"/>
      <c r="VX34" s="1"/>
      <c r="VY34" s="1"/>
      <c r="VZ34" s="1"/>
      <c r="WA34" s="1"/>
      <c r="WB34" s="1"/>
      <c r="WC34" s="1"/>
      <c r="WD34" s="1"/>
      <c r="WE34" s="1"/>
      <c r="WF34" s="1"/>
      <c r="WG34" s="1"/>
      <c r="WH34" s="1"/>
      <c r="WI34" s="1"/>
      <c r="WJ34" s="1"/>
      <c r="WK34" s="1"/>
      <c r="WL34" s="1"/>
      <c r="WM34" s="1"/>
      <c r="WN34" s="1"/>
      <c r="WO34" s="1"/>
      <c r="WP34" s="1"/>
      <c r="WQ34" s="1"/>
      <c r="WR34" s="1"/>
      <c r="WS34" s="1"/>
      <c r="WT34" s="1"/>
      <c r="WU34" s="1"/>
      <c r="WV34" s="1"/>
      <c r="WW34" s="1"/>
      <c r="WX34" s="1"/>
      <c r="WY34" s="1"/>
      <c r="WZ34" s="1"/>
      <c r="XA34" s="1"/>
      <c r="XB34" s="1"/>
      <c r="XC34" s="1"/>
      <c r="XD34" s="1"/>
      <c r="XE34" s="1"/>
      <c r="XF34" s="1"/>
      <c r="XG34" s="1"/>
      <c r="XH34" s="1"/>
      <c r="XI34" s="1"/>
      <c r="XJ34" s="1"/>
      <c r="XK34" s="1"/>
      <c r="XL34" s="1"/>
      <c r="XM34" s="1"/>
      <c r="XN34" s="1"/>
      <c r="XO34" s="1"/>
      <c r="XP34" s="1"/>
      <c r="XQ34" s="1"/>
      <c r="XR34" s="1"/>
      <c r="XS34" s="1"/>
      <c r="XT34" s="1"/>
      <c r="XU34" s="1"/>
      <c r="XV34" s="1"/>
      <c r="XW34" s="1"/>
      <c r="XX34" s="1"/>
      <c r="XY34" s="1"/>
      <c r="XZ34" s="1"/>
      <c r="YA34" s="1"/>
      <c r="YB34" s="1"/>
      <c r="YC34" s="1"/>
      <c r="YD34" s="1"/>
      <c r="YE34" s="1"/>
      <c r="YF34" s="1"/>
      <c r="YG34" s="1"/>
      <c r="YH34" s="1"/>
      <c r="YI34" s="1"/>
      <c r="YJ34" s="1"/>
      <c r="YK34" s="1"/>
      <c r="YL34" s="1"/>
      <c r="YM34" s="1"/>
      <c r="YN34" s="1"/>
      <c r="YO34" s="1"/>
      <c r="YP34" s="1"/>
      <c r="YQ34" s="1"/>
      <c r="YR34" s="1"/>
      <c r="YS34" s="1"/>
      <c r="YT34" s="1"/>
      <c r="YU34" s="1"/>
      <c r="YV34" s="1"/>
      <c r="YW34" s="1"/>
      <c r="YX34" s="1"/>
      <c r="YY34" s="1"/>
      <c r="YZ34" s="1"/>
      <c r="ZA34" s="1"/>
      <c r="ZB34" s="1"/>
      <c r="ZC34" s="1"/>
      <c r="ZD34" s="1"/>
      <c r="ZE34" s="1"/>
      <c r="ZF34" s="1"/>
      <c r="ZG34" s="1"/>
      <c r="ZH34" s="1"/>
      <c r="ZI34" s="1"/>
      <c r="ZJ34" s="1"/>
      <c r="ZK34" s="1"/>
      <c r="ZL34" s="1"/>
      <c r="ZM34" s="1"/>
      <c r="ZN34" s="1"/>
      <c r="ZO34" s="1"/>
      <c r="ZP34" s="1"/>
      <c r="ZQ34" s="1"/>
      <c r="ZR34" s="1"/>
      <c r="ZS34" s="1"/>
      <c r="ZT34" s="1"/>
      <c r="ZU34" s="1"/>
      <c r="ZV34" s="1"/>
      <c r="ZW34" s="1"/>
      <c r="ZX34" s="1"/>
      <c r="ZY34" s="1"/>
      <c r="ZZ34" s="1"/>
      <c r="AAA34" s="1"/>
      <c r="AAB34" s="1"/>
      <c r="AAC34" s="1"/>
      <c r="AAD34" s="1"/>
      <c r="AAE34" s="1"/>
      <c r="AAF34" s="1"/>
      <c r="AAG34" s="1"/>
      <c r="AAH34" s="1"/>
      <c r="AAI34" s="1"/>
      <c r="AAJ34" s="1"/>
      <c r="AAK34" s="1"/>
      <c r="AAL34" s="1"/>
      <c r="AAM34" s="1"/>
      <c r="AAN34" s="1"/>
      <c r="AAO34" s="1"/>
      <c r="AAP34" s="1"/>
      <c r="AAQ34" s="1"/>
      <c r="AAR34" s="1"/>
      <c r="AAS34" s="1"/>
      <c r="AAT34" s="1"/>
      <c r="AAU34" s="1"/>
      <c r="AAV34" s="1"/>
      <c r="AAW34" s="1"/>
      <c r="AAX34" s="1"/>
      <c r="AAY34" s="1"/>
      <c r="AAZ34" s="1"/>
      <c r="ABA34" s="1"/>
      <c r="ABB34" s="1"/>
      <c r="ABC34" s="1"/>
      <c r="ABD34" s="1"/>
      <c r="ABE34" s="1"/>
      <c r="ABF34" s="1"/>
      <c r="ABG34" s="1"/>
      <c r="ABH34" s="1"/>
      <c r="ABI34" s="1"/>
      <c r="ABJ34" s="1"/>
      <c r="ABK34" s="1"/>
      <c r="ABL34" s="1"/>
      <c r="ABM34" s="1"/>
      <c r="ABN34" s="1"/>
      <c r="ABO34" s="1"/>
      <c r="ABP34" s="1"/>
      <c r="ABQ34" s="1"/>
      <c r="ABR34" s="1"/>
      <c r="ABS34" s="1"/>
      <c r="ABT34" s="1"/>
      <c r="ABU34" s="1"/>
      <c r="ABV34" s="1"/>
      <c r="ABW34" s="1"/>
      <c r="ABX34" s="1"/>
      <c r="ABY34" s="1"/>
      <c r="ABZ34" s="1"/>
      <c r="ACA34" s="1"/>
      <c r="ACB34" s="1"/>
      <c r="ACC34" s="1"/>
      <c r="ACD34" s="1"/>
      <c r="ACE34" s="1"/>
      <c r="ACF34" s="1"/>
      <c r="ACG34" s="1"/>
      <c r="ACH34" s="1"/>
      <c r="ACI34" s="1"/>
      <c r="ACJ34" s="1"/>
      <c r="ACK34" s="1"/>
      <c r="ACL34" s="1"/>
      <c r="ACM34" s="1"/>
      <c r="ACN34" s="1"/>
      <c r="ACO34" s="1"/>
      <c r="ACP34" s="1"/>
      <c r="ACQ34" s="1"/>
      <c r="ACR34" s="1"/>
      <c r="ACS34" s="1"/>
      <c r="ACT34" s="1"/>
      <c r="ACU34" s="1"/>
      <c r="ACV34" s="1"/>
      <c r="ACW34" s="1"/>
      <c r="ACX34" s="1"/>
      <c r="ACY34" s="1"/>
      <c r="ACZ34" s="1"/>
      <c r="ADA34" s="1"/>
      <c r="ADB34" s="1"/>
      <c r="ADC34" s="1"/>
      <c r="ADD34" s="1"/>
      <c r="ADE34" s="1"/>
      <c r="ADF34" s="1"/>
      <c r="ADG34" s="1"/>
      <c r="ADH34" s="1"/>
      <c r="ADI34" s="1"/>
      <c r="ADJ34" s="1"/>
      <c r="ADK34" s="1"/>
      <c r="ADL34" s="1"/>
      <c r="ADM34" s="1"/>
      <c r="ADN34" s="1"/>
      <c r="ADO34" s="1"/>
      <c r="ADP34" s="1"/>
      <c r="ADQ34" s="1"/>
      <c r="ADR34" s="1"/>
      <c r="ADS34" s="1"/>
      <c r="ADT34" s="1"/>
      <c r="ADU34" s="1"/>
      <c r="ADV34" s="1"/>
      <c r="ADW34" s="1"/>
      <c r="ADX34" s="1"/>
      <c r="ADY34" s="1"/>
      <c r="ADZ34" s="1"/>
      <c r="AEA34" s="1"/>
      <c r="AEB34" s="1"/>
      <c r="AEC34" s="1"/>
      <c r="AED34" s="1"/>
      <c r="AEE34" s="1"/>
      <c r="AEF34" s="1"/>
      <c r="AEG34" s="1"/>
      <c r="AEH34" s="1"/>
      <c r="AEI34" s="1"/>
      <c r="AEJ34" s="1"/>
      <c r="AEK34" s="1"/>
      <c r="AEL34" s="1"/>
      <c r="AEM34" s="1"/>
      <c r="AEN34" s="1"/>
      <c r="AEO34" s="1"/>
      <c r="AEP34" s="1"/>
      <c r="AEQ34" s="1"/>
      <c r="AER34" s="1"/>
      <c r="AES34" s="1"/>
      <c r="AET34" s="1"/>
      <c r="AEU34" s="1"/>
      <c r="AEV34" s="1"/>
      <c r="AEW34" s="1"/>
      <c r="AEX34" s="1"/>
      <c r="AEY34" s="1"/>
      <c r="AEZ34" s="1"/>
      <c r="AFA34" s="1"/>
      <c r="AFB34" s="1"/>
      <c r="AFC34" s="1"/>
      <c r="AFD34" s="1"/>
      <c r="AFE34" s="1"/>
      <c r="AFF34" s="1"/>
      <c r="AFG34" s="1"/>
      <c r="AFH34" s="1"/>
      <c r="AFI34" s="1"/>
      <c r="AFJ34" s="1"/>
      <c r="AFK34" s="1"/>
      <c r="AFL34" s="1"/>
      <c r="AFM34" s="1"/>
      <c r="AFN34" s="1"/>
    </row>
    <row r="35" spans="1:846" s="28" customFormat="1" x14ac:dyDescent="0.2">
      <c r="A35" s="30">
        <v>1</v>
      </c>
      <c r="B35" s="33" t="s">
        <v>53</v>
      </c>
      <c r="C35" s="92">
        <v>4.92</v>
      </c>
      <c r="D35" s="26" t="s">
        <v>27</v>
      </c>
      <c r="E35" s="74" t="s">
        <v>26</v>
      </c>
      <c r="F35" s="63">
        <v>0</v>
      </c>
      <c r="G35" s="63">
        <v>1</v>
      </c>
      <c r="H35" s="64">
        <v>41334</v>
      </c>
      <c r="I35" s="64">
        <v>42064</v>
      </c>
      <c r="J35" s="26"/>
      <c r="K35" s="26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  <c r="VK35" s="1"/>
      <c r="VL35" s="1"/>
      <c r="VM35" s="1"/>
      <c r="VN35" s="1"/>
      <c r="VO35" s="1"/>
      <c r="VP35" s="1"/>
      <c r="VQ35" s="1"/>
      <c r="VR35" s="1"/>
      <c r="VS35" s="1"/>
      <c r="VT35" s="1"/>
      <c r="VU35" s="1"/>
      <c r="VV35" s="1"/>
      <c r="VW35" s="1"/>
      <c r="VX35" s="1"/>
      <c r="VY35" s="1"/>
      <c r="VZ35" s="1"/>
      <c r="WA35" s="1"/>
      <c r="WB35" s="1"/>
      <c r="WC35" s="1"/>
      <c r="WD35" s="1"/>
      <c r="WE35" s="1"/>
      <c r="WF35" s="1"/>
      <c r="WG35" s="1"/>
      <c r="WH35" s="1"/>
      <c r="WI35" s="1"/>
      <c r="WJ35" s="1"/>
      <c r="WK35" s="1"/>
      <c r="WL35" s="1"/>
      <c r="WM35" s="1"/>
      <c r="WN35" s="1"/>
      <c r="WO35" s="1"/>
      <c r="WP35" s="1"/>
      <c r="WQ35" s="1"/>
      <c r="WR35" s="1"/>
      <c r="WS35" s="1"/>
      <c r="WT35" s="1"/>
      <c r="WU35" s="1"/>
      <c r="WV35" s="1"/>
      <c r="WW35" s="1"/>
      <c r="WX35" s="1"/>
      <c r="WY35" s="1"/>
      <c r="WZ35" s="1"/>
      <c r="XA35" s="1"/>
      <c r="XB35" s="1"/>
      <c r="XC35" s="1"/>
      <c r="XD35" s="1"/>
      <c r="XE35" s="1"/>
      <c r="XF35" s="1"/>
      <c r="XG35" s="1"/>
      <c r="XH35" s="1"/>
      <c r="XI35" s="1"/>
      <c r="XJ35" s="1"/>
      <c r="XK35" s="1"/>
      <c r="XL35" s="1"/>
      <c r="XM35" s="1"/>
      <c r="XN35" s="1"/>
      <c r="XO35" s="1"/>
      <c r="XP35" s="1"/>
      <c r="XQ35" s="1"/>
      <c r="XR35" s="1"/>
      <c r="XS35" s="1"/>
      <c r="XT35" s="1"/>
      <c r="XU35" s="1"/>
      <c r="XV35" s="1"/>
      <c r="XW35" s="1"/>
      <c r="XX35" s="1"/>
      <c r="XY35" s="1"/>
      <c r="XZ35" s="1"/>
      <c r="YA35" s="1"/>
      <c r="YB35" s="1"/>
      <c r="YC35" s="1"/>
      <c r="YD35" s="1"/>
      <c r="YE35" s="1"/>
      <c r="YF35" s="1"/>
      <c r="YG35" s="1"/>
      <c r="YH35" s="1"/>
      <c r="YI35" s="1"/>
      <c r="YJ35" s="1"/>
      <c r="YK35" s="1"/>
      <c r="YL35" s="1"/>
      <c r="YM35" s="1"/>
      <c r="YN35" s="1"/>
      <c r="YO35" s="1"/>
      <c r="YP35" s="1"/>
      <c r="YQ35" s="1"/>
      <c r="YR35" s="1"/>
      <c r="YS35" s="1"/>
      <c r="YT35" s="1"/>
      <c r="YU35" s="1"/>
      <c r="YV35" s="1"/>
      <c r="YW35" s="1"/>
      <c r="YX35" s="1"/>
      <c r="YY35" s="1"/>
      <c r="YZ35" s="1"/>
      <c r="ZA35" s="1"/>
      <c r="ZB35" s="1"/>
      <c r="ZC35" s="1"/>
      <c r="ZD35" s="1"/>
      <c r="ZE35" s="1"/>
      <c r="ZF35" s="1"/>
      <c r="ZG35" s="1"/>
      <c r="ZH35" s="1"/>
      <c r="ZI35" s="1"/>
      <c r="ZJ35" s="1"/>
      <c r="ZK35" s="1"/>
      <c r="ZL35" s="1"/>
      <c r="ZM35" s="1"/>
      <c r="ZN35" s="1"/>
      <c r="ZO35" s="1"/>
      <c r="ZP35" s="1"/>
      <c r="ZQ35" s="1"/>
      <c r="ZR35" s="1"/>
      <c r="ZS35" s="1"/>
      <c r="ZT35" s="1"/>
      <c r="ZU35" s="1"/>
      <c r="ZV35" s="1"/>
      <c r="ZW35" s="1"/>
      <c r="ZX35" s="1"/>
      <c r="ZY35" s="1"/>
      <c r="ZZ35" s="1"/>
      <c r="AAA35" s="1"/>
      <c r="AAB35" s="1"/>
      <c r="AAC35" s="1"/>
      <c r="AAD35" s="1"/>
      <c r="AAE35" s="1"/>
      <c r="AAF35" s="1"/>
      <c r="AAG35" s="1"/>
      <c r="AAH35" s="1"/>
      <c r="AAI35" s="1"/>
      <c r="AAJ35" s="1"/>
      <c r="AAK35" s="1"/>
      <c r="AAL35" s="1"/>
      <c r="AAM35" s="1"/>
      <c r="AAN35" s="1"/>
      <c r="AAO35" s="1"/>
      <c r="AAP35" s="1"/>
      <c r="AAQ35" s="1"/>
      <c r="AAR35" s="1"/>
      <c r="AAS35" s="1"/>
      <c r="AAT35" s="1"/>
      <c r="AAU35" s="1"/>
      <c r="AAV35" s="1"/>
      <c r="AAW35" s="1"/>
      <c r="AAX35" s="1"/>
      <c r="AAY35" s="1"/>
      <c r="AAZ35" s="1"/>
      <c r="ABA35" s="1"/>
      <c r="ABB35" s="1"/>
      <c r="ABC35" s="1"/>
      <c r="ABD35" s="1"/>
      <c r="ABE35" s="1"/>
      <c r="ABF35" s="1"/>
      <c r="ABG35" s="1"/>
      <c r="ABH35" s="1"/>
      <c r="ABI35" s="1"/>
      <c r="ABJ35" s="1"/>
      <c r="ABK35" s="1"/>
      <c r="ABL35" s="1"/>
      <c r="ABM35" s="1"/>
      <c r="ABN35" s="1"/>
      <c r="ABO35" s="1"/>
      <c r="ABP35" s="1"/>
      <c r="ABQ35" s="1"/>
      <c r="ABR35" s="1"/>
      <c r="ABS35" s="1"/>
      <c r="ABT35" s="1"/>
      <c r="ABU35" s="1"/>
      <c r="ABV35" s="1"/>
      <c r="ABW35" s="1"/>
      <c r="ABX35" s="1"/>
      <c r="ABY35" s="1"/>
      <c r="ABZ35" s="1"/>
      <c r="ACA35" s="1"/>
      <c r="ACB35" s="1"/>
      <c r="ACC35" s="1"/>
      <c r="ACD35" s="1"/>
      <c r="ACE35" s="1"/>
      <c r="ACF35" s="1"/>
      <c r="ACG35" s="1"/>
      <c r="ACH35" s="1"/>
      <c r="ACI35" s="1"/>
      <c r="ACJ35" s="1"/>
      <c r="ACK35" s="1"/>
      <c r="ACL35" s="1"/>
      <c r="ACM35" s="1"/>
      <c r="ACN35" s="1"/>
      <c r="ACO35" s="1"/>
      <c r="ACP35" s="1"/>
      <c r="ACQ35" s="1"/>
      <c r="ACR35" s="1"/>
      <c r="ACS35" s="1"/>
      <c r="ACT35" s="1"/>
      <c r="ACU35" s="1"/>
      <c r="ACV35" s="1"/>
      <c r="ACW35" s="1"/>
      <c r="ACX35" s="1"/>
      <c r="ACY35" s="1"/>
      <c r="ACZ35" s="1"/>
      <c r="ADA35" s="1"/>
      <c r="ADB35" s="1"/>
      <c r="ADC35" s="1"/>
      <c r="ADD35" s="1"/>
      <c r="ADE35" s="1"/>
      <c r="ADF35" s="1"/>
      <c r="ADG35" s="1"/>
      <c r="ADH35" s="1"/>
      <c r="ADI35" s="1"/>
      <c r="ADJ35" s="1"/>
      <c r="ADK35" s="1"/>
      <c r="ADL35" s="1"/>
      <c r="ADM35" s="1"/>
      <c r="ADN35" s="1"/>
      <c r="ADO35" s="1"/>
      <c r="ADP35" s="1"/>
      <c r="ADQ35" s="1"/>
      <c r="ADR35" s="1"/>
      <c r="ADS35" s="1"/>
      <c r="ADT35" s="1"/>
      <c r="ADU35" s="1"/>
      <c r="ADV35" s="1"/>
      <c r="ADW35" s="1"/>
      <c r="ADX35" s="1"/>
      <c r="ADY35" s="1"/>
      <c r="ADZ35" s="1"/>
      <c r="AEA35" s="1"/>
      <c r="AEB35" s="1"/>
      <c r="AEC35" s="1"/>
      <c r="AED35" s="1"/>
      <c r="AEE35" s="1"/>
      <c r="AEF35" s="1"/>
      <c r="AEG35" s="1"/>
      <c r="AEH35" s="1"/>
      <c r="AEI35" s="1"/>
      <c r="AEJ35" s="1"/>
      <c r="AEK35" s="1"/>
      <c r="AEL35" s="1"/>
      <c r="AEM35" s="1"/>
      <c r="AEN35" s="1"/>
      <c r="AEO35" s="1"/>
      <c r="AEP35" s="1"/>
      <c r="AEQ35" s="1"/>
      <c r="AER35" s="1"/>
      <c r="AES35" s="1"/>
      <c r="AET35" s="1"/>
      <c r="AEU35" s="1"/>
      <c r="AEV35" s="1"/>
      <c r="AEW35" s="1"/>
      <c r="AEX35" s="1"/>
      <c r="AEY35" s="1"/>
      <c r="AEZ35" s="1"/>
      <c r="AFA35" s="1"/>
      <c r="AFB35" s="1"/>
      <c r="AFC35" s="1"/>
      <c r="AFD35" s="1"/>
      <c r="AFE35" s="1"/>
      <c r="AFF35" s="1"/>
      <c r="AFG35" s="1"/>
      <c r="AFH35" s="1"/>
      <c r="AFI35" s="1"/>
      <c r="AFJ35" s="1"/>
      <c r="AFK35" s="1"/>
      <c r="AFL35" s="1"/>
      <c r="AFM35" s="1"/>
      <c r="AFN35" s="1"/>
    </row>
    <row r="36" spans="1:846" s="28" customFormat="1" x14ac:dyDescent="0.2">
      <c r="A36" s="30">
        <v>2</v>
      </c>
      <c r="B36" s="31" t="s">
        <v>87</v>
      </c>
      <c r="C36" s="92">
        <v>2.72</v>
      </c>
      <c r="D36" s="26" t="s">
        <v>27</v>
      </c>
      <c r="E36" s="74" t="s">
        <v>26</v>
      </c>
      <c r="F36" s="63">
        <v>0.5</v>
      </c>
      <c r="G36" s="63">
        <v>0.5</v>
      </c>
      <c r="H36" s="64">
        <v>41487</v>
      </c>
      <c r="I36" s="64">
        <v>42064</v>
      </c>
      <c r="J36" s="26"/>
      <c r="K36" s="26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  <c r="VK36" s="1"/>
      <c r="VL36" s="1"/>
      <c r="VM36" s="1"/>
      <c r="VN36" s="1"/>
      <c r="VO36" s="1"/>
      <c r="VP36" s="1"/>
      <c r="VQ36" s="1"/>
      <c r="VR36" s="1"/>
      <c r="VS36" s="1"/>
      <c r="VT36" s="1"/>
      <c r="VU36" s="1"/>
      <c r="VV36" s="1"/>
      <c r="VW36" s="1"/>
      <c r="VX36" s="1"/>
      <c r="VY36" s="1"/>
      <c r="VZ36" s="1"/>
      <c r="WA36" s="1"/>
      <c r="WB36" s="1"/>
      <c r="WC36" s="1"/>
      <c r="WD36" s="1"/>
      <c r="WE36" s="1"/>
      <c r="WF36" s="1"/>
      <c r="WG36" s="1"/>
      <c r="WH36" s="1"/>
      <c r="WI36" s="1"/>
      <c r="WJ36" s="1"/>
      <c r="WK36" s="1"/>
      <c r="WL36" s="1"/>
      <c r="WM36" s="1"/>
      <c r="WN36" s="1"/>
      <c r="WO36" s="1"/>
      <c r="WP36" s="1"/>
      <c r="WQ36" s="1"/>
      <c r="WR36" s="1"/>
      <c r="WS36" s="1"/>
      <c r="WT36" s="1"/>
      <c r="WU36" s="1"/>
      <c r="WV36" s="1"/>
      <c r="WW36" s="1"/>
      <c r="WX36" s="1"/>
      <c r="WY36" s="1"/>
      <c r="WZ36" s="1"/>
      <c r="XA36" s="1"/>
      <c r="XB36" s="1"/>
      <c r="XC36" s="1"/>
      <c r="XD36" s="1"/>
      <c r="XE36" s="1"/>
      <c r="XF36" s="1"/>
      <c r="XG36" s="1"/>
      <c r="XH36" s="1"/>
      <c r="XI36" s="1"/>
      <c r="XJ36" s="1"/>
      <c r="XK36" s="1"/>
      <c r="XL36" s="1"/>
      <c r="XM36" s="1"/>
      <c r="XN36" s="1"/>
      <c r="XO36" s="1"/>
      <c r="XP36" s="1"/>
      <c r="XQ36" s="1"/>
      <c r="XR36" s="1"/>
      <c r="XS36" s="1"/>
      <c r="XT36" s="1"/>
      <c r="XU36" s="1"/>
      <c r="XV36" s="1"/>
      <c r="XW36" s="1"/>
      <c r="XX36" s="1"/>
      <c r="XY36" s="1"/>
      <c r="XZ36" s="1"/>
      <c r="YA36" s="1"/>
      <c r="YB36" s="1"/>
      <c r="YC36" s="1"/>
      <c r="YD36" s="1"/>
      <c r="YE36" s="1"/>
      <c r="YF36" s="1"/>
      <c r="YG36" s="1"/>
      <c r="YH36" s="1"/>
      <c r="YI36" s="1"/>
      <c r="YJ36" s="1"/>
      <c r="YK36" s="1"/>
      <c r="YL36" s="1"/>
      <c r="YM36" s="1"/>
      <c r="YN36" s="1"/>
      <c r="YO36" s="1"/>
      <c r="YP36" s="1"/>
      <c r="YQ36" s="1"/>
      <c r="YR36" s="1"/>
      <c r="YS36" s="1"/>
      <c r="YT36" s="1"/>
      <c r="YU36" s="1"/>
      <c r="YV36" s="1"/>
      <c r="YW36" s="1"/>
      <c r="YX36" s="1"/>
      <c r="YY36" s="1"/>
      <c r="YZ36" s="1"/>
      <c r="ZA36" s="1"/>
      <c r="ZB36" s="1"/>
      <c r="ZC36" s="1"/>
      <c r="ZD36" s="1"/>
      <c r="ZE36" s="1"/>
      <c r="ZF36" s="1"/>
      <c r="ZG36" s="1"/>
      <c r="ZH36" s="1"/>
      <c r="ZI36" s="1"/>
      <c r="ZJ36" s="1"/>
      <c r="ZK36" s="1"/>
      <c r="ZL36" s="1"/>
      <c r="ZM36" s="1"/>
      <c r="ZN36" s="1"/>
      <c r="ZO36" s="1"/>
      <c r="ZP36" s="1"/>
      <c r="ZQ36" s="1"/>
      <c r="ZR36" s="1"/>
      <c r="ZS36" s="1"/>
      <c r="ZT36" s="1"/>
      <c r="ZU36" s="1"/>
      <c r="ZV36" s="1"/>
      <c r="ZW36" s="1"/>
      <c r="ZX36" s="1"/>
      <c r="ZY36" s="1"/>
      <c r="ZZ36" s="1"/>
      <c r="AAA36" s="1"/>
      <c r="AAB36" s="1"/>
      <c r="AAC36" s="1"/>
      <c r="AAD36" s="1"/>
      <c r="AAE36" s="1"/>
      <c r="AAF36" s="1"/>
      <c r="AAG36" s="1"/>
      <c r="AAH36" s="1"/>
      <c r="AAI36" s="1"/>
      <c r="AAJ36" s="1"/>
      <c r="AAK36" s="1"/>
      <c r="AAL36" s="1"/>
      <c r="AAM36" s="1"/>
      <c r="AAN36" s="1"/>
      <c r="AAO36" s="1"/>
      <c r="AAP36" s="1"/>
      <c r="AAQ36" s="1"/>
      <c r="AAR36" s="1"/>
      <c r="AAS36" s="1"/>
      <c r="AAT36" s="1"/>
      <c r="AAU36" s="1"/>
      <c r="AAV36" s="1"/>
      <c r="AAW36" s="1"/>
      <c r="AAX36" s="1"/>
      <c r="AAY36" s="1"/>
      <c r="AAZ36" s="1"/>
      <c r="ABA36" s="1"/>
      <c r="ABB36" s="1"/>
      <c r="ABC36" s="1"/>
      <c r="ABD36" s="1"/>
      <c r="ABE36" s="1"/>
      <c r="ABF36" s="1"/>
      <c r="ABG36" s="1"/>
      <c r="ABH36" s="1"/>
      <c r="ABI36" s="1"/>
      <c r="ABJ36" s="1"/>
      <c r="ABK36" s="1"/>
      <c r="ABL36" s="1"/>
      <c r="ABM36" s="1"/>
      <c r="ABN36" s="1"/>
      <c r="ABO36" s="1"/>
      <c r="ABP36" s="1"/>
      <c r="ABQ36" s="1"/>
      <c r="ABR36" s="1"/>
      <c r="ABS36" s="1"/>
      <c r="ABT36" s="1"/>
      <c r="ABU36" s="1"/>
      <c r="ABV36" s="1"/>
      <c r="ABW36" s="1"/>
      <c r="ABX36" s="1"/>
      <c r="ABY36" s="1"/>
      <c r="ABZ36" s="1"/>
      <c r="ACA36" s="1"/>
      <c r="ACB36" s="1"/>
      <c r="ACC36" s="1"/>
      <c r="ACD36" s="1"/>
      <c r="ACE36" s="1"/>
      <c r="ACF36" s="1"/>
      <c r="ACG36" s="1"/>
      <c r="ACH36" s="1"/>
      <c r="ACI36" s="1"/>
      <c r="ACJ36" s="1"/>
      <c r="ACK36" s="1"/>
      <c r="ACL36" s="1"/>
      <c r="ACM36" s="1"/>
      <c r="ACN36" s="1"/>
      <c r="ACO36" s="1"/>
      <c r="ACP36" s="1"/>
      <c r="ACQ36" s="1"/>
      <c r="ACR36" s="1"/>
      <c r="ACS36" s="1"/>
      <c r="ACT36" s="1"/>
      <c r="ACU36" s="1"/>
      <c r="ACV36" s="1"/>
      <c r="ACW36" s="1"/>
      <c r="ACX36" s="1"/>
      <c r="ACY36" s="1"/>
      <c r="ACZ36" s="1"/>
      <c r="ADA36" s="1"/>
      <c r="ADB36" s="1"/>
      <c r="ADC36" s="1"/>
      <c r="ADD36" s="1"/>
      <c r="ADE36" s="1"/>
      <c r="ADF36" s="1"/>
      <c r="ADG36" s="1"/>
      <c r="ADH36" s="1"/>
      <c r="ADI36" s="1"/>
      <c r="ADJ36" s="1"/>
      <c r="ADK36" s="1"/>
      <c r="ADL36" s="1"/>
      <c r="ADM36" s="1"/>
      <c r="ADN36" s="1"/>
      <c r="ADO36" s="1"/>
      <c r="ADP36" s="1"/>
      <c r="ADQ36" s="1"/>
      <c r="ADR36" s="1"/>
      <c r="ADS36" s="1"/>
      <c r="ADT36" s="1"/>
      <c r="ADU36" s="1"/>
      <c r="ADV36" s="1"/>
      <c r="ADW36" s="1"/>
      <c r="ADX36" s="1"/>
      <c r="ADY36" s="1"/>
      <c r="ADZ36" s="1"/>
      <c r="AEA36" s="1"/>
      <c r="AEB36" s="1"/>
      <c r="AEC36" s="1"/>
      <c r="AED36" s="1"/>
      <c r="AEE36" s="1"/>
      <c r="AEF36" s="1"/>
      <c r="AEG36" s="1"/>
      <c r="AEH36" s="1"/>
      <c r="AEI36" s="1"/>
      <c r="AEJ36" s="1"/>
      <c r="AEK36" s="1"/>
      <c r="AEL36" s="1"/>
      <c r="AEM36" s="1"/>
      <c r="AEN36" s="1"/>
      <c r="AEO36" s="1"/>
      <c r="AEP36" s="1"/>
      <c r="AEQ36" s="1"/>
      <c r="AER36" s="1"/>
      <c r="AES36" s="1"/>
      <c r="AET36" s="1"/>
      <c r="AEU36" s="1"/>
      <c r="AEV36" s="1"/>
      <c r="AEW36" s="1"/>
      <c r="AEX36" s="1"/>
      <c r="AEY36" s="1"/>
      <c r="AEZ36" s="1"/>
      <c r="AFA36" s="1"/>
      <c r="AFB36" s="1"/>
      <c r="AFC36" s="1"/>
      <c r="AFD36" s="1"/>
      <c r="AFE36" s="1"/>
      <c r="AFF36" s="1"/>
      <c r="AFG36" s="1"/>
      <c r="AFH36" s="1"/>
      <c r="AFI36" s="1"/>
      <c r="AFJ36" s="1"/>
      <c r="AFK36" s="1"/>
      <c r="AFL36" s="1"/>
      <c r="AFM36" s="1"/>
      <c r="AFN36" s="1"/>
    </row>
    <row r="37" spans="1:846" s="28" customFormat="1" x14ac:dyDescent="0.2">
      <c r="A37" s="30">
        <v>3</v>
      </c>
      <c r="B37" s="31" t="s">
        <v>116</v>
      </c>
      <c r="C37" s="92">
        <v>1.46</v>
      </c>
      <c r="D37" s="26" t="s">
        <v>27</v>
      </c>
      <c r="E37" s="74" t="s">
        <v>26</v>
      </c>
      <c r="F37" s="63">
        <v>0.2</v>
      </c>
      <c r="G37" s="63">
        <v>0.8</v>
      </c>
      <c r="H37" s="64">
        <v>41334</v>
      </c>
      <c r="I37" s="64">
        <v>42917</v>
      </c>
      <c r="J37" s="26"/>
      <c r="K37" s="26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  <c r="VK37" s="1"/>
      <c r="VL37" s="1"/>
      <c r="VM37" s="1"/>
      <c r="VN37" s="1"/>
      <c r="VO37" s="1"/>
      <c r="VP37" s="1"/>
      <c r="VQ37" s="1"/>
      <c r="VR37" s="1"/>
      <c r="VS37" s="1"/>
      <c r="VT37" s="1"/>
      <c r="VU37" s="1"/>
      <c r="VV37" s="1"/>
      <c r="VW37" s="1"/>
      <c r="VX37" s="1"/>
      <c r="VY37" s="1"/>
      <c r="VZ37" s="1"/>
      <c r="WA37" s="1"/>
      <c r="WB37" s="1"/>
      <c r="WC37" s="1"/>
      <c r="WD37" s="1"/>
      <c r="WE37" s="1"/>
      <c r="WF37" s="1"/>
      <c r="WG37" s="1"/>
      <c r="WH37" s="1"/>
      <c r="WI37" s="1"/>
      <c r="WJ37" s="1"/>
      <c r="WK37" s="1"/>
      <c r="WL37" s="1"/>
      <c r="WM37" s="1"/>
      <c r="WN37" s="1"/>
      <c r="WO37" s="1"/>
      <c r="WP37" s="1"/>
      <c r="WQ37" s="1"/>
      <c r="WR37" s="1"/>
      <c r="WS37" s="1"/>
      <c r="WT37" s="1"/>
      <c r="WU37" s="1"/>
      <c r="WV37" s="1"/>
      <c r="WW37" s="1"/>
      <c r="WX37" s="1"/>
      <c r="WY37" s="1"/>
      <c r="WZ37" s="1"/>
      <c r="XA37" s="1"/>
      <c r="XB37" s="1"/>
      <c r="XC37" s="1"/>
      <c r="XD37" s="1"/>
      <c r="XE37" s="1"/>
      <c r="XF37" s="1"/>
      <c r="XG37" s="1"/>
      <c r="XH37" s="1"/>
      <c r="XI37" s="1"/>
      <c r="XJ37" s="1"/>
      <c r="XK37" s="1"/>
      <c r="XL37" s="1"/>
      <c r="XM37" s="1"/>
      <c r="XN37" s="1"/>
      <c r="XO37" s="1"/>
      <c r="XP37" s="1"/>
      <c r="XQ37" s="1"/>
      <c r="XR37" s="1"/>
      <c r="XS37" s="1"/>
      <c r="XT37" s="1"/>
      <c r="XU37" s="1"/>
      <c r="XV37" s="1"/>
      <c r="XW37" s="1"/>
      <c r="XX37" s="1"/>
      <c r="XY37" s="1"/>
      <c r="XZ37" s="1"/>
      <c r="YA37" s="1"/>
      <c r="YB37" s="1"/>
      <c r="YC37" s="1"/>
      <c r="YD37" s="1"/>
      <c r="YE37" s="1"/>
      <c r="YF37" s="1"/>
      <c r="YG37" s="1"/>
      <c r="YH37" s="1"/>
      <c r="YI37" s="1"/>
      <c r="YJ37" s="1"/>
      <c r="YK37" s="1"/>
      <c r="YL37" s="1"/>
      <c r="YM37" s="1"/>
      <c r="YN37" s="1"/>
      <c r="YO37" s="1"/>
      <c r="YP37" s="1"/>
      <c r="YQ37" s="1"/>
      <c r="YR37" s="1"/>
      <c r="YS37" s="1"/>
      <c r="YT37" s="1"/>
      <c r="YU37" s="1"/>
      <c r="YV37" s="1"/>
      <c r="YW37" s="1"/>
      <c r="YX37" s="1"/>
      <c r="YY37" s="1"/>
      <c r="YZ37" s="1"/>
      <c r="ZA37" s="1"/>
      <c r="ZB37" s="1"/>
      <c r="ZC37" s="1"/>
      <c r="ZD37" s="1"/>
      <c r="ZE37" s="1"/>
      <c r="ZF37" s="1"/>
      <c r="ZG37" s="1"/>
      <c r="ZH37" s="1"/>
      <c r="ZI37" s="1"/>
      <c r="ZJ37" s="1"/>
      <c r="ZK37" s="1"/>
      <c r="ZL37" s="1"/>
      <c r="ZM37" s="1"/>
      <c r="ZN37" s="1"/>
      <c r="ZO37" s="1"/>
      <c r="ZP37" s="1"/>
      <c r="ZQ37" s="1"/>
      <c r="ZR37" s="1"/>
      <c r="ZS37" s="1"/>
      <c r="ZT37" s="1"/>
      <c r="ZU37" s="1"/>
      <c r="ZV37" s="1"/>
      <c r="ZW37" s="1"/>
      <c r="ZX37" s="1"/>
      <c r="ZY37" s="1"/>
      <c r="ZZ37" s="1"/>
      <c r="AAA37" s="1"/>
      <c r="AAB37" s="1"/>
      <c r="AAC37" s="1"/>
      <c r="AAD37" s="1"/>
      <c r="AAE37" s="1"/>
      <c r="AAF37" s="1"/>
      <c r="AAG37" s="1"/>
      <c r="AAH37" s="1"/>
      <c r="AAI37" s="1"/>
      <c r="AAJ37" s="1"/>
      <c r="AAK37" s="1"/>
      <c r="AAL37" s="1"/>
      <c r="AAM37" s="1"/>
      <c r="AAN37" s="1"/>
      <c r="AAO37" s="1"/>
      <c r="AAP37" s="1"/>
      <c r="AAQ37" s="1"/>
      <c r="AAR37" s="1"/>
      <c r="AAS37" s="1"/>
      <c r="AAT37" s="1"/>
      <c r="AAU37" s="1"/>
      <c r="AAV37" s="1"/>
      <c r="AAW37" s="1"/>
      <c r="AAX37" s="1"/>
      <c r="AAY37" s="1"/>
      <c r="AAZ37" s="1"/>
      <c r="ABA37" s="1"/>
      <c r="ABB37" s="1"/>
      <c r="ABC37" s="1"/>
      <c r="ABD37" s="1"/>
      <c r="ABE37" s="1"/>
      <c r="ABF37" s="1"/>
      <c r="ABG37" s="1"/>
      <c r="ABH37" s="1"/>
      <c r="ABI37" s="1"/>
      <c r="ABJ37" s="1"/>
      <c r="ABK37" s="1"/>
      <c r="ABL37" s="1"/>
      <c r="ABM37" s="1"/>
      <c r="ABN37" s="1"/>
      <c r="ABO37" s="1"/>
      <c r="ABP37" s="1"/>
      <c r="ABQ37" s="1"/>
      <c r="ABR37" s="1"/>
      <c r="ABS37" s="1"/>
      <c r="ABT37" s="1"/>
      <c r="ABU37" s="1"/>
      <c r="ABV37" s="1"/>
      <c r="ABW37" s="1"/>
      <c r="ABX37" s="1"/>
      <c r="ABY37" s="1"/>
      <c r="ABZ37" s="1"/>
      <c r="ACA37" s="1"/>
      <c r="ACB37" s="1"/>
      <c r="ACC37" s="1"/>
      <c r="ACD37" s="1"/>
      <c r="ACE37" s="1"/>
      <c r="ACF37" s="1"/>
      <c r="ACG37" s="1"/>
      <c r="ACH37" s="1"/>
      <c r="ACI37" s="1"/>
      <c r="ACJ37" s="1"/>
      <c r="ACK37" s="1"/>
      <c r="ACL37" s="1"/>
      <c r="ACM37" s="1"/>
      <c r="ACN37" s="1"/>
      <c r="ACO37" s="1"/>
      <c r="ACP37" s="1"/>
      <c r="ACQ37" s="1"/>
      <c r="ACR37" s="1"/>
      <c r="ACS37" s="1"/>
      <c r="ACT37" s="1"/>
      <c r="ACU37" s="1"/>
      <c r="ACV37" s="1"/>
      <c r="ACW37" s="1"/>
      <c r="ACX37" s="1"/>
      <c r="ACY37" s="1"/>
      <c r="ACZ37" s="1"/>
      <c r="ADA37" s="1"/>
      <c r="ADB37" s="1"/>
      <c r="ADC37" s="1"/>
      <c r="ADD37" s="1"/>
      <c r="ADE37" s="1"/>
      <c r="ADF37" s="1"/>
      <c r="ADG37" s="1"/>
      <c r="ADH37" s="1"/>
      <c r="ADI37" s="1"/>
      <c r="ADJ37" s="1"/>
      <c r="ADK37" s="1"/>
      <c r="ADL37" s="1"/>
      <c r="ADM37" s="1"/>
      <c r="ADN37" s="1"/>
      <c r="ADO37" s="1"/>
      <c r="ADP37" s="1"/>
      <c r="ADQ37" s="1"/>
      <c r="ADR37" s="1"/>
      <c r="ADS37" s="1"/>
      <c r="ADT37" s="1"/>
      <c r="ADU37" s="1"/>
      <c r="ADV37" s="1"/>
      <c r="ADW37" s="1"/>
      <c r="ADX37" s="1"/>
      <c r="ADY37" s="1"/>
      <c r="ADZ37" s="1"/>
      <c r="AEA37" s="1"/>
      <c r="AEB37" s="1"/>
      <c r="AEC37" s="1"/>
      <c r="AED37" s="1"/>
      <c r="AEE37" s="1"/>
      <c r="AEF37" s="1"/>
      <c r="AEG37" s="1"/>
      <c r="AEH37" s="1"/>
      <c r="AEI37" s="1"/>
      <c r="AEJ37" s="1"/>
      <c r="AEK37" s="1"/>
      <c r="AEL37" s="1"/>
      <c r="AEM37" s="1"/>
      <c r="AEN37" s="1"/>
      <c r="AEO37" s="1"/>
      <c r="AEP37" s="1"/>
      <c r="AEQ37" s="1"/>
      <c r="AER37" s="1"/>
      <c r="AES37" s="1"/>
      <c r="AET37" s="1"/>
      <c r="AEU37" s="1"/>
      <c r="AEV37" s="1"/>
      <c r="AEW37" s="1"/>
      <c r="AEX37" s="1"/>
      <c r="AEY37" s="1"/>
      <c r="AEZ37" s="1"/>
      <c r="AFA37" s="1"/>
      <c r="AFB37" s="1"/>
      <c r="AFC37" s="1"/>
      <c r="AFD37" s="1"/>
      <c r="AFE37" s="1"/>
      <c r="AFF37" s="1"/>
      <c r="AFG37" s="1"/>
      <c r="AFH37" s="1"/>
      <c r="AFI37" s="1"/>
      <c r="AFJ37" s="1"/>
      <c r="AFK37" s="1"/>
      <c r="AFL37" s="1"/>
      <c r="AFM37" s="1"/>
      <c r="AFN37" s="1"/>
    </row>
    <row r="38" spans="1:846" s="28" customFormat="1" ht="13.5" thickBot="1" x14ac:dyDescent="0.25">
      <c r="A38" s="30">
        <v>4</v>
      </c>
      <c r="B38" s="31" t="s">
        <v>115</v>
      </c>
      <c r="C38" s="92">
        <v>1.63</v>
      </c>
      <c r="D38" s="26" t="s">
        <v>27</v>
      </c>
      <c r="E38" s="74" t="s">
        <v>26</v>
      </c>
      <c r="F38" s="63">
        <v>0.5</v>
      </c>
      <c r="G38" s="63">
        <v>0.5</v>
      </c>
      <c r="H38" s="64">
        <v>41334</v>
      </c>
      <c r="I38" s="64">
        <v>42917</v>
      </c>
      <c r="J38" s="26"/>
      <c r="K38" s="26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  <c r="VK38" s="1"/>
      <c r="VL38" s="1"/>
      <c r="VM38" s="1"/>
      <c r="VN38" s="1"/>
      <c r="VO38" s="1"/>
      <c r="VP38" s="1"/>
      <c r="VQ38" s="1"/>
      <c r="VR38" s="1"/>
      <c r="VS38" s="1"/>
      <c r="VT38" s="1"/>
      <c r="VU38" s="1"/>
      <c r="VV38" s="1"/>
      <c r="VW38" s="1"/>
      <c r="VX38" s="1"/>
      <c r="VY38" s="1"/>
      <c r="VZ38" s="1"/>
      <c r="WA38" s="1"/>
      <c r="WB38" s="1"/>
      <c r="WC38" s="1"/>
      <c r="WD38" s="1"/>
      <c r="WE38" s="1"/>
      <c r="WF38" s="1"/>
      <c r="WG38" s="1"/>
      <c r="WH38" s="1"/>
      <c r="WI38" s="1"/>
      <c r="WJ38" s="1"/>
      <c r="WK38" s="1"/>
      <c r="WL38" s="1"/>
      <c r="WM38" s="1"/>
      <c r="WN38" s="1"/>
      <c r="WO38" s="1"/>
      <c r="WP38" s="1"/>
      <c r="WQ38" s="1"/>
      <c r="WR38" s="1"/>
      <c r="WS38" s="1"/>
      <c r="WT38" s="1"/>
      <c r="WU38" s="1"/>
      <c r="WV38" s="1"/>
      <c r="WW38" s="1"/>
      <c r="WX38" s="1"/>
      <c r="WY38" s="1"/>
      <c r="WZ38" s="1"/>
      <c r="XA38" s="1"/>
      <c r="XB38" s="1"/>
      <c r="XC38" s="1"/>
      <c r="XD38" s="1"/>
      <c r="XE38" s="1"/>
      <c r="XF38" s="1"/>
      <c r="XG38" s="1"/>
      <c r="XH38" s="1"/>
      <c r="XI38" s="1"/>
      <c r="XJ38" s="1"/>
      <c r="XK38" s="1"/>
      <c r="XL38" s="1"/>
      <c r="XM38" s="1"/>
      <c r="XN38" s="1"/>
      <c r="XO38" s="1"/>
      <c r="XP38" s="1"/>
      <c r="XQ38" s="1"/>
      <c r="XR38" s="1"/>
      <c r="XS38" s="1"/>
      <c r="XT38" s="1"/>
      <c r="XU38" s="1"/>
      <c r="XV38" s="1"/>
      <c r="XW38" s="1"/>
      <c r="XX38" s="1"/>
      <c r="XY38" s="1"/>
      <c r="XZ38" s="1"/>
      <c r="YA38" s="1"/>
      <c r="YB38" s="1"/>
      <c r="YC38" s="1"/>
      <c r="YD38" s="1"/>
      <c r="YE38" s="1"/>
      <c r="YF38" s="1"/>
      <c r="YG38" s="1"/>
      <c r="YH38" s="1"/>
      <c r="YI38" s="1"/>
      <c r="YJ38" s="1"/>
      <c r="YK38" s="1"/>
      <c r="YL38" s="1"/>
      <c r="YM38" s="1"/>
      <c r="YN38" s="1"/>
      <c r="YO38" s="1"/>
      <c r="YP38" s="1"/>
      <c r="YQ38" s="1"/>
      <c r="YR38" s="1"/>
      <c r="YS38" s="1"/>
      <c r="YT38" s="1"/>
      <c r="YU38" s="1"/>
      <c r="YV38" s="1"/>
      <c r="YW38" s="1"/>
      <c r="YX38" s="1"/>
      <c r="YY38" s="1"/>
      <c r="YZ38" s="1"/>
      <c r="ZA38" s="1"/>
      <c r="ZB38" s="1"/>
      <c r="ZC38" s="1"/>
      <c r="ZD38" s="1"/>
      <c r="ZE38" s="1"/>
      <c r="ZF38" s="1"/>
      <c r="ZG38" s="1"/>
      <c r="ZH38" s="1"/>
      <c r="ZI38" s="1"/>
      <c r="ZJ38" s="1"/>
      <c r="ZK38" s="1"/>
      <c r="ZL38" s="1"/>
      <c r="ZM38" s="1"/>
      <c r="ZN38" s="1"/>
      <c r="ZO38" s="1"/>
      <c r="ZP38" s="1"/>
      <c r="ZQ38" s="1"/>
      <c r="ZR38" s="1"/>
      <c r="ZS38" s="1"/>
      <c r="ZT38" s="1"/>
      <c r="ZU38" s="1"/>
      <c r="ZV38" s="1"/>
      <c r="ZW38" s="1"/>
      <c r="ZX38" s="1"/>
      <c r="ZY38" s="1"/>
      <c r="ZZ38" s="1"/>
      <c r="AAA38" s="1"/>
      <c r="AAB38" s="1"/>
      <c r="AAC38" s="1"/>
      <c r="AAD38" s="1"/>
      <c r="AAE38" s="1"/>
      <c r="AAF38" s="1"/>
      <c r="AAG38" s="1"/>
      <c r="AAH38" s="1"/>
      <c r="AAI38" s="1"/>
      <c r="AAJ38" s="1"/>
      <c r="AAK38" s="1"/>
      <c r="AAL38" s="1"/>
      <c r="AAM38" s="1"/>
      <c r="AAN38" s="1"/>
      <c r="AAO38" s="1"/>
      <c r="AAP38" s="1"/>
      <c r="AAQ38" s="1"/>
      <c r="AAR38" s="1"/>
      <c r="AAS38" s="1"/>
      <c r="AAT38" s="1"/>
      <c r="AAU38" s="1"/>
      <c r="AAV38" s="1"/>
      <c r="AAW38" s="1"/>
      <c r="AAX38" s="1"/>
      <c r="AAY38" s="1"/>
      <c r="AAZ38" s="1"/>
      <c r="ABA38" s="1"/>
      <c r="ABB38" s="1"/>
      <c r="ABC38" s="1"/>
      <c r="ABD38" s="1"/>
      <c r="ABE38" s="1"/>
      <c r="ABF38" s="1"/>
      <c r="ABG38" s="1"/>
      <c r="ABH38" s="1"/>
      <c r="ABI38" s="1"/>
      <c r="ABJ38" s="1"/>
      <c r="ABK38" s="1"/>
      <c r="ABL38" s="1"/>
      <c r="ABM38" s="1"/>
      <c r="ABN38" s="1"/>
      <c r="ABO38" s="1"/>
      <c r="ABP38" s="1"/>
      <c r="ABQ38" s="1"/>
      <c r="ABR38" s="1"/>
      <c r="ABS38" s="1"/>
      <c r="ABT38" s="1"/>
      <c r="ABU38" s="1"/>
      <c r="ABV38" s="1"/>
      <c r="ABW38" s="1"/>
      <c r="ABX38" s="1"/>
      <c r="ABY38" s="1"/>
      <c r="ABZ38" s="1"/>
      <c r="ACA38" s="1"/>
      <c r="ACB38" s="1"/>
      <c r="ACC38" s="1"/>
      <c r="ACD38" s="1"/>
      <c r="ACE38" s="1"/>
      <c r="ACF38" s="1"/>
      <c r="ACG38" s="1"/>
      <c r="ACH38" s="1"/>
      <c r="ACI38" s="1"/>
      <c r="ACJ38" s="1"/>
      <c r="ACK38" s="1"/>
      <c r="ACL38" s="1"/>
      <c r="ACM38" s="1"/>
      <c r="ACN38" s="1"/>
      <c r="ACO38" s="1"/>
      <c r="ACP38" s="1"/>
      <c r="ACQ38" s="1"/>
      <c r="ACR38" s="1"/>
      <c r="ACS38" s="1"/>
      <c r="ACT38" s="1"/>
      <c r="ACU38" s="1"/>
      <c r="ACV38" s="1"/>
      <c r="ACW38" s="1"/>
      <c r="ACX38" s="1"/>
      <c r="ACY38" s="1"/>
      <c r="ACZ38" s="1"/>
      <c r="ADA38" s="1"/>
      <c r="ADB38" s="1"/>
      <c r="ADC38" s="1"/>
      <c r="ADD38" s="1"/>
      <c r="ADE38" s="1"/>
      <c r="ADF38" s="1"/>
      <c r="ADG38" s="1"/>
      <c r="ADH38" s="1"/>
      <c r="ADI38" s="1"/>
      <c r="ADJ38" s="1"/>
      <c r="ADK38" s="1"/>
      <c r="ADL38" s="1"/>
      <c r="ADM38" s="1"/>
      <c r="ADN38" s="1"/>
      <c r="ADO38" s="1"/>
      <c r="ADP38" s="1"/>
      <c r="ADQ38" s="1"/>
      <c r="ADR38" s="1"/>
      <c r="ADS38" s="1"/>
      <c r="ADT38" s="1"/>
      <c r="ADU38" s="1"/>
      <c r="ADV38" s="1"/>
      <c r="ADW38" s="1"/>
      <c r="ADX38" s="1"/>
      <c r="ADY38" s="1"/>
      <c r="ADZ38" s="1"/>
      <c r="AEA38" s="1"/>
      <c r="AEB38" s="1"/>
      <c r="AEC38" s="1"/>
      <c r="AED38" s="1"/>
      <c r="AEE38" s="1"/>
      <c r="AEF38" s="1"/>
      <c r="AEG38" s="1"/>
      <c r="AEH38" s="1"/>
      <c r="AEI38" s="1"/>
      <c r="AEJ38" s="1"/>
      <c r="AEK38" s="1"/>
      <c r="AEL38" s="1"/>
      <c r="AEM38" s="1"/>
      <c r="AEN38" s="1"/>
      <c r="AEO38" s="1"/>
      <c r="AEP38" s="1"/>
      <c r="AEQ38" s="1"/>
      <c r="AER38" s="1"/>
      <c r="AES38" s="1"/>
      <c r="AET38" s="1"/>
      <c r="AEU38" s="1"/>
      <c r="AEV38" s="1"/>
      <c r="AEW38" s="1"/>
      <c r="AEX38" s="1"/>
      <c r="AEY38" s="1"/>
      <c r="AEZ38" s="1"/>
      <c r="AFA38" s="1"/>
      <c r="AFB38" s="1"/>
      <c r="AFC38" s="1"/>
      <c r="AFD38" s="1"/>
      <c r="AFE38" s="1"/>
      <c r="AFF38" s="1"/>
      <c r="AFG38" s="1"/>
      <c r="AFH38" s="1"/>
      <c r="AFI38" s="1"/>
      <c r="AFJ38" s="1"/>
      <c r="AFK38" s="1"/>
      <c r="AFL38" s="1"/>
      <c r="AFM38" s="1"/>
      <c r="AFN38" s="1"/>
    </row>
    <row r="39" spans="1:846" s="35" customFormat="1" ht="15" thickBot="1" x14ac:dyDescent="0.25">
      <c r="A39" s="139" t="s">
        <v>34</v>
      </c>
      <c r="B39" s="139"/>
      <c r="C39" s="90">
        <f>SUM(C40,C43,C48,C55)</f>
        <v>17.839999999999996</v>
      </c>
      <c r="D39" s="55"/>
      <c r="E39" s="56"/>
      <c r="F39" s="56"/>
      <c r="G39" s="56"/>
      <c r="H39" s="56"/>
      <c r="I39" s="56"/>
      <c r="J39" s="56"/>
      <c r="K39" s="22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  <c r="IA39" s="34"/>
      <c r="IB39" s="34"/>
      <c r="IC39" s="34"/>
      <c r="ID39" s="34"/>
      <c r="IE39" s="34"/>
      <c r="IF39" s="34"/>
      <c r="IG39" s="34"/>
      <c r="IH39" s="34"/>
      <c r="II39" s="34"/>
      <c r="IJ39" s="34"/>
      <c r="IK39" s="34"/>
      <c r="IL39" s="34"/>
      <c r="IM39" s="34"/>
      <c r="IN39" s="34"/>
      <c r="IO39" s="34"/>
      <c r="IP39" s="34"/>
      <c r="IQ39" s="34"/>
      <c r="IR39" s="34"/>
      <c r="IS39" s="34"/>
      <c r="IT39" s="34"/>
      <c r="IU39" s="34"/>
      <c r="IV39" s="34"/>
      <c r="IW39" s="34"/>
      <c r="IX39" s="34"/>
      <c r="IY39" s="34"/>
      <c r="IZ39" s="34"/>
      <c r="JA39" s="34"/>
      <c r="JB39" s="34"/>
      <c r="JC39" s="34"/>
      <c r="JD39" s="34"/>
      <c r="JE39" s="34"/>
      <c r="JF39" s="34"/>
      <c r="JG39" s="34"/>
      <c r="JH39" s="34"/>
      <c r="JI39" s="34"/>
      <c r="JJ39" s="34"/>
      <c r="JK39" s="34"/>
      <c r="JL39" s="34"/>
      <c r="JM39" s="34"/>
      <c r="JN39" s="34"/>
      <c r="JO39" s="34"/>
      <c r="JP39" s="34"/>
      <c r="JQ39" s="34"/>
      <c r="JR39" s="34"/>
      <c r="JS39" s="34"/>
      <c r="JT39" s="34"/>
      <c r="JU39" s="34"/>
      <c r="JV39" s="34"/>
      <c r="JW39" s="34"/>
      <c r="JX39" s="34"/>
      <c r="JY39" s="34"/>
      <c r="JZ39" s="34"/>
      <c r="KA39" s="34"/>
      <c r="KB39" s="34"/>
      <c r="KC39" s="34"/>
      <c r="KD39" s="34"/>
      <c r="KE39" s="34"/>
      <c r="KF39" s="34"/>
      <c r="KG39" s="34"/>
      <c r="KH39" s="34"/>
      <c r="KI39" s="34"/>
      <c r="KJ39" s="34"/>
      <c r="KK39" s="34"/>
      <c r="KL39" s="34"/>
      <c r="KM39" s="34"/>
      <c r="KN39" s="34"/>
      <c r="KO39" s="34"/>
      <c r="KP39" s="34"/>
      <c r="KQ39" s="34"/>
      <c r="KR39" s="34"/>
      <c r="KS39" s="34"/>
      <c r="KT39" s="34"/>
      <c r="KU39" s="34"/>
      <c r="KV39" s="34"/>
      <c r="KW39" s="34"/>
      <c r="KX39" s="34"/>
      <c r="KY39" s="34"/>
      <c r="KZ39" s="34"/>
      <c r="LA39" s="34"/>
      <c r="LB39" s="34"/>
      <c r="LC39" s="34"/>
      <c r="LD39" s="34"/>
      <c r="LE39" s="34"/>
      <c r="LF39" s="34"/>
      <c r="LG39" s="34"/>
      <c r="LH39" s="34"/>
      <c r="LI39" s="34"/>
      <c r="LJ39" s="34"/>
      <c r="LK39" s="34"/>
      <c r="LL39" s="34"/>
      <c r="LM39" s="34"/>
      <c r="LN39" s="34"/>
      <c r="LO39" s="34"/>
      <c r="LP39" s="34"/>
      <c r="LQ39" s="34"/>
      <c r="LR39" s="34"/>
      <c r="LS39" s="34"/>
      <c r="LT39" s="34"/>
      <c r="LU39" s="34"/>
      <c r="LV39" s="34"/>
      <c r="LW39" s="34"/>
      <c r="LX39" s="34"/>
      <c r="LY39" s="34"/>
      <c r="LZ39" s="34"/>
      <c r="MA39" s="34"/>
      <c r="MB39" s="34"/>
      <c r="MC39" s="34"/>
      <c r="MD39" s="34"/>
      <c r="ME39" s="34"/>
      <c r="MF39" s="34"/>
      <c r="MG39" s="34"/>
      <c r="MH39" s="34"/>
      <c r="MI39" s="34"/>
      <c r="MJ39" s="34"/>
      <c r="MK39" s="34"/>
      <c r="ML39" s="34"/>
      <c r="MM39" s="34"/>
      <c r="MN39" s="34"/>
      <c r="MO39" s="34"/>
      <c r="MP39" s="34"/>
      <c r="MQ39" s="34"/>
      <c r="MR39" s="34"/>
      <c r="MS39" s="34"/>
      <c r="MT39" s="34"/>
      <c r="MU39" s="34"/>
      <c r="MV39" s="34"/>
      <c r="MW39" s="34"/>
      <c r="MX39" s="34"/>
      <c r="MY39" s="34"/>
      <c r="MZ39" s="34"/>
      <c r="NA39" s="34"/>
      <c r="NB39" s="34"/>
      <c r="NC39" s="34"/>
      <c r="ND39" s="34"/>
      <c r="NE39" s="34"/>
      <c r="NF39" s="34"/>
      <c r="NG39" s="34"/>
      <c r="NH39" s="34"/>
      <c r="NI39" s="34"/>
      <c r="NJ39" s="34"/>
      <c r="NK39" s="34"/>
      <c r="NL39" s="34"/>
      <c r="NM39" s="34"/>
      <c r="NN39" s="34"/>
      <c r="NO39" s="34"/>
      <c r="NP39" s="34"/>
      <c r="NQ39" s="34"/>
      <c r="NR39" s="34"/>
      <c r="NS39" s="34"/>
      <c r="NT39" s="34"/>
      <c r="NU39" s="34"/>
      <c r="NV39" s="34"/>
      <c r="NW39" s="34"/>
      <c r="NX39" s="34"/>
      <c r="NY39" s="34"/>
      <c r="NZ39" s="34"/>
      <c r="OA39" s="34"/>
      <c r="OB39" s="34"/>
      <c r="OC39" s="34"/>
      <c r="OD39" s="34"/>
      <c r="OE39" s="34"/>
      <c r="OF39" s="34"/>
      <c r="OG39" s="34"/>
      <c r="OH39" s="34"/>
      <c r="OI39" s="34"/>
      <c r="OJ39" s="34"/>
      <c r="OK39" s="34"/>
      <c r="OL39" s="34"/>
      <c r="OM39" s="34"/>
      <c r="ON39" s="34"/>
      <c r="OO39" s="34"/>
      <c r="OP39" s="34"/>
      <c r="OQ39" s="34"/>
      <c r="OR39" s="34"/>
      <c r="OS39" s="34"/>
      <c r="OT39" s="34"/>
      <c r="OU39" s="34"/>
      <c r="OV39" s="34"/>
      <c r="OW39" s="34"/>
      <c r="OX39" s="34"/>
      <c r="OY39" s="34"/>
      <c r="OZ39" s="34"/>
      <c r="PA39" s="34"/>
      <c r="PB39" s="34"/>
      <c r="PC39" s="34"/>
      <c r="PD39" s="34"/>
      <c r="PE39" s="34"/>
      <c r="PF39" s="34"/>
      <c r="PG39" s="34"/>
      <c r="PH39" s="34"/>
      <c r="PI39" s="34"/>
      <c r="PJ39" s="34"/>
      <c r="PK39" s="34"/>
      <c r="PL39" s="34"/>
      <c r="PM39" s="34"/>
      <c r="PN39" s="34"/>
      <c r="PO39" s="34"/>
      <c r="PP39" s="34"/>
      <c r="PQ39" s="34"/>
      <c r="PR39" s="34"/>
      <c r="PS39" s="34"/>
      <c r="PT39" s="34"/>
      <c r="PU39" s="34"/>
      <c r="PV39" s="34"/>
      <c r="PW39" s="34"/>
      <c r="PX39" s="34"/>
      <c r="PY39" s="34"/>
      <c r="PZ39" s="34"/>
      <c r="QA39" s="34"/>
      <c r="QB39" s="34"/>
      <c r="QC39" s="34"/>
      <c r="QD39" s="34"/>
      <c r="QE39" s="34"/>
      <c r="QF39" s="34"/>
      <c r="QG39" s="34"/>
      <c r="QH39" s="34"/>
      <c r="QI39" s="34"/>
      <c r="QJ39" s="34"/>
      <c r="QK39" s="34"/>
      <c r="QL39" s="34"/>
      <c r="QM39" s="34"/>
      <c r="QN39" s="34"/>
      <c r="QO39" s="34"/>
      <c r="QP39" s="34"/>
      <c r="QQ39" s="34"/>
      <c r="QR39" s="34"/>
      <c r="QS39" s="34"/>
      <c r="QT39" s="34"/>
      <c r="QU39" s="34"/>
      <c r="QV39" s="34"/>
      <c r="QW39" s="34"/>
      <c r="QX39" s="34"/>
      <c r="QY39" s="34"/>
      <c r="QZ39" s="34"/>
      <c r="RA39" s="34"/>
      <c r="RB39" s="34"/>
      <c r="RC39" s="34"/>
      <c r="RD39" s="34"/>
      <c r="RE39" s="34"/>
      <c r="RF39" s="34"/>
      <c r="RG39" s="34"/>
      <c r="RH39" s="34"/>
      <c r="RI39" s="34"/>
      <c r="RJ39" s="34"/>
      <c r="RK39" s="34"/>
      <c r="RL39" s="34"/>
      <c r="RM39" s="34"/>
      <c r="RN39" s="34"/>
      <c r="RO39" s="34"/>
      <c r="RP39" s="34"/>
      <c r="RQ39" s="34"/>
      <c r="RR39" s="34"/>
      <c r="RS39" s="34"/>
      <c r="RT39" s="34"/>
      <c r="RU39" s="34"/>
      <c r="RV39" s="34"/>
      <c r="RW39" s="34"/>
      <c r="RX39" s="34"/>
      <c r="RY39" s="34"/>
      <c r="RZ39" s="34"/>
      <c r="SA39" s="34"/>
      <c r="SB39" s="34"/>
      <c r="SC39" s="34"/>
      <c r="SD39" s="34"/>
      <c r="SE39" s="34"/>
      <c r="SF39" s="34"/>
      <c r="SG39" s="34"/>
      <c r="SH39" s="34"/>
      <c r="SI39" s="34"/>
      <c r="SJ39" s="34"/>
      <c r="SK39" s="34"/>
      <c r="SL39" s="34"/>
      <c r="SM39" s="34"/>
      <c r="SN39" s="34"/>
      <c r="SO39" s="34"/>
      <c r="SP39" s="34"/>
      <c r="SQ39" s="34"/>
      <c r="SR39" s="34"/>
      <c r="SS39" s="34"/>
      <c r="ST39" s="34"/>
      <c r="SU39" s="34"/>
      <c r="SV39" s="34"/>
      <c r="SW39" s="34"/>
      <c r="SX39" s="34"/>
      <c r="SY39" s="34"/>
      <c r="SZ39" s="34"/>
      <c r="TA39" s="34"/>
      <c r="TB39" s="34"/>
      <c r="TC39" s="34"/>
      <c r="TD39" s="34"/>
      <c r="TE39" s="34"/>
      <c r="TF39" s="34"/>
      <c r="TG39" s="34"/>
      <c r="TH39" s="34"/>
      <c r="TI39" s="34"/>
      <c r="TJ39" s="34"/>
      <c r="TK39" s="34"/>
      <c r="TL39" s="34"/>
      <c r="TM39" s="34"/>
      <c r="TN39" s="34"/>
      <c r="TO39" s="34"/>
      <c r="TP39" s="34"/>
      <c r="TQ39" s="34"/>
      <c r="TR39" s="34"/>
      <c r="TS39" s="34"/>
      <c r="TT39" s="34"/>
      <c r="TU39" s="34"/>
      <c r="TV39" s="34"/>
      <c r="TW39" s="34"/>
      <c r="TX39" s="34"/>
      <c r="TY39" s="34"/>
      <c r="TZ39" s="34"/>
      <c r="UA39" s="34"/>
      <c r="UB39" s="34"/>
      <c r="UC39" s="34"/>
      <c r="UD39" s="34"/>
      <c r="UE39" s="34"/>
      <c r="UF39" s="34"/>
      <c r="UG39" s="34"/>
      <c r="UH39" s="34"/>
      <c r="UI39" s="34"/>
      <c r="UJ39" s="34"/>
      <c r="UK39" s="34"/>
      <c r="UL39" s="34"/>
      <c r="UM39" s="34"/>
      <c r="UN39" s="34"/>
      <c r="UO39" s="34"/>
      <c r="UP39" s="34"/>
      <c r="UQ39" s="34"/>
      <c r="UR39" s="34"/>
      <c r="US39" s="34"/>
      <c r="UT39" s="34"/>
      <c r="UU39" s="34"/>
      <c r="UV39" s="34"/>
      <c r="UW39" s="34"/>
      <c r="UX39" s="34"/>
      <c r="UY39" s="34"/>
      <c r="UZ39" s="34"/>
      <c r="VA39" s="34"/>
      <c r="VB39" s="34"/>
      <c r="VC39" s="34"/>
      <c r="VD39" s="34"/>
      <c r="VE39" s="34"/>
      <c r="VF39" s="34"/>
      <c r="VG39" s="34"/>
      <c r="VH39" s="34"/>
      <c r="VI39" s="34"/>
      <c r="VJ39" s="34"/>
      <c r="VK39" s="34"/>
      <c r="VL39" s="34"/>
      <c r="VM39" s="34"/>
      <c r="VN39" s="34"/>
      <c r="VO39" s="34"/>
      <c r="VP39" s="34"/>
      <c r="VQ39" s="34"/>
      <c r="VR39" s="34"/>
      <c r="VS39" s="34"/>
      <c r="VT39" s="34"/>
      <c r="VU39" s="34"/>
      <c r="VV39" s="34"/>
      <c r="VW39" s="34"/>
      <c r="VX39" s="34"/>
      <c r="VY39" s="34"/>
      <c r="VZ39" s="34"/>
      <c r="WA39" s="34"/>
      <c r="WB39" s="34"/>
      <c r="WC39" s="34"/>
      <c r="WD39" s="34"/>
      <c r="WE39" s="34"/>
      <c r="WF39" s="34"/>
      <c r="WG39" s="34"/>
      <c r="WH39" s="34"/>
      <c r="WI39" s="34"/>
      <c r="WJ39" s="34"/>
      <c r="WK39" s="34"/>
      <c r="WL39" s="34"/>
      <c r="WM39" s="34"/>
      <c r="WN39" s="34"/>
      <c r="WO39" s="34"/>
      <c r="WP39" s="34"/>
      <c r="WQ39" s="34"/>
      <c r="WR39" s="34"/>
      <c r="WS39" s="34"/>
      <c r="WT39" s="34"/>
      <c r="WU39" s="34"/>
      <c r="WV39" s="34"/>
      <c r="WW39" s="34"/>
      <c r="WX39" s="34"/>
      <c r="WY39" s="34"/>
      <c r="WZ39" s="34"/>
      <c r="XA39" s="34"/>
      <c r="XB39" s="34"/>
      <c r="XC39" s="34"/>
      <c r="XD39" s="34"/>
      <c r="XE39" s="34"/>
      <c r="XF39" s="34"/>
      <c r="XG39" s="34"/>
      <c r="XH39" s="34"/>
      <c r="XI39" s="34"/>
      <c r="XJ39" s="34"/>
      <c r="XK39" s="34"/>
      <c r="XL39" s="34"/>
      <c r="XM39" s="34"/>
      <c r="XN39" s="34"/>
      <c r="XO39" s="34"/>
      <c r="XP39" s="34"/>
      <c r="XQ39" s="34"/>
      <c r="XR39" s="34"/>
      <c r="XS39" s="34"/>
      <c r="XT39" s="34"/>
      <c r="XU39" s="34"/>
      <c r="XV39" s="34"/>
      <c r="XW39" s="34"/>
      <c r="XX39" s="34"/>
      <c r="XY39" s="34"/>
      <c r="XZ39" s="34"/>
      <c r="YA39" s="34"/>
      <c r="YB39" s="34"/>
      <c r="YC39" s="34"/>
      <c r="YD39" s="34"/>
      <c r="YE39" s="34"/>
      <c r="YF39" s="34"/>
      <c r="YG39" s="34"/>
      <c r="YH39" s="34"/>
      <c r="YI39" s="34"/>
      <c r="YJ39" s="34"/>
      <c r="YK39" s="34"/>
      <c r="YL39" s="34"/>
      <c r="YM39" s="34"/>
      <c r="YN39" s="34"/>
      <c r="YO39" s="34"/>
      <c r="YP39" s="34"/>
      <c r="YQ39" s="34"/>
      <c r="YR39" s="34"/>
      <c r="YS39" s="34"/>
      <c r="YT39" s="34"/>
      <c r="YU39" s="34"/>
      <c r="YV39" s="34"/>
      <c r="YW39" s="34"/>
      <c r="YX39" s="34"/>
      <c r="YY39" s="34"/>
      <c r="YZ39" s="34"/>
      <c r="ZA39" s="34"/>
      <c r="ZB39" s="34"/>
      <c r="ZC39" s="34"/>
      <c r="ZD39" s="34"/>
      <c r="ZE39" s="34"/>
      <c r="ZF39" s="34"/>
      <c r="ZG39" s="34"/>
      <c r="ZH39" s="34"/>
      <c r="ZI39" s="34"/>
      <c r="ZJ39" s="34"/>
      <c r="ZK39" s="34"/>
      <c r="ZL39" s="34"/>
      <c r="ZM39" s="34"/>
      <c r="ZN39" s="34"/>
      <c r="ZO39" s="34"/>
      <c r="ZP39" s="34"/>
      <c r="ZQ39" s="34"/>
      <c r="ZR39" s="34"/>
      <c r="ZS39" s="34"/>
      <c r="ZT39" s="34"/>
      <c r="ZU39" s="34"/>
      <c r="ZV39" s="34"/>
      <c r="ZW39" s="34"/>
      <c r="ZX39" s="34"/>
      <c r="ZY39" s="34"/>
      <c r="ZZ39" s="34"/>
      <c r="AAA39" s="34"/>
      <c r="AAB39" s="34"/>
      <c r="AAC39" s="34"/>
      <c r="AAD39" s="34"/>
      <c r="AAE39" s="34"/>
      <c r="AAF39" s="34"/>
      <c r="AAG39" s="34"/>
      <c r="AAH39" s="34"/>
      <c r="AAI39" s="34"/>
      <c r="AAJ39" s="34"/>
      <c r="AAK39" s="34"/>
      <c r="AAL39" s="34"/>
      <c r="AAM39" s="34"/>
      <c r="AAN39" s="34"/>
      <c r="AAO39" s="34"/>
      <c r="AAP39" s="34"/>
      <c r="AAQ39" s="34"/>
      <c r="AAR39" s="34"/>
      <c r="AAS39" s="34"/>
      <c r="AAT39" s="34"/>
      <c r="AAU39" s="34"/>
      <c r="AAV39" s="34"/>
      <c r="AAW39" s="34"/>
      <c r="AAX39" s="34"/>
      <c r="AAY39" s="34"/>
      <c r="AAZ39" s="34"/>
      <c r="ABA39" s="34"/>
      <c r="ABB39" s="34"/>
      <c r="ABC39" s="34"/>
      <c r="ABD39" s="34"/>
      <c r="ABE39" s="34"/>
      <c r="ABF39" s="34"/>
      <c r="ABG39" s="34"/>
      <c r="ABH39" s="34"/>
      <c r="ABI39" s="34"/>
      <c r="ABJ39" s="34"/>
      <c r="ABK39" s="34"/>
      <c r="ABL39" s="34"/>
      <c r="ABM39" s="34"/>
      <c r="ABN39" s="34"/>
      <c r="ABO39" s="34"/>
      <c r="ABP39" s="34"/>
      <c r="ABQ39" s="34"/>
      <c r="ABR39" s="34"/>
      <c r="ABS39" s="34"/>
      <c r="ABT39" s="34"/>
      <c r="ABU39" s="34"/>
      <c r="ABV39" s="34"/>
      <c r="ABW39" s="34"/>
      <c r="ABX39" s="34"/>
      <c r="ABY39" s="34"/>
      <c r="ABZ39" s="34"/>
      <c r="ACA39" s="34"/>
      <c r="ACB39" s="34"/>
      <c r="ACC39" s="34"/>
      <c r="ACD39" s="34"/>
      <c r="ACE39" s="34"/>
      <c r="ACF39" s="34"/>
      <c r="ACG39" s="34"/>
      <c r="ACH39" s="34"/>
      <c r="ACI39" s="34"/>
      <c r="ACJ39" s="34"/>
      <c r="ACK39" s="34"/>
      <c r="ACL39" s="34"/>
      <c r="ACM39" s="34"/>
      <c r="ACN39" s="34"/>
      <c r="ACO39" s="34"/>
      <c r="ACP39" s="34"/>
      <c r="ACQ39" s="34"/>
      <c r="ACR39" s="34"/>
      <c r="ACS39" s="34"/>
      <c r="ACT39" s="34"/>
      <c r="ACU39" s="34"/>
      <c r="ACV39" s="34"/>
      <c r="ACW39" s="34"/>
      <c r="ACX39" s="34"/>
      <c r="ACY39" s="34"/>
      <c r="ACZ39" s="34"/>
      <c r="ADA39" s="34"/>
      <c r="ADB39" s="34"/>
      <c r="ADC39" s="34"/>
      <c r="ADD39" s="34"/>
      <c r="ADE39" s="34"/>
      <c r="ADF39" s="34"/>
      <c r="ADG39" s="34"/>
      <c r="ADH39" s="34"/>
      <c r="ADI39" s="34"/>
      <c r="ADJ39" s="34"/>
      <c r="ADK39" s="34"/>
      <c r="ADL39" s="34"/>
      <c r="ADM39" s="34"/>
      <c r="ADN39" s="34"/>
      <c r="ADO39" s="34"/>
      <c r="ADP39" s="34"/>
      <c r="ADQ39" s="34"/>
      <c r="ADR39" s="34"/>
      <c r="ADS39" s="34"/>
      <c r="ADT39" s="34"/>
      <c r="ADU39" s="34"/>
      <c r="ADV39" s="34"/>
      <c r="ADW39" s="34"/>
      <c r="ADX39" s="34"/>
      <c r="ADY39" s="34"/>
      <c r="ADZ39" s="34"/>
      <c r="AEA39" s="34"/>
      <c r="AEB39" s="34"/>
      <c r="AEC39" s="34"/>
      <c r="AED39" s="34"/>
      <c r="AEE39" s="34"/>
      <c r="AEF39" s="34"/>
      <c r="AEG39" s="34"/>
      <c r="AEH39" s="34"/>
      <c r="AEI39" s="34"/>
      <c r="AEJ39" s="34"/>
      <c r="AEK39" s="34"/>
      <c r="AEL39" s="34"/>
      <c r="AEM39" s="34"/>
      <c r="AEN39" s="34"/>
      <c r="AEO39" s="34"/>
      <c r="AEP39" s="34"/>
      <c r="AEQ39" s="34"/>
      <c r="AER39" s="34"/>
      <c r="AES39" s="34"/>
      <c r="AET39" s="34"/>
      <c r="AEU39" s="34"/>
      <c r="AEV39" s="34"/>
      <c r="AEW39" s="34"/>
      <c r="AEX39" s="34"/>
      <c r="AEY39" s="34"/>
      <c r="AEZ39" s="34"/>
      <c r="AFA39" s="34"/>
      <c r="AFB39" s="34"/>
      <c r="AFC39" s="34"/>
      <c r="AFD39" s="34"/>
      <c r="AFE39" s="34"/>
      <c r="AFF39" s="34"/>
      <c r="AFG39" s="34"/>
      <c r="AFH39" s="34"/>
      <c r="AFI39" s="34"/>
      <c r="AFJ39" s="34"/>
      <c r="AFK39" s="34"/>
      <c r="AFL39" s="34"/>
      <c r="AFM39" s="34"/>
      <c r="AFN39" s="34"/>
    </row>
    <row r="40" spans="1:846" s="28" customFormat="1" ht="24.95" customHeight="1" x14ac:dyDescent="0.2">
      <c r="A40" s="142" t="s">
        <v>77</v>
      </c>
      <c r="B40" s="143"/>
      <c r="C40" s="89">
        <f>SUM(C42)</f>
        <v>1</v>
      </c>
      <c r="D40" s="144"/>
      <c r="E40" s="144"/>
      <c r="F40" s="144"/>
      <c r="G40" s="144"/>
      <c r="H40" s="144"/>
      <c r="I40" s="144"/>
      <c r="J40" s="144"/>
      <c r="K40" s="144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  <c r="VK40" s="1"/>
      <c r="VL40" s="1"/>
      <c r="VM40" s="1"/>
      <c r="VN40" s="1"/>
      <c r="VO40" s="1"/>
      <c r="VP40" s="1"/>
      <c r="VQ40" s="1"/>
      <c r="VR40" s="1"/>
      <c r="VS40" s="1"/>
      <c r="VT40" s="1"/>
      <c r="VU40" s="1"/>
      <c r="VV40" s="1"/>
      <c r="VW40" s="1"/>
      <c r="VX40" s="1"/>
      <c r="VY40" s="1"/>
      <c r="VZ40" s="1"/>
      <c r="WA40" s="1"/>
      <c r="WB40" s="1"/>
      <c r="WC40" s="1"/>
      <c r="WD40" s="1"/>
      <c r="WE40" s="1"/>
      <c r="WF40" s="1"/>
      <c r="WG40" s="1"/>
      <c r="WH40" s="1"/>
      <c r="WI40" s="1"/>
      <c r="WJ40" s="1"/>
      <c r="WK40" s="1"/>
      <c r="WL40" s="1"/>
      <c r="WM40" s="1"/>
      <c r="WN40" s="1"/>
      <c r="WO40" s="1"/>
      <c r="WP40" s="1"/>
      <c r="WQ40" s="1"/>
      <c r="WR40" s="1"/>
      <c r="WS40" s="1"/>
      <c r="WT40" s="1"/>
      <c r="WU40" s="1"/>
      <c r="WV40" s="1"/>
      <c r="WW40" s="1"/>
      <c r="WX40" s="1"/>
      <c r="WY40" s="1"/>
      <c r="WZ40" s="1"/>
      <c r="XA40" s="1"/>
      <c r="XB40" s="1"/>
      <c r="XC40" s="1"/>
      <c r="XD40" s="1"/>
      <c r="XE40" s="1"/>
      <c r="XF40" s="1"/>
      <c r="XG40" s="1"/>
      <c r="XH40" s="1"/>
      <c r="XI40" s="1"/>
      <c r="XJ40" s="1"/>
      <c r="XK40" s="1"/>
      <c r="XL40" s="1"/>
      <c r="XM40" s="1"/>
      <c r="XN40" s="1"/>
      <c r="XO40" s="1"/>
      <c r="XP40" s="1"/>
      <c r="XQ40" s="1"/>
      <c r="XR40" s="1"/>
      <c r="XS40" s="1"/>
      <c r="XT40" s="1"/>
      <c r="XU40" s="1"/>
      <c r="XV40" s="1"/>
      <c r="XW40" s="1"/>
      <c r="XX40" s="1"/>
      <c r="XY40" s="1"/>
      <c r="XZ40" s="1"/>
      <c r="YA40" s="1"/>
      <c r="YB40" s="1"/>
      <c r="YC40" s="1"/>
      <c r="YD40" s="1"/>
      <c r="YE40" s="1"/>
      <c r="YF40" s="1"/>
      <c r="YG40" s="1"/>
      <c r="YH40" s="1"/>
      <c r="YI40" s="1"/>
      <c r="YJ40" s="1"/>
      <c r="YK40" s="1"/>
      <c r="YL40" s="1"/>
      <c r="YM40" s="1"/>
      <c r="YN40" s="1"/>
      <c r="YO40" s="1"/>
      <c r="YP40" s="1"/>
      <c r="YQ40" s="1"/>
      <c r="YR40" s="1"/>
      <c r="YS40" s="1"/>
      <c r="YT40" s="1"/>
      <c r="YU40" s="1"/>
      <c r="YV40" s="1"/>
      <c r="YW40" s="1"/>
      <c r="YX40" s="1"/>
      <c r="YY40" s="1"/>
      <c r="YZ40" s="1"/>
      <c r="ZA40" s="1"/>
      <c r="ZB40" s="1"/>
      <c r="ZC40" s="1"/>
      <c r="ZD40" s="1"/>
      <c r="ZE40" s="1"/>
      <c r="ZF40" s="1"/>
      <c r="ZG40" s="1"/>
      <c r="ZH40" s="1"/>
      <c r="ZI40" s="1"/>
      <c r="ZJ40" s="1"/>
      <c r="ZK40" s="1"/>
      <c r="ZL40" s="1"/>
      <c r="ZM40" s="1"/>
      <c r="ZN40" s="1"/>
      <c r="ZO40" s="1"/>
      <c r="ZP40" s="1"/>
      <c r="ZQ40" s="1"/>
      <c r="ZR40" s="1"/>
      <c r="ZS40" s="1"/>
      <c r="ZT40" s="1"/>
      <c r="ZU40" s="1"/>
      <c r="ZV40" s="1"/>
      <c r="ZW40" s="1"/>
      <c r="ZX40" s="1"/>
      <c r="ZY40" s="1"/>
      <c r="ZZ40" s="1"/>
      <c r="AAA40" s="1"/>
      <c r="AAB40" s="1"/>
      <c r="AAC40" s="1"/>
      <c r="AAD40" s="1"/>
      <c r="AAE40" s="1"/>
      <c r="AAF40" s="1"/>
      <c r="AAG40" s="1"/>
      <c r="AAH40" s="1"/>
      <c r="AAI40" s="1"/>
      <c r="AAJ40" s="1"/>
      <c r="AAK40" s="1"/>
      <c r="AAL40" s="1"/>
      <c r="AAM40" s="1"/>
      <c r="AAN40" s="1"/>
      <c r="AAO40" s="1"/>
      <c r="AAP40" s="1"/>
      <c r="AAQ40" s="1"/>
      <c r="AAR40" s="1"/>
      <c r="AAS40" s="1"/>
      <c r="AAT40" s="1"/>
      <c r="AAU40" s="1"/>
      <c r="AAV40" s="1"/>
      <c r="AAW40" s="1"/>
      <c r="AAX40" s="1"/>
      <c r="AAY40" s="1"/>
      <c r="AAZ40" s="1"/>
      <c r="ABA40" s="1"/>
      <c r="ABB40" s="1"/>
      <c r="ABC40" s="1"/>
      <c r="ABD40" s="1"/>
      <c r="ABE40" s="1"/>
      <c r="ABF40" s="1"/>
      <c r="ABG40" s="1"/>
      <c r="ABH40" s="1"/>
      <c r="ABI40" s="1"/>
      <c r="ABJ40" s="1"/>
      <c r="ABK40" s="1"/>
      <c r="ABL40" s="1"/>
      <c r="ABM40" s="1"/>
      <c r="ABN40" s="1"/>
      <c r="ABO40" s="1"/>
      <c r="ABP40" s="1"/>
      <c r="ABQ40" s="1"/>
      <c r="ABR40" s="1"/>
      <c r="ABS40" s="1"/>
      <c r="ABT40" s="1"/>
      <c r="ABU40" s="1"/>
      <c r="ABV40" s="1"/>
      <c r="ABW40" s="1"/>
      <c r="ABX40" s="1"/>
      <c r="ABY40" s="1"/>
      <c r="ABZ40" s="1"/>
      <c r="ACA40" s="1"/>
      <c r="ACB40" s="1"/>
      <c r="ACC40" s="1"/>
      <c r="ACD40" s="1"/>
      <c r="ACE40" s="1"/>
      <c r="ACF40" s="1"/>
      <c r="ACG40" s="1"/>
      <c r="ACH40" s="1"/>
      <c r="ACI40" s="1"/>
      <c r="ACJ40" s="1"/>
      <c r="ACK40" s="1"/>
      <c r="ACL40" s="1"/>
      <c r="ACM40" s="1"/>
      <c r="ACN40" s="1"/>
      <c r="ACO40" s="1"/>
      <c r="ACP40" s="1"/>
      <c r="ACQ40" s="1"/>
      <c r="ACR40" s="1"/>
      <c r="ACS40" s="1"/>
      <c r="ACT40" s="1"/>
      <c r="ACU40" s="1"/>
      <c r="ACV40" s="1"/>
      <c r="ACW40" s="1"/>
      <c r="ACX40" s="1"/>
      <c r="ACY40" s="1"/>
      <c r="ACZ40" s="1"/>
      <c r="ADA40" s="1"/>
      <c r="ADB40" s="1"/>
      <c r="ADC40" s="1"/>
      <c r="ADD40" s="1"/>
      <c r="ADE40" s="1"/>
      <c r="ADF40" s="1"/>
      <c r="ADG40" s="1"/>
      <c r="ADH40" s="1"/>
      <c r="ADI40" s="1"/>
      <c r="ADJ40" s="1"/>
      <c r="ADK40" s="1"/>
      <c r="ADL40" s="1"/>
      <c r="ADM40" s="1"/>
      <c r="ADN40" s="1"/>
      <c r="ADO40" s="1"/>
      <c r="ADP40" s="1"/>
      <c r="ADQ40" s="1"/>
      <c r="ADR40" s="1"/>
      <c r="ADS40" s="1"/>
      <c r="ADT40" s="1"/>
      <c r="ADU40" s="1"/>
      <c r="ADV40" s="1"/>
      <c r="ADW40" s="1"/>
      <c r="ADX40" s="1"/>
      <c r="ADY40" s="1"/>
      <c r="ADZ40" s="1"/>
      <c r="AEA40" s="1"/>
      <c r="AEB40" s="1"/>
      <c r="AEC40" s="1"/>
      <c r="AED40" s="1"/>
      <c r="AEE40" s="1"/>
      <c r="AEF40" s="1"/>
      <c r="AEG40" s="1"/>
      <c r="AEH40" s="1"/>
      <c r="AEI40" s="1"/>
      <c r="AEJ40" s="1"/>
      <c r="AEK40" s="1"/>
      <c r="AEL40" s="1"/>
      <c r="AEM40" s="1"/>
      <c r="AEN40" s="1"/>
      <c r="AEO40" s="1"/>
      <c r="AEP40" s="1"/>
      <c r="AEQ40" s="1"/>
      <c r="AER40" s="1"/>
      <c r="AES40" s="1"/>
      <c r="AET40" s="1"/>
      <c r="AEU40" s="1"/>
      <c r="AEV40" s="1"/>
      <c r="AEW40" s="1"/>
      <c r="AEX40" s="1"/>
      <c r="AEY40" s="1"/>
      <c r="AEZ40" s="1"/>
      <c r="AFA40" s="1"/>
      <c r="AFB40" s="1"/>
      <c r="AFC40" s="1"/>
      <c r="AFD40" s="1"/>
      <c r="AFE40" s="1"/>
      <c r="AFF40" s="1"/>
      <c r="AFG40" s="1"/>
      <c r="AFH40" s="1"/>
      <c r="AFI40" s="1"/>
      <c r="AFJ40" s="1"/>
      <c r="AFK40" s="1"/>
      <c r="AFL40" s="1"/>
      <c r="AFM40" s="1"/>
      <c r="AFN40" s="1"/>
    </row>
    <row r="41" spans="1:846" s="28" customFormat="1" x14ac:dyDescent="0.2">
      <c r="A41" s="119">
        <v>1</v>
      </c>
      <c r="B41" s="120" t="s">
        <v>75</v>
      </c>
      <c r="C41" s="118">
        <v>0.28999999999999998</v>
      </c>
      <c r="D41" s="132" t="s">
        <v>39</v>
      </c>
      <c r="E41" s="132" t="s">
        <v>26</v>
      </c>
      <c r="F41" s="63">
        <v>0</v>
      </c>
      <c r="G41" s="63">
        <v>1</v>
      </c>
      <c r="H41" s="64">
        <v>41275</v>
      </c>
      <c r="I41" s="64">
        <v>41579</v>
      </c>
      <c r="J41" s="122"/>
      <c r="K41" s="12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  <c r="VK41" s="1"/>
      <c r="VL41" s="1"/>
      <c r="VM41" s="1"/>
      <c r="VN41" s="1"/>
      <c r="VO41" s="1"/>
      <c r="VP41" s="1"/>
      <c r="VQ41" s="1"/>
      <c r="VR41" s="1"/>
      <c r="VS41" s="1"/>
      <c r="VT41" s="1"/>
      <c r="VU41" s="1"/>
      <c r="VV41" s="1"/>
      <c r="VW41" s="1"/>
      <c r="VX41" s="1"/>
      <c r="VY41" s="1"/>
      <c r="VZ41" s="1"/>
      <c r="WA41" s="1"/>
      <c r="WB41" s="1"/>
      <c r="WC41" s="1"/>
      <c r="WD41" s="1"/>
      <c r="WE41" s="1"/>
      <c r="WF41" s="1"/>
      <c r="WG41" s="1"/>
      <c r="WH41" s="1"/>
      <c r="WI41" s="1"/>
      <c r="WJ41" s="1"/>
      <c r="WK41" s="1"/>
      <c r="WL41" s="1"/>
      <c r="WM41" s="1"/>
      <c r="WN41" s="1"/>
      <c r="WO41" s="1"/>
      <c r="WP41" s="1"/>
      <c r="WQ41" s="1"/>
      <c r="WR41" s="1"/>
      <c r="WS41" s="1"/>
      <c r="WT41" s="1"/>
      <c r="WU41" s="1"/>
      <c r="WV41" s="1"/>
      <c r="WW41" s="1"/>
      <c r="WX41" s="1"/>
      <c r="WY41" s="1"/>
      <c r="WZ41" s="1"/>
      <c r="XA41" s="1"/>
      <c r="XB41" s="1"/>
      <c r="XC41" s="1"/>
      <c r="XD41" s="1"/>
      <c r="XE41" s="1"/>
      <c r="XF41" s="1"/>
      <c r="XG41" s="1"/>
      <c r="XH41" s="1"/>
      <c r="XI41" s="1"/>
      <c r="XJ41" s="1"/>
      <c r="XK41" s="1"/>
      <c r="XL41" s="1"/>
      <c r="XM41" s="1"/>
      <c r="XN41" s="1"/>
      <c r="XO41" s="1"/>
      <c r="XP41" s="1"/>
      <c r="XQ41" s="1"/>
      <c r="XR41" s="1"/>
      <c r="XS41" s="1"/>
      <c r="XT41" s="1"/>
      <c r="XU41" s="1"/>
      <c r="XV41" s="1"/>
      <c r="XW41" s="1"/>
      <c r="XX41" s="1"/>
      <c r="XY41" s="1"/>
      <c r="XZ41" s="1"/>
      <c r="YA41" s="1"/>
      <c r="YB41" s="1"/>
      <c r="YC41" s="1"/>
      <c r="YD41" s="1"/>
      <c r="YE41" s="1"/>
      <c r="YF41" s="1"/>
      <c r="YG41" s="1"/>
      <c r="YH41" s="1"/>
      <c r="YI41" s="1"/>
      <c r="YJ41" s="1"/>
      <c r="YK41" s="1"/>
      <c r="YL41" s="1"/>
      <c r="YM41" s="1"/>
      <c r="YN41" s="1"/>
      <c r="YO41" s="1"/>
      <c r="YP41" s="1"/>
      <c r="YQ41" s="1"/>
      <c r="YR41" s="1"/>
      <c r="YS41" s="1"/>
      <c r="YT41" s="1"/>
      <c r="YU41" s="1"/>
      <c r="YV41" s="1"/>
      <c r="YW41" s="1"/>
      <c r="YX41" s="1"/>
      <c r="YY41" s="1"/>
      <c r="YZ41" s="1"/>
      <c r="ZA41" s="1"/>
      <c r="ZB41" s="1"/>
      <c r="ZC41" s="1"/>
      <c r="ZD41" s="1"/>
      <c r="ZE41" s="1"/>
      <c r="ZF41" s="1"/>
      <c r="ZG41" s="1"/>
      <c r="ZH41" s="1"/>
      <c r="ZI41" s="1"/>
      <c r="ZJ41" s="1"/>
      <c r="ZK41" s="1"/>
      <c r="ZL41" s="1"/>
      <c r="ZM41" s="1"/>
      <c r="ZN41" s="1"/>
      <c r="ZO41" s="1"/>
      <c r="ZP41" s="1"/>
      <c r="ZQ41" s="1"/>
      <c r="ZR41" s="1"/>
      <c r="ZS41" s="1"/>
      <c r="ZT41" s="1"/>
      <c r="ZU41" s="1"/>
      <c r="ZV41" s="1"/>
      <c r="ZW41" s="1"/>
      <c r="ZX41" s="1"/>
      <c r="ZY41" s="1"/>
      <c r="ZZ41" s="1"/>
      <c r="AAA41" s="1"/>
      <c r="AAB41" s="1"/>
      <c r="AAC41" s="1"/>
      <c r="AAD41" s="1"/>
      <c r="AAE41" s="1"/>
      <c r="AAF41" s="1"/>
      <c r="AAG41" s="1"/>
      <c r="AAH41" s="1"/>
      <c r="AAI41" s="1"/>
      <c r="AAJ41" s="1"/>
      <c r="AAK41" s="1"/>
      <c r="AAL41" s="1"/>
      <c r="AAM41" s="1"/>
      <c r="AAN41" s="1"/>
      <c r="AAO41" s="1"/>
      <c r="AAP41" s="1"/>
      <c r="AAQ41" s="1"/>
      <c r="AAR41" s="1"/>
      <c r="AAS41" s="1"/>
      <c r="AAT41" s="1"/>
      <c r="AAU41" s="1"/>
      <c r="AAV41" s="1"/>
      <c r="AAW41" s="1"/>
      <c r="AAX41" s="1"/>
      <c r="AAY41" s="1"/>
      <c r="AAZ41" s="1"/>
      <c r="ABA41" s="1"/>
      <c r="ABB41" s="1"/>
      <c r="ABC41" s="1"/>
      <c r="ABD41" s="1"/>
      <c r="ABE41" s="1"/>
      <c r="ABF41" s="1"/>
      <c r="ABG41" s="1"/>
      <c r="ABH41" s="1"/>
      <c r="ABI41" s="1"/>
      <c r="ABJ41" s="1"/>
      <c r="ABK41" s="1"/>
      <c r="ABL41" s="1"/>
      <c r="ABM41" s="1"/>
      <c r="ABN41" s="1"/>
      <c r="ABO41" s="1"/>
      <c r="ABP41" s="1"/>
      <c r="ABQ41" s="1"/>
      <c r="ABR41" s="1"/>
      <c r="ABS41" s="1"/>
      <c r="ABT41" s="1"/>
      <c r="ABU41" s="1"/>
      <c r="ABV41" s="1"/>
      <c r="ABW41" s="1"/>
      <c r="ABX41" s="1"/>
      <c r="ABY41" s="1"/>
      <c r="ABZ41" s="1"/>
      <c r="ACA41" s="1"/>
      <c r="ACB41" s="1"/>
      <c r="ACC41" s="1"/>
      <c r="ACD41" s="1"/>
      <c r="ACE41" s="1"/>
      <c r="ACF41" s="1"/>
      <c r="ACG41" s="1"/>
      <c r="ACH41" s="1"/>
      <c r="ACI41" s="1"/>
      <c r="ACJ41" s="1"/>
      <c r="ACK41" s="1"/>
      <c r="ACL41" s="1"/>
      <c r="ACM41" s="1"/>
      <c r="ACN41" s="1"/>
      <c r="ACO41" s="1"/>
      <c r="ACP41" s="1"/>
      <c r="ACQ41" s="1"/>
      <c r="ACR41" s="1"/>
      <c r="ACS41" s="1"/>
      <c r="ACT41" s="1"/>
      <c r="ACU41" s="1"/>
      <c r="ACV41" s="1"/>
      <c r="ACW41" s="1"/>
      <c r="ACX41" s="1"/>
      <c r="ACY41" s="1"/>
      <c r="ACZ41" s="1"/>
      <c r="ADA41" s="1"/>
      <c r="ADB41" s="1"/>
      <c r="ADC41" s="1"/>
      <c r="ADD41" s="1"/>
      <c r="ADE41" s="1"/>
      <c r="ADF41" s="1"/>
      <c r="ADG41" s="1"/>
      <c r="ADH41" s="1"/>
      <c r="ADI41" s="1"/>
      <c r="ADJ41" s="1"/>
      <c r="ADK41" s="1"/>
      <c r="ADL41" s="1"/>
      <c r="ADM41" s="1"/>
      <c r="ADN41" s="1"/>
      <c r="ADO41" s="1"/>
      <c r="ADP41" s="1"/>
      <c r="ADQ41" s="1"/>
      <c r="ADR41" s="1"/>
      <c r="ADS41" s="1"/>
      <c r="ADT41" s="1"/>
      <c r="ADU41" s="1"/>
      <c r="ADV41" s="1"/>
      <c r="ADW41" s="1"/>
      <c r="ADX41" s="1"/>
      <c r="ADY41" s="1"/>
      <c r="ADZ41" s="1"/>
      <c r="AEA41" s="1"/>
      <c r="AEB41" s="1"/>
      <c r="AEC41" s="1"/>
      <c r="AED41" s="1"/>
      <c r="AEE41" s="1"/>
      <c r="AEF41" s="1"/>
      <c r="AEG41" s="1"/>
      <c r="AEH41" s="1"/>
      <c r="AEI41" s="1"/>
      <c r="AEJ41" s="1"/>
      <c r="AEK41" s="1"/>
      <c r="AEL41" s="1"/>
      <c r="AEM41" s="1"/>
      <c r="AEN41" s="1"/>
      <c r="AEO41" s="1"/>
      <c r="AEP41" s="1"/>
      <c r="AEQ41" s="1"/>
      <c r="AER41" s="1"/>
      <c r="AES41" s="1"/>
      <c r="AET41" s="1"/>
      <c r="AEU41" s="1"/>
      <c r="AEV41" s="1"/>
      <c r="AEW41" s="1"/>
      <c r="AEX41" s="1"/>
      <c r="AEY41" s="1"/>
      <c r="AEZ41" s="1"/>
      <c r="AFA41" s="1"/>
      <c r="AFB41" s="1"/>
      <c r="AFC41" s="1"/>
      <c r="AFD41" s="1"/>
      <c r="AFE41" s="1"/>
      <c r="AFF41" s="1"/>
      <c r="AFG41" s="1"/>
      <c r="AFH41" s="1"/>
      <c r="AFI41" s="1"/>
      <c r="AFJ41" s="1"/>
      <c r="AFK41" s="1"/>
      <c r="AFL41" s="1"/>
      <c r="AFM41" s="1"/>
      <c r="AFN41" s="1"/>
    </row>
    <row r="42" spans="1:846" s="28" customFormat="1" ht="12" customHeight="1" x14ac:dyDescent="0.2">
      <c r="A42" s="119">
        <v>2</v>
      </c>
      <c r="B42" s="120" t="s">
        <v>81</v>
      </c>
      <c r="C42" s="118">
        <v>1</v>
      </c>
      <c r="D42" s="121" t="s">
        <v>50</v>
      </c>
      <c r="E42" s="121" t="s">
        <v>26</v>
      </c>
      <c r="F42" s="63">
        <v>1</v>
      </c>
      <c r="G42" s="63">
        <v>0</v>
      </c>
      <c r="H42" s="64">
        <v>41456</v>
      </c>
      <c r="I42" s="64">
        <v>42064</v>
      </c>
      <c r="J42" s="122"/>
      <c r="K42" s="12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  <c r="VK42" s="1"/>
      <c r="VL42" s="1"/>
      <c r="VM42" s="1"/>
      <c r="VN42" s="1"/>
      <c r="VO42" s="1"/>
      <c r="VP42" s="1"/>
      <c r="VQ42" s="1"/>
      <c r="VR42" s="1"/>
      <c r="VS42" s="1"/>
      <c r="VT42" s="1"/>
      <c r="VU42" s="1"/>
      <c r="VV42" s="1"/>
      <c r="VW42" s="1"/>
      <c r="VX42" s="1"/>
      <c r="VY42" s="1"/>
      <c r="VZ42" s="1"/>
      <c r="WA42" s="1"/>
      <c r="WB42" s="1"/>
      <c r="WC42" s="1"/>
      <c r="WD42" s="1"/>
      <c r="WE42" s="1"/>
      <c r="WF42" s="1"/>
      <c r="WG42" s="1"/>
      <c r="WH42" s="1"/>
      <c r="WI42" s="1"/>
      <c r="WJ42" s="1"/>
      <c r="WK42" s="1"/>
      <c r="WL42" s="1"/>
      <c r="WM42" s="1"/>
      <c r="WN42" s="1"/>
      <c r="WO42" s="1"/>
      <c r="WP42" s="1"/>
      <c r="WQ42" s="1"/>
      <c r="WR42" s="1"/>
      <c r="WS42" s="1"/>
      <c r="WT42" s="1"/>
      <c r="WU42" s="1"/>
      <c r="WV42" s="1"/>
      <c r="WW42" s="1"/>
      <c r="WX42" s="1"/>
      <c r="WY42" s="1"/>
      <c r="WZ42" s="1"/>
      <c r="XA42" s="1"/>
      <c r="XB42" s="1"/>
      <c r="XC42" s="1"/>
      <c r="XD42" s="1"/>
      <c r="XE42" s="1"/>
      <c r="XF42" s="1"/>
      <c r="XG42" s="1"/>
      <c r="XH42" s="1"/>
      <c r="XI42" s="1"/>
      <c r="XJ42" s="1"/>
      <c r="XK42" s="1"/>
      <c r="XL42" s="1"/>
      <c r="XM42" s="1"/>
      <c r="XN42" s="1"/>
      <c r="XO42" s="1"/>
      <c r="XP42" s="1"/>
      <c r="XQ42" s="1"/>
      <c r="XR42" s="1"/>
      <c r="XS42" s="1"/>
      <c r="XT42" s="1"/>
      <c r="XU42" s="1"/>
      <c r="XV42" s="1"/>
      <c r="XW42" s="1"/>
      <c r="XX42" s="1"/>
      <c r="XY42" s="1"/>
      <c r="XZ42" s="1"/>
      <c r="YA42" s="1"/>
      <c r="YB42" s="1"/>
      <c r="YC42" s="1"/>
      <c r="YD42" s="1"/>
      <c r="YE42" s="1"/>
      <c r="YF42" s="1"/>
      <c r="YG42" s="1"/>
      <c r="YH42" s="1"/>
      <c r="YI42" s="1"/>
      <c r="YJ42" s="1"/>
      <c r="YK42" s="1"/>
      <c r="YL42" s="1"/>
      <c r="YM42" s="1"/>
      <c r="YN42" s="1"/>
      <c r="YO42" s="1"/>
      <c r="YP42" s="1"/>
      <c r="YQ42" s="1"/>
      <c r="YR42" s="1"/>
      <c r="YS42" s="1"/>
      <c r="YT42" s="1"/>
      <c r="YU42" s="1"/>
      <c r="YV42" s="1"/>
      <c r="YW42" s="1"/>
      <c r="YX42" s="1"/>
      <c r="YY42" s="1"/>
      <c r="YZ42" s="1"/>
      <c r="ZA42" s="1"/>
      <c r="ZB42" s="1"/>
      <c r="ZC42" s="1"/>
      <c r="ZD42" s="1"/>
      <c r="ZE42" s="1"/>
      <c r="ZF42" s="1"/>
      <c r="ZG42" s="1"/>
      <c r="ZH42" s="1"/>
      <c r="ZI42" s="1"/>
      <c r="ZJ42" s="1"/>
      <c r="ZK42" s="1"/>
      <c r="ZL42" s="1"/>
      <c r="ZM42" s="1"/>
      <c r="ZN42" s="1"/>
      <c r="ZO42" s="1"/>
      <c r="ZP42" s="1"/>
      <c r="ZQ42" s="1"/>
      <c r="ZR42" s="1"/>
      <c r="ZS42" s="1"/>
      <c r="ZT42" s="1"/>
      <c r="ZU42" s="1"/>
      <c r="ZV42" s="1"/>
      <c r="ZW42" s="1"/>
      <c r="ZX42" s="1"/>
      <c r="ZY42" s="1"/>
      <c r="ZZ42" s="1"/>
      <c r="AAA42" s="1"/>
      <c r="AAB42" s="1"/>
      <c r="AAC42" s="1"/>
      <c r="AAD42" s="1"/>
      <c r="AAE42" s="1"/>
      <c r="AAF42" s="1"/>
      <c r="AAG42" s="1"/>
      <c r="AAH42" s="1"/>
      <c r="AAI42" s="1"/>
      <c r="AAJ42" s="1"/>
      <c r="AAK42" s="1"/>
      <c r="AAL42" s="1"/>
      <c r="AAM42" s="1"/>
      <c r="AAN42" s="1"/>
      <c r="AAO42" s="1"/>
      <c r="AAP42" s="1"/>
      <c r="AAQ42" s="1"/>
      <c r="AAR42" s="1"/>
      <c r="AAS42" s="1"/>
      <c r="AAT42" s="1"/>
      <c r="AAU42" s="1"/>
      <c r="AAV42" s="1"/>
      <c r="AAW42" s="1"/>
      <c r="AAX42" s="1"/>
      <c r="AAY42" s="1"/>
      <c r="AAZ42" s="1"/>
      <c r="ABA42" s="1"/>
      <c r="ABB42" s="1"/>
      <c r="ABC42" s="1"/>
      <c r="ABD42" s="1"/>
      <c r="ABE42" s="1"/>
      <c r="ABF42" s="1"/>
      <c r="ABG42" s="1"/>
      <c r="ABH42" s="1"/>
      <c r="ABI42" s="1"/>
      <c r="ABJ42" s="1"/>
      <c r="ABK42" s="1"/>
      <c r="ABL42" s="1"/>
      <c r="ABM42" s="1"/>
      <c r="ABN42" s="1"/>
      <c r="ABO42" s="1"/>
      <c r="ABP42" s="1"/>
      <c r="ABQ42" s="1"/>
      <c r="ABR42" s="1"/>
      <c r="ABS42" s="1"/>
      <c r="ABT42" s="1"/>
      <c r="ABU42" s="1"/>
      <c r="ABV42" s="1"/>
      <c r="ABW42" s="1"/>
      <c r="ABX42" s="1"/>
      <c r="ABY42" s="1"/>
      <c r="ABZ42" s="1"/>
      <c r="ACA42" s="1"/>
      <c r="ACB42" s="1"/>
      <c r="ACC42" s="1"/>
      <c r="ACD42" s="1"/>
      <c r="ACE42" s="1"/>
      <c r="ACF42" s="1"/>
      <c r="ACG42" s="1"/>
      <c r="ACH42" s="1"/>
      <c r="ACI42" s="1"/>
      <c r="ACJ42" s="1"/>
      <c r="ACK42" s="1"/>
      <c r="ACL42" s="1"/>
      <c r="ACM42" s="1"/>
      <c r="ACN42" s="1"/>
      <c r="ACO42" s="1"/>
      <c r="ACP42" s="1"/>
      <c r="ACQ42" s="1"/>
      <c r="ACR42" s="1"/>
      <c r="ACS42" s="1"/>
      <c r="ACT42" s="1"/>
      <c r="ACU42" s="1"/>
      <c r="ACV42" s="1"/>
      <c r="ACW42" s="1"/>
      <c r="ACX42" s="1"/>
      <c r="ACY42" s="1"/>
      <c r="ACZ42" s="1"/>
      <c r="ADA42" s="1"/>
      <c r="ADB42" s="1"/>
      <c r="ADC42" s="1"/>
      <c r="ADD42" s="1"/>
      <c r="ADE42" s="1"/>
      <c r="ADF42" s="1"/>
      <c r="ADG42" s="1"/>
      <c r="ADH42" s="1"/>
      <c r="ADI42" s="1"/>
      <c r="ADJ42" s="1"/>
      <c r="ADK42" s="1"/>
      <c r="ADL42" s="1"/>
      <c r="ADM42" s="1"/>
      <c r="ADN42" s="1"/>
      <c r="ADO42" s="1"/>
      <c r="ADP42" s="1"/>
      <c r="ADQ42" s="1"/>
      <c r="ADR42" s="1"/>
      <c r="ADS42" s="1"/>
      <c r="ADT42" s="1"/>
      <c r="ADU42" s="1"/>
      <c r="ADV42" s="1"/>
      <c r="ADW42" s="1"/>
      <c r="ADX42" s="1"/>
      <c r="ADY42" s="1"/>
      <c r="ADZ42" s="1"/>
      <c r="AEA42" s="1"/>
      <c r="AEB42" s="1"/>
      <c r="AEC42" s="1"/>
      <c r="AED42" s="1"/>
      <c r="AEE42" s="1"/>
      <c r="AEF42" s="1"/>
      <c r="AEG42" s="1"/>
      <c r="AEH42" s="1"/>
      <c r="AEI42" s="1"/>
      <c r="AEJ42" s="1"/>
      <c r="AEK42" s="1"/>
      <c r="AEL42" s="1"/>
      <c r="AEM42" s="1"/>
      <c r="AEN42" s="1"/>
      <c r="AEO42" s="1"/>
      <c r="AEP42" s="1"/>
      <c r="AEQ42" s="1"/>
      <c r="AER42" s="1"/>
      <c r="AES42" s="1"/>
      <c r="AET42" s="1"/>
      <c r="AEU42" s="1"/>
      <c r="AEV42" s="1"/>
      <c r="AEW42" s="1"/>
      <c r="AEX42" s="1"/>
      <c r="AEY42" s="1"/>
      <c r="AEZ42" s="1"/>
      <c r="AFA42" s="1"/>
      <c r="AFB42" s="1"/>
      <c r="AFC42" s="1"/>
      <c r="AFD42" s="1"/>
      <c r="AFE42" s="1"/>
      <c r="AFF42" s="1"/>
      <c r="AFG42" s="1"/>
      <c r="AFH42" s="1"/>
      <c r="AFI42" s="1"/>
      <c r="AFJ42" s="1"/>
      <c r="AFK42" s="1"/>
      <c r="AFL42" s="1"/>
      <c r="AFM42" s="1"/>
      <c r="AFN42" s="1"/>
    </row>
    <row r="43" spans="1:846" s="28" customFormat="1" ht="12" customHeight="1" x14ac:dyDescent="0.2">
      <c r="A43" s="145" t="s">
        <v>78</v>
      </c>
      <c r="B43" s="145"/>
      <c r="C43" s="89">
        <f>SUM(C44:C47)</f>
        <v>5</v>
      </c>
      <c r="D43" s="147"/>
      <c r="E43" s="148"/>
      <c r="F43" s="148"/>
      <c r="G43" s="148"/>
      <c r="H43" s="148"/>
      <c r="I43" s="149"/>
      <c r="J43" s="122"/>
      <c r="K43" s="12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  <c r="VK43" s="1"/>
      <c r="VL43" s="1"/>
      <c r="VM43" s="1"/>
      <c r="VN43" s="1"/>
      <c r="VO43" s="1"/>
      <c r="VP43" s="1"/>
      <c r="VQ43" s="1"/>
      <c r="VR43" s="1"/>
      <c r="VS43" s="1"/>
      <c r="VT43" s="1"/>
      <c r="VU43" s="1"/>
      <c r="VV43" s="1"/>
      <c r="VW43" s="1"/>
      <c r="VX43" s="1"/>
      <c r="VY43" s="1"/>
      <c r="VZ43" s="1"/>
      <c r="WA43" s="1"/>
      <c r="WB43" s="1"/>
      <c r="WC43" s="1"/>
      <c r="WD43" s="1"/>
      <c r="WE43" s="1"/>
      <c r="WF43" s="1"/>
      <c r="WG43" s="1"/>
      <c r="WH43" s="1"/>
      <c r="WI43" s="1"/>
      <c r="WJ43" s="1"/>
      <c r="WK43" s="1"/>
      <c r="WL43" s="1"/>
      <c r="WM43" s="1"/>
      <c r="WN43" s="1"/>
      <c r="WO43" s="1"/>
      <c r="WP43" s="1"/>
      <c r="WQ43" s="1"/>
      <c r="WR43" s="1"/>
      <c r="WS43" s="1"/>
      <c r="WT43" s="1"/>
      <c r="WU43" s="1"/>
      <c r="WV43" s="1"/>
      <c r="WW43" s="1"/>
      <c r="WX43" s="1"/>
      <c r="WY43" s="1"/>
      <c r="WZ43" s="1"/>
      <c r="XA43" s="1"/>
      <c r="XB43" s="1"/>
      <c r="XC43" s="1"/>
      <c r="XD43" s="1"/>
      <c r="XE43" s="1"/>
      <c r="XF43" s="1"/>
      <c r="XG43" s="1"/>
      <c r="XH43" s="1"/>
      <c r="XI43" s="1"/>
      <c r="XJ43" s="1"/>
      <c r="XK43" s="1"/>
      <c r="XL43" s="1"/>
      <c r="XM43" s="1"/>
      <c r="XN43" s="1"/>
      <c r="XO43" s="1"/>
      <c r="XP43" s="1"/>
      <c r="XQ43" s="1"/>
      <c r="XR43" s="1"/>
      <c r="XS43" s="1"/>
      <c r="XT43" s="1"/>
      <c r="XU43" s="1"/>
      <c r="XV43" s="1"/>
      <c r="XW43" s="1"/>
      <c r="XX43" s="1"/>
      <c r="XY43" s="1"/>
      <c r="XZ43" s="1"/>
      <c r="YA43" s="1"/>
      <c r="YB43" s="1"/>
      <c r="YC43" s="1"/>
      <c r="YD43" s="1"/>
      <c r="YE43" s="1"/>
      <c r="YF43" s="1"/>
      <c r="YG43" s="1"/>
      <c r="YH43" s="1"/>
      <c r="YI43" s="1"/>
      <c r="YJ43" s="1"/>
      <c r="YK43" s="1"/>
      <c r="YL43" s="1"/>
      <c r="YM43" s="1"/>
      <c r="YN43" s="1"/>
      <c r="YO43" s="1"/>
      <c r="YP43" s="1"/>
      <c r="YQ43" s="1"/>
      <c r="YR43" s="1"/>
      <c r="YS43" s="1"/>
      <c r="YT43" s="1"/>
      <c r="YU43" s="1"/>
      <c r="YV43" s="1"/>
      <c r="YW43" s="1"/>
      <c r="YX43" s="1"/>
      <c r="YY43" s="1"/>
      <c r="YZ43" s="1"/>
      <c r="ZA43" s="1"/>
      <c r="ZB43" s="1"/>
      <c r="ZC43" s="1"/>
      <c r="ZD43" s="1"/>
      <c r="ZE43" s="1"/>
      <c r="ZF43" s="1"/>
      <c r="ZG43" s="1"/>
      <c r="ZH43" s="1"/>
      <c r="ZI43" s="1"/>
      <c r="ZJ43" s="1"/>
      <c r="ZK43" s="1"/>
      <c r="ZL43" s="1"/>
      <c r="ZM43" s="1"/>
      <c r="ZN43" s="1"/>
      <c r="ZO43" s="1"/>
      <c r="ZP43" s="1"/>
      <c r="ZQ43" s="1"/>
      <c r="ZR43" s="1"/>
      <c r="ZS43" s="1"/>
      <c r="ZT43" s="1"/>
      <c r="ZU43" s="1"/>
      <c r="ZV43" s="1"/>
      <c r="ZW43" s="1"/>
      <c r="ZX43" s="1"/>
      <c r="ZY43" s="1"/>
      <c r="ZZ43" s="1"/>
      <c r="AAA43" s="1"/>
      <c r="AAB43" s="1"/>
      <c r="AAC43" s="1"/>
      <c r="AAD43" s="1"/>
      <c r="AAE43" s="1"/>
      <c r="AAF43" s="1"/>
      <c r="AAG43" s="1"/>
      <c r="AAH43" s="1"/>
      <c r="AAI43" s="1"/>
      <c r="AAJ43" s="1"/>
      <c r="AAK43" s="1"/>
      <c r="AAL43" s="1"/>
      <c r="AAM43" s="1"/>
      <c r="AAN43" s="1"/>
      <c r="AAO43" s="1"/>
      <c r="AAP43" s="1"/>
      <c r="AAQ43" s="1"/>
      <c r="AAR43" s="1"/>
      <c r="AAS43" s="1"/>
      <c r="AAT43" s="1"/>
      <c r="AAU43" s="1"/>
      <c r="AAV43" s="1"/>
      <c r="AAW43" s="1"/>
      <c r="AAX43" s="1"/>
      <c r="AAY43" s="1"/>
      <c r="AAZ43" s="1"/>
      <c r="ABA43" s="1"/>
      <c r="ABB43" s="1"/>
      <c r="ABC43" s="1"/>
      <c r="ABD43" s="1"/>
      <c r="ABE43" s="1"/>
      <c r="ABF43" s="1"/>
      <c r="ABG43" s="1"/>
      <c r="ABH43" s="1"/>
      <c r="ABI43" s="1"/>
      <c r="ABJ43" s="1"/>
      <c r="ABK43" s="1"/>
      <c r="ABL43" s="1"/>
      <c r="ABM43" s="1"/>
      <c r="ABN43" s="1"/>
      <c r="ABO43" s="1"/>
      <c r="ABP43" s="1"/>
      <c r="ABQ43" s="1"/>
      <c r="ABR43" s="1"/>
      <c r="ABS43" s="1"/>
      <c r="ABT43" s="1"/>
      <c r="ABU43" s="1"/>
      <c r="ABV43" s="1"/>
      <c r="ABW43" s="1"/>
      <c r="ABX43" s="1"/>
      <c r="ABY43" s="1"/>
      <c r="ABZ43" s="1"/>
      <c r="ACA43" s="1"/>
      <c r="ACB43" s="1"/>
      <c r="ACC43" s="1"/>
      <c r="ACD43" s="1"/>
      <c r="ACE43" s="1"/>
      <c r="ACF43" s="1"/>
      <c r="ACG43" s="1"/>
      <c r="ACH43" s="1"/>
      <c r="ACI43" s="1"/>
      <c r="ACJ43" s="1"/>
      <c r="ACK43" s="1"/>
      <c r="ACL43" s="1"/>
      <c r="ACM43" s="1"/>
      <c r="ACN43" s="1"/>
      <c r="ACO43" s="1"/>
      <c r="ACP43" s="1"/>
      <c r="ACQ43" s="1"/>
      <c r="ACR43" s="1"/>
      <c r="ACS43" s="1"/>
      <c r="ACT43" s="1"/>
      <c r="ACU43" s="1"/>
      <c r="ACV43" s="1"/>
      <c r="ACW43" s="1"/>
      <c r="ACX43" s="1"/>
      <c r="ACY43" s="1"/>
      <c r="ACZ43" s="1"/>
      <c r="ADA43" s="1"/>
      <c r="ADB43" s="1"/>
      <c r="ADC43" s="1"/>
      <c r="ADD43" s="1"/>
      <c r="ADE43" s="1"/>
      <c r="ADF43" s="1"/>
      <c r="ADG43" s="1"/>
      <c r="ADH43" s="1"/>
      <c r="ADI43" s="1"/>
      <c r="ADJ43" s="1"/>
      <c r="ADK43" s="1"/>
      <c r="ADL43" s="1"/>
      <c r="ADM43" s="1"/>
      <c r="ADN43" s="1"/>
      <c r="ADO43" s="1"/>
      <c r="ADP43" s="1"/>
      <c r="ADQ43" s="1"/>
      <c r="ADR43" s="1"/>
      <c r="ADS43" s="1"/>
      <c r="ADT43" s="1"/>
      <c r="ADU43" s="1"/>
      <c r="ADV43" s="1"/>
      <c r="ADW43" s="1"/>
      <c r="ADX43" s="1"/>
      <c r="ADY43" s="1"/>
      <c r="ADZ43" s="1"/>
      <c r="AEA43" s="1"/>
      <c r="AEB43" s="1"/>
      <c r="AEC43" s="1"/>
      <c r="AED43" s="1"/>
      <c r="AEE43" s="1"/>
      <c r="AEF43" s="1"/>
      <c r="AEG43" s="1"/>
      <c r="AEH43" s="1"/>
      <c r="AEI43" s="1"/>
      <c r="AEJ43" s="1"/>
      <c r="AEK43" s="1"/>
      <c r="AEL43" s="1"/>
      <c r="AEM43" s="1"/>
      <c r="AEN43" s="1"/>
      <c r="AEO43" s="1"/>
      <c r="AEP43" s="1"/>
      <c r="AEQ43" s="1"/>
      <c r="AER43" s="1"/>
      <c r="AES43" s="1"/>
      <c r="AET43" s="1"/>
      <c r="AEU43" s="1"/>
      <c r="AEV43" s="1"/>
      <c r="AEW43" s="1"/>
      <c r="AEX43" s="1"/>
      <c r="AEY43" s="1"/>
      <c r="AEZ43" s="1"/>
      <c r="AFA43" s="1"/>
      <c r="AFB43" s="1"/>
      <c r="AFC43" s="1"/>
      <c r="AFD43" s="1"/>
      <c r="AFE43" s="1"/>
      <c r="AFF43" s="1"/>
      <c r="AFG43" s="1"/>
      <c r="AFH43" s="1"/>
      <c r="AFI43" s="1"/>
      <c r="AFJ43" s="1"/>
      <c r="AFK43" s="1"/>
      <c r="AFL43" s="1"/>
      <c r="AFM43" s="1"/>
      <c r="AFN43" s="1"/>
    </row>
    <row r="44" spans="1:846" s="28" customFormat="1" ht="12" customHeight="1" x14ac:dyDescent="0.2">
      <c r="A44" s="133">
        <v>1</v>
      </c>
      <c r="B44" s="120" t="s">
        <v>56</v>
      </c>
      <c r="C44" s="118">
        <v>1.35</v>
      </c>
      <c r="D44" s="80" t="s">
        <v>36</v>
      </c>
      <c r="E44" s="81" t="s">
        <v>26</v>
      </c>
      <c r="F44" s="44">
        <v>0.5</v>
      </c>
      <c r="G44" s="44">
        <v>0.5</v>
      </c>
      <c r="H44" s="45">
        <v>41548</v>
      </c>
      <c r="I44" s="45">
        <v>41974</v>
      </c>
      <c r="J44" s="121"/>
      <c r="K44" s="77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  <c r="VK44" s="1"/>
      <c r="VL44" s="1"/>
      <c r="VM44" s="1"/>
      <c r="VN44" s="1"/>
      <c r="VO44" s="1"/>
      <c r="VP44" s="1"/>
      <c r="VQ44" s="1"/>
      <c r="VR44" s="1"/>
      <c r="VS44" s="1"/>
      <c r="VT44" s="1"/>
      <c r="VU44" s="1"/>
      <c r="VV44" s="1"/>
      <c r="VW44" s="1"/>
      <c r="VX44" s="1"/>
      <c r="VY44" s="1"/>
      <c r="VZ44" s="1"/>
      <c r="WA44" s="1"/>
      <c r="WB44" s="1"/>
      <c r="WC44" s="1"/>
      <c r="WD44" s="1"/>
      <c r="WE44" s="1"/>
      <c r="WF44" s="1"/>
      <c r="WG44" s="1"/>
      <c r="WH44" s="1"/>
      <c r="WI44" s="1"/>
      <c r="WJ44" s="1"/>
      <c r="WK44" s="1"/>
      <c r="WL44" s="1"/>
      <c r="WM44" s="1"/>
      <c r="WN44" s="1"/>
      <c r="WO44" s="1"/>
      <c r="WP44" s="1"/>
      <c r="WQ44" s="1"/>
      <c r="WR44" s="1"/>
      <c r="WS44" s="1"/>
      <c r="WT44" s="1"/>
      <c r="WU44" s="1"/>
      <c r="WV44" s="1"/>
      <c r="WW44" s="1"/>
      <c r="WX44" s="1"/>
      <c r="WY44" s="1"/>
      <c r="WZ44" s="1"/>
      <c r="XA44" s="1"/>
      <c r="XB44" s="1"/>
      <c r="XC44" s="1"/>
      <c r="XD44" s="1"/>
      <c r="XE44" s="1"/>
      <c r="XF44" s="1"/>
      <c r="XG44" s="1"/>
      <c r="XH44" s="1"/>
      <c r="XI44" s="1"/>
      <c r="XJ44" s="1"/>
      <c r="XK44" s="1"/>
      <c r="XL44" s="1"/>
      <c r="XM44" s="1"/>
      <c r="XN44" s="1"/>
      <c r="XO44" s="1"/>
      <c r="XP44" s="1"/>
      <c r="XQ44" s="1"/>
      <c r="XR44" s="1"/>
      <c r="XS44" s="1"/>
      <c r="XT44" s="1"/>
      <c r="XU44" s="1"/>
      <c r="XV44" s="1"/>
      <c r="XW44" s="1"/>
      <c r="XX44" s="1"/>
      <c r="XY44" s="1"/>
      <c r="XZ44" s="1"/>
      <c r="YA44" s="1"/>
      <c r="YB44" s="1"/>
      <c r="YC44" s="1"/>
      <c r="YD44" s="1"/>
      <c r="YE44" s="1"/>
      <c r="YF44" s="1"/>
      <c r="YG44" s="1"/>
      <c r="YH44" s="1"/>
      <c r="YI44" s="1"/>
      <c r="YJ44" s="1"/>
      <c r="YK44" s="1"/>
      <c r="YL44" s="1"/>
      <c r="YM44" s="1"/>
      <c r="YN44" s="1"/>
      <c r="YO44" s="1"/>
      <c r="YP44" s="1"/>
      <c r="YQ44" s="1"/>
      <c r="YR44" s="1"/>
      <c r="YS44" s="1"/>
      <c r="YT44" s="1"/>
      <c r="YU44" s="1"/>
      <c r="YV44" s="1"/>
      <c r="YW44" s="1"/>
      <c r="YX44" s="1"/>
      <c r="YY44" s="1"/>
      <c r="YZ44" s="1"/>
      <c r="ZA44" s="1"/>
      <c r="ZB44" s="1"/>
      <c r="ZC44" s="1"/>
      <c r="ZD44" s="1"/>
      <c r="ZE44" s="1"/>
      <c r="ZF44" s="1"/>
      <c r="ZG44" s="1"/>
      <c r="ZH44" s="1"/>
      <c r="ZI44" s="1"/>
      <c r="ZJ44" s="1"/>
      <c r="ZK44" s="1"/>
      <c r="ZL44" s="1"/>
      <c r="ZM44" s="1"/>
      <c r="ZN44" s="1"/>
      <c r="ZO44" s="1"/>
      <c r="ZP44" s="1"/>
      <c r="ZQ44" s="1"/>
      <c r="ZR44" s="1"/>
      <c r="ZS44" s="1"/>
      <c r="ZT44" s="1"/>
      <c r="ZU44" s="1"/>
      <c r="ZV44" s="1"/>
      <c r="ZW44" s="1"/>
      <c r="ZX44" s="1"/>
      <c r="ZY44" s="1"/>
      <c r="ZZ44" s="1"/>
      <c r="AAA44" s="1"/>
      <c r="AAB44" s="1"/>
      <c r="AAC44" s="1"/>
      <c r="AAD44" s="1"/>
      <c r="AAE44" s="1"/>
      <c r="AAF44" s="1"/>
      <c r="AAG44" s="1"/>
      <c r="AAH44" s="1"/>
      <c r="AAI44" s="1"/>
      <c r="AAJ44" s="1"/>
      <c r="AAK44" s="1"/>
      <c r="AAL44" s="1"/>
      <c r="AAM44" s="1"/>
      <c r="AAN44" s="1"/>
      <c r="AAO44" s="1"/>
      <c r="AAP44" s="1"/>
      <c r="AAQ44" s="1"/>
      <c r="AAR44" s="1"/>
      <c r="AAS44" s="1"/>
      <c r="AAT44" s="1"/>
      <c r="AAU44" s="1"/>
      <c r="AAV44" s="1"/>
      <c r="AAW44" s="1"/>
      <c r="AAX44" s="1"/>
      <c r="AAY44" s="1"/>
      <c r="AAZ44" s="1"/>
      <c r="ABA44" s="1"/>
      <c r="ABB44" s="1"/>
      <c r="ABC44" s="1"/>
      <c r="ABD44" s="1"/>
      <c r="ABE44" s="1"/>
      <c r="ABF44" s="1"/>
      <c r="ABG44" s="1"/>
      <c r="ABH44" s="1"/>
      <c r="ABI44" s="1"/>
      <c r="ABJ44" s="1"/>
      <c r="ABK44" s="1"/>
      <c r="ABL44" s="1"/>
      <c r="ABM44" s="1"/>
      <c r="ABN44" s="1"/>
      <c r="ABO44" s="1"/>
      <c r="ABP44" s="1"/>
      <c r="ABQ44" s="1"/>
      <c r="ABR44" s="1"/>
      <c r="ABS44" s="1"/>
      <c r="ABT44" s="1"/>
      <c r="ABU44" s="1"/>
      <c r="ABV44" s="1"/>
      <c r="ABW44" s="1"/>
      <c r="ABX44" s="1"/>
      <c r="ABY44" s="1"/>
      <c r="ABZ44" s="1"/>
      <c r="ACA44" s="1"/>
      <c r="ACB44" s="1"/>
      <c r="ACC44" s="1"/>
      <c r="ACD44" s="1"/>
      <c r="ACE44" s="1"/>
      <c r="ACF44" s="1"/>
      <c r="ACG44" s="1"/>
      <c r="ACH44" s="1"/>
      <c r="ACI44" s="1"/>
      <c r="ACJ44" s="1"/>
      <c r="ACK44" s="1"/>
      <c r="ACL44" s="1"/>
      <c r="ACM44" s="1"/>
      <c r="ACN44" s="1"/>
      <c r="ACO44" s="1"/>
      <c r="ACP44" s="1"/>
      <c r="ACQ44" s="1"/>
      <c r="ACR44" s="1"/>
      <c r="ACS44" s="1"/>
      <c r="ACT44" s="1"/>
      <c r="ACU44" s="1"/>
      <c r="ACV44" s="1"/>
      <c r="ACW44" s="1"/>
      <c r="ACX44" s="1"/>
      <c r="ACY44" s="1"/>
      <c r="ACZ44" s="1"/>
      <c r="ADA44" s="1"/>
      <c r="ADB44" s="1"/>
      <c r="ADC44" s="1"/>
      <c r="ADD44" s="1"/>
      <c r="ADE44" s="1"/>
      <c r="ADF44" s="1"/>
      <c r="ADG44" s="1"/>
      <c r="ADH44" s="1"/>
      <c r="ADI44" s="1"/>
      <c r="ADJ44" s="1"/>
      <c r="ADK44" s="1"/>
      <c r="ADL44" s="1"/>
      <c r="ADM44" s="1"/>
      <c r="ADN44" s="1"/>
      <c r="ADO44" s="1"/>
      <c r="ADP44" s="1"/>
      <c r="ADQ44" s="1"/>
      <c r="ADR44" s="1"/>
      <c r="ADS44" s="1"/>
      <c r="ADT44" s="1"/>
      <c r="ADU44" s="1"/>
      <c r="ADV44" s="1"/>
      <c r="ADW44" s="1"/>
      <c r="ADX44" s="1"/>
      <c r="ADY44" s="1"/>
      <c r="ADZ44" s="1"/>
      <c r="AEA44" s="1"/>
      <c r="AEB44" s="1"/>
      <c r="AEC44" s="1"/>
      <c r="AED44" s="1"/>
      <c r="AEE44" s="1"/>
      <c r="AEF44" s="1"/>
      <c r="AEG44" s="1"/>
      <c r="AEH44" s="1"/>
      <c r="AEI44" s="1"/>
      <c r="AEJ44" s="1"/>
      <c r="AEK44" s="1"/>
      <c r="AEL44" s="1"/>
      <c r="AEM44" s="1"/>
      <c r="AEN44" s="1"/>
      <c r="AEO44" s="1"/>
      <c r="AEP44" s="1"/>
      <c r="AEQ44" s="1"/>
      <c r="AER44" s="1"/>
      <c r="AES44" s="1"/>
      <c r="AET44" s="1"/>
      <c r="AEU44" s="1"/>
      <c r="AEV44" s="1"/>
      <c r="AEW44" s="1"/>
      <c r="AEX44" s="1"/>
      <c r="AEY44" s="1"/>
      <c r="AEZ44" s="1"/>
      <c r="AFA44" s="1"/>
      <c r="AFB44" s="1"/>
      <c r="AFC44" s="1"/>
      <c r="AFD44" s="1"/>
      <c r="AFE44" s="1"/>
      <c r="AFF44" s="1"/>
      <c r="AFG44" s="1"/>
      <c r="AFH44" s="1"/>
      <c r="AFI44" s="1"/>
      <c r="AFJ44" s="1"/>
      <c r="AFK44" s="1"/>
      <c r="AFL44" s="1"/>
      <c r="AFM44" s="1"/>
      <c r="AFN44" s="1"/>
    </row>
    <row r="45" spans="1:846" s="28" customFormat="1" ht="15" customHeight="1" x14ac:dyDescent="0.2">
      <c r="A45" s="134">
        <v>2</v>
      </c>
      <c r="B45" s="65" t="s">
        <v>103</v>
      </c>
      <c r="C45" s="91">
        <v>0.94</v>
      </c>
      <c r="D45" s="80" t="s">
        <v>36</v>
      </c>
      <c r="E45" s="81" t="s">
        <v>26</v>
      </c>
      <c r="F45" s="44">
        <v>0.5</v>
      </c>
      <c r="G45" s="44">
        <v>0.5</v>
      </c>
      <c r="H45" s="45">
        <v>41334</v>
      </c>
      <c r="I45" s="45">
        <v>43070</v>
      </c>
      <c r="J45" s="26"/>
      <c r="K45" s="26" t="s">
        <v>35</v>
      </c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  <c r="VK45" s="1"/>
      <c r="VL45" s="1"/>
      <c r="VM45" s="1"/>
      <c r="VN45" s="1"/>
      <c r="VO45" s="1"/>
      <c r="VP45" s="1"/>
      <c r="VQ45" s="1"/>
      <c r="VR45" s="1"/>
      <c r="VS45" s="1"/>
      <c r="VT45" s="1"/>
      <c r="VU45" s="1"/>
      <c r="VV45" s="1"/>
      <c r="VW45" s="1"/>
      <c r="VX45" s="1"/>
      <c r="VY45" s="1"/>
      <c r="VZ45" s="1"/>
      <c r="WA45" s="1"/>
      <c r="WB45" s="1"/>
      <c r="WC45" s="1"/>
      <c r="WD45" s="1"/>
      <c r="WE45" s="1"/>
      <c r="WF45" s="1"/>
      <c r="WG45" s="1"/>
      <c r="WH45" s="1"/>
      <c r="WI45" s="1"/>
      <c r="WJ45" s="1"/>
      <c r="WK45" s="1"/>
      <c r="WL45" s="1"/>
      <c r="WM45" s="1"/>
      <c r="WN45" s="1"/>
      <c r="WO45" s="1"/>
      <c r="WP45" s="1"/>
      <c r="WQ45" s="1"/>
      <c r="WR45" s="1"/>
      <c r="WS45" s="1"/>
      <c r="WT45" s="1"/>
      <c r="WU45" s="1"/>
      <c r="WV45" s="1"/>
      <c r="WW45" s="1"/>
      <c r="WX45" s="1"/>
      <c r="WY45" s="1"/>
      <c r="WZ45" s="1"/>
      <c r="XA45" s="1"/>
      <c r="XB45" s="1"/>
      <c r="XC45" s="1"/>
      <c r="XD45" s="1"/>
      <c r="XE45" s="1"/>
      <c r="XF45" s="1"/>
      <c r="XG45" s="1"/>
      <c r="XH45" s="1"/>
      <c r="XI45" s="1"/>
      <c r="XJ45" s="1"/>
      <c r="XK45" s="1"/>
      <c r="XL45" s="1"/>
      <c r="XM45" s="1"/>
      <c r="XN45" s="1"/>
      <c r="XO45" s="1"/>
      <c r="XP45" s="1"/>
      <c r="XQ45" s="1"/>
      <c r="XR45" s="1"/>
      <c r="XS45" s="1"/>
      <c r="XT45" s="1"/>
      <c r="XU45" s="1"/>
      <c r="XV45" s="1"/>
      <c r="XW45" s="1"/>
      <c r="XX45" s="1"/>
      <c r="XY45" s="1"/>
      <c r="XZ45" s="1"/>
      <c r="YA45" s="1"/>
      <c r="YB45" s="1"/>
      <c r="YC45" s="1"/>
      <c r="YD45" s="1"/>
      <c r="YE45" s="1"/>
      <c r="YF45" s="1"/>
      <c r="YG45" s="1"/>
      <c r="YH45" s="1"/>
      <c r="YI45" s="1"/>
      <c r="YJ45" s="1"/>
      <c r="YK45" s="1"/>
      <c r="YL45" s="1"/>
      <c r="YM45" s="1"/>
      <c r="YN45" s="1"/>
      <c r="YO45" s="1"/>
      <c r="YP45" s="1"/>
      <c r="YQ45" s="1"/>
      <c r="YR45" s="1"/>
      <c r="YS45" s="1"/>
      <c r="YT45" s="1"/>
      <c r="YU45" s="1"/>
      <c r="YV45" s="1"/>
      <c r="YW45" s="1"/>
      <c r="YX45" s="1"/>
      <c r="YY45" s="1"/>
      <c r="YZ45" s="1"/>
      <c r="ZA45" s="1"/>
      <c r="ZB45" s="1"/>
      <c r="ZC45" s="1"/>
      <c r="ZD45" s="1"/>
      <c r="ZE45" s="1"/>
      <c r="ZF45" s="1"/>
      <c r="ZG45" s="1"/>
      <c r="ZH45" s="1"/>
      <c r="ZI45" s="1"/>
      <c r="ZJ45" s="1"/>
      <c r="ZK45" s="1"/>
      <c r="ZL45" s="1"/>
      <c r="ZM45" s="1"/>
      <c r="ZN45" s="1"/>
      <c r="ZO45" s="1"/>
      <c r="ZP45" s="1"/>
      <c r="ZQ45" s="1"/>
      <c r="ZR45" s="1"/>
      <c r="ZS45" s="1"/>
      <c r="ZT45" s="1"/>
      <c r="ZU45" s="1"/>
      <c r="ZV45" s="1"/>
      <c r="ZW45" s="1"/>
      <c r="ZX45" s="1"/>
      <c r="ZY45" s="1"/>
      <c r="ZZ45" s="1"/>
      <c r="AAA45" s="1"/>
      <c r="AAB45" s="1"/>
      <c r="AAC45" s="1"/>
      <c r="AAD45" s="1"/>
      <c r="AAE45" s="1"/>
      <c r="AAF45" s="1"/>
      <c r="AAG45" s="1"/>
      <c r="AAH45" s="1"/>
      <c r="AAI45" s="1"/>
      <c r="AAJ45" s="1"/>
      <c r="AAK45" s="1"/>
      <c r="AAL45" s="1"/>
      <c r="AAM45" s="1"/>
      <c r="AAN45" s="1"/>
      <c r="AAO45" s="1"/>
      <c r="AAP45" s="1"/>
      <c r="AAQ45" s="1"/>
      <c r="AAR45" s="1"/>
      <c r="AAS45" s="1"/>
      <c r="AAT45" s="1"/>
      <c r="AAU45" s="1"/>
      <c r="AAV45" s="1"/>
      <c r="AAW45" s="1"/>
      <c r="AAX45" s="1"/>
      <c r="AAY45" s="1"/>
      <c r="AAZ45" s="1"/>
      <c r="ABA45" s="1"/>
      <c r="ABB45" s="1"/>
      <c r="ABC45" s="1"/>
      <c r="ABD45" s="1"/>
      <c r="ABE45" s="1"/>
      <c r="ABF45" s="1"/>
      <c r="ABG45" s="1"/>
      <c r="ABH45" s="1"/>
      <c r="ABI45" s="1"/>
      <c r="ABJ45" s="1"/>
      <c r="ABK45" s="1"/>
      <c r="ABL45" s="1"/>
      <c r="ABM45" s="1"/>
      <c r="ABN45" s="1"/>
      <c r="ABO45" s="1"/>
      <c r="ABP45" s="1"/>
      <c r="ABQ45" s="1"/>
      <c r="ABR45" s="1"/>
      <c r="ABS45" s="1"/>
      <c r="ABT45" s="1"/>
      <c r="ABU45" s="1"/>
      <c r="ABV45" s="1"/>
      <c r="ABW45" s="1"/>
      <c r="ABX45" s="1"/>
      <c r="ABY45" s="1"/>
      <c r="ABZ45" s="1"/>
      <c r="ACA45" s="1"/>
      <c r="ACB45" s="1"/>
      <c r="ACC45" s="1"/>
      <c r="ACD45" s="1"/>
      <c r="ACE45" s="1"/>
      <c r="ACF45" s="1"/>
      <c r="ACG45" s="1"/>
      <c r="ACH45" s="1"/>
      <c r="ACI45" s="1"/>
      <c r="ACJ45" s="1"/>
      <c r="ACK45" s="1"/>
      <c r="ACL45" s="1"/>
      <c r="ACM45" s="1"/>
      <c r="ACN45" s="1"/>
      <c r="ACO45" s="1"/>
      <c r="ACP45" s="1"/>
      <c r="ACQ45" s="1"/>
      <c r="ACR45" s="1"/>
      <c r="ACS45" s="1"/>
      <c r="ACT45" s="1"/>
      <c r="ACU45" s="1"/>
      <c r="ACV45" s="1"/>
      <c r="ACW45" s="1"/>
      <c r="ACX45" s="1"/>
      <c r="ACY45" s="1"/>
      <c r="ACZ45" s="1"/>
      <c r="ADA45" s="1"/>
      <c r="ADB45" s="1"/>
      <c r="ADC45" s="1"/>
      <c r="ADD45" s="1"/>
      <c r="ADE45" s="1"/>
      <c r="ADF45" s="1"/>
      <c r="ADG45" s="1"/>
      <c r="ADH45" s="1"/>
      <c r="ADI45" s="1"/>
      <c r="ADJ45" s="1"/>
      <c r="ADK45" s="1"/>
      <c r="ADL45" s="1"/>
      <c r="ADM45" s="1"/>
      <c r="ADN45" s="1"/>
      <c r="ADO45" s="1"/>
      <c r="ADP45" s="1"/>
      <c r="ADQ45" s="1"/>
      <c r="ADR45" s="1"/>
      <c r="ADS45" s="1"/>
      <c r="ADT45" s="1"/>
      <c r="ADU45" s="1"/>
      <c r="ADV45" s="1"/>
      <c r="ADW45" s="1"/>
      <c r="ADX45" s="1"/>
      <c r="ADY45" s="1"/>
      <c r="ADZ45" s="1"/>
      <c r="AEA45" s="1"/>
      <c r="AEB45" s="1"/>
      <c r="AEC45" s="1"/>
      <c r="AED45" s="1"/>
      <c r="AEE45" s="1"/>
      <c r="AEF45" s="1"/>
      <c r="AEG45" s="1"/>
      <c r="AEH45" s="1"/>
      <c r="AEI45" s="1"/>
      <c r="AEJ45" s="1"/>
      <c r="AEK45" s="1"/>
      <c r="AEL45" s="1"/>
      <c r="AEM45" s="1"/>
      <c r="AEN45" s="1"/>
      <c r="AEO45" s="1"/>
      <c r="AEP45" s="1"/>
      <c r="AEQ45" s="1"/>
      <c r="AER45" s="1"/>
      <c r="AES45" s="1"/>
      <c r="AET45" s="1"/>
      <c r="AEU45" s="1"/>
      <c r="AEV45" s="1"/>
      <c r="AEW45" s="1"/>
      <c r="AEX45" s="1"/>
      <c r="AEY45" s="1"/>
      <c r="AEZ45" s="1"/>
      <c r="AFA45" s="1"/>
      <c r="AFB45" s="1"/>
      <c r="AFC45" s="1"/>
      <c r="AFD45" s="1"/>
      <c r="AFE45" s="1"/>
      <c r="AFF45" s="1"/>
      <c r="AFG45" s="1"/>
      <c r="AFH45" s="1"/>
      <c r="AFI45" s="1"/>
      <c r="AFJ45" s="1"/>
      <c r="AFK45" s="1"/>
      <c r="AFL45" s="1"/>
      <c r="AFM45" s="1"/>
      <c r="AFN45" s="1"/>
    </row>
    <row r="46" spans="1:846" s="28" customFormat="1" ht="15" customHeight="1" thickBot="1" x14ac:dyDescent="0.25">
      <c r="A46" s="134">
        <v>3</v>
      </c>
      <c r="B46" s="65" t="s">
        <v>106</v>
      </c>
      <c r="C46" s="91">
        <v>0.16</v>
      </c>
      <c r="D46" s="84" t="s">
        <v>50</v>
      </c>
      <c r="E46" s="81" t="s">
        <v>26</v>
      </c>
      <c r="F46" s="44">
        <v>0.5</v>
      </c>
      <c r="G46" s="44">
        <v>0.5</v>
      </c>
      <c r="H46" s="45">
        <v>41334</v>
      </c>
      <c r="I46" s="45">
        <v>41609</v>
      </c>
      <c r="J46" s="26"/>
      <c r="K46" s="26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  <c r="VK46" s="1"/>
      <c r="VL46" s="1"/>
      <c r="VM46" s="1"/>
      <c r="VN46" s="1"/>
      <c r="VO46" s="1"/>
      <c r="VP46" s="1"/>
      <c r="VQ46" s="1"/>
      <c r="VR46" s="1"/>
      <c r="VS46" s="1"/>
      <c r="VT46" s="1"/>
      <c r="VU46" s="1"/>
      <c r="VV46" s="1"/>
      <c r="VW46" s="1"/>
      <c r="VX46" s="1"/>
      <c r="VY46" s="1"/>
      <c r="VZ46" s="1"/>
      <c r="WA46" s="1"/>
      <c r="WB46" s="1"/>
      <c r="WC46" s="1"/>
      <c r="WD46" s="1"/>
      <c r="WE46" s="1"/>
      <c r="WF46" s="1"/>
      <c r="WG46" s="1"/>
      <c r="WH46" s="1"/>
      <c r="WI46" s="1"/>
      <c r="WJ46" s="1"/>
      <c r="WK46" s="1"/>
      <c r="WL46" s="1"/>
      <c r="WM46" s="1"/>
      <c r="WN46" s="1"/>
      <c r="WO46" s="1"/>
      <c r="WP46" s="1"/>
      <c r="WQ46" s="1"/>
      <c r="WR46" s="1"/>
      <c r="WS46" s="1"/>
      <c r="WT46" s="1"/>
      <c r="WU46" s="1"/>
      <c r="WV46" s="1"/>
      <c r="WW46" s="1"/>
      <c r="WX46" s="1"/>
      <c r="WY46" s="1"/>
      <c r="WZ46" s="1"/>
      <c r="XA46" s="1"/>
      <c r="XB46" s="1"/>
      <c r="XC46" s="1"/>
      <c r="XD46" s="1"/>
      <c r="XE46" s="1"/>
      <c r="XF46" s="1"/>
      <c r="XG46" s="1"/>
      <c r="XH46" s="1"/>
      <c r="XI46" s="1"/>
      <c r="XJ46" s="1"/>
      <c r="XK46" s="1"/>
      <c r="XL46" s="1"/>
      <c r="XM46" s="1"/>
      <c r="XN46" s="1"/>
      <c r="XO46" s="1"/>
      <c r="XP46" s="1"/>
      <c r="XQ46" s="1"/>
      <c r="XR46" s="1"/>
      <c r="XS46" s="1"/>
      <c r="XT46" s="1"/>
      <c r="XU46" s="1"/>
      <c r="XV46" s="1"/>
      <c r="XW46" s="1"/>
      <c r="XX46" s="1"/>
      <c r="XY46" s="1"/>
      <c r="XZ46" s="1"/>
      <c r="YA46" s="1"/>
      <c r="YB46" s="1"/>
      <c r="YC46" s="1"/>
      <c r="YD46" s="1"/>
      <c r="YE46" s="1"/>
      <c r="YF46" s="1"/>
      <c r="YG46" s="1"/>
      <c r="YH46" s="1"/>
      <c r="YI46" s="1"/>
      <c r="YJ46" s="1"/>
      <c r="YK46" s="1"/>
      <c r="YL46" s="1"/>
      <c r="YM46" s="1"/>
      <c r="YN46" s="1"/>
      <c r="YO46" s="1"/>
      <c r="YP46" s="1"/>
      <c r="YQ46" s="1"/>
      <c r="YR46" s="1"/>
      <c r="YS46" s="1"/>
      <c r="YT46" s="1"/>
      <c r="YU46" s="1"/>
      <c r="YV46" s="1"/>
      <c r="YW46" s="1"/>
      <c r="YX46" s="1"/>
      <c r="YY46" s="1"/>
      <c r="YZ46" s="1"/>
      <c r="ZA46" s="1"/>
      <c r="ZB46" s="1"/>
      <c r="ZC46" s="1"/>
      <c r="ZD46" s="1"/>
      <c r="ZE46" s="1"/>
      <c r="ZF46" s="1"/>
      <c r="ZG46" s="1"/>
      <c r="ZH46" s="1"/>
      <c r="ZI46" s="1"/>
      <c r="ZJ46" s="1"/>
      <c r="ZK46" s="1"/>
      <c r="ZL46" s="1"/>
      <c r="ZM46" s="1"/>
      <c r="ZN46" s="1"/>
      <c r="ZO46" s="1"/>
      <c r="ZP46" s="1"/>
      <c r="ZQ46" s="1"/>
      <c r="ZR46" s="1"/>
      <c r="ZS46" s="1"/>
      <c r="ZT46" s="1"/>
      <c r="ZU46" s="1"/>
      <c r="ZV46" s="1"/>
      <c r="ZW46" s="1"/>
      <c r="ZX46" s="1"/>
      <c r="ZY46" s="1"/>
      <c r="ZZ46" s="1"/>
      <c r="AAA46" s="1"/>
      <c r="AAB46" s="1"/>
      <c r="AAC46" s="1"/>
      <c r="AAD46" s="1"/>
      <c r="AAE46" s="1"/>
      <c r="AAF46" s="1"/>
      <c r="AAG46" s="1"/>
      <c r="AAH46" s="1"/>
      <c r="AAI46" s="1"/>
      <c r="AAJ46" s="1"/>
      <c r="AAK46" s="1"/>
      <c r="AAL46" s="1"/>
      <c r="AAM46" s="1"/>
      <c r="AAN46" s="1"/>
      <c r="AAO46" s="1"/>
      <c r="AAP46" s="1"/>
      <c r="AAQ46" s="1"/>
      <c r="AAR46" s="1"/>
      <c r="AAS46" s="1"/>
      <c r="AAT46" s="1"/>
      <c r="AAU46" s="1"/>
      <c r="AAV46" s="1"/>
      <c r="AAW46" s="1"/>
      <c r="AAX46" s="1"/>
      <c r="AAY46" s="1"/>
      <c r="AAZ46" s="1"/>
      <c r="ABA46" s="1"/>
      <c r="ABB46" s="1"/>
      <c r="ABC46" s="1"/>
      <c r="ABD46" s="1"/>
      <c r="ABE46" s="1"/>
      <c r="ABF46" s="1"/>
      <c r="ABG46" s="1"/>
      <c r="ABH46" s="1"/>
      <c r="ABI46" s="1"/>
      <c r="ABJ46" s="1"/>
      <c r="ABK46" s="1"/>
      <c r="ABL46" s="1"/>
      <c r="ABM46" s="1"/>
      <c r="ABN46" s="1"/>
      <c r="ABO46" s="1"/>
      <c r="ABP46" s="1"/>
      <c r="ABQ46" s="1"/>
      <c r="ABR46" s="1"/>
      <c r="ABS46" s="1"/>
      <c r="ABT46" s="1"/>
      <c r="ABU46" s="1"/>
      <c r="ABV46" s="1"/>
      <c r="ABW46" s="1"/>
      <c r="ABX46" s="1"/>
      <c r="ABY46" s="1"/>
      <c r="ABZ46" s="1"/>
      <c r="ACA46" s="1"/>
      <c r="ACB46" s="1"/>
      <c r="ACC46" s="1"/>
      <c r="ACD46" s="1"/>
      <c r="ACE46" s="1"/>
      <c r="ACF46" s="1"/>
      <c r="ACG46" s="1"/>
      <c r="ACH46" s="1"/>
      <c r="ACI46" s="1"/>
      <c r="ACJ46" s="1"/>
      <c r="ACK46" s="1"/>
      <c r="ACL46" s="1"/>
      <c r="ACM46" s="1"/>
      <c r="ACN46" s="1"/>
      <c r="ACO46" s="1"/>
      <c r="ACP46" s="1"/>
      <c r="ACQ46" s="1"/>
      <c r="ACR46" s="1"/>
      <c r="ACS46" s="1"/>
      <c r="ACT46" s="1"/>
      <c r="ACU46" s="1"/>
      <c r="ACV46" s="1"/>
      <c r="ACW46" s="1"/>
      <c r="ACX46" s="1"/>
      <c r="ACY46" s="1"/>
      <c r="ACZ46" s="1"/>
      <c r="ADA46" s="1"/>
      <c r="ADB46" s="1"/>
      <c r="ADC46" s="1"/>
      <c r="ADD46" s="1"/>
      <c r="ADE46" s="1"/>
      <c r="ADF46" s="1"/>
      <c r="ADG46" s="1"/>
      <c r="ADH46" s="1"/>
      <c r="ADI46" s="1"/>
      <c r="ADJ46" s="1"/>
      <c r="ADK46" s="1"/>
      <c r="ADL46" s="1"/>
      <c r="ADM46" s="1"/>
      <c r="ADN46" s="1"/>
      <c r="ADO46" s="1"/>
      <c r="ADP46" s="1"/>
      <c r="ADQ46" s="1"/>
      <c r="ADR46" s="1"/>
      <c r="ADS46" s="1"/>
      <c r="ADT46" s="1"/>
      <c r="ADU46" s="1"/>
      <c r="ADV46" s="1"/>
      <c r="ADW46" s="1"/>
      <c r="ADX46" s="1"/>
      <c r="ADY46" s="1"/>
      <c r="ADZ46" s="1"/>
      <c r="AEA46" s="1"/>
      <c r="AEB46" s="1"/>
      <c r="AEC46" s="1"/>
      <c r="AED46" s="1"/>
      <c r="AEE46" s="1"/>
      <c r="AEF46" s="1"/>
      <c r="AEG46" s="1"/>
      <c r="AEH46" s="1"/>
      <c r="AEI46" s="1"/>
      <c r="AEJ46" s="1"/>
      <c r="AEK46" s="1"/>
      <c r="AEL46" s="1"/>
      <c r="AEM46" s="1"/>
      <c r="AEN46" s="1"/>
      <c r="AEO46" s="1"/>
      <c r="AEP46" s="1"/>
      <c r="AEQ46" s="1"/>
      <c r="AER46" s="1"/>
      <c r="AES46" s="1"/>
      <c r="AET46" s="1"/>
      <c r="AEU46" s="1"/>
      <c r="AEV46" s="1"/>
      <c r="AEW46" s="1"/>
      <c r="AEX46" s="1"/>
      <c r="AEY46" s="1"/>
      <c r="AEZ46" s="1"/>
      <c r="AFA46" s="1"/>
      <c r="AFB46" s="1"/>
      <c r="AFC46" s="1"/>
      <c r="AFD46" s="1"/>
      <c r="AFE46" s="1"/>
      <c r="AFF46" s="1"/>
      <c r="AFG46" s="1"/>
      <c r="AFH46" s="1"/>
      <c r="AFI46" s="1"/>
      <c r="AFJ46" s="1"/>
      <c r="AFK46" s="1"/>
      <c r="AFL46" s="1"/>
      <c r="AFM46" s="1"/>
      <c r="AFN46" s="1"/>
    </row>
    <row r="47" spans="1:846" s="28" customFormat="1" ht="25.5" x14ac:dyDescent="0.2">
      <c r="A47" s="134">
        <v>4</v>
      </c>
      <c r="B47" s="106" t="s">
        <v>109</v>
      </c>
      <c r="C47" s="91">
        <v>2.5499999999999998</v>
      </c>
      <c r="D47" s="80" t="s">
        <v>50</v>
      </c>
      <c r="E47" s="81" t="s">
        <v>26</v>
      </c>
      <c r="F47" s="44">
        <v>1</v>
      </c>
      <c r="G47" s="44">
        <v>0</v>
      </c>
      <c r="H47" s="45">
        <v>41395</v>
      </c>
      <c r="I47" s="45">
        <v>43070</v>
      </c>
      <c r="J47" s="26"/>
      <c r="K47" s="26" t="s">
        <v>38</v>
      </c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  <c r="VK47" s="1"/>
      <c r="VL47" s="1"/>
      <c r="VM47" s="1"/>
      <c r="VN47" s="1"/>
      <c r="VO47" s="1"/>
      <c r="VP47" s="1"/>
      <c r="VQ47" s="1"/>
      <c r="VR47" s="1"/>
      <c r="VS47" s="1"/>
      <c r="VT47" s="1"/>
      <c r="VU47" s="1"/>
      <c r="VV47" s="1"/>
      <c r="VW47" s="1"/>
      <c r="VX47" s="1"/>
      <c r="VY47" s="1"/>
      <c r="VZ47" s="1"/>
      <c r="WA47" s="1"/>
      <c r="WB47" s="1"/>
      <c r="WC47" s="1"/>
      <c r="WD47" s="1"/>
      <c r="WE47" s="1"/>
      <c r="WF47" s="1"/>
      <c r="WG47" s="1"/>
      <c r="WH47" s="1"/>
      <c r="WI47" s="1"/>
      <c r="WJ47" s="1"/>
      <c r="WK47" s="1"/>
      <c r="WL47" s="1"/>
      <c r="WM47" s="1"/>
      <c r="WN47" s="1"/>
      <c r="WO47" s="1"/>
      <c r="WP47" s="1"/>
      <c r="WQ47" s="1"/>
      <c r="WR47" s="1"/>
      <c r="WS47" s="1"/>
      <c r="WT47" s="1"/>
      <c r="WU47" s="1"/>
      <c r="WV47" s="1"/>
      <c r="WW47" s="1"/>
      <c r="WX47" s="1"/>
      <c r="WY47" s="1"/>
      <c r="WZ47" s="1"/>
      <c r="XA47" s="1"/>
      <c r="XB47" s="1"/>
      <c r="XC47" s="1"/>
      <c r="XD47" s="1"/>
      <c r="XE47" s="1"/>
      <c r="XF47" s="1"/>
      <c r="XG47" s="1"/>
      <c r="XH47" s="1"/>
      <c r="XI47" s="1"/>
      <c r="XJ47" s="1"/>
      <c r="XK47" s="1"/>
      <c r="XL47" s="1"/>
      <c r="XM47" s="1"/>
      <c r="XN47" s="1"/>
      <c r="XO47" s="1"/>
      <c r="XP47" s="1"/>
      <c r="XQ47" s="1"/>
      <c r="XR47" s="1"/>
      <c r="XS47" s="1"/>
      <c r="XT47" s="1"/>
      <c r="XU47" s="1"/>
      <c r="XV47" s="1"/>
      <c r="XW47" s="1"/>
      <c r="XX47" s="1"/>
      <c r="XY47" s="1"/>
      <c r="XZ47" s="1"/>
      <c r="YA47" s="1"/>
      <c r="YB47" s="1"/>
      <c r="YC47" s="1"/>
      <c r="YD47" s="1"/>
      <c r="YE47" s="1"/>
      <c r="YF47" s="1"/>
      <c r="YG47" s="1"/>
      <c r="YH47" s="1"/>
      <c r="YI47" s="1"/>
      <c r="YJ47" s="1"/>
      <c r="YK47" s="1"/>
      <c r="YL47" s="1"/>
      <c r="YM47" s="1"/>
      <c r="YN47" s="1"/>
      <c r="YO47" s="1"/>
      <c r="YP47" s="1"/>
      <c r="YQ47" s="1"/>
      <c r="YR47" s="1"/>
      <c r="YS47" s="1"/>
      <c r="YT47" s="1"/>
      <c r="YU47" s="1"/>
      <c r="YV47" s="1"/>
      <c r="YW47" s="1"/>
      <c r="YX47" s="1"/>
      <c r="YY47" s="1"/>
      <c r="YZ47" s="1"/>
      <c r="ZA47" s="1"/>
      <c r="ZB47" s="1"/>
      <c r="ZC47" s="1"/>
      <c r="ZD47" s="1"/>
      <c r="ZE47" s="1"/>
      <c r="ZF47" s="1"/>
      <c r="ZG47" s="1"/>
      <c r="ZH47" s="1"/>
      <c r="ZI47" s="1"/>
      <c r="ZJ47" s="1"/>
      <c r="ZK47" s="1"/>
      <c r="ZL47" s="1"/>
      <c r="ZM47" s="1"/>
      <c r="ZN47" s="1"/>
      <c r="ZO47" s="1"/>
      <c r="ZP47" s="1"/>
      <c r="ZQ47" s="1"/>
      <c r="ZR47" s="1"/>
      <c r="ZS47" s="1"/>
      <c r="ZT47" s="1"/>
      <c r="ZU47" s="1"/>
      <c r="ZV47" s="1"/>
      <c r="ZW47" s="1"/>
      <c r="ZX47" s="1"/>
      <c r="ZY47" s="1"/>
      <c r="ZZ47" s="1"/>
      <c r="AAA47" s="1"/>
      <c r="AAB47" s="1"/>
      <c r="AAC47" s="1"/>
      <c r="AAD47" s="1"/>
      <c r="AAE47" s="1"/>
      <c r="AAF47" s="1"/>
      <c r="AAG47" s="1"/>
      <c r="AAH47" s="1"/>
      <c r="AAI47" s="1"/>
      <c r="AAJ47" s="1"/>
      <c r="AAK47" s="1"/>
      <c r="AAL47" s="1"/>
      <c r="AAM47" s="1"/>
      <c r="AAN47" s="1"/>
      <c r="AAO47" s="1"/>
      <c r="AAP47" s="1"/>
      <c r="AAQ47" s="1"/>
      <c r="AAR47" s="1"/>
      <c r="AAS47" s="1"/>
      <c r="AAT47" s="1"/>
      <c r="AAU47" s="1"/>
      <c r="AAV47" s="1"/>
      <c r="AAW47" s="1"/>
      <c r="AAX47" s="1"/>
      <c r="AAY47" s="1"/>
      <c r="AAZ47" s="1"/>
      <c r="ABA47" s="1"/>
      <c r="ABB47" s="1"/>
      <c r="ABC47" s="1"/>
      <c r="ABD47" s="1"/>
      <c r="ABE47" s="1"/>
      <c r="ABF47" s="1"/>
      <c r="ABG47" s="1"/>
      <c r="ABH47" s="1"/>
      <c r="ABI47" s="1"/>
      <c r="ABJ47" s="1"/>
      <c r="ABK47" s="1"/>
      <c r="ABL47" s="1"/>
      <c r="ABM47" s="1"/>
      <c r="ABN47" s="1"/>
      <c r="ABO47" s="1"/>
      <c r="ABP47" s="1"/>
      <c r="ABQ47" s="1"/>
      <c r="ABR47" s="1"/>
      <c r="ABS47" s="1"/>
      <c r="ABT47" s="1"/>
      <c r="ABU47" s="1"/>
      <c r="ABV47" s="1"/>
      <c r="ABW47" s="1"/>
      <c r="ABX47" s="1"/>
      <c r="ABY47" s="1"/>
      <c r="ABZ47" s="1"/>
      <c r="ACA47" s="1"/>
      <c r="ACB47" s="1"/>
      <c r="ACC47" s="1"/>
      <c r="ACD47" s="1"/>
      <c r="ACE47" s="1"/>
      <c r="ACF47" s="1"/>
      <c r="ACG47" s="1"/>
      <c r="ACH47" s="1"/>
      <c r="ACI47" s="1"/>
      <c r="ACJ47" s="1"/>
      <c r="ACK47" s="1"/>
      <c r="ACL47" s="1"/>
      <c r="ACM47" s="1"/>
      <c r="ACN47" s="1"/>
      <c r="ACO47" s="1"/>
      <c r="ACP47" s="1"/>
      <c r="ACQ47" s="1"/>
      <c r="ACR47" s="1"/>
      <c r="ACS47" s="1"/>
      <c r="ACT47" s="1"/>
      <c r="ACU47" s="1"/>
      <c r="ACV47" s="1"/>
      <c r="ACW47" s="1"/>
      <c r="ACX47" s="1"/>
      <c r="ACY47" s="1"/>
      <c r="ACZ47" s="1"/>
      <c r="ADA47" s="1"/>
      <c r="ADB47" s="1"/>
      <c r="ADC47" s="1"/>
      <c r="ADD47" s="1"/>
      <c r="ADE47" s="1"/>
      <c r="ADF47" s="1"/>
      <c r="ADG47" s="1"/>
      <c r="ADH47" s="1"/>
      <c r="ADI47" s="1"/>
      <c r="ADJ47" s="1"/>
      <c r="ADK47" s="1"/>
      <c r="ADL47" s="1"/>
      <c r="ADM47" s="1"/>
      <c r="ADN47" s="1"/>
      <c r="ADO47" s="1"/>
      <c r="ADP47" s="1"/>
      <c r="ADQ47" s="1"/>
      <c r="ADR47" s="1"/>
      <c r="ADS47" s="1"/>
      <c r="ADT47" s="1"/>
      <c r="ADU47" s="1"/>
      <c r="ADV47" s="1"/>
      <c r="ADW47" s="1"/>
      <c r="ADX47" s="1"/>
      <c r="ADY47" s="1"/>
      <c r="ADZ47" s="1"/>
      <c r="AEA47" s="1"/>
      <c r="AEB47" s="1"/>
      <c r="AEC47" s="1"/>
      <c r="AED47" s="1"/>
      <c r="AEE47" s="1"/>
      <c r="AEF47" s="1"/>
      <c r="AEG47" s="1"/>
      <c r="AEH47" s="1"/>
      <c r="AEI47" s="1"/>
      <c r="AEJ47" s="1"/>
      <c r="AEK47" s="1"/>
      <c r="AEL47" s="1"/>
      <c r="AEM47" s="1"/>
      <c r="AEN47" s="1"/>
      <c r="AEO47" s="1"/>
      <c r="AEP47" s="1"/>
      <c r="AEQ47" s="1"/>
      <c r="AER47" s="1"/>
      <c r="AES47" s="1"/>
      <c r="AET47" s="1"/>
      <c r="AEU47" s="1"/>
      <c r="AEV47" s="1"/>
      <c r="AEW47" s="1"/>
      <c r="AEX47" s="1"/>
      <c r="AEY47" s="1"/>
      <c r="AEZ47" s="1"/>
      <c r="AFA47" s="1"/>
      <c r="AFB47" s="1"/>
      <c r="AFC47" s="1"/>
      <c r="AFD47" s="1"/>
      <c r="AFE47" s="1"/>
      <c r="AFF47" s="1"/>
      <c r="AFG47" s="1"/>
      <c r="AFH47" s="1"/>
      <c r="AFI47" s="1"/>
      <c r="AFJ47" s="1"/>
      <c r="AFK47" s="1"/>
      <c r="AFL47" s="1"/>
      <c r="AFM47" s="1"/>
      <c r="AFN47" s="1"/>
    </row>
    <row r="48" spans="1:846" s="28" customFormat="1" ht="20.100000000000001" customHeight="1" x14ac:dyDescent="0.2">
      <c r="A48" s="145" t="s">
        <v>79</v>
      </c>
      <c r="B48" s="145"/>
      <c r="C48" s="117">
        <f>SUM(C49:C54)</f>
        <v>8.5799999999999983</v>
      </c>
      <c r="D48" s="146"/>
      <c r="E48" s="146"/>
      <c r="F48" s="146"/>
      <c r="G48" s="146"/>
      <c r="H48" s="146"/>
      <c r="I48" s="146"/>
      <c r="J48" s="146"/>
      <c r="K48" s="83" t="s">
        <v>35</v>
      </c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  <c r="VK48" s="1"/>
      <c r="VL48" s="1"/>
      <c r="VM48" s="1"/>
      <c r="VN48" s="1"/>
      <c r="VO48" s="1"/>
      <c r="VP48" s="1"/>
      <c r="VQ48" s="1"/>
      <c r="VR48" s="1"/>
      <c r="VS48" s="1"/>
      <c r="VT48" s="1"/>
      <c r="VU48" s="1"/>
      <c r="VV48" s="1"/>
      <c r="VW48" s="1"/>
      <c r="VX48" s="1"/>
      <c r="VY48" s="1"/>
      <c r="VZ48" s="1"/>
      <c r="WA48" s="1"/>
      <c r="WB48" s="1"/>
      <c r="WC48" s="1"/>
      <c r="WD48" s="1"/>
      <c r="WE48" s="1"/>
      <c r="WF48" s="1"/>
      <c r="WG48" s="1"/>
      <c r="WH48" s="1"/>
      <c r="WI48" s="1"/>
      <c r="WJ48" s="1"/>
      <c r="WK48" s="1"/>
      <c r="WL48" s="1"/>
      <c r="WM48" s="1"/>
      <c r="WN48" s="1"/>
      <c r="WO48" s="1"/>
      <c r="WP48" s="1"/>
      <c r="WQ48" s="1"/>
      <c r="WR48" s="1"/>
      <c r="WS48" s="1"/>
      <c r="WT48" s="1"/>
      <c r="WU48" s="1"/>
      <c r="WV48" s="1"/>
      <c r="WW48" s="1"/>
      <c r="WX48" s="1"/>
      <c r="WY48" s="1"/>
      <c r="WZ48" s="1"/>
      <c r="XA48" s="1"/>
      <c r="XB48" s="1"/>
      <c r="XC48" s="1"/>
      <c r="XD48" s="1"/>
      <c r="XE48" s="1"/>
      <c r="XF48" s="1"/>
      <c r="XG48" s="1"/>
      <c r="XH48" s="1"/>
      <c r="XI48" s="1"/>
      <c r="XJ48" s="1"/>
      <c r="XK48" s="1"/>
      <c r="XL48" s="1"/>
      <c r="XM48" s="1"/>
      <c r="XN48" s="1"/>
      <c r="XO48" s="1"/>
      <c r="XP48" s="1"/>
      <c r="XQ48" s="1"/>
      <c r="XR48" s="1"/>
      <c r="XS48" s="1"/>
      <c r="XT48" s="1"/>
      <c r="XU48" s="1"/>
      <c r="XV48" s="1"/>
      <c r="XW48" s="1"/>
      <c r="XX48" s="1"/>
      <c r="XY48" s="1"/>
      <c r="XZ48" s="1"/>
      <c r="YA48" s="1"/>
      <c r="YB48" s="1"/>
      <c r="YC48" s="1"/>
      <c r="YD48" s="1"/>
      <c r="YE48" s="1"/>
      <c r="YF48" s="1"/>
      <c r="YG48" s="1"/>
      <c r="YH48" s="1"/>
      <c r="YI48" s="1"/>
      <c r="YJ48" s="1"/>
      <c r="YK48" s="1"/>
      <c r="YL48" s="1"/>
      <c r="YM48" s="1"/>
      <c r="YN48" s="1"/>
      <c r="YO48" s="1"/>
      <c r="YP48" s="1"/>
      <c r="YQ48" s="1"/>
      <c r="YR48" s="1"/>
      <c r="YS48" s="1"/>
      <c r="YT48" s="1"/>
      <c r="YU48" s="1"/>
      <c r="YV48" s="1"/>
      <c r="YW48" s="1"/>
      <c r="YX48" s="1"/>
      <c r="YY48" s="1"/>
      <c r="YZ48" s="1"/>
      <c r="ZA48" s="1"/>
      <c r="ZB48" s="1"/>
      <c r="ZC48" s="1"/>
      <c r="ZD48" s="1"/>
      <c r="ZE48" s="1"/>
      <c r="ZF48" s="1"/>
      <c r="ZG48" s="1"/>
      <c r="ZH48" s="1"/>
      <c r="ZI48" s="1"/>
      <c r="ZJ48" s="1"/>
      <c r="ZK48" s="1"/>
      <c r="ZL48" s="1"/>
      <c r="ZM48" s="1"/>
      <c r="ZN48" s="1"/>
      <c r="ZO48" s="1"/>
      <c r="ZP48" s="1"/>
      <c r="ZQ48" s="1"/>
      <c r="ZR48" s="1"/>
      <c r="ZS48" s="1"/>
      <c r="ZT48" s="1"/>
      <c r="ZU48" s="1"/>
      <c r="ZV48" s="1"/>
      <c r="ZW48" s="1"/>
      <c r="ZX48" s="1"/>
      <c r="ZY48" s="1"/>
      <c r="ZZ48" s="1"/>
      <c r="AAA48" s="1"/>
      <c r="AAB48" s="1"/>
      <c r="AAC48" s="1"/>
      <c r="AAD48" s="1"/>
      <c r="AAE48" s="1"/>
      <c r="AAF48" s="1"/>
      <c r="AAG48" s="1"/>
      <c r="AAH48" s="1"/>
      <c r="AAI48" s="1"/>
      <c r="AAJ48" s="1"/>
      <c r="AAK48" s="1"/>
      <c r="AAL48" s="1"/>
      <c r="AAM48" s="1"/>
      <c r="AAN48" s="1"/>
      <c r="AAO48" s="1"/>
      <c r="AAP48" s="1"/>
      <c r="AAQ48" s="1"/>
      <c r="AAR48" s="1"/>
      <c r="AAS48" s="1"/>
      <c r="AAT48" s="1"/>
      <c r="AAU48" s="1"/>
      <c r="AAV48" s="1"/>
      <c r="AAW48" s="1"/>
      <c r="AAX48" s="1"/>
      <c r="AAY48" s="1"/>
      <c r="AAZ48" s="1"/>
      <c r="ABA48" s="1"/>
      <c r="ABB48" s="1"/>
      <c r="ABC48" s="1"/>
      <c r="ABD48" s="1"/>
      <c r="ABE48" s="1"/>
      <c r="ABF48" s="1"/>
      <c r="ABG48" s="1"/>
      <c r="ABH48" s="1"/>
      <c r="ABI48" s="1"/>
      <c r="ABJ48" s="1"/>
      <c r="ABK48" s="1"/>
      <c r="ABL48" s="1"/>
      <c r="ABM48" s="1"/>
      <c r="ABN48" s="1"/>
      <c r="ABO48" s="1"/>
      <c r="ABP48" s="1"/>
      <c r="ABQ48" s="1"/>
      <c r="ABR48" s="1"/>
      <c r="ABS48" s="1"/>
      <c r="ABT48" s="1"/>
      <c r="ABU48" s="1"/>
      <c r="ABV48" s="1"/>
      <c r="ABW48" s="1"/>
      <c r="ABX48" s="1"/>
      <c r="ABY48" s="1"/>
      <c r="ABZ48" s="1"/>
      <c r="ACA48" s="1"/>
      <c r="ACB48" s="1"/>
      <c r="ACC48" s="1"/>
      <c r="ACD48" s="1"/>
      <c r="ACE48" s="1"/>
      <c r="ACF48" s="1"/>
      <c r="ACG48" s="1"/>
      <c r="ACH48" s="1"/>
      <c r="ACI48" s="1"/>
      <c r="ACJ48" s="1"/>
      <c r="ACK48" s="1"/>
      <c r="ACL48" s="1"/>
      <c r="ACM48" s="1"/>
      <c r="ACN48" s="1"/>
      <c r="ACO48" s="1"/>
      <c r="ACP48" s="1"/>
      <c r="ACQ48" s="1"/>
      <c r="ACR48" s="1"/>
      <c r="ACS48" s="1"/>
      <c r="ACT48" s="1"/>
      <c r="ACU48" s="1"/>
      <c r="ACV48" s="1"/>
      <c r="ACW48" s="1"/>
      <c r="ACX48" s="1"/>
      <c r="ACY48" s="1"/>
      <c r="ACZ48" s="1"/>
      <c r="ADA48" s="1"/>
      <c r="ADB48" s="1"/>
      <c r="ADC48" s="1"/>
      <c r="ADD48" s="1"/>
      <c r="ADE48" s="1"/>
      <c r="ADF48" s="1"/>
      <c r="ADG48" s="1"/>
      <c r="ADH48" s="1"/>
      <c r="ADI48" s="1"/>
      <c r="ADJ48" s="1"/>
      <c r="ADK48" s="1"/>
      <c r="ADL48" s="1"/>
      <c r="ADM48" s="1"/>
      <c r="ADN48" s="1"/>
      <c r="ADO48" s="1"/>
      <c r="ADP48" s="1"/>
      <c r="ADQ48" s="1"/>
      <c r="ADR48" s="1"/>
      <c r="ADS48" s="1"/>
      <c r="ADT48" s="1"/>
      <c r="ADU48" s="1"/>
      <c r="ADV48" s="1"/>
      <c r="ADW48" s="1"/>
      <c r="ADX48" s="1"/>
      <c r="ADY48" s="1"/>
      <c r="ADZ48" s="1"/>
      <c r="AEA48" s="1"/>
      <c r="AEB48" s="1"/>
      <c r="AEC48" s="1"/>
      <c r="AED48" s="1"/>
      <c r="AEE48" s="1"/>
      <c r="AEF48" s="1"/>
      <c r="AEG48" s="1"/>
      <c r="AEH48" s="1"/>
      <c r="AEI48" s="1"/>
      <c r="AEJ48" s="1"/>
      <c r="AEK48" s="1"/>
      <c r="AEL48" s="1"/>
      <c r="AEM48" s="1"/>
      <c r="AEN48" s="1"/>
      <c r="AEO48" s="1"/>
      <c r="AEP48" s="1"/>
      <c r="AEQ48" s="1"/>
      <c r="AER48" s="1"/>
      <c r="AES48" s="1"/>
      <c r="AET48" s="1"/>
      <c r="AEU48" s="1"/>
      <c r="AEV48" s="1"/>
      <c r="AEW48" s="1"/>
      <c r="AEX48" s="1"/>
      <c r="AEY48" s="1"/>
      <c r="AEZ48" s="1"/>
      <c r="AFA48" s="1"/>
      <c r="AFB48" s="1"/>
      <c r="AFC48" s="1"/>
      <c r="AFD48" s="1"/>
      <c r="AFE48" s="1"/>
      <c r="AFF48" s="1"/>
      <c r="AFG48" s="1"/>
      <c r="AFH48" s="1"/>
      <c r="AFI48" s="1"/>
      <c r="AFJ48" s="1"/>
      <c r="AFK48" s="1"/>
      <c r="AFL48" s="1"/>
      <c r="AFM48" s="1"/>
      <c r="AFN48" s="1"/>
    </row>
    <row r="49" spans="1:846" s="28" customFormat="1" ht="24" customHeight="1" x14ac:dyDescent="0.2">
      <c r="A49" s="107">
        <v>1</v>
      </c>
      <c r="B49" s="112" t="s">
        <v>93</v>
      </c>
      <c r="C49" s="72">
        <v>0.4</v>
      </c>
      <c r="D49" s="82" t="s">
        <v>39</v>
      </c>
      <c r="E49" s="110" t="s">
        <v>26</v>
      </c>
      <c r="F49" s="44">
        <v>1</v>
      </c>
      <c r="G49" s="44">
        <v>0</v>
      </c>
      <c r="H49" s="45">
        <v>41365</v>
      </c>
      <c r="I49" s="45">
        <v>41760</v>
      </c>
      <c r="J49" s="82"/>
      <c r="K49" s="83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  <c r="VK49" s="1"/>
      <c r="VL49" s="1"/>
      <c r="VM49" s="1"/>
      <c r="VN49" s="1"/>
      <c r="VO49" s="1"/>
      <c r="VP49" s="1"/>
      <c r="VQ49" s="1"/>
      <c r="VR49" s="1"/>
      <c r="VS49" s="1"/>
      <c r="VT49" s="1"/>
      <c r="VU49" s="1"/>
      <c r="VV49" s="1"/>
      <c r="VW49" s="1"/>
      <c r="VX49" s="1"/>
      <c r="VY49" s="1"/>
      <c r="VZ49" s="1"/>
      <c r="WA49" s="1"/>
      <c r="WB49" s="1"/>
      <c r="WC49" s="1"/>
      <c r="WD49" s="1"/>
      <c r="WE49" s="1"/>
      <c r="WF49" s="1"/>
      <c r="WG49" s="1"/>
      <c r="WH49" s="1"/>
      <c r="WI49" s="1"/>
      <c r="WJ49" s="1"/>
      <c r="WK49" s="1"/>
      <c r="WL49" s="1"/>
      <c r="WM49" s="1"/>
      <c r="WN49" s="1"/>
      <c r="WO49" s="1"/>
      <c r="WP49" s="1"/>
      <c r="WQ49" s="1"/>
      <c r="WR49" s="1"/>
      <c r="WS49" s="1"/>
      <c r="WT49" s="1"/>
      <c r="WU49" s="1"/>
      <c r="WV49" s="1"/>
      <c r="WW49" s="1"/>
      <c r="WX49" s="1"/>
      <c r="WY49" s="1"/>
      <c r="WZ49" s="1"/>
      <c r="XA49" s="1"/>
      <c r="XB49" s="1"/>
      <c r="XC49" s="1"/>
      <c r="XD49" s="1"/>
      <c r="XE49" s="1"/>
      <c r="XF49" s="1"/>
      <c r="XG49" s="1"/>
      <c r="XH49" s="1"/>
      <c r="XI49" s="1"/>
      <c r="XJ49" s="1"/>
      <c r="XK49" s="1"/>
      <c r="XL49" s="1"/>
      <c r="XM49" s="1"/>
      <c r="XN49" s="1"/>
      <c r="XO49" s="1"/>
      <c r="XP49" s="1"/>
      <c r="XQ49" s="1"/>
      <c r="XR49" s="1"/>
      <c r="XS49" s="1"/>
      <c r="XT49" s="1"/>
      <c r="XU49" s="1"/>
      <c r="XV49" s="1"/>
      <c r="XW49" s="1"/>
      <c r="XX49" s="1"/>
      <c r="XY49" s="1"/>
      <c r="XZ49" s="1"/>
      <c r="YA49" s="1"/>
      <c r="YB49" s="1"/>
      <c r="YC49" s="1"/>
      <c r="YD49" s="1"/>
      <c r="YE49" s="1"/>
      <c r="YF49" s="1"/>
      <c r="YG49" s="1"/>
      <c r="YH49" s="1"/>
      <c r="YI49" s="1"/>
      <c r="YJ49" s="1"/>
      <c r="YK49" s="1"/>
      <c r="YL49" s="1"/>
      <c r="YM49" s="1"/>
      <c r="YN49" s="1"/>
      <c r="YO49" s="1"/>
      <c r="YP49" s="1"/>
      <c r="YQ49" s="1"/>
      <c r="YR49" s="1"/>
      <c r="YS49" s="1"/>
      <c r="YT49" s="1"/>
      <c r="YU49" s="1"/>
      <c r="YV49" s="1"/>
      <c r="YW49" s="1"/>
      <c r="YX49" s="1"/>
      <c r="YY49" s="1"/>
      <c r="YZ49" s="1"/>
      <c r="ZA49" s="1"/>
      <c r="ZB49" s="1"/>
      <c r="ZC49" s="1"/>
      <c r="ZD49" s="1"/>
      <c r="ZE49" s="1"/>
      <c r="ZF49" s="1"/>
      <c r="ZG49" s="1"/>
      <c r="ZH49" s="1"/>
      <c r="ZI49" s="1"/>
      <c r="ZJ49" s="1"/>
      <c r="ZK49" s="1"/>
      <c r="ZL49" s="1"/>
      <c r="ZM49" s="1"/>
      <c r="ZN49" s="1"/>
      <c r="ZO49" s="1"/>
      <c r="ZP49" s="1"/>
      <c r="ZQ49" s="1"/>
      <c r="ZR49" s="1"/>
      <c r="ZS49" s="1"/>
      <c r="ZT49" s="1"/>
      <c r="ZU49" s="1"/>
      <c r="ZV49" s="1"/>
      <c r="ZW49" s="1"/>
      <c r="ZX49" s="1"/>
      <c r="ZY49" s="1"/>
      <c r="ZZ49" s="1"/>
      <c r="AAA49" s="1"/>
      <c r="AAB49" s="1"/>
      <c r="AAC49" s="1"/>
      <c r="AAD49" s="1"/>
      <c r="AAE49" s="1"/>
      <c r="AAF49" s="1"/>
      <c r="AAG49" s="1"/>
      <c r="AAH49" s="1"/>
      <c r="AAI49" s="1"/>
      <c r="AAJ49" s="1"/>
      <c r="AAK49" s="1"/>
      <c r="AAL49" s="1"/>
      <c r="AAM49" s="1"/>
      <c r="AAN49" s="1"/>
      <c r="AAO49" s="1"/>
      <c r="AAP49" s="1"/>
      <c r="AAQ49" s="1"/>
      <c r="AAR49" s="1"/>
      <c r="AAS49" s="1"/>
      <c r="AAT49" s="1"/>
      <c r="AAU49" s="1"/>
      <c r="AAV49" s="1"/>
      <c r="AAW49" s="1"/>
      <c r="AAX49" s="1"/>
      <c r="AAY49" s="1"/>
      <c r="AAZ49" s="1"/>
      <c r="ABA49" s="1"/>
      <c r="ABB49" s="1"/>
      <c r="ABC49" s="1"/>
      <c r="ABD49" s="1"/>
      <c r="ABE49" s="1"/>
      <c r="ABF49" s="1"/>
      <c r="ABG49" s="1"/>
      <c r="ABH49" s="1"/>
      <c r="ABI49" s="1"/>
      <c r="ABJ49" s="1"/>
      <c r="ABK49" s="1"/>
      <c r="ABL49" s="1"/>
      <c r="ABM49" s="1"/>
      <c r="ABN49" s="1"/>
      <c r="ABO49" s="1"/>
      <c r="ABP49" s="1"/>
      <c r="ABQ49" s="1"/>
      <c r="ABR49" s="1"/>
      <c r="ABS49" s="1"/>
      <c r="ABT49" s="1"/>
      <c r="ABU49" s="1"/>
      <c r="ABV49" s="1"/>
      <c r="ABW49" s="1"/>
      <c r="ABX49" s="1"/>
      <c r="ABY49" s="1"/>
      <c r="ABZ49" s="1"/>
      <c r="ACA49" s="1"/>
      <c r="ACB49" s="1"/>
      <c r="ACC49" s="1"/>
      <c r="ACD49" s="1"/>
      <c r="ACE49" s="1"/>
      <c r="ACF49" s="1"/>
      <c r="ACG49" s="1"/>
      <c r="ACH49" s="1"/>
      <c r="ACI49" s="1"/>
      <c r="ACJ49" s="1"/>
      <c r="ACK49" s="1"/>
      <c r="ACL49" s="1"/>
      <c r="ACM49" s="1"/>
      <c r="ACN49" s="1"/>
      <c r="ACO49" s="1"/>
      <c r="ACP49" s="1"/>
      <c r="ACQ49" s="1"/>
      <c r="ACR49" s="1"/>
      <c r="ACS49" s="1"/>
      <c r="ACT49" s="1"/>
      <c r="ACU49" s="1"/>
      <c r="ACV49" s="1"/>
      <c r="ACW49" s="1"/>
      <c r="ACX49" s="1"/>
      <c r="ACY49" s="1"/>
      <c r="ACZ49" s="1"/>
      <c r="ADA49" s="1"/>
      <c r="ADB49" s="1"/>
      <c r="ADC49" s="1"/>
      <c r="ADD49" s="1"/>
      <c r="ADE49" s="1"/>
      <c r="ADF49" s="1"/>
      <c r="ADG49" s="1"/>
      <c r="ADH49" s="1"/>
      <c r="ADI49" s="1"/>
      <c r="ADJ49" s="1"/>
      <c r="ADK49" s="1"/>
      <c r="ADL49" s="1"/>
      <c r="ADM49" s="1"/>
      <c r="ADN49" s="1"/>
      <c r="ADO49" s="1"/>
      <c r="ADP49" s="1"/>
      <c r="ADQ49" s="1"/>
      <c r="ADR49" s="1"/>
      <c r="ADS49" s="1"/>
      <c r="ADT49" s="1"/>
      <c r="ADU49" s="1"/>
      <c r="ADV49" s="1"/>
      <c r="ADW49" s="1"/>
      <c r="ADX49" s="1"/>
      <c r="ADY49" s="1"/>
      <c r="ADZ49" s="1"/>
      <c r="AEA49" s="1"/>
      <c r="AEB49" s="1"/>
      <c r="AEC49" s="1"/>
      <c r="AED49" s="1"/>
      <c r="AEE49" s="1"/>
      <c r="AEF49" s="1"/>
      <c r="AEG49" s="1"/>
      <c r="AEH49" s="1"/>
      <c r="AEI49" s="1"/>
      <c r="AEJ49" s="1"/>
      <c r="AEK49" s="1"/>
      <c r="AEL49" s="1"/>
      <c r="AEM49" s="1"/>
      <c r="AEN49" s="1"/>
      <c r="AEO49" s="1"/>
      <c r="AEP49" s="1"/>
      <c r="AEQ49" s="1"/>
      <c r="AER49" s="1"/>
      <c r="AES49" s="1"/>
      <c r="AET49" s="1"/>
      <c r="AEU49" s="1"/>
      <c r="AEV49" s="1"/>
      <c r="AEW49" s="1"/>
      <c r="AEX49" s="1"/>
      <c r="AEY49" s="1"/>
      <c r="AEZ49" s="1"/>
      <c r="AFA49" s="1"/>
      <c r="AFB49" s="1"/>
      <c r="AFC49" s="1"/>
      <c r="AFD49" s="1"/>
      <c r="AFE49" s="1"/>
      <c r="AFF49" s="1"/>
      <c r="AFG49" s="1"/>
      <c r="AFH49" s="1"/>
      <c r="AFI49" s="1"/>
      <c r="AFJ49" s="1"/>
      <c r="AFK49" s="1"/>
      <c r="AFL49" s="1"/>
      <c r="AFM49" s="1"/>
      <c r="AFN49" s="1"/>
    </row>
    <row r="50" spans="1:846" s="28" customFormat="1" ht="25.5" x14ac:dyDescent="0.2">
      <c r="A50" s="108">
        <v>2</v>
      </c>
      <c r="B50" s="112" t="s">
        <v>94</v>
      </c>
      <c r="C50" s="113">
        <v>6.35</v>
      </c>
      <c r="D50" s="123" t="s">
        <v>47</v>
      </c>
      <c r="E50" s="111" t="s">
        <v>26</v>
      </c>
      <c r="F50" s="44">
        <v>0.5</v>
      </c>
      <c r="G50" s="44">
        <v>0.5</v>
      </c>
      <c r="H50" s="45">
        <v>41306</v>
      </c>
      <c r="I50" s="45">
        <v>42979</v>
      </c>
      <c r="J50" s="26"/>
      <c r="K50" s="26" t="s">
        <v>40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  <c r="VK50" s="1"/>
      <c r="VL50" s="1"/>
      <c r="VM50" s="1"/>
      <c r="VN50" s="1"/>
      <c r="VO50" s="1"/>
      <c r="VP50" s="1"/>
      <c r="VQ50" s="1"/>
      <c r="VR50" s="1"/>
      <c r="VS50" s="1"/>
      <c r="VT50" s="1"/>
      <c r="VU50" s="1"/>
      <c r="VV50" s="1"/>
      <c r="VW50" s="1"/>
      <c r="VX50" s="1"/>
      <c r="VY50" s="1"/>
      <c r="VZ50" s="1"/>
      <c r="WA50" s="1"/>
      <c r="WB50" s="1"/>
      <c r="WC50" s="1"/>
      <c r="WD50" s="1"/>
      <c r="WE50" s="1"/>
      <c r="WF50" s="1"/>
      <c r="WG50" s="1"/>
      <c r="WH50" s="1"/>
      <c r="WI50" s="1"/>
      <c r="WJ50" s="1"/>
      <c r="WK50" s="1"/>
      <c r="WL50" s="1"/>
      <c r="WM50" s="1"/>
      <c r="WN50" s="1"/>
      <c r="WO50" s="1"/>
      <c r="WP50" s="1"/>
      <c r="WQ50" s="1"/>
      <c r="WR50" s="1"/>
      <c r="WS50" s="1"/>
      <c r="WT50" s="1"/>
      <c r="WU50" s="1"/>
      <c r="WV50" s="1"/>
      <c r="WW50" s="1"/>
      <c r="WX50" s="1"/>
      <c r="WY50" s="1"/>
      <c r="WZ50" s="1"/>
      <c r="XA50" s="1"/>
      <c r="XB50" s="1"/>
      <c r="XC50" s="1"/>
      <c r="XD50" s="1"/>
      <c r="XE50" s="1"/>
      <c r="XF50" s="1"/>
      <c r="XG50" s="1"/>
      <c r="XH50" s="1"/>
      <c r="XI50" s="1"/>
      <c r="XJ50" s="1"/>
      <c r="XK50" s="1"/>
      <c r="XL50" s="1"/>
      <c r="XM50" s="1"/>
      <c r="XN50" s="1"/>
      <c r="XO50" s="1"/>
      <c r="XP50" s="1"/>
      <c r="XQ50" s="1"/>
      <c r="XR50" s="1"/>
      <c r="XS50" s="1"/>
      <c r="XT50" s="1"/>
      <c r="XU50" s="1"/>
      <c r="XV50" s="1"/>
      <c r="XW50" s="1"/>
      <c r="XX50" s="1"/>
      <c r="XY50" s="1"/>
      <c r="XZ50" s="1"/>
      <c r="YA50" s="1"/>
      <c r="YB50" s="1"/>
      <c r="YC50" s="1"/>
      <c r="YD50" s="1"/>
      <c r="YE50" s="1"/>
      <c r="YF50" s="1"/>
      <c r="YG50" s="1"/>
      <c r="YH50" s="1"/>
      <c r="YI50" s="1"/>
      <c r="YJ50" s="1"/>
      <c r="YK50" s="1"/>
      <c r="YL50" s="1"/>
      <c r="YM50" s="1"/>
      <c r="YN50" s="1"/>
      <c r="YO50" s="1"/>
      <c r="YP50" s="1"/>
      <c r="YQ50" s="1"/>
      <c r="YR50" s="1"/>
      <c r="YS50" s="1"/>
      <c r="YT50" s="1"/>
      <c r="YU50" s="1"/>
      <c r="YV50" s="1"/>
      <c r="YW50" s="1"/>
      <c r="YX50" s="1"/>
      <c r="YY50" s="1"/>
      <c r="YZ50" s="1"/>
      <c r="ZA50" s="1"/>
      <c r="ZB50" s="1"/>
      <c r="ZC50" s="1"/>
      <c r="ZD50" s="1"/>
      <c r="ZE50" s="1"/>
      <c r="ZF50" s="1"/>
      <c r="ZG50" s="1"/>
      <c r="ZH50" s="1"/>
      <c r="ZI50" s="1"/>
      <c r="ZJ50" s="1"/>
      <c r="ZK50" s="1"/>
      <c r="ZL50" s="1"/>
      <c r="ZM50" s="1"/>
      <c r="ZN50" s="1"/>
      <c r="ZO50" s="1"/>
      <c r="ZP50" s="1"/>
      <c r="ZQ50" s="1"/>
      <c r="ZR50" s="1"/>
      <c r="ZS50" s="1"/>
      <c r="ZT50" s="1"/>
      <c r="ZU50" s="1"/>
      <c r="ZV50" s="1"/>
      <c r="ZW50" s="1"/>
      <c r="ZX50" s="1"/>
      <c r="ZY50" s="1"/>
      <c r="ZZ50" s="1"/>
      <c r="AAA50" s="1"/>
      <c r="AAB50" s="1"/>
      <c r="AAC50" s="1"/>
      <c r="AAD50" s="1"/>
      <c r="AAE50" s="1"/>
      <c r="AAF50" s="1"/>
      <c r="AAG50" s="1"/>
      <c r="AAH50" s="1"/>
      <c r="AAI50" s="1"/>
      <c r="AAJ50" s="1"/>
      <c r="AAK50" s="1"/>
      <c r="AAL50" s="1"/>
      <c r="AAM50" s="1"/>
      <c r="AAN50" s="1"/>
      <c r="AAO50" s="1"/>
      <c r="AAP50" s="1"/>
      <c r="AAQ50" s="1"/>
      <c r="AAR50" s="1"/>
      <c r="AAS50" s="1"/>
      <c r="AAT50" s="1"/>
      <c r="AAU50" s="1"/>
      <c r="AAV50" s="1"/>
      <c r="AAW50" s="1"/>
      <c r="AAX50" s="1"/>
      <c r="AAY50" s="1"/>
      <c r="AAZ50" s="1"/>
      <c r="ABA50" s="1"/>
      <c r="ABB50" s="1"/>
      <c r="ABC50" s="1"/>
      <c r="ABD50" s="1"/>
      <c r="ABE50" s="1"/>
      <c r="ABF50" s="1"/>
      <c r="ABG50" s="1"/>
      <c r="ABH50" s="1"/>
      <c r="ABI50" s="1"/>
      <c r="ABJ50" s="1"/>
      <c r="ABK50" s="1"/>
      <c r="ABL50" s="1"/>
      <c r="ABM50" s="1"/>
      <c r="ABN50" s="1"/>
      <c r="ABO50" s="1"/>
      <c r="ABP50" s="1"/>
      <c r="ABQ50" s="1"/>
      <c r="ABR50" s="1"/>
      <c r="ABS50" s="1"/>
      <c r="ABT50" s="1"/>
      <c r="ABU50" s="1"/>
      <c r="ABV50" s="1"/>
      <c r="ABW50" s="1"/>
      <c r="ABX50" s="1"/>
      <c r="ABY50" s="1"/>
      <c r="ABZ50" s="1"/>
      <c r="ACA50" s="1"/>
      <c r="ACB50" s="1"/>
      <c r="ACC50" s="1"/>
      <c r="ACD50" s="1"/>
      <c r="ACE50" s="1"/>
      <c r="ACF50" s="1"/>
      <c r="ACG50" s="1"/>
      <c r="ACH50" s="1"/>
      <c r="ACI50" s="1"/>
      <c r="ACJ50" s="1"/>
      <c r="ACK50" s="1"/>
      <c r="ACL50" s="1"/>
      <c r="ACM50" s="1"/>
      <c r="ACN50" s="1"/>
      <c r="ACO50" s="1"/>
      <c r="ACP50" s="1"/>
      <c r="ACQ50" s="1"/>
      <c r="ACR50" s="1"/>
      <c r="ACS50" s="1"/>
      <c r="ACT50" s="1"/>
      <c r="ACU50" s="1"/>
      <c r="ACV50" s="1"/>
      <c r="ACW50" s="1"/>
      <c r="ACX50" s="1"/>
      <c r="ACY50" s="1"/>
      <c r="ACZ50" s="1"/>
      <c r="ADA50" s="1"/>
      <c r="ADB50" s="1"/>
      <c r="ADC50" s="1"/>
      <c r="ADD50" s="1"/>
      <c r="ADE50" s="1"/>
      <c r="ADF50" s="1"/>
      <c r="ADG50" s="1"/>
      <c r="ADH50" s="1"/>
      <c r="ADI50" s="1"/>
      <c r="ADJ50" s="1"/>
      <c r="ADK50" s="1"/>
      <c r="ADL50" s="1"/>
      <c r="ADM50" s="1"/>
      <c r="ADN50" s="1"/>
      <c r="ADO50" s="1"/>
      <c r="ADP50" s="1"/>
      <c r="ADQ50" s="1"/>
      <c r="ADR50" s="1"/>
      <c r="ADS50" s="1"/>
      <c r="ADT50" s="1"/>
      <c r="ADU50" s="1"/>
      <c r="ADV50" s="1"/>
      <c r="ADW50" s="1"/>
      <c r="ADX50" s="1"/>
      <c r="ADY50" s="1"/>
      <c r="ADZ50" s="1"/>
      <c r="AEA50" s="1"/>
      <c r="AEB50" s="1"/>
      <c r="AEC50" s="1"/>
      <c r="AED50" s="1"/>
      <c r="AEE50" s="1"/>
      <c r="AEF50" s="1"/>
      <c r="AEG50" s="1"/>
      <c r="AEH50" s="1"/>
      <c r="AEI50" s="1"/>
      <c r="AEJ50" s="1"/>
      <c r="AEK50" s="1"/>
      <c r="AEL50" s="1"/>
      <c r="AEM50" s="1"/>
      <c r="AEN50" s="1"/>
      <c r="AEO50" s="1"/>
      <c r="AEP50" s="1"/>
      <c r="AEQ50" s="1"/>
      <c r="AER50" s="1"/>
      <c r="AES50" s="1"/>
      <c r="AET50" s="1"/>
      <c r="AEU50" s="1"/>
      <c r="AEV50" s="1"/>
      <c r="AEW50" s="1"/>
      <c r="AEX50" s="1"/>
      <c r="AEY50" s="1"/>
      <c r="AEZ50" s="1"/>
      <c r="AFA50" s="1"/>
      <c r="AFB50" s="1"/>
      <c r="AFC50" s="1"/>
      <c r="AFD50" s="1"/>
      <c r="AFE50" s="1"/>
      <c r="AFF50" s="1"/>
      <c r="AFG50" s="1"/>
      <c r="AFH50" s="1"/>
      <c r="AFI50" s="1"/>
      <c r="AFJ50" s="1"/>
      <c r="AFK50" s="1"/>
      <c r="AFL50" s="1"/>
      <c r="AFM50" s="1"/>
      <c r="AFN50" s="1"/>
    </row>
    <row r="51" spans="1:846" s="28" customFormat="1" ht="14.1" customHeight="1" x14ac:dyDescent="0.2">
      <c r="A51" s="108">
        <v>3</v>
      </c>
      <c r="B51" s="112" t="s">
        <v>95</v>
      </c>
      <c r="C51" s="113">
        <v>0.6</v>
      </c>
      <c r="D51" s="82" t="s">
        <v>47</v>
      </c>
      <c r="E51" s="111" t="s">
        <v>26</v>
      </c>
      <c r="F51" s="44">
        <v>1</v>
      </c>
      <c r="G51" s="44">
        <v>0</v>
      </c>
      <c r="H51" s="45">
        <v>41306</v>
      </c>
      <c r="I51" s="45">
        <v>42979</v>
      </c>
      <c r="J51" s="26"/>
      <c r="K51" s="26" t="s">
        <v>35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  <c r="VK51" s="1"/>
      <c r="VL51" s="1"/>
      <c r="VM51" s="1"/>
      <c r="VN51" s="1"/>
      <c r="VO51" s="1"/>
      <c r="VP51" s="1"/>
      <c r="VQ51" s="1"/>
      <c r="VR51" s="1"/>
      <c r="VS51" s="1"/>
      <c r="VT51" s="1"/>
      <c r="VU51" s="1"/>
      <c r="VV51" s="1"/>
      <c r="VW51" s="1"/>
      <c r="VX51" s="1"/>
      <c r="VY51" s="1"/>
      <c r="VZ51" s="1"/>
      <c r="WA51" s="1"/>
      <c r="WB51" s="1"/>
      <c r="WC51" s="1"/>
      <c r="WD51" s="1"/>
      <c r="WE51" s="1"/>
      <c r="WF51" s="1"/>
      <c r="WG51" s="1"/>
      <c r="WH51" s="1"/>
      <c r="WI51" s="1"/>
      <c r="WJ51" s="1"/>
      <c r="WK51" s="1"/>
      <c r="WL51" s="1"/>
      <c r="WM51" s="1"/>
      <c r="WN51" s="1"/>
      <c r="WO51" s="1"/>
      <c r="WP51" s="1"/>
      <c r="WQ51" s="1"/>
      <c r="WR51" s="1"/>
      <c r="WS51" s="1"/>
      <c r="WT51" s="1"/>
      <c r="WU51" s="1"/>
      <c r="WV51" s="1"/>
      <c r="WW51" s="1"/>
      <c r="WX51" s="1"/>
      <c r="WY51" s="1"/>
      <c r="WZ51" s="1"/>
      <c r="XA51" s="1"/>
      <c r="XB51" s="1"/>
      <c r="XC51" s="1"/>
      <c r="XD51" s="1"/>
      <c r="XE51" s="1"/>
      <c r="XF51" s="1"/>
      <c r="XG51" s="1"/>
      <c r="XH51" s="1"/>
      <c r="XI51" s="1"/>
      <c r="XJ51" s="1"/>
      <c r="XK51" s="1"/>
      <c r="XL51" s="1"/>
      <c r="XM51" s="1"/>
      <c r="XN51" s="1"/>
      <c r="XO51" s="1"/>
      <c r="XP51" s="1"/>
      <c r="XQ51" s="1"/>
      <c r="XR51" s="1"/>
      <c r="XS51" s="1"/>
      <c r="XT51" s="1"/>
      <c r="XU51" s="1"/>
      <c r="XV51" s="1"/>
      <c r="XW51" s="1"/>
      <c r="XX51" s="1"/>
      <c r="XY51" s="1"/>
      <c r="XZ51" s="1"/>
      <c r="YA51" s="1"/>
      <c r="YB51" s="1"/>
      <c r="YC51" s="1"/>
      <c r="YD51" s="1"/>
      <c r="YE51" s="1"/>
      <c r="YF51" s="1"/>
      <c r="YG51" s="1"/>
      <c r="YH51" s="1"/>
      <c r="YI51" s="1"/>
      <c r="YJ51" s="1"/>
      <c r="YK51" s="1"/>
      <c r="YL51" s="1"/>
      <c r="YM51" s="1"/>
      <c r="YN51" s="1"/>
      <c r="YO51" s="1"/>
      <c r="YP51" s="1"/>
      <c r="YQ51" s="1"/>
      <c r="YR51" s="1"/>
      <c r="YS51" s="1"/>
      <c r="YT51" s="1"/>
      <c r="YU51" s="1"/>
      <c r="YV51" s="1"/>
      <c r="YW51" s="1"/>
      <c r="YX51" s="1"/>
      <c r="YY51" s="1"/>
      <c r="YZ51" s="1"/>
      <c r="ZA51" s="1"/>
      <c r="ZB51" s="1"/>
      <c r="ZC51" s="1"/>
      <c r="ZD51" s="1"/>
      <c r="ZE51" s="1"/>
      <c r="ZF51" s="1"/>
      <c r="ZG51" s="1"/>
      <c r="ZH51" s="1"/>
      <c r="ZI51" s="1"/>
      <c r="ZJ51" s="1"/>
      <c r="ZK51" s="1"/>
      <c r="ZL51" s="1"/>
      <c r="ZM51" s="1"/>
      <c r="ZN51" s="1"/>
      <c r="ZO51" s="1"/>
      <c r="ZP51" s="1"/>
      <c r="ZQ51" s="1"/>
      <c r="ZR51" s="1"/>
      <c r="ZS51" s="1"/>
      <c r="ZT51" s="1"/>
      <c r="ZU51" s="1"/>
      <c r="ZV51" s="1"/>
      <c r="ZW51" s="1"/>
      <c r="ZX51" s="1"/>
      <c r="ZY51" s="1"/>
      <c r="ZZ51" s="1"/>
      <c r="AAA51" s="1"/>
      <c r="AAB51" s="1"/>
      <c r="AAC51" s="1"/>
      <c r="AAD51" s="1"/>
      <c r="AAE51" s="1"/>
      <c r="AAF51" s="1"/>
      <c r="AAG51" s="1"/>
      <c r="AAH51" s="1"/>
      <c r="AAI51" s="1"/>
      <c r="AAJ51" s="1"/>
      <c r="AAK51" s="1"/>
      <c r="AAL51" s="1"/>
      <c r="AAM51" s="1"/>
      <c r="AAN51" s="1"/>
      <c r="AAO51" s="1"/>
      <c r="AAP51" s="1"/>
      <c r="AAQ51" s="1"/>
      <c r="AAR51" s="1"/>
      <c r="AAS51" s="1"/>
      <c r="AAT51" s="1"/>
      <c r="AAU51" s="1"/>
      <c r="AAV51" s="1"/>
      <c r="AAW51" s="1"/>
      <c r="AAX51" s="1"/>
      <c r="AAY51" s="1"/>
      <c r="AAZ51" s="1"/>
      <c r="ABA51" s="1"/>
      <c r="ABB51" s="1"/>
      <c r="ABC51" s="1"/>
      <c r="ABD51" s="1"/>
      <c r="ABE51" s="1"/>
      <c r="ABF51" s="1"/>
      <c r="ABG51" s="1"/>
      <c r="ABH51" s="1"/>
      <c r="ABI51" s="1"/>
      <c r="ABJ51" s="1"/>
      <c r="ABK51" s="1"/>
      <c r="ABL51" s="1"/>
      <c r="ABM51" s="1"/>
      <c r="ABN51" s="1"/>
      <c r="ABO51" s="1"/>
      <c r="ABP51" s="1"/>
      <c r="ABQ51" s="1"/>
      <c r="ABR51" s="1"/>
      <c r="ABS51" s="1"/>
      <c r="ABT51" s="1"/>
      <c r="ABU51" s="1"/>
      <c r="ABV51" s="1"/>
      <c r="ABW51" s="1"/>
      <c r="ABX51" s="1"/>
      <c r="ABY51" s="1"/>
      <c r="ABZ51" s="1"/>
      <c r="ACA51" s="1"/>
      <c r="ACB51" s="1"/>
      <c r="ACC51" s="1"/>
      <c r="ACD51" s="1"/>
      <c r="ACE51" s="1"/>
      <c r="ACF51" s="1"/>
      <c r="ACG51" s="1"/>
      <c r="ACH51" s="1"/>
      <c r="ACI51" s="1"/>
      <c r="ACJ51" s="1"/>
      <c r="ACK51" s="1"/>
      <c r="ACL51" s="1"/>
      <c r="ACM51" s="1"/>
      <c r="ACN51" s="1"/>
      <c r="ACO51" s="1"/>
      <c r="ACP51" s="1"/>
      <c r="ACQ51" s="1"/>
      <c r="ACR51" s="1"/>
      <c r="ACS51" s="1"/>
      <c r="ACT51" s="1"/>
      <c r="ACU51" s="1"/>
      <c r="ACV51" s="1"/>
      <c r="ACW51" s="1"/>
      <c r="ACX51" s="1"/>
      <c r="ACY51" s="1"/>
      <c r="ACZ51" s="1"/>
      <c r="ADA51" s="1"/>
      <c r="ADB51" s="1"/>
      <c r="ADC51" s="1"/>
      <c r="ADD51" s="1"/>
      <c r="ADE51" s="1"/>
      <c r="ADF51" s="1"/>
      <c r="ADG51" s="1"/>
      <c r="ADH51" s="1"/>
      <c r="ADI51" s="1"/>
      <c r="ADJ51" s="1"/>
      <c r="ADK51" s="1"/>
      <c r="ADL51" s="1"/>
      <c r="ADM51" s="1"/>
      <c r="ADN51" s="1"/>
      <c r="ADO51" s="1"/>
      <c r="ADP51" s="1"/>
      <c r="ADQ51" s="1"/>
      <c r="ADR51" s="1"/>
      <c r="ADS51" s="1"/>
      <c r="ADT51" s="1"/>
      <c r="ADU51" s="1"/>
      <c r="ADV51" s="1"/>
      <c r="ADW51" s="1"/>
      <c r="ADX51" s="1"/>
      <c r="ADY51" s="1"/>
      <c r="ADZ51" s="1"/>
      <c r="AEA51" s="1"/>
      <c r="AEB51" s="1"/>
      <c r="AEC51" s="1"/>
      <c r="AED51" s="1"/>
      <c r="AEE51" s="1"/>
      <c r="AEF51" s="1"/>
      <c r="AEG51" s="1"/>
      <c r="AEH51" s="1"/>
      <c r="AEI51" s="1"/>
      <c r="AEJ51" s="1"/>
      <c r="AEK51" s="1"/>
      <c r="AEL51" s="1"/>
      <c r="AEM51" s="1"/>
      <c r="AEN51" s="1"/>
      <c r="AEO51" s="1"/>
      <c r="AEP51" s="1"/>
      <c r="AEQ51" s="1"/>
      <c r="AER51" s="1"/>
      <c r="AES51" s="1"/>
      <c r="AET51" s="1"/>
      <c r="AEU51" s="1"/>
      <c r="AEV51" s="1"/>
      <c r="AEW51" s="1"/>
      <c r="AEX51" s="1"/>
      <c r="AEY51" s="1"/>
      <c r="AEZ51" s="1"/>
      <c r="AFA51" s="1"/>
      <c r="AFB51" s="1"/>
      <c r="AFC51" s="1"/>
      <c r="AFD51" s="1"/>
      <c r="AFE51" s="1"/>
      <c r="AFF51" s="1"/>
      <c r="AFG51" s="1"/>
      <c r="AFH51" s="1"/>
      <c r="AFI51" s="1"/>
      <c r="AFJ51" s="1"/>
      <c r="AFK51" s="1"/>
      <c r="AFL51" s="1"/>
      <c r="AFM51" s="1"/>
      <c r="AFN51" s="1"/>
    </row>
    <row r="52" spans="1:846" s="28" customFormat="1" x14ac:dyDescent="0.2">
      <c r="A52" s="108">
        <v>4</v>
      </c>
      <c r="B52" s="114" t="s">
        <v>97</v>
      </c>
      <c r="C52" s="113">
        <v>0.6</v>
      </c>
      <c r="D52" s="82" t="s">
        <v>37</v>
      </c>
      <c r="E52" s="111" t="s">
        <v>26</v>
      </c>
      <c r="F52" s="44">
        <v>1</v>
      </c>
      <c r="G52" s="44">
        <v>0</v>
      </c>
      <c r="H52" s="45">
        <v>42826</v>
      </c>
      <c r="I52" s="45">
        <v>41579</v>
      </c>
      <c r="J52" s="26"/>
      <c r="K52" s="26" t="s">
        <v>41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  <c r="VK52" s="1"/>
      <c r="VL52" s="1"/>
      <c r="VM52" s="1"/>
      <c r="VN52" s="1"/>
      <c r="VO52" s="1"/>
      <c r="VP52" s="1"/>
      <c r="VQ52" s="1"/>
      <c r="VR52" s="1"/>
      <c r="VS52" s="1"/>
      <c r="VT52" s="1"/>
      <c r="VU52" s="1"/>
      <c r="VV52" s="1"/>
      <c r="VW52" s="1"/>
      <c r="VX52" s="1"/>
      <c r="VY52" s="1"/>
      <c r="VZ52" s="1"/>
      <c r="WA52" s="1"/>
      <c r="WB52" s="1"/>
      <c r="WC52" s="1"/>
      <c r="WD52" s="1"/>
      <c r="WE52" s="1"/>
      <c r="WF52" s="1"/>
      <c r="WG52" s="1"/>
      <c r="WH52" s="1"/>
      <c r="WI52" s="1"/>
      <c r="WJ52" s="1"/>
      <c r="WK52" s="1"/>
      <c r="WL52" s="1"/>
      <c r="WM52" s="1"/>
      <c r="WN52" s="1"/>
      <c r="WO52" s="1"/>
      <c r="WP52" s="1"/>
      <c r="WQ52" s="1"/>
      <c r="WR52" s="1"/>
      <c r="WS52" s="1"/>
      <c r="WT52" s="1"/>
      <c r="WU52" s="1"/>
      <c r="WV52" s="1"/>
      <c r="WW52" s="1"/>
      <c r="WX52" s="1"/>
      <c r="WY52" s="1"/>
      <c r="WZ52" s="1"/>
      <c r="XA52" s="1"/>
      <c r="XB52" s="1"/>
      <c r="XC52" s="1"/>
      <c r="XD52" s="1"/>
      <c r="XE52" s="1"/>
      <c r="XF52" s="1"/>
      <c r="XG52" s="1"/>
      <c r="XH52" s="1"/>
      <c r="XI52" s="1"/>
      <c r="XJ52" s="1"/>
      <c r="XK52" s="1"/>
      <c r="XL52" s="1"/>
      <c r="XM52" s="1"/>
      <c r="XN52" s="1"/>
      <c r="XO52" s="1"/>
      <c r="XP52" s="1"/>
      <c r="XQ52" s="1"/>
      <c r="XR52" s="1"/>
      <c r="XS52" s="1"/>
      <c r="XT52" s="1"/>
      <c r="XU52" s="1"/>
      <c r="XV52" s="1"/>
      <c r="XW52" s="1"/>
      <c r="XX52" s="1"/>
      <c r="XY52" s="1"/>
      <c r="XZ52" s="1"/>
      <c r="YA52" s="1"/>
      <c r="YB52" s="1"/>
      <c r="YC52" s="1"/>
      <c r="YD52" s="1"/>
      <c r="YE52" s="1"/>
      <c r="YF52" s="1"/>
      <c r="YG52" s="1"/>
      <c r="YH52" s="1"/>
      <c r="YI52" s="1"/>
      <c r="YJ52" s="1"/>
      <c r="YK52" s="1"/>
      <c r="YL52" s="1"/>
      <c r="YM52" s="1"/>
      <c r="YN52" s="1"/>
      <c r="YO52" s="1"/>
      <c r="YP52" s="1"/>
      <c r="YQ52" s="1"/>
      <c r="YR52" s="1"/>
      <c r="YS52" s="1"/>
      <c r="YT52" s="1"/>
      <c r="YU52" s="1"/>
      <c r="YV52" s="1"/>
      <c r="YW52" s="1"/>
      <c r="YX52" s="1"/>
      <c r="YY52" s="1"/>
      <c r="YZ52" s="1"/>
      <c r="ZA52" s="1"/>
      <c r="ZB52" s="1"/>
      <c r="ZC52" s="1"/>
      <c r="ZD52" s="1"/>
      <c r="ZE52" s="1"/>
      <c r="ZF52" s="1"/>
      <c r="ZG52" s="1"/>
      <c r="ZH52" s="1"/>
      <c r="ZI52" s="1"/>
      <c r="ZJ52" s="1"/>
      <c r="ZK52" s="1"/>
      <c r="ZL52" s="1"/>
      <c r="ZM52" s="1"/>
      <c r="ZN52" s="1"/>
      <c r="ZO52" s="1"/>
      <c r="ZP52" s="1"/>
      <c r="ZQ52" s="1"/>
      <c r="ZR52" s="1"/>
      <c r="ZS52" s="1"/>
      <c r="ZT52" s="1"/>
      <c r="ZU52" s="1"/>
      <c r="ZV52" s="1"/>
      <c r="ZW52" s="1"/>
      <c r="ZX52" s="1"/>
      <c r="ZY52" s="1"/>
      <c r="ZZ52" s="1"/>
      <c r="AAA52" s="1"/>
      <c r="AAB52" s="1"/>
      <c r="AAC52" s="1"/>
      <c r="AAD52" s="1"/>
      <c r="AAE52" s="1"/>
      <c r="AAF52" s="1"/>
      <c r="AAG52" s="1"/>
      <c r="AAH52" s="1"/>
      <c r="AAI52" s="1"/>
      <c r="AAJ52" s="1"/>
      <c r="AAK52" s="1"/>
      <c r="AAL52" s="1"/>
      <c r="AAM52" s="1"/>
      <c r="AAN52" s="1"/>
      <c r="AAO52" s="1"/>
      <c r="AAP52" s="1"/>
      <c r="AAQ52" s="1"/>
      <c r="AAR52" s="1"/>
      <c r="AAS52" s="1"/>
      <c r="AAT52" s="1"/>
      <c r="AAU52" s="1"/>
      <c r="AAV52" s="1"/>
      <c r="AAW52" s="1"/>
      <c r="AAX52" s="1"/>
      <c r="AAY52" s="1"/>
      <c r="AAZ52" s="1"/>
      <c r="ABA52" s="1"/>
      <c r="ABB52" s="1"/>
      <c r="ABC52" s="1"/>
      <c r="ABD52" s="1"/>
      <c r="ABE52" s="1"/>
      <c r="ABF52" s="1"/>
      <c r="ABG52" s="1"/>
      <c r="ABH52" s="1"/>
      <c r="ABI52" s="1"/>
      <c r="ABJ52" s="1"/>
      <c r="ABK52" s="1"/>
      <c r="ABL52" s="1"/>
      <c r="ABM52" s="1"/>
      <c r="ABN52" s="1"/>
      <c r="ABO52" s="1"/>
      <c r="ABP52" s="1"/>
      <c r="ABQ52" s="1"/>
      <c r="ABR52" s="1"/>
      <c r="ABS52" s="1"/>
      <c r="ABT52" s="1"/>
      <c r="ABU52" s="1"/>
      <c r="ABV52" s="1"/>
      <c r="ABW52" s="1"/>
      <c r="ABX52" s="1"/>
      <c r="ABY52" s="1"/>
      <c r="ABZ52" s="1"/>
      <c r="ACA52" s="1"/>
      <c r="ACB52" s="1"/>
      <c r="ACC52" s="1"/>
      <c r="ACD52" s="1"/>
      <c r="ACE52" s="1"/>
      <c r="ACF52" s="1"/>
      <c r="ACG52" s="1"/>
      <c r="ACH52" s="1"/>
      <c r="ACI52" s="1"/>
      <c r="ACJ52" s="1"/>
      <c r="ACK52" s="1"/>
      <c r="ACL52" s="1"/>
      <c r="ACM52" s="1"/>
      <c r="ACN52" s="1"/>
      <c r="ACO52" s="1"/>
      <c r="ACP52" s="1"/>
      <c r="ACQ52" s="1"/>
      <c r="ACR52" s="1"/>
      <c r="ACS52" s="1"/>
      <c r="ACT52" s="1"/>
      <c r="ACU52" s="1"/>
      <c r="ACV52" s="1"/>
      <c r="ACW52" s="1"/>
      <c r="ACX52" s="1"/>
      <c r="ACY52" s="1"/>
      <c r="ACZ52" s="1"/>
      <c r="ADA52" s="1"/>
      <c r="ADB52" s="1"/>
      <c r="ADC52" s="1"/>
      <c r="ADD52" s="1"/>
      <c r="ADE52" s="1"/>
      <c r="ADF52" s="1"/>
      <c r="ADG52" s="1"/>
      <c r="ADH52" s="1"/>
      <c r="ADI52" s="1"/>
      <c r="ADJ52" s="1"/>
      <c r="ADK52" s="1"/>
      <c r="ADL52" s="1"/>
      <c r="ADM52" s="1"/>
      <c r="ADN52" s="1"/>
      <c r="ADO52" s="1"/>
      <c r="ADP52" s="1"/>
      <c r="ADQ52" s="1"/>
      <c r="ADR52" s="1"/>
      <c r="ADS52" s="1"/>
      <c r="ADT52" s="1"/>
      <c r="ADU52" s="1"/>
      <c r="ADV52" s="1"/>
      <c r="ADW52" s="1"/>
      <c r="ADX52" s="1"/>
      <c r="ADY52" s="1"/>
      <c r="ADZ52" s="1"/>
      <c r="AEA52" s="1"/>
      <c r="AEB52" s="1"/>
      <c r="AEC52" s="1"/>
      <c r="AED52" s="1"/>
      <c r="AEE52" s="1"/>
      <c r="AEF52" s="1"/>
      <c r="AEG52" s="1"/>
      <c r="AEH52" s="1"/>
      <c r="AEI52" s="1"/>
      <c r="AEJ52" s="1"/>
      <c r="AEK52" s="1"/>
      <c r="AEL52" s="1"/>
      <c r="AEM52" s="1"/>
      <c r="AEN52" s="1"/>
      <c r="AEO52" s="1"/>
      <c r="AEP52" s="1"/>
      <c r="AEQ52" s="1"/>
      <c r="AER52" s="1"/>
      <c r="AES52" s="1"/>
      <c r="AET52" s="1"/>
      <c r="AEU52" s="1"/>
      <c r="AEV52" s="1"/>
      <c r="AEW52" s="1"/>
      <c r="AEX52" s="1"/>
      <c r="AEY52" s="1"/>
      <c r="AEZ52" s="1"/>
      <c r="AFA52" s="1"/>
      <c r="AFB52" s="1"/>
      <c r="AFC52" s="1"/>
      <c r="AFD52" s="1"/>
      <c r="AFE52" s="1"/>
      <c r="AFF52" s="1"/>
      <c r="AFG52" s="1"/>
      <c r="AFH52" s="1"/>
      <c r="AFI52" s="1"/>
      <c r="AFJ52" s="1"/>
      <c r="AFK52" s="1"/>
      <c r="AFL52" s="1"/>
      <c r="AFM52" s="1"/>
      <c r="AFN52" s="1"/>
    </row>
    <row r="53" spans="1:846" s="28" customFormat="1" ht="15.95" customHeight="1" thickBot="1" x14ac:dyDescent="0.25">
      <c r="A53" s="109">
        <v>5</v>
      </c>
      <c r="B53" s="114" t="s">
        <v>96</v>
      </c>
      <c r="C53" s="113">
        <v>0.53</v>
      </c>
      <c r="D53" s="82" t="s">
        <v>36</v>
      </c>
      <c r="E53" s="111" t="s">
        <v>26</v>
      </c>
      <c r="F53" s="29">
        <v>0.62</v>
      </c>
      <c r="G53" s="29">
        <v>0.38</v>
      </c>
      <c r="H53" s="46">
        <v>41365</v>
      </c>
      <c r="I53" s="46">
        <v>43070</v>
      </c>
      <c r="J53" s="37"/>
      <c r="K53" s="37" t="s">
        <v>35</v>
      </c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  <c r="VK53" s="1"/>
      <c r="VL53" s="1"/>
      <c r="VM53" s="1"/>
      <c r="VN53" s="1"/>
      <c r="VO53" s="1"/>
      <c r="VP53" s="1"/>
      <c r="VQ53" s="1"/>
      <c r="VR53" s="1"/>
      <c r="VS53" s="1"/>
      <c r="VT53" s="1"/>
      <c r="VU53" s="1"/>
      <c r="VV53" s="1"/>
      <c r="VW53" s="1"/>
      <c r="VX53" s="1"/>
      <c r="VY53" s="1"/>
      <c r="VZ53" s="1"/>
      <c r="WA53" s="1"/>
      <c r="WB53" s="1"/>
      <c r="WC53" s="1"/>
      <c r="WD53" s="1"/>
      <c r="WE53" s="1"/>
      <c r="WF53" s="1"/>
      <c r="WG53" s="1"/>
      <c r="WH53" s="1"/>
      <c r="WI53" s="1"/>
      <c r="WJ53" s="1"/>
      <c r="WK53" s="1"/>
      <c r="WL53" s="1"/>
      <c r="WM53" s="1"/>
      <c r="WN53" s="1"/>
      <c r="WO53" s="1"/>
      <c r="WP53" s="1"/>
      <c r="WQ53" s="1"/>
      <c r="WR53" s="1"/>
      <c r="WS53" s="1"/>
      <c r="WT53" s="1"/>
      <c r="WU53" s="1"/>
      <c r="WV53" s="1"/>
      <c r="WW53" s="1"/>
      <c r="WX53" s="1"/>
      <c r="WY53" s="1"/>
      <c r="WZ53" s="1"/>
      <c r="XA53" s="1"/>
      <c r="XB53" s="1"/>
      <c r="XC53" s="1"/>
      <c r="XD53" s="1"/>
      <c r="XE53" s="1"/>
      <c r="XF53" s="1"/>
      <c r="XG53" s="1"/>
      <c r="XH53" s="1"/>
      <c r="XI53" s="1"/>
      <c r="XJ53" s="1"/>
      <c r="XK53" s="1"/>
      <c r="XL53" s="1"/>
      <c r="XM53" s="1"/>
      <c r="XN53" s="1"/>
      <c r="XO53" s="1"/>
      <c r="XP53" s="1"/>
      <c r="XQ53" s="1"/>
      <c r="XR53" s="1"/>
      <c r="XS53" s="1"/>
      <c r="XT53" s="1"/>
      <c r="XU53" s="1"/>
      <c r="XV53" s="1"/>
      <c r="XW53" s="1"/>
      <c r="XX53" s="1"/>
      <c r="XY53" s="1"/>
      <c r="XZ53" s="1"/>
      <c r="YA53" s="1"/>
      <c r="YB53" s="1"/>
      <c r="YC53" s="1"/>
      <c r="YD53" s="1"/>
      <c r="YE53" s="1"/>
      <c r="YF53" s="1"/>
      <c r="YG53" s="1"/>
      <c r="YH53" s="1"/>
      <c r="YI53" s="1"/>
      <c r="YJ53" s="1"/>
      <c r="YK53" s="1"/>
      <c r="YL53" s="1"/>
      <c r="YM53" s="1"/>
      <c r="YN53" s="1"/>
      <c r="YO53" s="1"/>
      <c r="YP53" s="1"/>
      <c r="YQ53" s="1"/>
      <c r="YR53" s="1"/>
      <c r="YS53" s="1"/>
      <c r="YT53" s="1"/>
      <c r="YU53" s="1"/>
      <c r="YV53" s="1"/>
      <c r="YW53" s="1"/>
      <c r="YX53" s="1"/>
      <c r="YY53" s="1"/>
      <c r="YZ53" s="1"/>
      <c r="ZA53" s="1"/>
      <c r="ZB53" s="1"/>
      <c r="ZC53" s="1"/>
      <c r="ZD53" s="1"/>
      <c r="ZE53" s="1"/>
      <c r="ZF53" s="1"/>
      <c r="ZG53" s="1"/>
      <c r="ZH53" s="1"/>
      <c r="ZI53" s="1"/>
      <c r="ZJ53" s="1"/>
      <c r="ZK53" s="1"/>
      <c r="ZL53" s="1"/>
      <c r="ZM53" s="1"/>
      <c r="ZN53" s="1"/>
      <c r="ZO53" s="1"/>
      <c r="ZP53" s="1"/>
      <c r="ZQ53" s="1"/>
      <c r="ZR53" s="1"/>
      <c r="ZS53" s="1"/>
      <c r="ZT53" s="1"/>
      <c r="ZU53" s="1"/>
      <c r="ZV53" s="1"/>
      <c r="ZW53" s="1"/>
      <c r="ZX53" s="1"/>
      <c r="ZY53" s="1"/>
      <c r="ZZ53" s="1"/>
      <c r="AAA53" s="1"/>
      <c r="AAB53" s="1"/>
      <c r="AAC53" s="1"/>
      <c r="AAD53" s="1"/>
      <c r="AAE53" s="1"/>
      <c r="AAF53" s="1"/>
      <c r="AAG53" s="1"/>
      <c r="AAH53" s="1"/>
      <c r="AAI53" s="1"/>
      <c r="AAJ53" s="1"/>
      <c r="AAK53" s="1"/>
      <c r="AAL53" s="1"/>
      <c r="AAM53" s="1"/>
      <c r="AAN53" s="1"/>
      <c r="AAO53" s="1"/>
      <c r="AAP53" s="1"/>
      <c r="AAQ53" s="1"/>
      <c r="AAR53" s="1"/>
      <c r="AAS53" s="1"/>
      <c r="AAT53" s="1"/>
      <c r="AAU53" s="1"/>
      <c r="AAV53" s="1"/>
      <c r="AAW53" s="1"/>
      <c r="AAX53" s="1"/>
      <c r="AAY53" s="1"/>
      <c r="AAZ53" s="1"/>
      <c r="ABA53" s="1"/>
      <c r="ABB53" s="1"/>
      <c r="ABC53" s="1"/>
      <c r="ABD53" s="1"/>
      <c r="ABE53" s="1"/>
      <c r="ABF53" s="1"/>
      <c r="ABG53" s="1"/>
      <c r="ABH53" s="1"/>
      <c r="ABI53" s="1"/>
      <c r="ABJ53" s="1"/>
      <c r="ABK53" s="1"/>
      <c r="ABL53" s="1"/>
      <c r="ABM53" s="1"/>
      <c r="ABN53" s="1"/>
      <c r="ABO53" s="1"/>
      <c r="ABP53" s="1"/>
      <c r="ABQ53" s="1"/>
      <c r="ABR53" s="1"/>
      <c r="ABS53" s="1"/>
      <c r="ABT53" s="1"/>
      <c r="ABU53" s="1"/>
      <c r="ABV53" s="1"/>
      <c r="ABW53" s="1"/>
      <c r="ABX53" s="1"/>
      <c r="ABY53" s="1"/>
      <c r="ABZ53" s="1"/>
      <c r="ACA53" s="1"/>
      <c r="ACB53" s="1"/>
      <c r="ACC53" s="1"/>
      <c r="ACD53" s="1"/>
      <c r="ACE53" s="1"/>
      <c r="ACF53" s="1"/>
      <c r="ACG53" s="1"/>
      <c r="ACH53" s="1"/>
      <c r="ACI53" s="1"/>
      <c r="ACJ53" s="1"/>
      <c r="ACK53" s="1"/>
      <c r="ACL53" s="1"/>
      <c r="ACM53" s="1"/>
      <c r="ACN53" s="1"/>
      <c r="ACO53" s="1"/>
      <c r="ACP53" s="1"/>
      <c r="ACQ53" s="1"/>
      <c r="ACR53" s="1"/>
      <c r="ACS53" s="1"/>
      <c r="ACT53" s="1"/>
      <c r="ACU53" s="1"/>
      <c r="ACV53" s="1"/>
      <c r="ACW53" s="1"/>
      <c r="ACX53" s="1"/>
      <c r="ACY53" s="1"/>
      <c r="ACZ53" s="1"/>
      <c r="ADA53" s="1"/>
      <c r="ADB53" s="1"/>
      <c r="ADC53" s="1"/>
      <c r="ADD53" s="1"/>
      <c r="ADE53" s="1"/>
      <c r="ADF53" s="1"/>
      <c r="ADG53" s="1"/>
      <c r="ADH53" s="1"/>
      <c r="ADI53" s="1"/>
      <c r="ADJ53" s="1"/>
      <c r="ADK53" s="1"/>
      <c r="ADL53" s="1"/>
      <c r="ADM53" s="1"/>
      <c r="ADN53" s="1"/>
      <c r="ADO53" s="1"/>
      <c r="ADP53" s="1"/>
      <c r="ADQ53" s="1"/>
      <c r="ADR53" s="1"/>
      <c r="ADS53" s="1"/>
      <c r="ADT53" s="1"/>
      <c r="ADU53" s="1"/>
      <c r="ADV53" s="1"/>
      <c r="ADW53" s="1"/>
      <c r="ADX53" s="1"/>
      <c r="ADY53" s="1"/>
      <c r="ADZ53" s="1"/>
      <c r="AEA53" s="1"/>
      <c r="AEB53" s="1"/>
      <c r="AEC53" s="1"/>
      <c r="AED53" s="1"/>
      <c r="AEE53" s="1"/>
      <c r="AEF53" s="1"/>
      <c r="AEG53" s="1"/>
      <c r="AEH53" s="1"/>
      <c r="AEI53" s="1"/>
      <c r="AEJ53" s="1"/>
      <c r="AEK53" s="1"/>
      <c r="AEL53" s="1"/>
      <c r="AEM53" s="1"/>
      <c r="AEN53" s="1"/>
      <c r="AEO53" s="1"/>
      <c r="AEP53" s="1"/>
      <c r="AEQ53" s="1"/>
      <c r="AER53" s="1"/>
      <c r="AES53" s="1"/>
      <c r="AET53" s="1"/>
      <c r="AEU53" s="1"/>
      <c r="AEV53" s="1"/>
      <c r="AEW53" s="1"/>
      <c r="AEX53" s="1"/>
      <c r="AEY53" s="1"/>
      <c r="AEZ53" s="1"/>
      <c r="AFA53" s="1"/>
      <c r="AFB53" s="1"/>
      <c r="AFC53" s="1"/>
      <c r="AFD53" s="1"/>
      <c r="AFE53" s="1"/>
      <c r="AFF53" s="1"/>
      <c r="AFG53" s="1"/>
      <c r="AFH53" s="1"/>
      <c r="AFI53" s="1"/>
      <c r="AFJ53" s="1"/>
      <c r="AFK53" s="1"/>
      <c r="AFL53" s="1"/>
      <c r="AFM53" s="1"/>
      <c r="AFN53" s="1"/>
    </row>
    <row r="54" spans="1:846" s="28" customFormat="1" ht="13.5" thickBot="1" x14ac:dyDescent="0.25">
      <c r="A54" s="30">
        <v>6</v>
      </c>
      <c r="B54" s="66" t="s">
        <v>51</v>
      </c>
      <c r="C54" s="92">
        <v>0.1</v>
      </c>
      <c r="D54" s="26" t="s">
        <v>37</v>
      </c>
      <c r="E54" s="74" t="s">
        <v>26</v>
      </c>
      <c r="F54" s="29">
        <v>1</v>
      </c>
      <c r="G54" s="29">
        <v>0</v>
      </c>
      <c r="H54" s="25">
        <v>41805</v>
      </c>
      <c r="I54" s="25">
        <v>41974</v>
      </c>
      <c r="J54" s="26"/>
      <c r="K54" s="26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  <c r="VK54" s="1"/>
      <c r="VL54" s="1"/>
      <c r="VM54" s="1"/>
      <c r="VN54" s="1"/>
      <c r="VO54" s="1"/>
      <c r="VP54" s="1"/>
      <c r="VQ54" s="1"/>
      <c r="VR54" s="1"/>
      <c r="VS54" s="1"/>
      <c r="VT54" s="1"/>
      <c r="VU54" s="1"/>
      <c r="VV54" s="1"/>
      <c r="VW54" s="1"/>
      <c r="VX54" s="1"/>
      <c r="VY54" s="1"/>
      <c r="VZ54" s="1"/>
      <c r="WA54" s="1"/>
      <c r="WB54" s="1"/>
      <c r="WC54" s="1"/>
      <c r="WD54" s="1"/>
      <c r="WE54" s="1"/>
      <c r="WF54" s="1"/>
      <c r="WG54" s="1"/>
      <c r="WH54" s="1"/>
      <c r="WI54" s="1"/>
      <c r="WJ54" s="1"/>
      <c r="WK54" s="1"/>
      <c r="WL54" s="1"/>
      <c r="WM54" s="1"/>
      <c r="WN54" s="1"/>
      <c r="WO54" s="1"/>
      <c r="WP54" s="1"/>
      <c r="WQ54" s="1"/>
      <c r="WR54" s="1"/>
      <c r="WS54" s="1"/>
      <c r="WT54" s="1"/>
      <c r="WU54" s="1"/>
      <c r="WV54" s="1"/>
      <c r="WW54" s="1"/>
      <c r="WX54" s="1"/>
      <c r="WY54" s="1"/>
      <c r="WZ54" s="1"/>
      <c r="XA54" s="1"/>
      <c r="XB54" s="1"/>
      <c r="XC54" s="1"/>
      <c r="XD54" s="1"/>
      <c r="XE54" s="1"/>
      <c r="XF54" s="1"/>
      <c r="XG54" s="1"/>
      <c r="XH54" s="1"/>
      <c r="XI54" s="1"/>
      <c r="XJ54" s="1"/>
      <c r="XK54" s="1"/>
      <c r="XL54" s="1"/>
      <c r="XM54" s="1"/>
      <c r="XN54" s="1"/>
      <c r="XO54" s="1"/>
      <c r="XP54" s="1"/>
      <c r="XQ54" s="1"/>
      <c r="XR54" s="1"/>
      <c r="XS54" s="1"/>
      <c r="XT54" s="1"/>
      <c r="XU54" s="1"/>
      <c r="XV54" s="1"/>
      <c r="XW54" s="1"/>
      <c r="XX54" s="1"/>
      <c r="XY54" s="1"/>
      <c r="XZ54" s="1"/>
      <c r="YA54" s="1"/>
      <c r="YB54" s="1"/>
      <c r="YC54" s="1"/>
      <c r="YD54" s="1"/>
      <c r="YE54" s="1"/>
      <c r="YF54" s="1"/>
      <c r="YG54" s="1"/>
      <c r="YH54" s="1"/>
      <c r="YI54" s="1"/>
      <c r="YJ54" s="1"/>
      <c r="YK54" s="1"/>
      <c r="YL54" s="1"/>
      <c r="YM54" s="1"/>
      <c r="YN54" s="1"/>
      <c r="YO54" s="1"/>
      <c r="YP54" s="1"/>
      <c r="YQ54" s="1"/>
      <c r="YR54" s="1"/>
      <c r="YS54" s="1"/>
      <c r="YT54" s="1"/>
      <c r="YU54" s="1"/>
      <c r="YV54" s="1"/>
      <c r="YW54" s="1"/>
      <c r="YX54" s="1"/>
      <c r="YY54" s="1"/>
      <c r="YZ54" s="1"/>
      <c r="ZA54" s="1"/>
      <c r="ZB54" s="1"/>
      <c r="ZC54" s="1"/>
      <c r="ZD54" s="1"/>
      <c r="ZE54" s="1"/>
      <c r="ZF54" s="1"/>
      <c r="ZG54" s="1"/>
      <c r="ZH54" s="1"/>
      <c r="ZI54" s="1"/>
      <c r="ZJ54" s="1"/>
      <c r="ZK54" s="1"/>
      <c r="ZL54" s="1"/>
      <c r="ZM54" s="1"/>
      <c r="ZN54" s="1"/>
      <c r="ZO54" s="1"/>
      <c r="ZP54" s="1"/>
      <c r="ZQ54" s="1"/>
      <c r="ZR54" s="1"/>
      <c r="ZS54" s="1"/>
      <c r="ZT54" s="1"/>
      <c r="ZU54" s="1"/>
      <c r="ZV54" s="1"/>
      <c r="ZW54" s="1"/>
      <c r="ZX54" s="1"/>
      <c r="ZY54" s="1"/>
      <c r="ZZ54" s="1"/>
      <c r="AAA54" s="1"/>
      <c r="AAB54" s="1"/>
      <c r="AAC54" s="1"/>
      <c r="AAD54" s="1"/>
      <c r="AAE54" s="1"/>
      <c r="AAF54" s="1"/>
      <c r="AAG54" s="1"/>
      <c r="AAH54" s="1"/>
      <c r="AAI54" s="1"/>
      <c r="AAJ54" s="1"/>
      <c r="AAK54" s="1"/>
      <c r="AAL54" s="1"/>
      <c r="AAM54" s="1"/>
      <c r="AAN54" s="1"/>
      <c r="AAO54" s="1"/>
      <c r="AAP54" s="1"/>
      <c r="AAQ54" s="1"/>
      <c r="AAR54" s="1"/>
      <c r="AAS54" s="1"/>
      <c r="AAT54" s="1"/>
      <c r="AAU54" s="1"/>
      <c r="AAV54" s="1"/>
      <c r="AAW54" s="1"/>
      <c r="AAX54" s="1"/>
      <c r="AAY54" s="1"/>
      <c r="AAZ54" s="1"/>
      <c r="ABA54" s="1"/>
      <c r="ABB54" s="1"/>
      <c r="ABC54" s="1"/>
      <c r="ABD54" s="1"/>
      <c r="ABE54" s="1"/>
      <c r="ABF54" s="1"/>
      <c r="ABG54" s="1"/>
      <c r="ABH54" s="1"/>
      <c r="ABI54" s="1"/>
      <c r="ABJ54" s="1"/>
      <c r="ABK54" s="1"/>
      <c r="ABL54" s="1"/>
      <c r="ABM54" s="1"/>
      <c r="ABN54" s="1"/>
      <c r="ABO54" s="1"/>
      <c r="ABP54" s="1"/>
      <c r="ABQ54" s="1"/>
      <c r="ABR54" s="1"/>
      <c r="ABS54" s="1"/>
      <c r="ABT54" s="1"/>
      <c r="ABU54" s="1"/>
      <c r="ABV54" s="1"/>
      <c r="ABW54" s="1"/>
      <c r="ABX54" s="1"/>
      <c r="ABY54" s="1"/>
      <c r="ABZ54" s="1"/>
      <c r="ACA54" s="1"/>
      <c r="ACB54" s="1"/>
      <c r="ACC54" s="1"/>
      <c r="ACD54" s="1"/>
      <c r="ACE54" s="1"/>
      <c r="ACF54" s="1"/>
      <c r="ACG54" s="1"/>
      <c r="ACH54" s="1"/>
      <c r="ACI54" s="1"/>
      <c r="ACJ54" s="1"/>
      <c r="ACK54" s="1"/>
      <c r="ACL54" s="1"/>
      <c r="ACM54" s="1"/>
      <c r="ACN54" s="1"/>
      <c r="ACO54" s="1"/>
      <c r="ACP54" s="1"/>
      <c r="ACQ54" s="1"/>
      <c r="ACR54" s="1"/>
      <c r="ACS54" s="1"/>
      <c r="ACT54" s="1"/>
      <c r="ACU54" s="1"/>
      <c r="ACV54" s="1"/>
      <c r="ACW54" s="1"/>
      <c r="ACX54" s="1"/>
      <c r="ACY54" s="1"/>
      <c r="ACZ54" s="1"/>
      <c r="ADA54" s="1"/>
      <c r="ADB54" s="1"/>
      <c r="ADC54" s="1"/>
      <c r="ADD54" s="1"/>
      <c r="ADE54" s="1"/>
      <c r="ADF54" s="1"/>
      <c r="ADG54" s="1"/>
      <c r="ADH54" s="1"/>
      <c r="ADI54" s="1"/>
      <c r="ADJ54" s="1"/>
      <c r="ADK54" s="1"/>
      <c r="ADL54" s="1"/>
      <c r="ADM54" s="1"/>
      <c r="ADN54" s="1"/>
      <c r="ADO54" s="1"/>
      <c r="ADP54" s="1"/>
      <c r="ADQ54" s="1"/>
      <c r="ADR54" s="1"/>
      <c r="ADS54" s="1"/>
      <c r="ADT54" s="1"/>
      <c r="ADU54" s="1"/>
      <c r="ADV54" s="1"/>
      <c r="ADW54" s="1"/>
      <c r="ADX54" s="1"/>
      <c r="ADY54" s="1"/>
      <c r="ADZ54" s="1"/>
      <c r="AEA54" s="1"/>
      <c r="AEB54" s="1"/>
      <c r="AEC54" s="1"/>
      <c r="AED54" s="1"/>
      <c r="AEE54" s="1"/>
      <c r="AEF54" s="1"/>
      <c r="AEG54" s="1"/>
      <c r="AEH54" s="1"/>
      <c r="AEI54" s="1"/>
      <c r="AEJ54" s="1"/>
      <c r="AEK54" s="1"/>
      <c r="AEL54" s="1"/>
      <c r="AEM54" s="1"/>
      <c r="AEN54" s="1"/>
      <c r="AEO54" s="1"/>
      <c r="AEP54" s="1"/>
      <c r="AEQ54" s="1"/>
      <c r="AER54" s="1"/>
      <c r="AES54" s="1"/>
      <c r="AET54" s="1"/>
      <c r="AEU54" s="1"/>
      <c r="AEV54" s="1"/>
      <c r="AEW54" s="1"/>
      <c r="AEX54" s="1"/>
      <c r="AEY54" s="1"/>
      <c r="AEZ54" s="1"/>
      <c r="AFA54" s="1"/>
      <c r="AFB54" s="1"/>
      <c r="AFC54" s="1"/>
      <c r="AFD54" s="1"/>
      <c r="AFE54" s="1"/>
      <c r="AFF54" s="1"/>
      <c r="AFG54" s="1"/>
      <c r="AFH54" s="1"/>
      <c r="AFI54" s="1"/>
      <c r="AFJ54" s="1"/>
      <c r="AFK54" s="1"/>
      <c r="AFL54" s="1"/>
      <c r="AFM54" s="1"/>
      <c r="AFN54" s="1"/>
    </row>
    <row r="55" spans="1:846" s="28" customFormat="1" ht="12.75" customHeight="1" x14ac:dyDescent="0.2">
      <c r="A55" s="140" t="s">
        <v>80</v>
      </c>
      <c r="B55" s="140"/>
      <c r="C55" s="99">
        <f>SUM(C56)</f>
        <v>3.26</v>
      </c>
      <c r="D55" s="141"/>
      <c r="E55" s="141"/>
      <c r="F55" s="141"/>
      <c r="G55" s="141"/>
      <c r="H55" s="141"/>
      <c r="I55" s="141"/>
      <c r="J55" s="141"/>
      <c r="K55" s="14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  <c r="VK55" s="1"/>
      <c r="VL55" s="1"/>
      <c r="VM55" s="1"/>
      <c r="VN55" s="1"/>
      <c r="VO55" s="1"/>
      <c r="VP55" s="1"/>
      <c r="VQ55" s="1"/>
      <c r="VR55" s="1"/>
      <c r="VS55" s="1"/>
      <c r="VT55" s="1"/>
      <c r="VU55" s="1"/>
      <c r="VV55" s="1"/>
      <c r="VW55" s="1"/>
      <c r="VX55" s="1"/>
      <c r="VY55" s="1"/>
      <c r="VZ55" s="1"/>
      <c r="WA55" s="1"/>
      <c r="WB55" s="1"/>
      <c r="WC55" s="1"/>
      <c r="WD55" s="1"/>
      <c r="WE55" s="1"/>
      <c r="WF55" s="1"/>
      <c r="WG55" s="1"/>
      <c r="WH55" s="1"/>
      <c r="WI55" s="1"/>
      <c r="WJ55" s="1"/>
      <c r="WK55" s="1"/>
      <c r="WL55" s="1"/>
      <c r="WM55" s="1"/>
      <c r="WN55" s="1"/>
      <c r="WO55" s="1"/>
      <c r="WP55" s="1"/>
      <c r="WQ55" s="1"/>
      <c r="WR55" s="1"/>
      <c r="WS55" s="1"/>
      <c r="WT55" s="1"/>
      <c r="WU55" s="1"/>
      <c r="WV55" s="1"/>
      <c r="WW55" s="1"/>
      <c r="WX55" s="1"/>
      <c r="WY55" s="1"/>
      <c r="WZ55" s="1"/>
      <c r="XA55" s="1"/>
      <c r="XB55" s="1"/>
      <c r="XC55" s="1"/>
      <c r="XD55" s="1"/>
      <c r="XE55" s="1"/>
      <c r="XF55" s="1"/>
      <c r="XG55" s="1"/>
      <c r="XH55" s="1"/>
      <c r="XI55" s="1"/>
      <c r="XJ55" s="1"/>
      <c r="XK55" s="1"/>
      <c r="XL55" s="1"/>
      <c r="XM55" s="1"/>
      <c r="XN55" s="1"/>
      <c r="XO55" s="1"/>
      <c r="XP55" s="1"/>
      <c r="XQ55" s="1"/>
      <c r="XR55" s="1"/>
      <c r="XS55" s="1"/>
      <c r="XT55" s="1"/>
      <c r="XU55" s="1"/>
      <c r="XV55" s="1"/>
      <c r="XW55" s="1"/>
      <c r="XX55" s="1"/>
      <c r="XY55" s="1"/>
      <c r="XZ55" s="1"/>
      <c r="YA55" s="1"/>
      <c r="YB55" s="1"/>
      <c r="YC55" s="1"/>
      <c r="YD55" s="1"/>
      <c r="YE55" s="1"/>
      <c r="YF55" s="1"/>
      <c r="YG55" s="1"/>
      <c r="YH55" s="1"/>
      <c r="YI55" s="1"/>
      <c r="YJ55" s="1"/>
      <c r="YK55" s="1"/>
      <c r="YL55" s="1"/>
      <c r="YM55" s="1"/>
      <c r="YN55" s="1"/>
      <c r="YO55" s="1"/>
      <c r="YP55" s="1"/>
      <c r="YQ55" s="1"/>
      <c r="YR55" s="1"/>
      <c r="YS55" s="1"/>
      <c r="YT55" s="1"/>
      <c r="YU55" s="1"/>
      <c r="YV55" s="1"/>
      <c r="YW55" s="1"/>
      <c r="YX55" s="1"/>
      <c r="YY55" s="1"/>
      <c r="YZ55" s="1"/>
      <c r="ZA55" s="1"/>
      <c r="ZB55" s="1"/>
      <c r="ZC55" s="1"/>
      <c r="ZD55" s="1"/>
      <c r="ZE55" s="1"/>
      <c r="ZF55" s="1"/>
      <c r="ZG55" s="1"/>
      <c r="ZH55" s="1"/>
      <c r="ZI55" s="1"/>
      <c r="ZJ55" s="1"/>
      <c r="ZK55" s="1"/>
      <c r="ZL55" s="1"/>
      <c r="ZM55" s="1"/>
      <c r="ZN55" s="1"/>
      <c r="ZO55" s="1"/>
      <c r="ZP55" s="1"/>
      <c r="ZQ55" s="1"/>
      <c r="ZR55" s="1"/>
      <c r="ZS55" s="1"/>
      <c r="ZT55" s="1"/>
      <c r="ZU55" s="1"/>
      <c r="ZV55" s="1"/>
      <c r="ZW55" s="1"/>
      <c r="ZX55" s="1"/>
      <c r="ZY55" s="1"/>
      <c r="ZZ55" s="1"/>
      <c r="AAA55" s="1"/>
      <c r="AAB55" s="1"/>
      <c r="AAC55" s="1"/>
      <c r="AAD55" s="1"/>
      <c r="AAE55" s="1"/>
      <c r="AAF55" s="1"/>
      <c r="AAG55" s="1"/>
      <c r="AAH55" s="1"/>
      <c r="AAI55" s="1"/>
      <c r="AAJ55" s="1"/>
      <c r="AAK55" s="1"/>
      <c r="AAL55" s="1"/>
      <c r="AAM55" s="1"/>
      <c r="AAN55" s="1"/>
      <c r="AAO55" s="1"/>
      <c r="AAP55" s="1"/>
      <c r="AAQ55" s="1"/>
      <c r="AAR55" s="1"/>
      <c r="AAS55" s="1"/>
      <c r="AAT55" s="1"/>
      <c r="AAU55" s="1"/>
      <c r="AAV55" s="1"/>
      <c r="AAW55" s="1"/>
      <c r="AAX55" s="1"/>
      <c r="AAY55" s="1"/>
      <c r="AAZ55" s="1"/>
      <c r="ABA55" s="1"/>
      <c r="ABB55" s="1"/>
      <c r="ABC55" s="1"/>
      <c r="ABD55" s="1"/>
      <c r="ABE55" s="1"/>
      <c r="ABF55" s="1"/>
      <c r="ABG55" s="1"/>
      <c r="ABH55" s="1"/>
      <c r="ABI55" s="1"/>
      <c r="ABJ55" s="1"/>
      <c r="ABK55" s="1"/>
      <c r="ABL55" s="1"/>
      <c r="ABM55" s="1"/>
      <c r="ABN55" s="1"/>
      <c r="ABO55" s="1"/>
      <c r="ABP55" s="1"/>
      <c r="ABQ55" s="1"/>
      <c r="ABR55" s="1"/>
      <c r="ABS55" s="1"/>
      <c r="ABT55" s="1"/>
      <c r="ABU55" s="1"/>
      <c r="ABV55" s="1"/>
      <c r="ABW55" s="1"/>
      <c r="ABX55" s="1"/>
      <c r="ABY55" s="1"/>
      <c r="ABZ55" s="1"/>
      <c r="ACA55" s="1"/>
      <c r="ACB55" s="1"/>
      <c r="ACC55" s="1"/>
      <c r="ACD55" s="1"/>
      <c r="ACE55" s="1"/>
      <c r="ACF55" s="1"/>
      <c r="ACG55" s="1"/>
      <c r="ACH55" s="1"/>
      <c r="ACI55" s="1"/>
      <c r="ACJ55" s="1"/>
      <c r="ACK55" s="1"/>
      <c r="ACL55" s="1"/>
      <c r="ACM55" s="1"/>
      <c r="ACN55" s="1"/>
      <c r="ACO55" s="1"/>
      <c r="ACP55" s="1"/>
      <c r="ACQ55" s="1"/>
      <c r="ACR55" s="1"/>
      <c r="ACS55" s="1"/>
      <c r="ACT55" s="1"/>
      <c r="ACU55" s="1"/>
      <c r="ACV55" s="1"/>
      <c r="ACW55" s="1"/>
      <c r="ACX55" s="1"/>
      <c r="ACY55" s="1"/>
      <c r="ACZ55" s="1"/>
      <c r="ADA55" s="1"/>
      <c r="ADB55" s="1"/>
      <c r="ADC55" s="1"/>
      <c r="ADD55" s="1"/>
      <c r="ADE55" s="1"/>
      <c r="ADF55" s="1"/>
      <c r="ADG55" s="1"/>
      <c r="ADH55" s="1"/>
      <c r="ADI55" s="1"/>
      <c r="ADJ55" s="1"/>
      <c r="ADK55" s="1"/>
      <c r="ADL55" s="1"/>
      <c r="ADM55" s="1"/>
      <c r="ADN55" s="1"/>
      <c r="ADO55" s="1"/>
      <c r="ADP55" s="1"/>
      <c r="ADQ55" s="1"/>
      <c r="ADR55" s="1"/>
      <c r="ADS55" s="1"/>
      <c r="ADT55" s="1"/>
      <c r="ADU55" s="1"/>
      <c r="ADV55" s="1"/>
      <c r="ADW55" s="1"/>
      <c r="ADX55" s="1"/>
      <c r="ADY55" s="1"/>
      <c r="ADZ55" s="1"/>
      <c r="AEA55" s="1"/>
      <c r="AEB55" s="1"/>
      <c r="AEC55" s="1"/>
      <c r="AED55" s="1"/>
      <c r="AEE55" s="1"/>
      <c r="AEF55" s="1"/>
      <c r="AEG55" s="1"/>
      <c r="AEH55" s="1"/>
      <c r="AEI55" s="1"/>
      <c r="AEJ55" s="1"/>
      <c r="AEK55" s="1"/>
      <c r="AEL55" s="1"/>
      <c r="AEM55" s="1"/>
      <c r="AEN55" s="1"/>
      <c r="AEO55" s="1"/>
      <c r="AEP55" s="1"/>
      <c r="AEQ55" s="1"/>
      <c r="AER55" s="1"/>
      <c r="AES55" s="1"/>
      <c r="AET55" s="1"/>
      <c r="AEU55" s="1"/>
      <c r="AEV55" s="1"/>
      <c r="AEW55" s="1"/>
      <c r="AEX55" s="1"/>
      <c r="AEY55" s="1"/>
      <c r="AEZ55" s="1"/>
      <c r="AFA55" s="1"/>
      <c r="AFB55" s="1"/>
      <c r="AFC55" s="1"/>
      <c r="AFD55" s="1"/>
      <c r="AFE55" s="1"/>
      <c r="AFF55" s="1"/>
      <c r="AFG55" s="1"/>
      <c r="AFH55" s="1"/>
      <c r="AFI55" s="1"/>
      <c r="AFJ55" s="1"/>
      <c r="AFK55" s="1"/>
      <c r="AFL55" s="1"/>
      <c r="AFM55" s="1"/>
      <c r="AFN55" s="1"/>
    </row>
    <row r="56" spans="1:846" s="71" customFormat="1" ht="24" customHeight="1" thickBot="1" x14ac:dyDescent="0.25">
      <c r="A56" s="62">
        <v>1</v>
      </c>
      <c r="B56" s="115" t="s">
        <v>55</v>
      </c>
      <c r="C56" s="101">
        <v>3.26</v>
      </c>
      <c r="D56" s="69" t="s">
        <v>36</v>
      </c>
      <c r="E56" s="70" t="s">
        <v>26</v>
      </c>
      <c r="F56" s="63">
        <v>1</v>
      </c>
      <c r="G56" s="63">
        <v>0</v>
      </c>
      <c r="H56" s="64">
        <v>41275</v>
      </c>
      <c r="I56" s="64">
        <v>43070</v>
      </c>
      <c r="J56" s="75"/>
      <c r="K56" s="75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  <c r="NJ56" s="1"/>
      <c r="NK56" s="1"/>
      <c r="NL56" s="1"/>
      <c r="NM56" s="1"/>
      <c r="NN56" s="1"/>
      <c r="NO56" s="1"/>
      <c r="NP56" s="1"/>
      <c r="NQ56" s="1"/>
      <c r="NR56" s="1"/>
      <c r="NS56" s="1"/>
      <c r="NT56" s="1"/>
      <c r="NU56" s="1"/>
      <c r="NV56" s="1"/>
      <c r="NW56" s="1"/>
      <c r="NX56" s="1"/>
      <c r="NY56" s="1"/>
      <c r="NZ56" s="1"/>
      <c r="OA56" s="1"/>
      <c r="OB56" s="1"/>
      <c r="OC56" s="1"/>
      <c r="OD56" s="1"/>
      <c r="OE56" s="1"/>
      <c r="OF56" s="1"/>
      <c r="OG56" s="1"/>
      <c r="OH56" s="1"/>
      <c r="OI56" s="1"/>
      <c r="OJ56" s="1"/>
      <c r="OK56" s="1"/>
      <c r="OL56" s="1"/>
      <c r="OM56" s="1"/>
      <c r="ON56" s="1"/>
      <c r="OO56" s="1"/>
      <c r="OP56" s="1"/>
      <c r="OQ56" s="1"/>
      <c r="OR56" s="1"/>
      <c r="OS56" s="1"/>
      <c r="OT56" s="1"/>
      <c r="OU56" s="1"/>
      <c r="OV56" s="1"/>
      <c r="OW56" s="1"/>
      <c r="OX56" s="1"/>
      <c r="OY56" s="1"/>
      <c r="OZ56" s="1"/>
      <c r="PA56" s="1"/>
      <c r="PB56" s="1"/>
      <c r="PC56" s="1"/>
      <c r="PD56" s="1"/>
      <c r="PE56" s="1"/>
      <c r="PF56" s="1"/>
      <c r="PG56" s="1"/>
      <c r="PH56" s="1"/>
      <c r="PI56" s="1"/>
      <c r="PJ56" s="1"/>
      <c r="PK56" s="1"/>
      <c r="PL56" s="1"/>
      <c r="PM56" s="1"/>
      <c r="PN56" s="1"/>
      <c r="PO56" s="1"/>
      <c r="PP56" s="1"/>
      <c r="PQ56" s="1"/>
      <c r="PR56" s="1"/>
      <c r="PS56" s="1"/>
      <c r="PT56" s="1"/>
      <c r="PU56" s="1"/>
      <c r="PV56" s="1"/>
      <c r="PW56" s="1"/>
      <c r="PX56" s="1"/>
      <c r="PY56" s="1"/>
      <c r="PZ56" s="1"/>
      <c r="QA56" s="1"/>
      <c r="QB56" s="1"/>
      <c r="QC56" s="1"/>
      <c r="QD56" s="1"/>
      <c r="QE56" s="1"/>
      <c r="QF56" s="1"/>
      <c r="QG56" s="1"/>
      <c r="QH56" s="1"/>
      <c r="QI56" s="1"/>
      <c r="QJ56" s="1"/>
      <c r="QK56" s="1"/>
      <c r="QL56" s="1"/>
      <c r="QM56" s="1"/>
      <c r="QN56" s="1"/>
      <c r="QO56" s="1"/>
      <c r="QP56" s="1"/>
      <c r="QQ56" s="1"/>
      <c r="QR56" s="1"/>
      <c r="QS56" s="1"/>
      <c r="QT56" s="1"/>
      <c r="QU56" s="1"/>
      <c r="QV56" s="1"/>
      <c r="QW56" s="1"/>
      <c r="QX56" s="1"/>
      <c r="QY56" s="1"/>
      <c r="QZ56" s="1"/>
      <c r="RA56" s="1"/>
      <c r="RB56" s="1"/>
      <c r="RC56" s="1"/>
      <c r="RD56" s="1"/>
      <c r="RE56" s="1"/>
      <c r="RF56" s="1"/>
      <c r="RG56" s="1"/>
      <c r="RH56" s="1"/>
      <c r="RI56" s="1"/>
      <c r="RJ56" s="1"/>
      <c r="RK56" s="1"/>
      <c r="RL56" s="1"/>
      <c r="RM56" s="1"/>
      <c r="RN56" s="1"/>
      <c r="RO56" s="1"/>
      <c r="RP56" s="1"/>
      <c r="RQ56" s="1"/>
      <c r="RR56" s="1"/>
      <c r="RS56" s="1"/>
      <c r="RT56" s="1"/>
      <c r="RU56" s="1"/>
      <c r="RV56" s="1"/>
      <c r="RW56" s="1"/>
      <c r="RX56" s="1"/>
      <c r="RY56" s="1"/>
      <c r="RZ56" s="1"/>
      <c r="SA56" s="1"/>
      <c r="SB56" s="1"/>
      <c r="SC56" s="1"/>
      <c r="SD56" s="1"/>
      <c r="SE56" s="1"/>
      <c r="SF56" s="1"/>
      <c r="SG56" s="1"/>
      <c r="SH56" s="1"/>
      <c r="SI56" s="1"/>
      <c r="SJ56" s="1"/>
      <c r="SK56" s="1"/>
      <c r="SL56" s="1"/>
      <c r="SM56" s="1"/>
      <c r="SN56" s="1"/>
      <c r="SO56" s="1"/>
      <c r="SP56" s="1"/>
      <c r="SQ56" s="1"/>
      <c r="SR56" s="1"/>
      <c r="SS56" s="1"/>
      <c r="ST56" s="1"/>
      <c r="SU56" s="1"/>
      <c r="SV56" s="1"/>
      <c r="SW56" s="1"/>
      <c r="SX56" s="1"/>
      <c r="SY56" s="1"/>
      <c r="SZ56" s="1"/>
      <c r="TA56" s="1"/>
      <c r="TB56" s="1"/>
      <c r="TC56" s="1"/>
      <c r="TD56" s="1"/>
      <c r="TE56" s="1"/>
      <c r="TF56" s="1"/>
      <c r="TG56" s="1"/>
      <c r="TH56" s="1"/>
      <c r="TI56" s="1"/>
      <c r="TJ56" s="1"/>
      <c r="TK56" s="1"/>
      <c r="TL56" s="1"/>
      <c r="TM56" s="1"/>
      <c r="TN56" s="1"/>
      <c r="TO56" s="1"/>
      <c r="TP56" s="1"/>
      <c r="TQ56" s="1"/>
      <c r="TR56" s="1"/>
      <c r="TS56" s="1"/>
      <c r="TT56" s="1"/>
      <c r="TU56" s="1"/>
      <c r="TV56" s="1"/>
      <c r="TW56" s="1"/>
      <c r="TX56" s="1"/>
      <c r="TY56" s="1"/>
      <c r="TZ56" s="1"/>
      <c r="UA56" s="1"/>
      <c r="UB56" s="1"/>
      <c r="UC56" s="1"/>
      <c r="UD56" s="1"/>
      <c r="UE56" s="1"/>
      <c r="UF56" s="1"/>
      <c r="UG56" s="1"/>
      <c r="UH56" s="1"/>
      <c r="UI56" s="1"/>
      <c r="UJ56" s="1"/>
      <c r="UK56" s="1"/>
      <c r="UL56" s="1"/>
      <c r="UM56" s="1"/>
      <c r="UN56" s="1"/>
      <c r="UO56" s="1"/>
      <c r="UP56" s="1"/>
      <c r="UQ56" s="1"/>
      <c r="UR56" s="1"/>
      <c r="US56" s="1"/>
      <c r="UT56" s="1"/>
      <c r="UU56" s="1"/>
      <c r="UV56" s="1"/>
      <c r="UW56" s="1"/>
      <c r="UX56" s="1"/>
      <c r="UY56" s="1"/>
      <c r="UZ56" s="1"/>
      <c r="VA56" s="1"/>
      <c r="VB56" s="1"/>
      <c r="VC56" s="1"/>
      <c r="VD56" s="1"/>
      <c r="VE56" s="1"/>
      <c r="VF56" s="1"/>
      <c r="VG56" s="1"/>
      <c r="VH56" s="1"/>
      <c r="VI56" s="1"/>
      <c r="VJ56" s="1"/>
      <c r="VK56" s="1"/>
      <c r="VL56" s="1"/>
      <c r="VM56" s="1"/>
      <c r="VN56" s="1"/>
      <c r="VO56" s="1"/>
      <c r="VP56" s="1"/>
      <c r="VQ56" s="1"/>
      <c r="VR56" s="1"/>
      <c r="VS56" s="1"/>
      <c r="VT56" s="1"/>
      <c r="VU56" s="1"/>
      <c r="VV56" s="1"/>
      <c r="VW56" s="1"/>
      <c r="VX56" s="1"/>
      <c r="VY56" s="1"/>
      <c r="VZ56" s="1"/>
      <c r="WA56" s="1"/>
      <c r="WB56" s="1"/>
      <c r="WC56" s="1"/>
      <c r="WD56" s="1"/>
      <c r="WE56" s="1"/>
      <c r="WF56" s="1"/>
      <c r="WG56" s="1"/>
      <c r="WH56" s="1"/>
      <c r="WI56" s="1"/>
      <c r="WJ56" s="1"/>
      <c r="WK56" s="1"/>
      <c r="WL56" s="1"/>
      <c r="WM56" s="1"/>
      <c r="WN56" s="1"/>
      <c r="WO56" s="1"/>
      <c r="WP56" s="1"/>
      <c r="WQ56" s="1"/>
      <c r="WR56" s="1"/>
      <c r="WS56" s="1"/>
      <c r="WT56" s="1"/>
      <c r="WU56" s="1"/>
      <c r="WV56" s="1"/>
      <c r="WW56" s="1"/>
      <c r="WX56" s="1"/>
      <c r="WY56" s="1"/>
      <c r="WZ56" s="1"/>
      <c r="XA56" s="1"/>
      <c r="XB56" s="1"/>
      <c r="XC56" s="1"/>
      <c r="XD56" s="1"/>
      <c r="XE56" s="1"/>
      <c r="XF56" s="1"/>
      <c r="XG56" s="1"/>
      <c r="XH56" s="1"/>
      <c r="XI56" s="1"/>
      <c r="XJ56" s="1"/>
      <c r="XK56" s="1"/>
      <c r="XL56" s="1"/>
      <c r="XM56" s="1"/>
      <c r="XN56" s="1"/>
      <c r="XO56" s="1"/>
      <c r="XP56" s="1"/>
      <c r="XQ56" s="1"/>
      <c r="XR56" s="1"/>
      <c r="XS56" s="1"/>
      <c r="XT56" s="1"/>
      <c r="XU56" s="1"/>
      <c r="XV56" s="1"/>
      <c r="XW56" s="1"/>
      <c r="XX56" s="1"/>
      <c r="XY56" s="1"/>
      <c r="XZ56" s="1"/>
      <c r="YA56" s="1"/>
      <c r="YB56" s="1"/>
      <c r="YC56" s="1"/>
      <c r="YD56" s="1"/>
      <c r="YE56" s="1"/>
      <c r="YF56" s="1"/>
      <c r="YG56" s="1"/>
      <c r="YH56" s="1"/>
      <c r="YI56" s="1"/>
      <c r="YJ56" s="1"/>
      <c r="YK56" s="1"/>
      <c r="YL56" s="1"/>
      <c r="YM56" s="1"/>
      <c r="YN56" s="1"/>
      <c r="YO56" s="1"/>
      <c r="YP56" s="1"/>
      <c r="YQ56" s="1"/>
      <c r="YR56" s="1"/>
      <c r="YS56" s="1"/>
      <c r="YT56" s="1"/>
      <c r="YU56" s="1"/>
      <c r="YV56" s="1"/>
      <c r="YW56" s="1"/>
      <c r="YX56" s="1"/>
      <c r="YY56" s="1"/>
      <c r="YZ56" s="1"/>
      <c r="ZA56" s="1"/>
      <c r="ZB56" s="1"/>
      <c r="ZC56" s="1"/>
      <c r="ZD56" s="1"/>
      <c r="ZE56" s="1"/>
      <c r="ZF56" s="1"/>
      <c r="ZG56" s="1"/>
      <c r="ZH56" s="1"/>
      <c r="ZI56" s="1"/>
      <c r="ZJ56" s="1"/>
      <c r="ZK56" s="1"/>
      <c r="ZL56" s="1"/>
      <c r="ZM56" s="1"/>
      <c r="ZN56" s="1"/>
      <c r="ZO56" s="1"/>
      <c r="ZP56" s="1"/>
      <c r="ZQ56" s="1"/>
      <c r="ZR56" s="1"/>
      <c r="ZS56" s="1"/>
      <c r="ZT56" s="1"/>
      <c r="ZU56" s="1"/>
      <c r="ZV56" s="1"/>
      <c r="ZW56" s="1"/>
      <c r="ZX56" s="1"/>
      <c r="ZY56" s="1"/>
      <c r="ZZ56" s="1"/>
      <c r="AAA56" s="1"/>
      <c r="AAB56" s="1"/>
      <c r="AAC56" s="1"/>
      <c r="AAD56" s="1"/>
      <c r="AAE56" s="1"/>
      <c r="AAF56" s="1"/>
      <c r="AAG56" s="1"/>
      <c r="AAH56" s="1"/>
      <c r="AAI56" s="1"/>
      <c r="AAJ56" s="1"/>
      <c r="AAK56" s="1"/>
      <c r="AAL56" s="1"/>
      <c r="AAM56" s="1"/>
      <c r="AAN56" s="1"/>
      <c r="AAO56" s="1"/>
      <c r="AAP56" s="1"/>
      <c r="AAQ56" s="1"/>
      <c r="AAR56" s="1"/>
      <c r="AAS56" s="1"/>
      <c r="AAT56" s="1"/>
      <c r="AAU56" s="1"/>
      <c r="AAV56" s="1"/>
      <c r="AAW56" s="1"/>
      <c r="AAX56" s="1"/>
      <c r="AAY56" s="1"/>
      <c r="AAZ56" s="1"/>
      <c r="ABA56" s="1"/>
      <c r="ABB56" s="1"/>
      <c r="ABC56" s="1"/>
      <c r="ABD56" s="1"/>
      <c r="ABE56" s="1"/>
      <c r="ABF56" s="1"/>
      <c r="ABG56" s="1"/>
      <c r="ABH56" s="1"/>
      <c r="ABI56" s="1"/>
      <c r="ABJ56" s="1"/>
      <c r="ABK56" s="1"/>
      <c r="ABL56" s="1"/>
      <c r="ABM56" s="1"/>
      <c r="ABN56" s="1"/>
      <c r="ABO56" s="1"/>
      <c r="ABP56" s="1"/>
      <c r="ABQ56" s="1"/>
      <c r="ABR56" s="1"/>
      <c r="ABS56" s="1"/>
      <c r="ABT56" s="1"/>
      <c r="ABU56" s="1"/>
      <c r="ABV56" s="1"/>
      <c r="ABW56" s="1"/>
      <c r="ABX56" s="1"/>
      <c r="ABY56" s="1"/>
      <c r="ABZ56" s="1"/>
      <c r="ACA56" s="1"/>
      <c r="ACB56" s="1"/>
      <c r="ACC56" s="1"/>
      <c r="ACD56" s="1"/>
      <c r="ACE56" s="1"/>
      <c r="ACF56" s="1"/>
      <c r="ACG56" s="1"/>
      <c r="ACH56" s="1"/>
      <c r="ACI56" s="1"/>
      <c r="ACJ56" s="1"/>
      <c r="ACK56" s="1"/>
      <c r="ACL56" s="1"/>
      <c r="ACM56" s="1"/>
      <c r="ACN56" s="1"/>
      <c r="ACO56" s="1"/>
      <c r="ACP56" s="1"/>
      <c r="ACQ56" s="1"/>
      <c r="ACR56" s="1"/>
      <c r="ACS56" s="1"/>
      <c r="ACT56" s="1"/>
      <c r="ACU56" s="1"/>
      <c r="ACV56" s="1"/>
      <c r="ACW56" s="1"/>
      <c r="ACX56" s="1"/>
      <c r="ACY56" s="1"/>
      <c r="ACZ56" s="1"/>
      <c r="ADA56" s="1"/>
      <c r="ADB56" s="1"/>
      <c r="ADC56" s="1"/>
      <c r="ADD56" s="1"/>
      <c r="ADE56" s="1"/>
      <c r="ADF56" s="1"/>
      <c r="ADG56" s="1"/>
      <c r="ADH56" s="1"/>
      <c r="ADI56" s="1"/>
      <c r="ADJ56" s="1"/>
      <c r="ADK56" s="1"/>
      <c r="ADL56" s="1"/>
      <c r="ADM56" s="1"/>
      <c r="ADN56" s="1"/>
      <c r="ADO56" s="1"/>
      <c r="ADP56" s="1"/>
      <c r="ADQ56" s="1"/>
      <c r="ADR56" s="1"/>
      <c r="ADS56" s="1"/>
      <c r="ADT56" s="1"/>
      <c r="ADU56" s="1"/>
      <c r="ADV56" s="1"/>
      <c r="ADW56" s="1"/>
      <c r="ADX56" s="1"/>
      <c r="ADY56" s="1"/>
      <c r="ADZ56" s="1"/>
      <c r="AEA56" s="1"/>
      <c r="AEB56" s="1"/>
      <c r="AEC56" s="1"/>
      <c r="AED56" s="1"/>
      <c r="AEE56" s="1"/>
      <c r="AEF56" s="1"/>
      <c r="AEG56" s="1"/>
      <c r="AEH56" s="1"/>
      <c r="AEI56" s="1"/>
      <c r="AEJ56" s="1"/>
      <c r="AEK56" s="1"/>
      <c r="AEL56" s="1"/>
      <c r="AEM56" s="1"/>
      <c r="AEN56" s="1"/>
      <c r="AEO56" s="1"/>
      <c r="AEP56" s="1"/>
      <c r="AEQ56" s="1"/>
      <c r="AER56" s="1"/>
      <c r="AES56" s="1"/>
      <c r="AET56" s="1"/>
      <c r="AEU56" s="1"/>
      <c r="AEV56" s="1"/>
      <c r="AEW56" s="1"/>
      <c r="AEX56" s="1"/>
      <c r="AEY56" s="1"/>
      <c r="AEZ56" s="1"/>
      <c r="AFA56" s="1"/>
      <c r="AFB56" s="1"/>
      <c r="AFC56" s="1"/>
      <c r="AFD56" s="1"/>
      <c r="AFE56" s="1"/>
      <c r="AFF56" s="1"/>
      <c r="AFG56" s="1"/>
      <c r="AFH56" s="1"/>
      <c r="AFI56" s="1"/>
      <c r="AFJ56" s="1"/>
      <c r="AFK56" s="1"/>
      <c r="AFL56" s="1"/>
      <c r="AFM56" s="1"/>
      <c r="AFN56" s="1"/>
    </row>
    <row r="57" spans="1:846" ht="13.5" thickBot="1" x14ac:dyDescent="0.25">
      <c r="A57" s="150" t="s">
        <v>42</v>
      </c>
      <c r="B57" s="151"/>
      <c r="C57" s="116">
        <f>SUM(C11,C18,C24,C33,C39)</f>
        <v>155.52000000000001</v>
      </c>
      <c r="D57" s="47"/>
      <c r="E57" s="47"/>
      <c r="F57" s="48"/>
      <c r="G57" s="49"/>
      <c r="H57" s="50"/>
      <c r="I57" s="50"/>
      <c r="J57" s="51"/>
      <c r="K57" s="38" t="s">
        <v>43</v>
      </c>
    </row>
    <row r="58" spans="1:846" ht="40.5" customHeight="1" x14ac:dyDescent="0.2">
      <c r="A58" s="39" t="s">
        <v>19</v>
      </c>
      <c r="B58" s="152" t="s">
        <v>44</v>
      </c>
      <c r="C58" s="152"/>
      <c r="D58" s="152"/>
      <c r="E58" s="152"/>
      <c r="F58" s="152"/>
      <c r="G58" s="152"/>
      <c r="H58" s="152"/>
      <c r="I58" s="152"/>
      <c r="J58" s="152"/>
      <c r="K58" s="15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"/>
      <c r="NA58" s="2"/>
      <c r="NB58" s="2"/>
      <c r="NC58" s="2"/>
      <c r="ND58" s="2"/>
      <c r="NE58" s="2"/>
      <c r="NF58" s="2"/>
      <c r="NG58" s="2"/>
      <c r="NH58" s="2"/>
      <c r="NI58" s="2"/>
      <c r="NJ58" s="2"/>
      <c r="NK58" s="2"/>
      <c r="NL58" s="2"/>
      <c r="NM58" s="2"/>
      <c r="NN58" s="2"/>
      <c r="NO58" s="2"/>
      <c r="NP58" s="2"/>
      <c r="NQ58" s="2"/>
      <c r="NR58" s="2"/>
      <c r="NS58" s="2"/>
      <c r="NT58" s="2"/>
      <c r="NU58" s="2"/>
      <c r="NV58" s="2"/>
      <c r="NW58" s="2"/>
      <c r="NX58" s="2"/>
      <c r="NY58" s="2"/>
      <c r="NZ58" s="2"/>
      <c r="OA58" s="2"/>
      <c r="OB58" s="2"/>
      <c r="OC58" s="2"/>
      <c r="OD58" s="2"/>
      <c r="OE58" s="2"/>
      <c r="OF58" s="2"/>
      <c r="OG58" s="2"/>
      <c r="OH58" s="2"/>
      <c r="OI58" s="2"/>
      <c r="OJ58" s="2"/>
      <c r="OK58" s="2"/>
      <c r="OL58" s="2"/>
      <c r="OM58" s="2"/>
      <c r="ON58" s="2"/>
      <c r="OO58" s="2"/>
      <c r="OP58" s="2"/>
      <c r="OQ58" s="2"/>
      <c r="OR58" s="2"/>
      <c r="OS58" s="2"/>
      <c r="OT58" s="2"/>
      <c r="OU58" s="2"/>
      <c r="OV58" s="2"/>
      <c r="OW58" s="2"/>
      <c r="OX58" s="2"/>
      <c r="OY58" s="2"/>
      <c r="OZ58" s="2"/>
      <c r="PA58" s="2"/>
      <c r="PB58" s="2"/>
      <c r="PC58" s="2"/>
      <c r="PD58" s="2"/>
      <c r="PE58" s="2"/>
      <c r="PF58" s="2"/>
      <c r="PG58" s="2"/>
      <c r="PH58" s="2"/>
      <c r="PI58" s="2"/>
      <c r="PJ58" s="2"/>
      <c r="PK58" s="2"/>
      <c r="PL58" s="2"/>
      <c r="PM58" s="2"/>
      <c r="PN58" s="2"/>
      <c r="PO58" s="2"/>
      <c r="PP58" s="2"/>
      <c r="PQ58" s="2"/>
      <c r="PR58" s="2"/>
      <c r="PS58" s="2"/>
      <c r="PT58" s="2"/>
      <c r="PU58" s="2"/>
      <c r="PV58" s="2"/>
      <c r="PW58" s="2"/>
      <c r="PX58" s="2"/>
      <c r="PY58" s="2"/>
      <c r="PZ58" s="2"/>
      <c r="QA58" s="2"/>
      <c r="QB58" s="2"/>
      <c r="QC58" s="2"/>
      <c r="QD58" s="2"/>
      <c r="QE58" s="2"/>
      <c r="QF58" s="2"/>
      <c r="QG58" s="2"/>
      <c r="QH58" s="2"/>
      <c r="QI58" s="2"/>
      <c r="QJ58" s="2"/>
      <c r="QK58" s="2"/>
      <c r="QL58" s="2"/>
      <c r="QM58" s="2"/>
      <c r="QN58" s="2"/>
      <c r="QO58" s="2"/>
      <c r="QP58" s="2"/>
      <c r="QQ58" s="2"/>
      <c r="QR58" s="2"/>
      <c r="QS58" s="2"/>
      <c r="QT58" s="2"/>
      <c r="QU58" s="2"/>
      <c r="QV58" s="2"/>
      <c r="QW58" s="2"/>
      <c r="QX58" s="2"/>
      <c r="QY58" s="2"/>
      <c r="QZ58" s="2"/>
      <c r="RA58" s="2"/>
      <c r="RB58" s="2"/>
      <c r="RC58" s="2"/>
      <c r="RD58" s="2"/>
      <c r="RE58" s="2"/>
      <c r="RF58" s="2"/>
      <c r="RG58" s="2"/>
      <c r="RH58" s="2"/>
      <c r="RI58" s="2"/>
      <c r="RJ58" s="2"/>
      <c r="RK58" s="2"/>
      <c r="RL58" s="2"/>
      <c r="RM58" s="2"/>
      <c r="RN58" s="2"/>
      <c r="RO58" s="2"/>
      <c r="RP58" s="2"/>
      <c r="RQ58" s="2"/>
      <c r="RR58" s="2"/>
      <c r="RS58" s="2"/>
      <c r="RT58" s="2"/>
      <c r="RU58" s="2"/>
      <c r="RV58" s="2"/>
      <c r="RW58" s="2"/>
      <c r="RX58" s="2"/>
      <c r="RY58" s="2"/>
      <c r="RZ58" s="2"/>
      <c r="SA58" s="2"/>
      <c r="SB58" s="2"/>
      <c r="SC58" s="2"/>
      <c r="SD58" s="2"/>
      <c r="SE58" s="2"/>
      <c r="SF58" s="2"/>
      <c r="SG58" s="2"/>
      <c r="SH58" s="2"/>
      <c r="SI58" s="2"/>
      <c r="SJ58" s="2"/>
      <c r="SK58" s="2"/>
      <c r="SL58" s="2"/>
      <c r="SM58" s="2"/>
      <c r="SN58" s="2"/>
      <c r="SO58" s="2"/>
      <c r="SP58" s="2"/>
      <c r="SQ58" s="2"/>
      <c r="SR58" s="2"/>
      <c r="SS58" s="2"/>
      <c r="ST58" s="2"/>
      <c r="SU58" s="2"/>
      <c r="SV58" s="2"/>
      <c r="SW58" s="2"/>
      <c r="SX58" s="2"/>
      <c r="SY58" s="2"/>
      <c r="SZ58" s="2"/>
      <c r="TA58" s="2"/>
      <c r="TB58" s="2"/>
      <c r="TC58" s="2"/>
      <c r="TD58" s="2"/>
      <c r="TE58" s="2"/>
      <c r="TF58" s="2"/>
      <c r="TG58" s="2"/>
      <c r="TH58" s="2"/>
      <c r="TI58" s="2"/>
      <c r="TJ58" s="2"/>
      <c r="TK58" s="2"/>
      <c r="TL58" s="2"/>
      <c r="TM58" s="2"/>
      <c r="TN58" s="2"/>
      <c r="TO58" s="2"/>
      <c r="TP58" s="2"/>
      <c r="TQ58" s="2"/>
      <c r="TR58" s="2"/>
      <c r="TS58" s="2"/>
      <c r="TT58" s="2"/>
      <c r="TU58" s="2"/>
      <c r="TV58" s="2"/>
      <c r="TW58" s="2"/>
      <c r="TX58" s="2"/>
      <c r="TY58" s="2"/>
      <c r="TZ58" s="2"/>
      <c r="UA58" s="2"/>
      <c r="UB58" s="2"/>
      <c r="UC58" s="2"/>
      <c r="UD58" s="2"/>
      <c r="UE58" s="2"/>
      <c r="UF58" s="2"/>
      <c r="UG58" s="2"/>
      <c r="UH58" s="2"/>
      <c r="UI58" s="2"/>
      <c r="UJ58" s="2"/>
      <c r="UK58" s="2"/>
      <c r="UL58" s="2"/>
      <c r="UM58" s="2"/>
      <c r="UN58" s="2"/>
      <c r="UO58" s="2"/>
      <c r="UP58" s="2"/>
      <c r="UQ58" s="2"/>
      <c r="UR58" s="2"/>
      <c r="US58" s="2"/>
      <c r="UT58" s="2"/>
      <c r="UU58" s="2"/>
      <c r="UV58" s="2"/>
      <c r="UW58" s="2"/>
      <c r="UX58" s="2"/>
      <c r="UY58" s="2"/>
      <c r="UZ58" s="2"/>
      <c r="VA58" s="2"/>
      <c r="VB58" s="2"/>
      <c r="VC58" s="2"/>
      <c r="VD58" s="2"/>
      <c r="VE58" s="2"/>
      <c r="VF58" s="2"/>
      <c r="VG58" s="2"/>
      <c r="VH58" s="2"/>
      <c r="VI58" s="2"/>
      <c r="VJ58" s="2"/>
      <c r="VK58" s="2"/>
      <c r="VL58" s="2"/>
      <c r="VM58" s="2"/>
      <c r="VN58" s="2"/>
      <c r="VO58" s="2"/>
      <c r="VP58" s="2"/>
      <c r="VQ58" s="2"/>
      <c r="VR58" s="2"/>
      <c r="VS58" s="2"/>
      <c r="VT58" s="2"/>
      <c r="VU58" s="2"/>
      <c r="VV58" s="2"/>
      <c r="VW58" s="2"/>
      <c r="VX58" s="2"/>
      <c r="VY58" s="2"/>
      <c r="VZ58" s="2"/>
      <c r="WA58" s="2"/>
      <c r="WB58" s="2"/>
      <c r="WC58" s="2"/>
      <c r="WD58" s="2"/>
      <c r="WE58" s="2"/>
      <c r="WF58" s="2"/>
      <c r="WG58" s="2"/>
      <c r="WH58" s="2"/>
      <c r="WI58" s="2"/>
      <c r="WJ58" s="2"/>
      <c r="WK58" s="2"/>
      <c r="WL58" s="2"/>
      <c r="WM58" s="2"/>
      <c r="WN58" s="2"/>
      <c r="WO58" s="2"/>
      <c r="WP58" s="2"/>
      <c r="WQ58" s="2"/>
      <c r="WR58" s="2"/>
      <c r="WS58" s="2"/>
      <c r="WT58" s="2"/>
      <c r="WU58" s="2"/>
      <c r="WV58" s="2"/>
      <c r="WW58" s="2"/>
      <c r="WX58" s="2"/>
      <c r="WY58" s="2"/>
      <c r="WZ58" s="2"/>
      <c r="XA58" s="2"/>
      <c r="XB58" s="2"/>
      <c r="XC58" s="2"/>
      <c r="XD58" s="2"/>
      <c r="XE58" s="2"/>
      <c r="XF58" s="2"/>
      <c r="XG58" s="2"/>
      <c r="XH58" s="2"/>
      <c r="XI58" s="2"/>
      <c r="XJ58" s="2"/>
      <c r="XK58" s="2"/>
      <c r="XL58" s="2"/>
      <c r="XM58" s="2"/>
      <c r="XN58" s="2"/>
      <c r="XO58" s="2"/>
      <c r="XP58" s="2"/>
      <c r="XQ58" s="2"/>
      <c r="XR58" s="2"/>
      <c r="XS58" s="2"/>
      <c r="XT58" s="2"/>
      <c r="XU58" s="2"/>
      <c r="XV58" s="2"/>
      <c r="XW58" s="2"/>
      <c r="XX58" s="2"/>
      <c r="XY58" s="2"/>
      <c r="XZ58" s="2"/>
      <c r="YA58" s="2"/>
      <c r="YB58" s="2"/>
      <c r="YC58" s="2"/>
      <c r="YD58" s="2"/>
      <c r="YE58" s="2"/>
      <c r="YF58" s="2"/>
      <c r="YG58" s="2"/>
      <c r="YH58" s="2"/>
      <c r="YI58" s="2"/>
      <c r="YJ58" s="2"/>
      <c r="YK58" s="2"/>
      <c r="YL58" s="2"/>
      <c r="YM58" s="2"/>
      <c r="YN58" s="2"/>
      <c r="YO58" s="2"/>
      <c r="YP58" s="2"/>
      <c r="YQ58" s="2"/>
      <c r="YR58" s="2"/>
      <c r="YS58" s="2"/>
      <c r="YT58" s="2"/>
      <c r="YU58" s="2"/>
      <c r="YV58" s="2"/>
      <c r="YW58" s="2"/>
      <c r="YX58" s="2"/>
      <c r="YY58" s="2"/>
      <c r="YZ58" s="2"/>
      <c r="ZA58" s="2"/>
      <c r="ZB58" s="2"/>
      <c r="ZC58" s="2"/>
      <c r="ZD58" s="2"/>
      <c r="ZE58" s="2"/>
      <c r="ZF58" s="2"/>
      <c r="ZG58" s="2"/>
      <c r="ZH58" s="2"/>
      <c r="ZI58" s="2"/>
      <c r="ZJ58" s="2"/>
      <c r="ZK58" s="2"/>
      <c r="ZL58" s="2"/>
      <c r="ZM58" s="2"/>
      <c r="ZN58" s="2"/>
      <c r="ZO58" s="2"/>
      <c r="ZP58" s="2"/>
      <c r="ZQ58" s="2"/>
      <c r="ZR58" s="2"/>
      <c r="ZS58" s="2"/>
      <c r="ZT58" s="2"/>
      <c r="ZU58" s="2"/>
      <c r="ZV58" s="2"/>
      <c r="ZW58" s="2"/>
      <c r="ZX58" s="2"/>
      <c r="ZY58" s="2"/>
      <c r="ZZ58" s="2"/>
      <c r="AAA58" s="2"/>
      <c r="AAB58" s="2"/>
      <c r="AAC58" s="2"/>
      <c r="AAD58" s="2"/>
      <c r="AAE58" s="2"/>
      <c r="AAF58" s="2"/>
      <c r="AAG58" s="2"/>
      <c r="AAH58" s="2"/>
      <c r="AAI58" s="2"/>
      <c r="AAJ58" s="2"/>
      <c r="AAK58" s="2"/>
      <c r="AAL58" s="2"/>
      <c r="AAM58" s="2"/>
      <c r="AAN58" s="2"/>
      <c r="AAO58" s="2"/>
      <c r="AAP58" s="2"/>
      <c r="AAQ58" s="2"/>
      <c r="AAR58" s="2"/>
      <c r="AAS58" s="2"/>
      <c r="AAT58" s="2"/>
      <c r="AAU58" s="2"/>
      <c r="AAV58" s="2"/>
      <c r="AAW58" s="2"/>
      <c r="AAX58" s="2"/>
      <c r="AAY58" s="2"/>
      <c r="AAZ58" s="2"/>
      <c r="ABA58" s="2"/>
      <c r="ABB58" s="2"/>
      <c r="ABC58" s="2"/>
      <c r="ABD58" s="2"/>
      <c r="ABE58" s="2"/>
      <c r="ABF58" s="2"/>
      <c r="ABG58" s="2"/>
      <c r="ABH58" s="2"/>
      <c r="ABI58" s="2"/>
      <c r="ABJ58" s="2"/>
      <c r="ABK58" s="2"/>
      <c r="ABL58" s="2"/>
      <c r="ABM58" s="2"/>
      <c r="ABN58" s="2"/>
      <c r="ABO58" s="2"/>
      <c r="ABP58" s="2"/>
      <c r="ABQ58" s="2"/>
      <c r="ABR58" s="2"/>
      <c r="ABS58" s="2"/>
      <c r="ABT58" s="2"/>
      <c r="ABU58" s="2"/>
      <c r="ABV58" s="2"/>
      <c r="ABW58" s="2"/>
      <c r="ABX58" s="2"/>
      <c r="ABY58" s="2"/>
      <c r="ABZ58" s="2"/>
      <c r="ACA58" s="2"/>
      <c r="ACB58" s="2"/>
      <c r="ACC58" s="2"/>
      <c r="ACD58" s="2"/>
      <c r="ACE58" s="2"/>
      <c r="ACF58" s="2"/>
      <c r="ACG58" s="2"/>
      <c r="ACH58" s="2"/>
      <c r="ACI58" s="2"/>
      <c r="ACJ58" s="2"/>
      <c r="ACK58" s="2"/>
      <c r="ACL58" s="2"/>
      <c r="ACM58" s="2"/>
      <c r="ACN58" s="2"/>
      <c r="ACO58" s="2"/>
      <c r="ACP58" s="2"/>
      <c r="ACQ58" s="2"/>
      <c r="ACR58" s="2"/>
      <c r="ACS58" s="2"/>
      <c r="ACT58" s="2"/>
      <c r="ACU58" s="2"/>
      <c r="ACV58" s="2"/>
      <c r="ACW58" s="2"/>
      <c r="ACX58" s="2"/>
      <c r="ACY58" s="2"/>
      <c r="ACZ58" s="2"/>
      <c r="ADA58" s="2"/>
      <c r="ADB58" s="2"/>
      <c r="ADC58" s="2"/>
      <c r="ADD58" s="2"/>
      <c r="ADE58" s="2"/>
      <c r="ADF58" s="2"/>
      <c r="ADG58" s="2"/>
      <c r="ADH58" s="2"/>
      <c r="ADI58" s="2"/>
      <c r="ADJ58" s="2"/>
      <c r="ADK58" s="2"/>
      <c r="ADL58" s="2"/>
      <c r="ADM58" s="2"/>
      <c r="ADN58" s="2"/>
      <c r="ADO58" s="2"/>
      <c r="ADP58" s="2"/>
      <c r="ADQ58" s="2"/>
      <c r="ADR58" s="2"/>
      <c r="ADS58" s="2"/>
      <c r="ADT58" s="2"/>
      <c r="ADU58" s="2"/>
      <c r="ADV58" s="2"/>
      <c r="ADW58" s="2"/>
      <c r="ADX58" s="2"/>
      <c r="ADY58" s="2"/>
      <c r="ADZ58" s="2"/>
      <c r="AEA58" s="2"/>
      <c r="AEB58" s="2"/>
      <c r="AEC58" s="2"/>
      <c r="AED58" s="2"/>
      <c r="AEE58" s="2"/>
      <c r="AEF58" s="2"/>
      <c r="AEG58" s="2"/>
      <c r="AEH58" s="2"/>
      <c r="AEI58" s="2"/>
      <c r="AEJ58" s="2"/>
      <c r="AEK58" s="2"/>
      <c r="AEL58" s="2"/>
      <c r="AEM58" s="2"/>
      <c r="AEN58" s="2"/>
      <c r="AEO58" s="2"/>
      <c r="AEP58" s="2"/>
      <c r="AEQ58" s="2"/>
      <c r="AER58" s="2"/>
      <c r="AES58" s="2"/>
      <c r="AET58" s="2"/>
      <c r="AEU58" s="2"/>
      <c r="AEV58" s="2"/>
      <c r="AEW58" s="2"/>
      <c r="AEX58" s="2"/>
      <c r="AEY58" s="2"/>
      <c r="AEZ58" s="2"/>
      <c r="AFA58" s="2"/>
      <c r="AFB58" s="2"/>
      <c r="AFC58" s="2"/>
      <c r="AFD58" s="2"/>
      <c r="AFE58" s="2"/>
      <c r="AFF58" s="2"/>
      <c r="AFG58" s="2"/>
      <c r="AFH58" s="2"/>
      <c r="AFI58" s="2"/>
      <c r="AFJ58" s="2"/>
      <c r="AFK58" s="2"/>
      <c r="AFL58" s="2"/>
      <c r="AFM58" s="2"/>
      <c r="AFN58" s="2"/>
    </row>
    <row r="59" spans="1:846" x14ac:dyDescent="0.2">
      <c r="A59" s="40" t="s">
        <v>20</v>
      </c>
      <c r="B59" s="138" t="s">
        <v>45</v>
      </c>
      <c r="C59" s="138"/>
      <c r="D59" s="41"/>
      <c r="E59" s="41"/>
      <c r="F59" s="41"/>
      <c r="G59" s="41"/>
      <c r="H59" s="42"/>
      <c r="I59" s="42"/>
      <c r="J59" s="41"/>
      <c r="K59" s="41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  <c r="JF59" s="2"/>
      <c r="JG59" s="2"/>
      <c r="JH59" s="2"/>
      <c r="JI59" s="2"/>
      <c r="JJ59" s="2"/>
      <c r="JK59" s="2"/>
      <c r="JL59" s="2"/>
      <c r="JM59" s="2"/>
      <c r="JN59" s="2"/>
      <c r="JO59" s="2"/>
      <c r="JP59" s="2"/>
      <c r="JQ59" s="2"/>
      <c r="JR59" s="2"/>
      <c r="JS59" s="2"/>
      <c r="JT59" s="2"/>
      <c r="JU59" s="2"/>
      <c r="JV59" s="2"/>
      <c r="JW59" s="2"/>
      <c r="JX59" s="2"/>
      <c r="JY59" s="2"/>
      <c r="JZ59" s="2"/>
      <c r="KA59" s="2"/>
      <c r="KB59" s="2"/>
      <c r="KC59" s="2"/>
      <c r="KD59" s="2"/>
      <c r="KE59" s="2"/>
      <c r="KF59" s="2"/>
      <c r="KG59" s="2"/>
      <c r="KH59" s="2"/>
      <c r="KI59" s="2"/>
      <c r="KJ59" s="2"/>
      <c r="KK59" s="2"/>
      <c r="KL59" s="2"/>
      <c r="KM59" s="2"/>
      <c r="KN59" s="2"/>
      <c r="KO59" s="2"/>
      <c r="KP59" s="2"/>
      <c r="KQ59" s="2"/>
      <c r="KR59" s="2"/>
      <c r="KS59" s="2"/>
      <c r="KT59" s="2"/>
      <c r="KU59" s="2"/>
      <c r="KV59" s="2"/>
      <c r="KW59" s="2"/>
      <c r="KX59" s="2"/>
      <c r="KY59" s="2"/>
      <c r="KZ59" s="2"/>
      <c r="LA59" s="2"/>
      <c r="LB59" s="2"/>
      <c r="LC59" s="2"/>
      <c r="LD59" s="2"/>
      <c r="LE59" s="2"/>
      <c r="LF59" s="2"/>
      <c r="LG59" s="2"/>
      <c r="LH59" s="2"/>
      <c r="LI59" s="2"/>
      <c r="LJ59" s="2"/>
      <c r="LK59" s="2"/>
      <c r="LL59" s="2"/>
      <c r="LM59" s="2"/>
      <c r="LN59" s="2"/>
      <c r="LO59" s="2"/>
      <c r="LP59" s="2"/>
      <c r="LQ59" s="2"/>
      <c r="LR59" s="2"/>
      <c r="LS59" s="2"/>
      <c r="LT59" s="2"/>
      <c r="LU59" s="2"/>
      <c r="LV59" s="2"/>
      <c r="LW59" s="2"/>
      <c r="LX59" s="2"/>
      <c r="LY59" s="2"/>
      <c r="LZ59" s="2"/>
      <c r="MA59" s="2"/>
      <c r="MB59" s="2"/>
      <c r="MC59" s="2"/>
      <c r="MD59" s="2"/>
      <c r="ME59" s="2"/>
      <c r="MF59" s="2"/>
      <c r="MG59" s="2"/>
      <c r="MH59" s="2"/>
      <c r="MI59" s="2"/>
      <c r="MJ59" s="2"/>
      <c r="MK59" s="2"/>
      <c r="ML59" s="2"/>
      <c r="MM59" s="2"/>
      <c r="MN59" s="2"/>
      <c r="MO59" s="2"/>
      <c r="MP59" s="2"/>
      <c r="MQ59" s="2"/>
      <c r="MR59" s="2"/>
      <c r="MS59" s="2"/>
      <c r="MT59" s="2"/>
      <c r="MU59" s="2"/>
      <c r="MV59" s="2"/>
      <c r="MW59" s="2"/>
      <c r="MX59" s="2"/>
      <c r="MY59" s="2"/>
      <c r="MZ59" s="2"/>
      <c r="NA59" s="2"/>
      <c r="NB59" s="2"/>
      <c r="NC59" s="2"/>
      <c r="ND59" s="2"/>
      <c r="NE59" s="2"/>
      <c r="NF59" s="2"/>
      <c r="NG59" s="2"/>
      <c r="NH59" s="2"/>
      <c r="NI59" s="2"/>
      <c r="NJ59" s="2"/>
      <c r="NK59" s="2"/>
      <c r="NL59" s="2"/>
      <c r="NM59" s="2"/>
      <c r="NN59" s="2"/>
      <c r="NO59" s="2"/>
      <c r="NP59" s="2"/>
      <c r="NQ59" s="2"/>
      <c r="NR59" s="2"/>
      <c r="NS59" s="2"/>
      <c r="NT59" s="2"/>
      <c r="NU59" s="2"/>
      <c r="NV59" s="2"/>
      <c r="NW59" s="2"/>
      <c r="NX59" s="2"/>
      <c r="NY59" s="2"/>
      <c r="NZ59" s="2"/>
      <c r="OA59" s="2"/>
      <c r="OB59" s="2"/>
      <c r="OC59" s="2"/>
      <c r="OD59" s="2"/>
      <c r="OE59" s="2"/>
      <c r="OF59" s="2"/>
      <c r="OG59" s="2"/>
      <c r="OH59" s="2"/>
      <c r="OI59" s="2"/>
      <c r="OJ59" s="2"/>
      <c r="OK59" s="2"/>
      <c r="OL59" s="2"/>
      <c r="OM59" s="2"/>
      <c r="ON59" s="2"/>
      <c r="OO59" s="2"/>
      <c r="OP59" s="2"/>
      <c r="OQ59" s="2"/>
      <c r="OR59" s="2"/>
      <c r="OS59" s="2"/>
      <c r="OT59" s="2"/>
      <c r="OU59" s="2"/>
      <c r="OV59" s="2"/>
      <c r="OW59" s="2"/>
      <c r="OX59" s="2"/>
      <c r="OY59" s="2"/>
      <c r="OZ59" s="2"/>
      <c r="PA59" s="2"/>
      <c r="PB59" s="2"/>
      <c r="PC59" s="2"/>
      <c r="PD59" s="2"/>
      <c r="PE59" s="2"/>
      <c r="PF59" s="2"/>
      <c r="PG59" s="2"/>
      <c r="PH59" s="2"/>
      <c r="PI59" s="2"/>
      <c r="PJ59" s="2"/>
      <c r="PK59" s="2"/>
      <c r="PL59" s="2"/>
      <c r="PM59" s="2"/>
      <c r="PN59" s="2"/>
      <c r="PO59" s="2"/>
      <c r="PP59" s="2"/>
      <c r="PQ59" s="2"/>
      <c r="PR59" s="2"/>
      <c r="PS59" s="2"/>
      <c r="PT59" s="2"/>
      <c r="PU59" s="2"/>
      <c r="PV59" s="2"/>
      <c r="PW59" s="2"/>
      <c r="PX59" s="2"/>
      <c r="PY59" s="2"/>
      <c r="PZ59" s="2"/>
      <c r="QA59" s="2"/>
      <c r="QB59" s="2"/>
      <c r="QC59" s="2"/>
      <c r="QD59" s="2"/>
      <c r="QE59" s="2"/>
      <c r="QF59" s="2"/>
      <c r="QG59" s="2"/>
      <c r="QH59" s="2"/>
      <c r="QI59" s="2"/>
      <c r="QJ59" s="2"/>
      <c r="QK59" s="2"/>
      <c r="QL59" s="2"/>
      <c r="QM59" s="2"/>
      <c r="QN59" s="2"/>
      <c r="QO59" s="2"/>
      <c r="QP59" s="2"/>
      <c r="QQ59" s="2"/>
      <c r="QR59" s="2"/>
      <c r="QS59" s="2"/>
      <c r="QT59" s="2"/>
      <c r="QU59" s="2"/>
      <c r="QV59" s="2"/>
      <c r="QW59" s="2"/>
      <c r="QX59" s="2"/>
      <c r="QY59" s="2"/>
      <c r="QZ59" s="2"/>
      <c r="RA59" s="2"/>
      <c r="RB59" s="2"/>
      <c r="RC59" s="2"/>
      <c r="RD59" s="2"/>
      <c r="RE59" s="2"/>
      <c r="RF59" s="2"/>
      <c r="RG59" s="2"/>
      <c r="RH59" s="2"/>
      <c r="RI59" s="2"/>
      <c r="RJ59" s="2"/>
      <c r="RK59" s="2"/>
      <c r="RL59" s="2"/>
      <c r="RM59" s="2"/>
      <c r="RN59" s="2"/>
      <c r="RO59" s="2"/>
      <c r="RP59" s="2"/>
      <c r="RQ59" s="2"/>
      <c r="RR59" s="2"/>
      <c r="RS59" s="2"/>
      <c r="RT59" s="2"/>
      <c r="RU59" s="2"/>
      <c r="RV59" s="2"/>
      <c r="RW59" s="2"/>
      <c r="RX59" s="2"/>
      <c r="RY59" s="2"/>
      <c r="RZ59" s="2"/>
      <c r="SA59" s="2"/>
      <c r="SB59" s="2"/>
      <c r="SC59" s="2"/>
      <c r="SD59" s="2"/>
      <c r="SE59" s="2"/>
      <c r="SF59" s="2"/>
      <c r="SG59" s="2"/>
      <c r="SH59" s="2"/>
      <c r="SI59" s="2"/>
      <c r="SJ59" s="2"/>
      <c r="SK59" s="2"/>
      <c r="SL59" s="2"/>
      <c r="SM59" s="2"/>
      <c r="SN59" s="2"/>
      <c r="SO59" s="2"/>
      <c r="SP59" s="2"/>
      <c r="SQ59" s="2"/>
      <c r="SR59" s="2"/>
      <c r="SS59" s="2"/>
      <c r="ST59" s="2"/>
      <c r="SU59" s="2"/>
      <c r="SV59" s="2"/>
      <c r="SW59" s="2"/>
      <c r="SX59" s="2"/>
      <c r="SY59" s="2"/>
      <c r="SZ59" s="2"/>
      <c r="TA59" s="2"/>
      <c r="TB59" s="2"/>
      <c r="TC59" s="2"/>
      <c r="TD59" s="2"/>
      <c r="TE59" s="2"/>
      <c r="TF59" s="2"/>
      <c r="TG59" s="2"/>
      <c r="TH59" s="2"/>
      <c r="TI59" s="2"/>
      <c r="TJ59" s="2"/>
      <c r="TK59" s="2"/>
      <c r="TL59" s="2"/>
      <c r="TM59" s="2"/>
      <c r="TN59" s="2"/>
      <c r="TO59" s="2"/>
      <c r="TP59" s="2"/>
      <c r="TQ59" s="2"/>
      <c r="TR59" s="2"/>
      <c r="TS59" s="2"/>
      <c r="TT59" s="2"/>
      <c r="TU59" s="2"/>
      <c r="TV59" s="2"/>
      <c r="TW59" s="2"/>
      <c r="TX59" s="2"/>
      <c r="TY59" s="2"/>
      <c r="TZ59" s="2"/>
      <c r="UA59" s="2"/>
      <c r="UB59" s="2"/>
      <c r="UC59" s="2"/>
      <c r="UD59" s="2"/>
      <c r="UE59" s="2"/>
      <c r="UF59" s="2"/>
      <c r="UG59" s="2"/>
      <c r="UH59" s="2"/>
      <c r="UI59" s="2"/>
      <c r="UJ59" s="2"/>
      <c r="UK59" s="2"/>
      <c r="UL59" s="2"/>
      <c r="UM59" s="2"/>
      <c r="UN59" s="2"/>
      <c r="UO59" s="2"/>
      <c r="UP59" s="2"/>
      <c r="UQ59" s="2"/>
      <c r="UR59" s="2"/>
      <c r="US59" s="2"/>
      <c r="UT59" s="2"/>
      <c r="UU59" s="2"/>
      <c r="UV59" s="2"/>
      <c r="UW59" s="2"/>
      <c r="UX59" s="2"/>
      <c r="UY59" s="2"/>
      <c r="UZ59" s="2"/>
      <c r="VA59" s="2"/>
      <c r="VB59" s="2"/>
      <c r="VC59" s="2"/>
      <c r="VD59" s="2"/>
      <c r="VE59" s="2"/>
      <c r="VF59" s="2"/>
      <c r="VG59" s="2"/>
      <c r="VH59" s="2"/>
      <c r="VI59" s="2"/>
      <c r="VJ59" s="2"/>
      <c r="VK59" s="2"/>
      <c r="VL59" s="2"/>
      <c r="VM59" s="2"/>
      <c r="VN59" s="2"/>
      <c r="VO59" s="2"/>
      <c r="VP59" s="2"/>
      <c r="VQ59" s="2"/>
      <c r="VR59" s="2"/>
      <c r="VS59" s="2"/>
      <c r="VT59" s="2"/>
      <c r="VU59" s="2"/>
      <c r="VV59" s="2"/>
      <c r="VW59" s="2"/>
      <c r="VX59" s="2"/>
      <c r="VY59" s="2"/>
      <c r="VZ59" s="2"/>
      <c r="WA59" s="2"/>
      <c r="WB59" s="2"/>
      <c r="WC59" s="2"/>
      <c r="WD59" s="2"/>
      <c r="WE59" s="2"/>
      <c r="WF59" s="2"/>
      <c r="WG59" s="2"/>
      <c r="WH59" s="2"/>
      <c r="WI59" s="2"/>
      <c r="WJ59" s="2"/>
      <c r="WK59" s="2"/>
      <c r="WL59" s="2"/>
      <c r="WM59" s="2"/>
      <c r="WN59" s="2"/>
      <c r="WO59" s="2"/>
      <c r="WP59" s="2"/>
      <c r="WQ59" s="2"/>
      <c r="WR59" s="2"/>
      <c r="WS59" s="2"/>
      <c r="WT59" s="2"/>
      <c r="WU59" s="2"/>
      <c r="WV59" s="2"/>
      <c r="WW59" s="2"/>
      <c r="WX59" s="2"/>
      <c r="WY59" s="2"/>
      <c r="WZ59" s="2"/>
      <c r="XA59" s="2"/>
      <c r="XB59" s="2"/>
      <c r="XC59" s="2"/>
      <c r="XD59" s="2"/>
      <c r="XE59" s="2"/>
      <c r="XF59" s="2"/>
      <c r="XG59" s="2"/>
      <c r="XH59" s="2"/>
      <c r="XI59" s="2"/>
      <c r="XJ59" s="2"/>
      <c r="XK59" s="2"/>
      <c r="XL59" s="2"/>
      <c r="XM59" s="2"/>
      <c r="XN59" s="2"/>
      <c r="XO59" s="2"/>
      <c r="XP59" s="2"/>
      <c r="XQ59" s="2"/>
      <c r="XR59" s="2"/>
      <c r="XS59" s="2"/>
      <c r="XT59" s="2"/>
      <c r="XU59" s="2"/>
      <c r="XV59" s="2"/>
      <c r="XW59" s="2"/>
      <c r="XX59" s="2"/>
      <c r="XY59" s="2"/>
      <c r="XZ59" s="2"/>
      <c r="YA59" s="2"/>
      <c r="YB59" s="2"/>
      <c r="YC59" s="2"/>
      <c r="YD59" s="2"/>
      <c r="YE59" s="2"/>
      <c r="YF59" s="2"/>
      <c r="YG59" s="2"/>
      <c r="YH59" s="2"/>
      <c r="YI59" s="2"/>
      <c r="YJ59" s="2"/>
      <c r="YK59" s="2"/>
      <c r="YL59" s="2"/>
      <c r="YM59" s="2"/>
      <c r="YN59" s="2"/>
      <c r="YO59" s="2"/>
      <c r="YP59" s="2"/>
      <c r="YQ59" s="2"/>
      <c r="YR59" s="2"/>
      <c r="YS59" s="2"/>
      <c r="YT59" s="2"/>
      <c r="YU59" s="2"/>
      <c r="YV59" s="2"/>
      <c r="YW59" s="2"/>
      <c r="YX59" s="2"/>
      <c r="YY59" s="2"/>
      <c r="YZ59" s="2"/>
      <c r="ZA59" s="2"/>
      <c r="ZB59" s="2"/>
      <c r="ZC59" s="2"/>
      <c r="ZD59" s="2"/>
      <c r="ZE59" s="2"/>
      <c r="ZF59" s="2"/>
      <c r="ZG59" s="2"/>
      <c r="ZH59" s="2"/>
      <c r="ZI59" s="2"/>
      <c r="ZJ59" s="2"/>
      <c r="ZK59" s="2"/>
      <c r="ZL59" s="2"/>
      <c r="ZM59" s="2"/>
      <c r="ZN59" s="2"/>
      <c r="ZO59" s="2"/>
      <c r="ZP59" s="2"/>
      <c r="ZQ59" s="2"/>
      <c r="ZR59" s="2"/>
      <c r="ZS59" s="2"/>
      <c r="ZT59" s="2"/>
      <c r="ZU59" s="2"/>
      <c r="ZV59" s="2"/>
      <c r="ZW59" s="2"/>
      <c r="ZX59" s="2"/>
      <c r="ZY59" s="2"/>
      <c r="ZZ59" s="2"/>
      <c r="AAA59" s="2"/>
      <c r="AAB59" s="2"/>
      <c r="AAC59" s="2"/>
      <c r="AAD59" s="2"/>
      <c r="AAE59" s="2"/>
      <c r="AAF59" s="2"/>
      <c r="AAG59" s="2"/>
      <c r="AAH59" s="2"/>
      <c r="AAI59" s="2"/>
      <c r="AAJ59" s="2"/>
      <c r="AAK59" s="2"/>
      <c r="AAL59" s="2"/>
      <c r="AAM59" s="2"/>
      <c r="AAN59" s="2"/>
      <c r="AAO59" s="2"/>
      <c r="AAP59" s="2"/>
      <c r="AAQ59" s="2"/>
      <c r="AAR59" s="2"/>
      <c r="AAS59" s="2"/>
      <c r="AAT59" s="2"/>
      <c r="AAU59" s="2"/>
      <c r="AAV59" s="2"/>
      <c r="AAW59" s="2"/>
      <c r="AAX59" s="2"/>
      <c r="AAY59" s="2"/>
      <c r="AAZ59" s="2"/>
      <c r="ABA59" s="2"/>
      <c r="ABB59" s="2"/>
      <c r="ABC59" s="2"/>
      <c r="ABD59" s="2"/>
      <c r="ABE59" s="2"/>
      <c r="ABF59" s="2"/>
      <c r="ABG59" s="2"/>
      <c r="ABH59" s="2"/>
      <c r="ABI59" s="2"/>
      <c r="ABJ59" s="2"/>
      <c r="ABK59" s="2"/>
      <c r="ABL59" s="2"/>
      <c r="ABM59" s="2"/>
      <c r="ABN59" s="2"/>
      <c r="ABO59" s="2"/>
      <c r="ABP59" s="2"/>
      <c r="ABQ59" s="2"/>
      <c r="ABR59" s="2"/>
      <c r="ABS59" s="2"/>
      <c r="ABT59" s="2"/>
      <c r="ABU59" s="2"/>
      <c r="ABV59" s="2"/>
      <c r="ABW59" s="2"/>
      <c r="ABX59" s="2"/>
      <c r="ABY59" s="2"/>
      <c r="ABZ59" s="2"/>
      <c r="ACA59" s="2"/>
      <c r="ACB59" s="2"/>
      <c r="ACC59" s="2"/>
      <c r="ACD59" s="2"/>
      <c r="ACE59" s="2"/>
      <c r="ACF59" s="2"/>
      <c r="ACG59" s="2"/>
      <c r="ACH59" s="2"/>
      <c r="ACI59" s="2"/>
      <c r="ACJ59" s="2"/>
      <c r="ACK59" s="2"/>
      <c r="ACL59" s="2"/>
      <c r="ACM59" s="2"/>
      <c r="ACN59" s="2"/>
      <c r="ACO59" s="2"/>
      <c r="ACP59" s="2"/>
      <c r="ACQ59" s="2"/>
      <c r="ACR59" s="2"/>
      <c r="ACS59" s="2"/>
      <c r="ACT59" s="2"/>
      <c r="ACU59" s="2"/>
      <c r="ACV59" s="2"/>
      <c r="ACW59" s="2"/>
      <c r="ACX59" s="2"/>
      <c r="ACY59" s="2"/>
      <c r="ACZ59" s="2"/>
      <c r="ADA59" s="2"/>
      <c r="ADB59" s="2"/>
      <c r="ADC59" s="2"/>
      <c r="ADD59" s="2"/>
      <c r="ADE59" s="2"/>
      <c r="ADF59" s="2"/>
      <c r="ADG59" s="2"/>
      <c r="ADH59" s="2"/>
      <c r="ADI59" s="2"/>
      <c r="ADJ59" s="2"/>
      <c r="ADK59" s="2"/>
      <c r="ADL59" s="2"/>
      <c r="ADM59" s="2"/>
      <c r="ADN59" s="2"/>
      <c r="ADO59" s="2"/>
      <c r="ADP59" s="2"/>
      <c r="ADQ59" s="2"/>
      <c r="ADR59" s="2"/>
      <c r="ADS59" s="2"/>
      <c r="ADT59" s="2"/>
      <c r="ADU59" s="2"/>
      <c r="ADV59" s="2"/>
      <c r="ADW59" s="2"/>
      <c r="ADX59" s="2"/>
      <c r="ADY59" s="2"/>
      <c r="ADZ59" s="2"/>
      <c r="AEA59" s="2"/>
      <c r="AEB59" s="2"/>
      <c r="AEC59" s="2"/>
      <c r="AED59" s="2"/>
      <c r="AEE59" s="2"/>
      <c r="AEF59" s="2"/>
      <c r="AEG59" s="2"/>
      <c r="AEH59" s="2"/>
      <c r="AEI59" s="2"/>
      <c r="AEJ59" s="2"/>
      <c r="AEK59" s="2"/>
      <c r="AEL59" s="2"/>
      <c r="AEM59" s="2"/>
      <c r="AEN59" s="2"/>
      <c r="AEO59" s="2"/>
      <c r="AEP59" s="2"/>
      <c r="AEQ59" s="2"/>
      <c r="AER59" s="2"/>
      <c r="AES59" s="2"/>
      <c r="AET59" s="2"/>
      <c r="AEU59" s="2"/>
      <c r="AEV59" s="2"/>
      <c r="AEW59" s="2"/>
      <c r="AEX59" s="2"/>
      <c r="AEY59" s="2"/>
      <c r="AEZ59" s="2"/>
      <c r="AFA59" s="2"/>
      <c r="AFB59" s="2"/>
      <c r="AFC59" s="2"/>
      <c r="AFD59" s="2"/>
      <c r="AFE59" s="2"/>
      <c r="AFF59" s="2"/>
      <c r="AFG59" s="2"/>
      <c r="AFH59" s="2"/>
      <c r="AFI59" s="2"/>
      <c r="AFJ59" s="2"/>
      <c r="AFK59" s="2"/>
      <c r="AFL59" s="2"/>
      <c r="AFM59" s="2"/>
      <c r="AFN59" s="2"/>
    </row>
    <row r="60" spans="1:846" x14ac:dyDescent="0.2">
      <c r="A60" s="40" t="s">
        <v>24</v>
      </c>
      <c r="B60" s="41" t="s">
        <v>46</v>
      </c>
      <c r="C60" s="41"/>
      <c r="D60" s="41"/>
      <c r="E60" s="41"/>
      <c r="F60" s="41"/>
      <c r="G60" s="41"/>
      <c r="H60" s="42"/>
      <c r="I60" s="42"/>
      <c r="J60" s="41"/>
      <c r="K60" s="41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  <c r="PF60" s="2"/>
      <c r="PG60" s="2"/>
      <c r="PH60" s="2"/>
      <c r="PI60" s="2"/>
      <c r="PJ60" s="2"/>
      <c r="PK60" s="2"/>
      <c r="PL60" s="2"/>
      <c r="PM60" s="2"/>
      <c r="PN60" s="2"/>
      <c r="PO60" s="2"/>
      <c r="PP60" s="2"/>
      <c r="PQ60" s="2"/>
      <c r="PR60" s="2"/>
      <c r="PS60" s="2"/>
      <c r="PT60" s="2"/>
      <c r="PU60" s="2"/>
      <c r="PV60" s="2"/>
      <c r="PW60" s="2"/>
      <c r="PX60" s="2"/>
      <c r="PY60" s="2"/>
      <c r="PZ60" s="2"/>
      <c r="QA60" s="2"/>
      <c r="QB60" s="2"/>
      <c r="QC60" s="2"/>
      <c r="QD60" s="2"/>
      <c r="QE60" s="2"/>
      <c r="QF60" s="2"/>
      <c r="QG60" s="2"/>
      <c r="QH60" s="2"/>
      <c r="QI60" s="2"/>
      <c r="QJ60" s="2"/>
      <c r="QK60" s="2"/>
      <c r="QL60" s="2"/>
      <c r="QM60" s="2"/>
      <c r="QN60" s="2"/>
      <c r="QO60" s="2"/>
      <c r="QP60" s="2"/>
      <c r="QQ60" s="2"/>
      <c r="QR60" s="2"/>
      <c r="QS60" s="2"/>
      <c r="QT60" s="2"/>
      <c r="QU60" s="2"/>
      <c r="QV60" s="2"/>
      <c r="QW60" s="2"/>
      <c r="QX60" s="2"/>
      <c r="QY60" s="2"/>
      <c r="QZ60" s="2"/>
      <c r="RA60" s="2"/>
      <c r="RB60" s="2"/>
      <c r="RC60" s="2"/>
      <c r="RD60" s="2"/>
      <c r="RE60" s="2"/>
      <c r="RF60" s="2"/>
      <c r="RG60" s="2"/>
      <c r="RH60" s="2"/>
      <c r="RI60" s="2"/>
      <c r="RJ60" s="2"/>
      <c r="RK60" s="2"/>
      <c r="RL60" s="2"/>
      <c r="RM60" s="2"/>
      <c r="RN60" s="2"/>
      <c r="RO60" s="2"/>
      <c r="RP60" s="2"/>
      <c r="RQ60" s="2"/>
      <c r="RR60" s="2"/>
      <c r="RS60" s="2"/>
      <c r="RT60" s="2"/>
      <c r="RU60" s="2"/>
      <c r="RV60" s="2"/>
      <c r="RW60" s="2"/>
      <c r="RX60" s="2"/>
      <c r="RY60" s="2"/>
      <c r="RZ60" s="2"/>
      <c r="SA60" s="2"/>
      <c r="SB60" s="2"/>
      <c r="SC60" s="2"/>
      <c r="SD60" s="2"/>
      <c r="SE60" s="2"/>
      <c r="SF60" s="2"/>
      <c r="SG60" s="2"/>
      <c r="SH60" s="2"/>
      <c r="SI60" s="2"/>
      <c r="SJ60" s="2"/>
      <c r="SK60" s="2"/>
      <c r="SL60" s="2"/>
      <c r="SM60" s="2"/>
      <c r="SN60" s="2"/>
      <c r="SO60" s="2"/>
      <c r="SP60" s="2"/>
      <c r="SQ60" s="2"/>
      <c r="SR60" s="2"/>
      <c r="SS60" s="2"/>
      <c r="ST60" s="2"/>
      <c r="SU60" s="2"/>
      <c r="SV60" s="2"/>
      <c r="SW60" s="2"/>
      <c r="SX60" s="2"/>
      <c r="SY60" s="2"/>
      <c r="SZ60" s="2"/>
      <c r="TA60" s="2"/>
      <c r="TB60" s="2"/>
      <c r="TC60" s="2"/>
      <c r="TD60" s="2"/>
      <c r="TE60" s="2"/>
      <c r="TF60" s="2"/>
      <c r="TG60" s="2"/>
      <c r="TH60" s="2"/>
      <c r="TI60" s="2"/>
      <c r="TJ60" s="2"/>
      <c r="TK60" s="2"/>
      <c r="TL60" s="2"/>
      <c r="TM60" s="2"/>
      <c r="TN60" s="2"/>
      <c r="TO60" s="2"/>
      <c r="TP60" s="2"/>
      <c r="TQ60" s="2"/>
      <c r="TR60" s="2"/>
      <c r="TS60" s="2"/>
      <c r="TT60" s="2"/>
      <c r="TU60" s="2"/>
      <c r="TV60" s="2"/>
      <c r="TW60" s="2"/>
      <c r="TX60" s="2"/>
      <c r="TY60" s="2"/>
      <c r="TZ60" s="2"/>
      <c r="UA60" s="2"/>
      <c r="UB60" s="2"/>
      <c r="UC60" s="2"/>
      <c r="UD60" s="2"/>
      <c r="UE60" s="2"/>
      <c r="UF60" s="2"/>
      <c r="UG60" s="2"/>
      <c r="UH60" s="2"/>
      <c r="UI60" s="2"/>
      <c r="UJ60" s="2"/>
      <c r="UK60" s="2"/>
      <c r="UL60" s="2"/>
      <c r="UM60" s="2"/>
      <c r="UN60" s="2"/>
      <c r="UO60" s="2"/>
      <c r="UP60" s="2"/>
      <c r="UQ60" s="2"/>
      <c r="UR60" s="2"/>
      <c r="US60" s="2"/>
      <c r="UT60" s="2"/>
      <c r="UU60" s="2"/>
      <c r="UV60" s="2"/>
      <c r="UW60" s="2"/>
      <c r="UX60" s="2"/>
      <c r="UY60" s="2"/>
      <c r="UZ60" s="2"/>
      <c r="VA60" s="2"/>
      <c r="VB60" s="2"/>
      <c r="VC60" s="2"/>
      <c r="VD60" s="2"/>
      <c r="VE60" s="2"/>
      <c r="VF60" s="2"/>
      <c r="VG60" s="2"/>
      <c r="VH60" s="2"/>
      <c r="VI60" s="2"/>
      <c r="VJ60" s="2"/>
      <c r="VK60" s="2"/>
      <c r="VL60" s="2"/>
      <c r="VM60" s="2"/>
      <c r="VN60" s="2"/>
      <c r="VO60" s="2"/>
      <c r="VP60" s="2"/>
      <c r="VQ60" s="2"/>
      <c r="VR60" s="2"/>
      <c r="VS60" s="2"/>
      <c r="VT60" s="2"/>
      <c r="VU60" s="2"/>
      <c r="VV60" s="2"/>
      <c r="VW60" s="2"/>
      <c r="VX60" s="2"/>
      <c r="VY60" s="2"/>
      <c r="VZ60" s="2"/>
      <c r="WA60" s="2"/>
      <c r="WB60" s="2"/>
      <c r="WC60" s="2"/>
      <c r="WD60" s="2"/>
      <c r="WE60" s="2"/>
      <c r="WF60" s="2"/>
      <c r="WG60" s="2"/>
      <c r="WH60" s="2"/>
      <c r="WI60" s="2"/>
      <c r="WJ60" s="2"/>
      <c r="WK60" s="2"/>
      <c r="WL60" s="2"/>
      <c r="WM60" s="2"/>
      <c r="WN60" s="2"/>
      <c r="WO60" s="2"/>
      <c r="WP60" s="2"/>
      <c r="WQ60" s="2"/>
      <c r="WR60" s="2"/>
      <c r="WS60" s="2"/>
      <c r="WT60" s="2"/>
      <c r="WU60" s="2"/>
      <c r="WV60" s="2"/>
      <c r="WW60" s="2"/>
      <c r="WX60" s="2"/>
      <c r="WY60" s="2"/>
      <c r="WZ60" s="2"/>
      <c r="XA60" s="2"/>
      <c r="XB60" s="2"/>
      <c r="XC60" s="2"/>
      <c r="XD60" s="2"/>
      <c r="XE60" s="2"/>
      <c r="XF60" s="2"/>
      <c r="XG60" s="2"/>
      <c r="XH60" s="2"/>
      <c r="XI60" s="2"/>
      <c r="XJ60" s="2"/>
      <c r="XK60" s="2"/>
      <c r="XL60" s="2"/>
      <c r="XM60" s="2"/>
      <c r="XN60" s="2"/>
      <c r="XO60" s="2"/>
      <c r="XP60" s="2"/>
      <c r="XQ60" s="2"/>
      <c r="XR60" s="2"/>
      <c r="XS60" s="2"/>
      <c r="XT60" s="2"/>
      <c r="XU60" s="2"/>
      <c r="XV60" s="2"/>
      <c r="XW60" s="2"/>
      <c r="XX60" s="2"/>
      <c r="XY60" s="2"/>
      <c r="XZ60" s="2"/>
      <c r="YA60" s="2"/>
      <c r="YB60" s="2"/>
      <c r="YC60" s="2"/>
      <c r="YD60" s="2"/>
      <c r="YE60" s="2"/>
      <c r="YF60" s="2"/>
      <c r="YG60" s="2"/>
      <c r="YH60" s="2"/>
      <c r="YI60" s="2"/>
      <c r="YJ60" s="2"/>
      <c r="YK60" s="2"/>
      <c r="YL60" s="2"/>
      <c r="YM60" s="2"/>
      <c r="YN60" s="2"/>
      <c r="YO60" s="2"/>
      <c r="YP60" s="2"/>
      <c r="YQ60" s="2"/>
      <c r="YR60" s="2"/>
      <c r="YS60" s="2"/>
      <c r="YT60" s="2"/>
      <c r="YU60" s="2"/>
      <c r="YV60" s="2"/>
      <c r="YW60" s="2"/>
      <c r="YX60" s="2"/>
      <c r="YY60" s="2"/>
      <c r="YZ60" s="2"/>
      <c r="ZA60" s="2"/>
      <c r="ZB60" s="2"/>
      <c r="ZC60" s="2"/>
      <c r="ZD60" s="2"/>
      <c r="ZE60" s="2"/>
      <c r="ZF60" s="2"/>
      <c r="ZG60" s="2"/>
      <c r="ZH60" s="2"/>
      <c r="ZI60" s="2"/>
      <c r="ZJ60" s="2"/>
      <c r="ZK60" s="2"/>
      <c r="ZL60" s="2"/>
      <c r="ZM60" s="2"/>
      <c r="ZN60" s="2"/>
      <c r="ZO60" s="2"/>
      <c r="ZP60" s="2"/>
      <c r="ZQ60" s="2"/>
      <c r="ZR60" s="2"/>
      <c r="ZS60" s="2"/>
      <c r="ZT60" s="2"/>
      <c r="ZU60" s="2"/>
      <c r="ZV60" s="2"/>
      <c r="ZW60" s="2"/>
      <c r="ZX60" s="2"/>
      <c r="ZY60" s="2"/>
      <c r="ZZ60" s="2"/>
      <c r="AAA60" s="2"/>
      <c r="AAB60" s="2"/>
      <c r="AAC60" s="2"/>
      <c r="AAD60" s="2"/>
      <c r="AAE60" s="2"/>
      <c r="AAF60" s="2"/>
      <c r="AAG60" s="2"/>
      <c r="AAH60" s="2"/>
      <c r="AAI60" s="2"/>
      <c r="AAJ60" s="2"/>
      <c r="AAK60" s="2"/>
      <c r="AAL60" s="2"/>
      <c r="AAM60" s="2"/>
      <c r="AAN60" s="2"/>
      <c r="AAO60" s="2"/>
      <c r="AAP60" s="2"/>
      <c r="AAQ60" s="2"/>
      <c r="AAR60" s="2"/>
      <c r="AAS60" s="2"/>
      <c r="AAT60" s="2"/>
      <c r="AAU60" s="2"/>
      <c r="AAV60" s="2"/>
      <c r="AAW60" s="2"/>
      <c r="AAX60" s="2"/>
      <c r="AAY60" s="2"/>
      <c r="AAZ60" s="2"/>
      <c r="ABA60" s="2"/>
      <c r="ABB60" s="2"/>
      <c r="ABC60" s="2"/>
      <c r="ABD60" s="2"/>
      <c r="ABE60" s="2"/>
      <c r="ABF60" s="2"/>
      <c r="ABG60" s="2"/>
      <c r="ABH60" s="2"/>
      <c r="ABI60" s="2"/>
      <c r="ABJ60" s="2"/>
      <c r="ABK60" s="2"/>
      <c r="ABL60" s="2"/>
      <c r="ABM60" s="2"/>
      <c r="ABN60" s="2"/>
      <c r="ABO60" s="2"/>
      <c r="ABP60" s="2"/>
      <c r="ABQ60" s="2"/>
      <c r="ABR60" s="2"/>
      <c r="ABS60" s="2"/>
      <c r="ABT60" s="2"/>
      <c r="ABU60" s="2"/>
      <c r="ABV60" s="2"/>
      <c r="ABW60" s="2"/>
      <c r="ABX60" s="2"/>
      <c r="ABY60" s="2"/>
      <c r="ABZ60" s="2"/>
      <c r="ACA60" s="2"/>
      <c r="ACB60" s="2"/>
      <c r="ACC60" s="2"/>
      <c r="ACD60" s="2"/>
      <c r="ACE60" s="2"/>
      <c r="ACF60" s="2"/>
      <c r="ACG60" s="2"/>
      <c r="ACH60" s="2"/>
      <c r="ACI60" s="2"/>
      <c r="ACJ60" s="2"/>
      <c r="ACK60" s="2"/>
      <c r="ACL60" s="2"/>
      <c r="ACM60" s="2"/>
      <c r="ACN60" s="2"/>
      <c r="ACO60" s="2"/>
      <c r="ACP60" s="2"/>
      <c r="ACQ60" s="2"/>
      <c r="ACR60" s="2"/>
      <c r="ACS60" s="2"/>
      <c r="ACT60" s="2"/>
      <c r="ACU60" s="2"/>
      <c r="ACV60" s="2"/>
      <c r="ACW60" s="2"/>
      <c r="ACX60" s="2"/>
      <c r="ACY60" s="2"/>
      <c r="ACZ60" s="2"/>
      <c r="ADA60" s="2"/>
      <c r="ADB60" s="2"/>
      <c r="ADC60" s="2"/>
      <c r="ADD60" s="2"/>
      <c r="ADE60" s="2"/>
      <c r="ADF60" s="2"/>
      <c r="ADG60" s="2"/>
      <c r="ADH60" s="2"/>
      <c r="ADI60" s="2"/>
      <c r="ADJ60" s="2"/>
      <c r="ADK60" s="2"/>
      <c r="ADL60" s="2"/>
      <c r="ADM60" s="2"/>
      <c r="ADN60" s="2"/>
      <c r="ADO60" s="2"/>
      <c r="ADP60" s="2"/>
      <c r="ADQ60" s="2"/>
      <c r="ADR60" s="2"/>
      <c r="ADS60" s="2"/>
      <c r="ADT60" s="2"/>
      <c r="ADU60" s="2"/>
      <c r="ADV60" s="2"/>
      <c r="ADW60" s="2"/>
      <c r="ADX60" s="2"/>
      <c r="ADY60" s="2"/>
      <c r="ADZ60" s="2"/>
      <c r="AEA60" s="2"/>
      <c r="AEB60" s="2"/>
      <c r="AEC60" s="2"/>
      <c r="AED60" s="2"/>
      <c r="AEE60" s="2"/>
      <c r="AEF60" s="2"/>
      <c r="AEG60" s="2"/>
      <c r="AEH60" s="2"/>
      <c r="AEI60" s="2"/>
      <c r="AEJ60" s="2"/>
      <c r="AEK60" s="2"/>
      <c r="AEL60" s="2"/>
      <c r="AEM60" s="2"/>
      <c r="AEN60" s="2"/>
      <c r="AEO60" s="2"/>
      <c r="AEP60" s="2"/>
      <c r="AEQ60" s="2"/>
      <c r="AER60" s="2"/>
      <c r="AES60" s="2"/>
      <c r="AET60" s="2"/>
      <c r="AEU60" s="2"/>
      <c r="AEV60" s="2"/>
      <c r="AEW60" s="2"/>
      <c r="AEX60" s="2"/>
      <c r="AEY60" s="2"/>
      <c r="AEZ60" s="2"/>
      <c r="AFA60" s="2"/>
      <c r="AFB60" s="2"/>
      <c r="AFC60" s="2"/>
      <c r="AFD60" s="2"/>
      <c r="AFE60" s="2"/>
      <c r="AFF60" s="2"/>
      <c r="AFG60" s="2"/>
      <c r="AFH60" s="2"/>
      <c r="AFI60" s="2"/>
      <c r="AFJ60" s="2"/>
      <c r="AFK60" s="2"/>
      <c r="AFL60" s="2"/>
      <c r="AFM60" s="2"/>
      <c r="AFN60" s="2"/>
    </row>
    <row r="61" spans="1:846" x14ac:dyDescent="0.2">
      <c r="G61" s="43"/>
    </row>
  </sheetData>
  <mergeCells count="43">
    <mergeCell ref="A1:K1"/>
    <mergeCell ref="A2:K2"/>
    <mergeCell ref="A3:K3"/>
    <mergeCell ref="A4:K4"/>
    <mergeCell ref="G6:H6"/>
    <mergeCell ref="I6:J6"/>
    <mergeCell ref="K8:K10"/>
    <mergeCell ref="A11:B11"/>
    <mergeCell ref="A12:B12"/>
    <mergeCell ref="D12:K12"/>
    <mergeCell ref="A8:A10"/>
    <mergeCell ref="B8:B10"/>
    <mergeCell ref="E8:E9"/>
    <mergeCell ref="F8:G8"/>
    <mergeCell ref="H8:I8"/>
    <mergeCell ref="J8:J9"/>
    <mergeCell ref="A18:B18"/>
    <mergeCell ref="A19:B19"/>
    <mergeCell ref="D19:K19"/>
    <mergeCell ref="A34:B34"/>
    <mergeCell ref="D34:K34"/>
    <mergeCell ref="A24:B24"/>
    <mergeCell ref="A30:B30"/>
    <mergeCell ref="D30:K30"/>
    <mergeCell ref="A33:B33"/>
    <mergeCell ref="A27:B27"/>
    <mergeCell ref="D27:K27"/>
    <mergeCell ref="A25:B25"/>
    <mergeCell ref="A22:B22"/>
    <mergeCell ref="D22:K22"/>
    <mergeCell ref="D25:K25"/>
    <mergeCell ref="B59:C59"/>
    <mergeCell ref="A39:B39"/>
    <mergeCell ref="A55:B55"/>
    <mergeCell ref="D55:K55"/>
    <mergeCell ref="A40:B40"/>
    <mergeCell ref="D40:K40"/>
    <mergeCell ref="A48:B48"/>
    <mergeCell ref="D48:J48"/>
    <mergeCell ref="A43:B43"/>
    <mergeCell ref="D43:I43"/>
    <mergeCell ref="A57:B57"/>
    <mergeCell ref="B58:K58"/>
  </mergeCells>
  <pageMargins left="0.43" right="0.35" top="0.64" bottom="0.48" header="0.3" footer="0.3"/>
  <pageSetup scale="60" orientation="portrait" r:id="rId1"/>
  <headerFooter>
    <oddFooter>&amp;C&amp;P</oddFooter>
  </headerFooter>
  <ignoredErrors>
    <ignoredError sqref="D10" numberStoredAsText="1"/>
  </ignoredError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66"/>
  <sheetViews>
    <sheetView topLeftCell="A36" workbookViewId="0">
      <selection activeCell="D37" sqref="D37"/>
    </sheetView>
  </sheetViews>
  <sheetFormatPr defaultColWidth="8.85546875" defaultRowHeight="15" x14ac:dyDescent="0.25"/>
  <cols>
    <col min="1" max="1" width="16.85546875" customWidth="1"/>
  </cols>
  <sheetData>
    <row r="3" spans="1:5" x14ac:dyDescent="0.25">
      <c r="A3" s="129" t="s">
        <v>25</v>
      </c>
      <c r="C3">
        <v>2.0499999999999998</v>
      </c>
      <c r="D3">
        <v>1</v>
      </c>
    </row>
    <row r="4" spans="1:5" x14ac:dyDescent="0.25">
      <c r="A4" s="129" t="s">
        <v>72</v>
      </c>
    </row>
    <row r="5" spans="1:5" x14ac:dyDescent="0.25">
      <c r="C5" s="130" t="s">
        <v>65</v>
      </c>
      <c r="D5" s="130" t="s">
        <v>66</v>
      </c>
    </row>
    <row r="6" spans="1:5" x14ac:dyDescent="0.25">
      <c r="A6" t="s">
        <v>62</v>
      </c>
      <c r="C6" s="124">
        <v>14.5</v>
      </c>
      <c r="D6" s="126">
        <f>C6/C3</f>
        <v>7.073170731707318</v>
      </c>
    </row>
    <row r="7" spans="1:5" x14ac:dyDescent="0.25">
      <c r="A7" t="s">
        <v>63</v>
      </c>
      <c r="C7" s="124">
        <v>15.225</v>
      </c>
      <c r="D7" s="125">
        <f>C7/C3</f>
        <v>7.4268292682926838</v>
      </c>
      <c r="E7" s="128"/>
    </row>
    <row r="8" spans="1:5" x14ac:dyDescent="0.25">
      <c r="A8" t="s">
        <v>64</v>
      </c>
      <c r="C8" s="124">
        <v>15.95</v>
      </c>
      <c r="D8" s="125">
        <f>C8/C3</f>
        <v>7.7804878048780495</v>
      </c>
      <c r="E8" s="128"/>
    </row>
    <row r="9" spans="1:5" x14ac:dyDescent="0.25">
      <c r="C9" s="124"/>
      <c r="D9" s="125"/>
      <c r="E9" s="128"/>
    </row>
    <row r="10" spans="1:5" x14ac:dyDescent="0.25">
      <c r="A10" s="129" t="s">
        <v>73</v>
      </c>
      <c r="C10" s="124"/>
      <c r="D10" s="125"/>
      <c r="E10" s="128"/>
    </row>
    <row r="11" spans="1:5" x14ac:dyDescent="0.25">
      <c r="A11" t="s">
        <v>74</v>
      </c>
      <c r="C11" s="124">
        <v>8.5</v>
      </c>
      <c r="D11" s="125">
        <f>C11/C3</f>
        <v>4.1463414634146343</v>
      </c>
      <c r="E11" s="128"/>
    </row>
    <row r="12" spans="1:5" x14ac:dyDescent="0.25">
      <c r="A12" t="s">
        <v>76</v>
      </c>
      <c r="C12" s="124">
        <v>0.6</v>
      </c>
      <c r="D12" s="125">
        <f>C12/C3</f>
        <v>0.29268292682926833</v>
      </c>
      <c r="E12" s="128"/>
    </row>
    <row r="13" spans="1:5" x14ac:dyDescent="0.25">
      <c r="C13" s="124"/>
      <c r="D13" s="125"/>
      <c r="E13" s="128"/>
    </row>
    <row r="14" spans="1:5" x14ac:dyDescent="0.25">
      <c r="C14" s="124"/>
      <c r="D14" s="125"/>
      <c r="E14" s="128"/>
    </row>
    <row r="15" spans="1:5" x14ac:dyDescent="0.25">
      <c r="C15" s="124"/>
      <c r="D15" s="125"/>
      <c r="E15" s="128"/>
    </row>
    <row r="16" spans="1:5" x14ac:dyDescent="0.25">
      <c r="E16" s="127"/>
    </row>
    <row r="17" spans="1:6" x14ac:dyDescent="0.25">
      <c r="A17" s="129" t="s">
        <v>69</v>
      </c>
    </row>
    <row r="18" spans="1:6" x14ac:dyDescent="0.25">
      <c r="A18" t="s">
        <v>70</v>
      </c>
      <c r="C18" s="124">
        <v>1</v>
      </c>
      <c r="D18" s="128">
        <f>C18/C3</f>
        <v>0.48780487804878053</v>
      </c>
      <c r="E18">
        <v>6</v>
      </c>
      <c r="F18" s="128">
        <f>D18*E18</f>
        <v>2.9268292682926833</v>
      </c>
    </row>
    <row r="19" spans="1:6" x14ac:dyDescent="0.25">
      <c r="C19" s="127">
        <v>27.155000000000001</v>
      </c>
      <c r="D19" s="127">
        <f>C19/C3</f>
        <v>13.246341463414636</v>
      </c>
    </row>
    <row r="20" spans="1:6" x14ac:dyDescent="0.25">
      <c r="C20" s="127"/>
      <c r="D20" s="127"/>
    </row>
    <row r="21" spans="1:6" x14ac:dyDescent="0.25">
      <c r="A21" s="129" t="s">
        <v>98</v>
      </c>
      <c r="C21" s="127"/>
      <c r="D21" s="127"/>
    </row>
    <row r="22" spans="1:6" x14ac:dyDescent="0.25">
      <c r="A22" t="s">
        <v>89</v>
      </c>
      <c r="C22" s="127">
        <v>3.94</v>
      </c>
      <c r="D22" s="127">
        <f>C22/C3</f>
        <v>1.9219512195121953</v>
      </c>
    </row>
    <row r="23" spans="1:6" x14ac:dyDescent="0.25">
      <c r="A23" t="s">
        <v>90</v>
      </c>
      <c r="C23" s="127">
        <v>4.82</v>
      </c>
      <c r="D23" s="127">
        <f>C23/C3</f>
        <v>2.3512195121951223</v>
      </c>
    </row>
    <row r="24" spans="1:6" x14ac:dyDescent="0.25">
      <c r="C24" s="127"/>
      <c r="D24" s="127">
        <f>SUM(D22:D23)</f>
        <v>4.2731707317073173</v>
      </c>
      <c r="E24">
        <v>0.25</v>
      </c>
      <c r="F24">
        <f>D24*E24</f>
        <v>1.0682926829268293</v>
      </c>
    </row>
    <row r="27" spans="1:6" x14ac:dyDescent="0.25">
      <c r="A27" s="129" t="s">
        <v>85</v>
      </c>
    </row>
    <row r="28" spans="1:6" x14ac:dyDescent="0.25">
      <c r="A28" s="129" t="s">
        <v>86</v>
      </c>
    </row>
    <row r="29" spans="1:6" x14ac:dyDescent="0.25">
      <c r="A29" t="s">
        <v>83</v>
      </c>
      <c r="C29" t="s">
        <v>82</v>
      </c>
      <c r="D29">
        <v>2.2799999999999998</v>
      </c>
    </row>
    <row r="30" spans="1:6" x14ac:dyDescent="0.25">
      <c r="A30" t="s">
        <v>84</v>
      </c>
      <c r="D30">
        <v>2.64</v>
      </c>
    </row>
    <row r="31" spans="1:6" x14ac:dyDescent="0.25">
      <c r="D31" s="129">
        <f>SUM(D29:D30)</f>
        <v>4.92</v>
      </c>
    </row>
    <row r="32" spans="1:6" x14ac:dyDescent="0.25">
      <c r="D32" s="129"/>
    </row>
    <row r="33" spans="1:5" x14ac:dyDescent="0.25">
      <c r="D33" s="129"/>
    </row>
    <row r="34" spans="1:5" x14ac:dyDescent="0.25">
      <c r="A34" t="s">
        <v>117</v>
      </c>
      <c r="C34">
        <v>2.99</v>
      </c>
      <c r="D34" s="131">
        <f>C34/C3</f>
        <v>1.4585365853658538</v>
      </c>
    </row>
    <row r="35" spans="1:5" x14ac:dyDescent="0.25">
      <c r="A35" t="s">
        <v>118</v>
      </c>
      <c r="C35">
        <v>3.34</v>
      </c>
      <c r="D35" s="131">
        <f>C35/C3</f>
        <v>1.6292682926829269</v>
      </c>
    </row>
    <row r="36" spans="1:5" x14ac:dyDescent="0.25">
      <c r="D36" s="129">
        <f>SUM(D34:D35)</f>
        <v>3.0878048780487806</v>
      </c>
    </row>
    <row r="39" spans="1:5" x14ac:dyDescent="0.25">
      <c r="A39" s="129" t="s">
        <v>99</v>
      </c>
    </row>
    <row r="41" spans="1:5" x14ac:dyDescent="0.25">
      <c r="A41" t="s">
        <v>100</v>
      </c>
      <c r="C41">
        <v>10.77</v>
      </c>
      <c r="D41">
        <f>C41/C3</f>
        <v>5.2536585365853661</v>
      </c>
      <c r="E41" t="s">
        <v>101</v>
      </c>
    </row>
    <row r="42" spans="1:5" x14ac:dyDescent="0.25">
      <c r="C42">
        <v>1.35</v>
      </c>
      <c r="D42">
        <f>C42/C3</f>
        <v>0.6585365853658538</v>
      </c>
      <c r="E42" t="s">
        <v>102</v>
      </c>
    </row>
    <row r="47" spans="1:5" x14ac:dyDescent="0.25">
      <c r="A47" s="129" t="s">
        <v>76</v>
      </c>
    </row>
    <row r="48" spans="1:5" x14ac:dyDescent="0.25">
      <c r="A48" s="135" t="s">
        <v>110</v>
      </c>
    </row>
    <row r="49" spans="1:7" x14ac:dyDescent="0.25">
      <c r="A49" t="s">
        <v>104</v>
      </c>
      <c r="C49">
        <v>0.96</v>
      </c>
      <c r="D49">
        <f>C49/C3</f>
        <v>0.4682926829268293</v>
      </c>
      <c r="E49" t="s">
        <v>101</v>
      </c>
    </row>
    <row r="50" spans="1:7" x14ac:dyDescent="0.25">
      <c r="A50" t="s">
        <v>105</v>
      </c>
      <c r="C50">
        <v>0.96</v>
      </c>
      <c r="D50">
        <f>C50/C3</f>
        <v>0.4682926829268293</v>
      </c>
      <c r="E50" t="s">
        <v>101</v>
      </c>
    </row>
    <row r="51" spans="1:7" x14ac:dyDescent="0.25">
      <c r="D51" s="129">
        <f>SUM(D49:D50)</f>
        <v>0.93658536585365859</v>
      </c>
    </row>
    <row r="53" spans="1:7" x14ac:dyDescent="0.25">
      <c r="A53" s="135" t="s">
        <v>107</v>
      </c>
    </row>
    <row r="54" spans="1:7" x14ac:dyDescent="0.25">
      <c r="A54" t="s">
        <v>108</v>
      </c>
      <c r="C54">
        <v>9.6000000000000002E-2</v>
      </c>
      <c r="D54">
        <f>C54/C3</f>
        <v>4.6829268292682934E-2</v>
      </c>
    </row>
    <row r="55" spans="1:7" x14ac:dyDescent="0.25">
      <c r="A55" t="s">
        <v>90</v>
      </c>
      <c r="C55">
        <v>0.24</v>
      </c>
      <c r="D55">
        <f>C55/C3</f>
        <v>0.11707317073170732</v>
      </c>
    </row>
    <row r="56" spans="1:7" x14ac:dyDescent="0.25">
      <c r="D56" s="129">
        <f>SUM(D54:D55)</f>
        <v>0.16390243902439025</v>
      </c>
    </row>
    <row r="58" spans="1:7" x14ac:dyDescent="0.25">
      <c r="A58" s="135" t="s">
        <v>111</v>
      </c>
    </row>
    <row r="59" spans="1:7" x14ac:dyDescent="0.25">
      <c r="A59" t="s">
        <v>108</v>
      </c>
      <c r="C59">
        <v>0.7</v>
      </c>
      <c r="D59">
        <f>C59/C3</f>
        <v>0.34146341463414637</v>
      </c>
    </row>
    <row r="60" spans="1:7" x14ac:dyDescent="0.25">
      <c r="A60" t="s">
        <v>90</v>
      </c>
      <c r="C60">
        <v>1.83</v>
      </c>
      <c r="D60">
        <f>C60/C3</f>
        <v>0.89268292682926842</v>
      </c>
    </row>
    <row r="61" spans="1:7" x14ac:dyDescent="0.25">
      <c r="D61" s="129">
        <f>SUM(D59:D60)</f>
        <v>1.2341463414634148</v>
      </c>
    </row>
    <row r="62" spans="1:7" x14ac:dyDescent="0.25">
      <c r="G62">
        <f>SUM(D61,D66)</f>
        <v>2.5463414634146346</v>
      </c>
    </row>
    <row r="63" spans="1:7" x14ac:dyDescent="0.25">
      <c r="A63" s="135" t="s">
        <v>112</v>
      </c>
    </row>
    <row r="64" spans="1:7" x14ac:dyDescent="0.25">
      <c r="A64" t="s">
        <v>108</v>
      </c>
      <c r="C64">
        <v>1.42</v>
      </c>
      <c r="D64">
        <f>C64/C3</f>
        <v>0.69268292682926835</v>
      </c>
    </row>
    <row r="65" spans="1:4" x14ac:dyDescent="0.25">
      <c r="A65" t="s">
        <v>90</v>
      </c>
      <c r="C65">
        <v>1.27</v>
      </c>
      <c r="D65">
        <f>C65/C3</f>
        <v>0.61951219512195133</v>
      </c>
    </row>
    <row r="66" spans="1:4" x14ac:dyDescent="0.25">
      <c r="D66" s="129">
        <f>SUM(D64:D65)</f>
        <v>1.3121951219512198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37285034</IDBDocs_x0020_Number>
    <TaxCatchAll xmlns="9c571b2f-e523-4ab2-ba2e-09e151a03ef4">
      <Value>17</Value>
      <Value>11</Value>
    </TaxCatchAll>
    <Phase xmlns="9c571b2f-e523-4ab2-ba2e-09e151a03ef4" xsi:nil="true"/>
    <SISCOR_x0020_Number xmlns="9c571b2f-e523-4ab2-ba2e-09e151a03ef4" xsi:nil="true"/>
    <Division_x0020_or_x0020_Unit xmlns="9c571b2f-e523-4ab2-ba2e-09e151a03ef4">SCL/EDU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Perez Alfaro, Marcelo A.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2012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BR-L1328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Proposal&lt;/USER_STAGE&gt;&lt;APPROVAL_CODE&gt;QRR&lt;/APPROVAL_CODE&gt;&lt;APPROVAL_DESC&gt;Quality &amp; Risk Review&lt;/APPROVAL_DESC&gt;&lt;PD_OBJ_TYPE&gt;0&lt;/PD_OBJ_TYPE&gt;&lt;MAKERECORD&gt;N&lt;/MAKERECORD&gt;&lt;PD_FILEPT_NO&gt;PO-BR-L1328-Plan&lt;/PD_FILEPT_NO&gt;&lt;/Data&gt;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Loan Proposal</Disclosure_x0020_Activity>
    <Webtopic xmlns="9c571b2f-e523-4ab2-ba2e-09e151a03ef4">ED-EDU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27D1662DC337B4AAE362354A2579AF1" ma:contentTypeVersion="0" ma:contentTypeDescription="A content type to manage public (operations) IDB documents" ma:contentTypeScope="" ma:versionID="fc727088bf84d4cfd673b5382cbfa7f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8342EBBB-2A6C-4060-ADE4-5EFDBF6D18C7}"/>
</file>

<file path=customXml/itemProps2.xml><?xml version="1.0" encoding="utf-8"?>
<ds:datastoreItem xmlns:ds="http://schemas.openxmlformats.org/officeDocument/2006/customXml" ds:itemID="{19A7886A-75AD-4730-8CF1-84A2CDD914D0}"/>
</file>

<file path=customXml/itemProps3.xml><?xml version="1.0" encoding="utf-8"?>
<ds:datastoreItem xmlns:ds="http://schemas.openxmlformats.org/officeDocument/2006/customXml" ds:itemID="{5ABF2ADA-B9BF-4BAD-8B94-16AC57689ED8}"/>
</file>

<file path=customXml/itemProps4.xml><?xml version="1.0" encoding="utf-8"?>
<ds:datastoreItem xmlns:ds="http://schemas.openxmlformats.org/officeDocument/2006/customXml" ds:itemID="{EF37D649-E54C-4EA3-B654-FA0D1F943347}"/>
</file>

<file path=customXml/itemProps5.xml><?xml version="1.0" encoding="utf-8"?>
<ds:datastoreItem xmlns:ds="http://schemas.openxmlformats.org/officeDocument/2006/customXml" ds:itemID="{B97E0969-F23E-4C68-AC59-1D13F45A4C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LINK Plan de Adquisiciones</dc:title>
  <dc:creator>Joao Marcelo Borges</dc:creator>
  <cp:lastModifiedBy>Inter-American Development Bank</cp:lastModifiedBy>
  <cp:lastPrinted>2012-11-19T14:13:00Z</cp:lastPrinted>
  <dcterms:created xsi:type="dcterms:W3CDTF">2011-09-26T19:47:02Z</dcterms:created>
  <dcterms:modified xsi:type="dcterms:W3CDTF">2012-11-20T21:38:14Z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0x01010046CF21643EE8D14686A648AA6DAD089200C27D1662DC337B4AAE362354A2579AF1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17;#Project Profile (PP)|ac5f0c28-f2f6-431c-8d05-62f851b6a822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17;#Project Profile (PP)|ac5f0c28-f2f6-431c-8d05-62f851b6a822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