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115" windowHeight="7935" firstSheet="2" activeTab="2"/>
  </bookViews>
  <sheets>
    <sheet name="GERAL" sheetId="1" state="hidden" r:id="rId1"/>
    <sheet name="ALTERADO" sheetId="4" state="hidden" r:id="rId2"/>
    <sheet name="para publicar" sheetId="5" r:id="rId3"/>
    <sheet name="ALT" sheetId="6" state="hidden" r:id="rId4"/>
    <sheet name="Plan2" sheetId="2" r:id="rId5"/>
    <sheet name="Plan3" sheetId="3" r:id="rId6"/>
  </sheets>
  <definedNames>
    <definedName name="_xlnm.Print_Area" localSheetId="3">ALT!$A$1:$L$55</definedName>
    <definedName name="_xlnm.Print_Area" localSheetId="1">ALTERADO!$A$1:$O$83</definedName>
    <definedName name="_xlnm.Print_Area" localSheetId="2">'para publicar'!$A$1:$O$74</definedName>
  </definedNames>
  <calcPr calcId="145621"/>
</workbook>
</file>

<file path=xl/calcChain.xml><?xml version="1.0" encoding="utf-8"?>
<calcChain xmlns="http://schemas.openxmlformats.org/spreadsheetml/2006/main">
  <c r="H74" i="5" l="1"/>
  <c r="H75" i="5" s="1"/>
  <c r="H76" i="5" s="1"/>
  <c r="G74" i="5"/>
  <c r="G74" i="6" l="1"/>
  <c r="G76" i="6" s="1"/>
  <c r="E102" i="4" l="1"/>
  <c r="E104" i="4" s="1"/>
</calcChain>
</file>

<file path=xl/comments1.xml><?xml version="1.0" encoding="utf-8"?>
<comments xmlns="http://schemas.openxmlformats.org/spreadsheetml/2006/main">
  <authors>
    <author>s001125</author>
  </authors>
  <commentList>
    <comment ref="H56" authorId="0">
      <text>
        <r>
          <rPr>
            <b/>
            <sz val="9"/>
            <color indexed="81"/>
            <rFont val="Tahoma"/>
            <family val="2"/>
          </rPr>
          <t>s001125:</t>
        </r>
        <r>
          <rPr>
            <sz val="9"/>
            <color indexed="81"/>
            <rFont val="Tahoma"/>
            <family val="2"/>
          </rPr>
          <t xml:space="preserve">
Taxa de 3,8073 de 16/03/16
</t>
        </r>
      </text>
    </comment>
  </commentList>
</comments>
</file>

<file path=xl/comments2.xml><?xml version="1.0" encoding="utf-8"?>
<comments xmlns="http://schemas.openxmlformats.org/spreadsheetml/2006/main">
  <authors>
    <author>Moises Nunes</author>
  </authors>
  <commentList>
    <comment ref="H45" authorId="0">
      <text>
        <r>
          <rPr>
            <b/>
            <sz val="9"/>
            <color indexed="81"/>
            <rFont val="Tahoma"/>
            <family val="2"/>
          </rPr>
          <t>Moises Nunes:</t>
        </r>
        <r>
          <rPr>
            <sz val="9"/>
            <color indexed="81"/>
            <rFont val="Tahoma"/>
            <family val="2"/>
          </rPr>
          <t xml:space="preserve">
Tx. 3,1672
15/08/16.
</t>
        </r>
      </text>
    </comment>
  </commentList>
</comments>
</file>

<file path=xl/comments3.xml><?xml version="1.0" encoding="utf-8"?>
<comments xmlns="http://schemas.openxmlformats.org/spreadsheetml/2006/main">
  <authors>
    <author>s001125</author>
  </authors>
  <commentList>
    <comment ref="G25" authorId="0">
      <text>
        <r>
          <rPr>
            <b/>
            <sz val="9"/>
            <color indexed="81"/>
            <rFont val="Tahoma"/>
            <family val="2"/>
          </rPr>
          <t>s001125:</t>
        </r>
        <r>
          <rPr>
            <sz val="9"/>
            <color indexed="81"/>
            <rFont val="Tahoma"/>
            <family val="2"/>
          </rPr>
          <t xml:space="preserve">
Taxa de 3,8073 de 16/03/16
</t>
        </r>
      </text>
    </comment>
  </commentList>
</comments>
</file>

<file path=xl/sharedStrings.xml><?xml version="1.0" encoding="utf-8"?>
<sst xmlns="http://schemas.openxmlformats.org/spreadsheetml/2006/main" count="1857" uniqueCount="305">
  <si>
    <t>BRASIL</t>
  </si>
  <si>
    <t xml:space="preserve"> PROGRAMA DE ACELERA,CÃO DO DESENVOLVIMENTO DO AMAZONAS - PADEAM</t>
  </si>
  <si>
    <t>Contrato de Empréstimo: 2992/OC-BR</t>
  </si>
  <si>
    <t xml:space="preserve">PLANO DE AQUISIÇÕES (PA) - 18 MESES </t>
  </si>
  <si>
    <r>
      <t xml:space="preserve">Atualizado por : </t>
    </r>
    <r>
      <rPr>
        <b/>
        <sz val="12"/>
        <color rgb="FFFF0000"/>
        <rFont val="Times New Roman"/>
        <family val="1"/>
      </rPr>
      <t>Marcondes COsta</t>
    </r>
  </si>
  <si>
    <t>INFORMAÇÃO PARA PREENCHIMENTO INICIAL DO PLANO DE AQUISIÇÕES (EM CURSO E/OU ÚLTIMO APRESENTADO)</t>
  </si>
  <si>
    <t>OBRAS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</si>
  <si>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</si>
  <si>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</si>
  <si>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</si>
  <si>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</si>
  <si>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</si>
  <si>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</si>
  <si>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</si>
  <si>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</si>
  <si>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</si>
  <si>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</si>
  <si>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</si>
  <si>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UCS incluir método de Seleção</t>
  </si>
  <si>
    <t>Ex-Post</t>
  </si>
  <si>
    <t>Montante Estimado em US$ 1000:</t>
  </si>
  <si>
    <t>Montante Estimado % BID:</t>
  </si>
  <si>
    <t>Montante Estimado % Contrapartida:</t>
  </si>
  <si>
    <t>Publicação do Anúncio</t>
  </si>
  <si>
    <t>Assinatura do Contrato</t>
  </si>
  <si>
    <t>Ex-Ante</t>
  </si>
  <si>
    <t>PADEAM</t>
  </si>
  <si>
    <t>LPN</t>
  </si>
  <si>
    <t>Componente 1</t>
  </si>
  <si>
    <t>ex-ante</t>
  </si>
  <si>
    <t>Previsto</t>
  </si>
  <si>
    <t>Processo em curso</t>
  </si>
  <si>
    <t>Construção de CETI 4</t>
  </si>
  <si>
    <t>ReLicitação</t>
  </si>
  <si>
    <t xml:space="preserve">Construção de CETIs 10, 11 e 12 </t>
  </si>
  <si>
    <t>Processo Cancelado</t>
  </si>
  <si>
    <t>Construção sede CEMEAM</t>
  </si>
  <si>
    <t>Declaração de Licitação Deserta</t>
  </si>
  <si>
    <t>Rechazo de Ofertas</t>
  </si>
  <si>
    <t>BENS</t>
  </si>
  <si>
    <t>Contrato em Ejecución</t>
  </si>
  <si>
    <t>Unidade Executora:</t>
  </si>
  <si>
    <t>Método de Aquisição
(Selecionar uma das opções):</t>
  </si>
  <si>
    <t>Contrato Terminado</t>
  </si>
  <si>
    <t>Aquisição de mobiliário e equipamentos CETI 1, 2, 3, 4. 5 e 6</t>
  </si>
  <si>
    <t>COMPONENTE 1</t>
  </si>
  <si>
    <t>Pregão Eletronico</t>
  </si>
  <si>
    <t>Licitação Pública Internacional</t>
  </si>
  <si>
    <t>Aquisição de mobiliário e equipamentos CETIs 7,8,9,10 1 me 12</t>
  </si>
  <si>
    <t>Aquisição de mobiliário e equipamentos sede CEMEAM</t>
  </si>
  <si>
    <t>Materiais de Escritório</t>
  </si>
  <si>
    <t>Aquisição de kits VSAT para implantacao 260 pontos acesso CEMEAM (Lote 2 e 3)</t>
  </si>
  <si>
    <t>Antena parabólica; Rádio Transmissor;  roteador satélite</t>
  </si>
  <si>
    <t>Aquisição de kits tecnológicos para implantacao 260 pontos acesso CEMEAM (Lote 2 e 3)</t>
  </si>
  <si>
    <t xml:space="preserve">MICROCOMPUTADOR, CÂMERA  WEBCAM HD, IMPRESSORA </t>
  </si>
  <si>
    <t>Aquisição de mobiliário e equipamentos para  260 pontos acesso    CEMEAM (Lote 2 e 3)</t>
  </si>
  <si>
    <t xml:space="preserve">TV  , MICROFONE, ESTABILIZADOR  NO BREAK , ARMÁRIO DE AÇO </t>
  </si>
  <si>
    <t>Licitação Pública Nacional </t>
  </si>
  <si>
    <t>Aquisição de sistemas operacionais para 260 pontos acesso CEMEAM  (Lote 2 e 3)</t>
  </si>
  <si>
    <t>Sistema: Windows 8, 64 bits; Versão: Em português, fornecido com CD de instalação e licença.</t>
  </si>
  <si>
    <t>Aquisição de equipamentos de Tecnologia da Informação (Lote 1)</t>
  </si>
  <si>
    <t>Computador de rede de dados com solução integrada de roteamento e segurança , Switch.</t>
  </si>
  <si>
    <t>011.10653.2015</t>
  </si>
  <si>
    <t>COMPONENTE 3</t>
  </si>
  <si>
    <t>Comparação de Preços </t>
  </si>
  <si>
    <t>Aquisição de equipamentos de Tecnologia da Informação (Lote 2)</t>
  </si>
  <si>
    <t>Contratação Direta </t>
  </si>
  <si>
    <t>Aquisição de mobiliário e equipamentos UG-PADEAM</t>
  </si>
  <si>
    <t>Moveis para Adm Padeam</t>
  </si>
  <si>
    <t>COMPONENTE 4</t>
  </si>
  <si>
    <t>Licitação Internacional Limitada </t>
  </si>
  <si>
    <t>SERVIÇOS QUE NÃO SÃO DE CONSULTORIA</t>
  </si>
  <si>
    <t>Licitação Pública Internacional com Precalificación</t>
  </si>
  <si>
    <t>Licitação Pública Internacional em 2 etapas </t>
  </si>
  <si>
    <t>Documento de Licitação</t>
  </si>
  <si>
    <t>Licitação Pública Internacional por Lotes </t>
  </si>
  <si>
    <t>Banco do Brasil licitações-e</t>
  </si>
  <si>
    <t>CD</t>
  </si>
  <si>
    <t>011.08679.2015</t>
  </si>
  <si>
    <t xml:space="preserve">Aplicação das provas SADEAM / TIKUNA </t>
  </si>
  <si>
    <t>SBQC</t>
  </si>
  <si>
    <t>011.10655.2015</t>
  </si>
  <si>
    <t>Serviços de operacao da UGP</t>
  </si>
  <si>
    <t>Hospedagem, suporte e manutençao SIGPRO</t>
  </si>
  <si>
    <t>011.40129.2014</t>
  </si>
  <si>
    <t>Seleção Baseada na Qualidade </t>
  </si>
  <si>
    <t>CONSULTORIAS FIRMAS</t>
  </si>
  <si>
    <t>Seleção Baseada na Qualificação do Consultor (SQC)</t>
  </si>
  <si>
    <t>Número do Processo:</t>
  </si>
  <si>
    <t>Manifestação de Interesse</t>
  </si>
  <si>
    <t>Elaboração Projeto Executivo para sede do Centro de Midias</t>
  </si>
  <si>
    <t>E reforma da Sede da SEDUC</t>
  </si>
  <si>
    <t>011.32993.2014</t>
  </si>
  <si>
    <t>4.2</t>
  </si>
  <si>
    <t>Consultoria reformulação projeto reforço e correção de fluxo escolar</t>
  </si>
  <si>
    <t>011.25268.2014</t>
  </si>
  <si>
    <t>COMPONENTE 2</t>
  </si>
  <si>
    <t>Seleção Baseado em Orçamento Fixo</t>
  </si>
  <si>
    <t>Consultoria para desenho assessoria pedagógica permanente escolas baixo desempenho</t>
  </si>
  <si>
    <t>011.08654.2015</t>
  </si>
  <si>
    <t>Consultoria para desenho sistema de coaching para docentes e gestores</t>
  </si>
  <si>
    <t>011.08655.2015</t>
  </si>
  <si>
    <t>Consultoria para desenhar proposta de oferta  de Educação Integral</t>
  </si>
  <si>
    <t>011.10657.2015</t>
  </si>
  <si>
    <t>Consultoria para redesenho fluxos processos SEDUC</t>
  </si>
  <si>
    <t>011.24162.2015</t>
  </si>
  <si>
    <t>Desenvolvimento, implantação, treinamento para uso e manutenção de SIGEAM</t>
  </si>
  <si>
    <t>011.08657.2015</t>
  </si>
  <si>
    <t>Avaliação de impacto                      (linha de base)</t>
  </si>
  <si>
    <t>011.28587.2015</t>
  </si>
  <si>
    <t>Avaliação ensino integral (modelo e linha de base)</t>
  </si>
  <si>
    <t>011.28581.2015</t>
  </si>
  <si>
    <t>4.10</t>
  </si>
  <si>
    <r>
      <t xml:space="preserve">Avaliação operacional </t>
    </r>
    <r>
      <rPr>
        <b/>
        <sz val="10"/>
        <color theme="1"/>
        <rFont val="Arial"/>
        <family val="2"/>
      </rPr>
      <t>CEMEAM</t>
    </r>
  </si>
  <si>
    <t>011.20446.2015</t>
  </si>
  <si>
    <r>
      <t>Empresa de</t>
    </r>
    <r>
      <rPr>
        <sz val="10"/>
        <color rgb="FFFF0000"/>
        <rFont val="Arial"/>
        <family val="2"/>
      </rPr>
      <t xml:space="preserve"> apoio ao</t>
    </r>
    <r>
      <rPr>
        <sz val="10"/>
        <color theme="1"/>
        <rFont val="Arial"/>
        <family val="2"/>
      </rPr>
      <t xml:space="preserve"> gerenciamento do Projeto - consultores da UGP</t>
    </r>
  </si>
  <si>
    <t>011.32434.2015</t>
  </si>
  <si>
    <t>4.12</t>
  </si>
  <si>
    <t>Supervisão de obras</t>
  </si>
  <si>
    <t>011.11014.2015</t>
  </si>
  <si>
    <t>4.13</t>
  </si>
  <si>
    <t>Consultoria para implantação do projeto reforço e correção de fluxo escolar</t>
  </si>
  <si>
    <t>4.14</t>
  </si>
  <si>
    <t>Consultoria para Implantação do sistema de assessoria pedagógica permanente escolas baixo desempenho</t>
  </si>
  <si>
    <t xml:space="preserve"> </t>
  </si>
  <si>
    <t>4.15</t>
  </si>
  <si>
    <t>Consultoria para implantação do sistema de coaching para docentes e gestores</t>
  </si>
  <si>
    <t>4.16</t>
  </si>
  <si>
    <t>Consultoria para Implantrar proposta de oferta de Educacao Integral</t>
  </si>
  <si>
    <t>4.17</t>
  </si>
  <si>
    <t>Desenvolvimento AVA</t>
  </si>
  <si>
    <t>Llave em mano</t>
  </si>
  <si>
    <t>Bens </t>
  </si>
  <si>
    <t>CONSULTORIAS INDIVIDUAL</t>
  </si>
  <si>
    <t>Preços Unitarios</t>
  </si>
  <si>
    <t>Quantidade Estimada de Consultores:</t>
  </si>
  <si>
    <t>SomaAlzada</t>
  </si>
  <si>
    <t>Obras </t>
  </si>
  <si>
    <t>Não Objeção aos  TDR da Atividade</t>
  </si>
  <si>
    <t>Firma Contrato</t>
  </si>
  <si>
    <r>
      <t xml:space="preserve">Desenho da avaliação de impacto </t>
    </r>
    <r>
      <rPr>
        <b/>
        <sz val="10"/>
        <color theme="1"/>
        <rFont val="Arial"/>
        <family val="2"/>
      </rPr>
      <t>CEMEAM</t>
    </r>
  </si>
  <si>
    <t>Comparação de Qualificações (3 CV's)</t>
  </si>
  <si>
    <t>011.16871.2015</t>
  </si>
  <si>
    <t>Somaalzada</t>
  </si>
  <si>
    <t>Serviços Que Não São De Consultoria </t>
  </si>
  <si>
    <t>Consultoria para realizaçao da avaliação intermediária do projeto</t>
  </si>
  <si>
    <t>Customizaçao, implantacao, treinamento e suporte                                        SIGPRO (Sistema Financeiro)</t>
  </si>
  <si>
    <t>011.08677.2015</t>
  </si>
  <si>
    <t>Consultorias de apoio a gestao</t>
  </si>
  <si>
    <t xml:space="preserve">011.01229.2016  011.01230.2016    011.32439.2015 </t>
  </si>
  <si>
    <t>Desenho Estrutura Unidade Analises Estatisticas Educacionais</t>
  </si>
  <si>
    <t>011.24163.2015</t>
  </si>
  <si>
    <t>Consultoria Individual para acompanhamento e implementação da ferramenta Google.</t>
  </si>
  <si>
    <t>011.17120.2015</t>
  </si>
  <si>
    <t>Somaglobal</t>
  </si>
  <si>
    <t>Consultoria - Firmas </t>
  </si>
  <si>
    <t>CAPACITAÇÃO</t>
  </si>
  <si>
    <t>Somaglobal + Gastos Reembolsables</t>
  </si>
  <si>
    <t>Tempo Trabajado</t>
  </si>
  <si>
    <t>Consultoria - Individuos </t>
  </si>
  <si>
    <t>Adq. libros de textos e material de lectura</t>
  </si>
  <si>
    <t>Aquisição de Bens</t>
  </si>
  <si>
    <t>Aquisição de Bens - Sector Salud</t>
  </si>
  <si>
    <t>SUBPROJETOS</t>
  </si>
  <si>
    <t>Comparação de Preços para Bens</t>
  </si>
  <si>
    <t>Objeto da Transferencia:</t>
  </si>
  <si>
    <t>Quantidade Estimada de Subprojetos:</t>
  </si>
  <si>
    <t>Comentários</t>
  </si>
  <si>
    <t>Especificaciones Técnicas</t>
  </si>
  <si>
    <t>Assinatura do Contrato/ Convênio por Adjudicação dos Subprojetos</t>
  </si>
  <si>
    <t>Data de 
Transferencia</t>
  </si>
  <si>
    <t>Suministro e instalación de plantas e equipos</t>
  </si>
  <si>
    <t>Suministro e instalación de sist. de información</t>
  </si>
  <si>
    <t>Comparação de Preços para Obras</t>
  </si>
  <si>
    <t>Contratação de Obras Mayores</t>
  </si>
  <si>
    <t>Contratação de Obras Menores</t>
  </si>
  <si>
    <t>Solicitud de Propuestas e Termos de Referência</t>
  </si>
  <si>
    <t>Termos de Referência</t>
  </si>
  <si>
    <t>1.1</t>
  </si>
  <si>
    <t xml:space="preserve">Construção de CETIs 2 </t>
  </si>
  <si>
    <t xml:space="preserve">Municipio de Nova Olinda do Norte </t>
  </si>
  <si>
    <t>1.2</t>
  </si>
  <si>
    <t>Construção de CETIs 3</t>
  </si>
  <si>
    <t>Municipio de Lábrea</t>
  </si>
  <si>
    <t>março</t>
  </si>
  <si>
    <t>1.3</t>
  </si>
  <si>
    <t>Urucará</t>
  </si>
  <si>
    <t>1.4</t>
  </si>
  <si>
    <t>Construção de CETI 5</t>
  </si>
  <si>
    <t>Tefé</t>
  </si>
  <si>
    <t>1.5</t>
  </si>
  <si>
    <t>Construção de CETI 6</t>
  </si>
  <si>
    <t>Boca do Acre</t>
  </si>
  <si>
    <t>1.6</t>
  </si>
  <si>
    <t>Construção de CETI 7</t>
  </si>
  <si>
    <t>Tabatinga</t>
  </si>
  <si>
    <t>1.7</t>
  </si>
  <si>
    <t>Construção de CETI 8 e 9</t>
  </si>
  <si>
    <t>Codajás e Benjamin Constant</t>
  </si>
  <si>
    <t>S/ Previsão</t>
  </si>
  <si>
    <t>Problema nos terrenos - area alagada e presença de igarape proximo ao terreno doado</t>
  </si>
  <si>
    <t>1.8</t>
  </si>
  <si>
    <t>Manaus</t>
  </si>
  <si>
    <t>Não há área disponível</t>
  </si>
  <si>
    <t>1.9</t>
  </si>
  <si>
    <t>3,3.1</t>
  </si>
  <si>
    <t>Aquisição de veículo</t>
  </si>
  <si>
    <t>CP</t>
  </si>
  <si>
    <t>REPUBLICAR</t>
  </si>
  <si>
    <r>
      <t xml:space="preserve">Atualizado em: </t>
    </r>
    <r>
      <rPr>
        <b/>
        <sz val="12"/>
        <color rgb="FFFF0000"/>
        <rFont val="Times New Roman"/>
        <family val="1"/>
      </rPr>
      <t>23/02/2016</t>
    </r>
  </si>
  <si>
    <t>Atualização No : 3</t>
  </si>
  <si>
    <t>Construção de CETI 8</t>
  </si>
  <si>
    <t>Construção de CETI 9</t>
  </si>
  <si>
    <t>Codajás</t>
  </si>
  <si>
    <t>Benjamin Constant</t>
  </si>
  <si>
    <t>Construção de CETIs 1</t>
  </si>
  <si>
    <t>Careiro / Terraplanagem</t>
  </si>
  <si>
    <t>Aquisição de mobiliário e equipamentos CETIs 7,8,9,10 11 e 12</t>
  </si>
  <si>
    <t>Avaliação de impacto  (linha de base)</t>
  </si>
  <si>
    <t>Empresa de apoio ao gerenciamento do Projeto - consultores da UGP</t>
  </si>
  <si>
    <t>Customizaçao, implantacao, treinamento e suporte SIGPRO (Sistema Financeiro)</t>
  </si>
  <si>
    <t>1.10</t>
  </si>
  <si>
    <t>1.11</t>
  </si>
  <si>
    <t>1.12</t>
  </si>
  <si>
    <t>1.14</t>
  </si>
  <si>
    <t>Construção de CETIs 10</t>
  </si>
  <si>
    <t>Construção de CETIs 11</t>
  </si>
  <si>
    <t xml:space="preserve">Construção de CETIs 12 </t>
  </si>
  <si>
    <t>3,3.2</t>
  </si>
  <si>
    <t>Reforma Escritório UG-Padeam</t>
  </si>
  <si>
    <t>Elaboração Projeto Executivo para adaptação das escolas Regulares em Tempo Integral</t>
  </si>
  <si>
    <r>
      <t xml:space="preserve">Atualizado em: </t>
    </r>
    <r>
      <rPr>
        <b/>
        <sz val="12"/>
        <color rgb="FFFF0000"/>
        <rFont val="Times New Roman"/>
        <family val="1"/>
      </rPr>
      <t>16/03/2016</t>
    </r>
  </si>
  <si>
    <r>
      <t xml:space="preserve">Atualização No : </t>
    </r>
    <r>
      <rPr>
        <b/>
        <sz val="12"/>
        <color rgb="FFFF0000"/>
        <rFont val="Times New Roman"/>
        <family val="1"/>
      </rPr>
      <t>3</t>
    </r>
  </si>
  <si>
    <t>2 - veiculos</t>
  </si>
  <si>
    <t>011.33851.2015</t>
  </si>
  <si>
    <t>011.33855.2015</t>
  </si>
  <si>
    <t>011.26103.2015</t>
  </si>
  <si>
    <t>011.33887.2015</t>
  </si>
  <si>
    <t>011.33854.2015</t>
  </si>
  <si>
    <t>011.26101.2015</t>
  </si>
  <si>
    <t>011.26102.2015</t>
  </si>
  <si>
    <t>011.26100.2015</t>
  </si>
  <si>
    <t>011.02228.2016</t>
  </si>
  <si>
    <t>011.07044.2016</t>
  </si>
  <si>
    <t>Montante Estimado em US$ :</t>
  </si>
  <si>
    <t>Número PRISM</t>
  </si>
  <si>
    <r>
      <rPr>
        <sz val="10"/>
        <color rgb="FFFF0000"/>
        <rFont val="Calibri"/>
        <family val="2"/>
        <scheme val="minor"/>
      </rPr>
      <t xml:space="preserve">C.I  COORD. EXECUTIVA       </t>
    </r>
    <r>
      <rPr>
        <sz val="10"/>
        <color theme="1"/>
        <rFont val="Calibri"/>
        <family val="2"/>
        <scheme val="minor"/>
      </rPr>
      <t xml:space="preserve">   C.I  SUB. COORD. FIN. AQUIS                                  C.I. SUPORTE ENG. E ADM.</t>
    </r>
  </si>
  <si>
    <t>M.I. Republicada</t>
  </si>
  <si>
    <t>Comentários - para UCS incluir método de Seleção / Contratos Adjudicados / Numero PRISM.</t>
  </si>
  <si>
    <t>PROJ EXEC / Superv de obras REFORMAS</t>
  </si>
  <si>
    <r>
      <t xml:space="preserve">Método de Seleção/Aquisição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</t>
    </r>
  </si>
  <si>
    <t>Valor do Contrato R$</t>
  </si>
  <si>
    <t>Careiro Castanho</t>
  </si>
  <si>
    <t>Construção de CETIs</t>
  </si>
  <si>
    <t>Municipio de fonte boa</t>
  </si>
  <si>
    <t>3.2</t>
  </si>
  <si>
    <t>3.3</t>
  </si>
  <si>
    <t>2.1</t>
  </si>
  <si>
    <t>4.1</t>
  </si>
  <si>
    <t>4.4</t>
  </si>
  <si>
    <t>DIV</t>
  </si>
  <si>
    <t>C.I COORD. EXECUTIVA          C.I SUB COORD. FINAN AQUISIÇÕES                                  C.I. SUPORTE ENG. E ADM.</t>
  </si>
  <si>
    <t>CF</t>
  </si>
  <si>
    <t>OB</t>
  </si>
  <si>
    <t>BE</t>
  </si>
  <si>
    <t>SNC</t>
  </si>
  <si>
    <t>CI</t>
  </si>
  <si>
    <t>COMP</t>
  </si>
  <si>
    <t>COMP-1</t>
  </si>
  <si>
    <t>COMP-3</t>
  </si>
  <si>
    <t>CAT</t>
  </si>
  <si>
    <t>D</t>
  </si>
  <si>
    <t>E</t>
  </si>
  <si>
    <t>F</t>
  </si>
  <si>
    <t>COMP-2</t>
  </si>
  <si>
    <t>COMP-4</t>
  </si>
  <si>
    <r>
      <t xml:space="preserve">Método de Seleção/Aquisição
</t>
    </r>
    <r>
      <rPr>
        <i/>
        <sz val="10"/>
        <color theme="0"/>
        <rFont val="Calibri"/>
        <family val="2"/>
      </rPr>
      <t>(Selecionar uma das Opções)</t>
    </r>
    <r>
      <rPr>
        <sz val="10"/>
        <color theme="0"/>
        <rFont val="Calibri"/>
        <family val="2"/>
      </rPr>
      <t>:</t>
    </r>
  </si>
  <si>
    <t xml:space="preserve"> % BID:</t>
  </si>
  <si>
    <t xml:space="preserve"> % CPL</t>
  </si>
  <si>
    <t>Eirunepe</t>
  </si>
  <si>
    <t>São Paulo de Olivença</t>
  </si>
  <si>
    <t xml:space="preserve"> Adaptação das Escolas Regulares em Tempo Integral</t>
  </si>
  <si>
    <t>Manaus / Municípios do Amazonas</t>
  </si>
  <si>
    <t>PROGRAMA DE ACELERAÇÃO DO DESENVOLVIMENTO DO AMAZONAS - PADEAM</t>
  </si>
  <si>
    <t>4,3</t>
  </si>
  <si>
    <t>4,4</t>
  </si>
  <si>
    <t>4,5</t>
  </si>
  <si>
    <t>4,6</t>
  </si>
  <si>
    <t>4,7</t>
  </si>
  <si>
    <t>4,8</t>
  </si>
  <si>
    <t>4,9</t>
  </si>
  <si>
    <t>4,10</t>
  </si>
  <si>
    <t>4,11</t>
  </si>
  <si>
    <t>4,12</t>
  </si>
  <si>
    <t>4,13</t>
  </si>
  <si>
    <t>4,14</t>
  </si>
  <si>
    <t>4,15</t>
  </si>
  <si>
    <r>
      <t xml:space="preserve">Atualizado em: </t>
    </r>
    <r>
      <rPr>
        <b/>
        <sz val="12"/>
        <color rgb="FFFF0000"/>
        <rFont val="Times New Roman"/>
        <family val="1"/>
      </rPr>
      <t>31/08/2016</t>
    </r>
  </si>
  <si>
    <t xml:space="preserve">C.I  COORD. EXECUTIVA          C.I  SUB. COORD. FIN. AQUIS                                  </t>
  </si>
  <si>
    <t xml:space="preserve">011.01229.2016  011.01230.2016    </t>
  </si>
  <si>
    <t>Missão de 12 a 14-09</t>
  </si>
  <si>
    <r>
      <t xml:space="preserve">Desenho da avaliação de impacto </t>
    </r>
    <r>
      <rPr>
        <b/>
        <sz val="16"/>
        <color theme="1"/>
        <rFont val="Arial"/>
        <family val="2"/>
      </rPr>
      <t>CEMEAM</t>
    </r>
  </si>
  <si>
    <r>
      <t xml:space="preserve">Avaliação operacional </t>
    </r>
    <r>
      <rPr>
        <b/>
        <sz val="16"/>
        <color theme="1"/>
        <rFont val="Arial"/>
        <family val="2"/>
      </rPr>
      <t>CEMEAM</t>
    </r>
  </si>
  <si>
    <t>Reunião de 12-09-16</t>
  </si>
  <si>
    <t>Em analise  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</si>
</sst>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* #,##0.00_-;\-* #,##0.00_-;_-* &quot;-&quot;??_-;_-@_-"/>
    <numFmt numFmtId="166" formatCode="[$-416]mmm\-yy;@"/>
    <numFmt numFmtId="167" formatCode="_(* #,##0.00_);_(* \(#,##0.00\);_(* \-??_);_(@_)"/>
    <numFmt numFmtId="168" formatCode="_-[$$-409]* #,##0.00_ ;_-[$$-409]* \-#,##0.00\ ;_-[$$-409]* &quot;-&quot;??_ ;_-@_ "/>
    <numFmt numFmtId="169" formatCode="0.0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8"/>
      <name val="Times New Roman"/>
      <family val="1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0"/>
      <color rgb="FFFF3300"/>
      <name val="Arial"/>
      <family val="2"/>
    </font>
    <font>
      <b/>
      <sz val="10"/>
      <color rgb="FFFF330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indexed="9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00FF"/>
      <name val="Arial"/>
      <family val="2"/>
    </font>
    <font>
      <sz val="10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</font>
    <font>
      <sz val="10"/>
      <name val="Calibri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0"/>
      <name val="Calibri"/>
      <family val="2"/>
    </font>
    <font>
      <sz val="10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1" fillId="0" borderId="0"/>
    <xf numFmtId="0" fontId="4" fillId="0" borderId="0"/>
    <xf numFmtId="0" fontId="3" fillId="0" borderId="0"/>
    <xf numFmtId="0" fontId="19" fillId="0" borderId="41" applyNumberFormat="0" applyFill="0" applyAlignment="0" applyProtection="0"/>
    <xf numFmtId="0" fontId="17" fillId="20" borderId="40" applyNumberFormat="0" applyAlignment="0" applyProtection="0"/>
    <xf numFmtId="0" fontId="3" fillId="23" borderId="39" applyNumberFormat="0" applyFont="0" applyAlignment="0" applyProtection="0"/>
    <xf numFmtId="0" fontId="14" fillId="7" borderId="38" applyNumberFormat="0" applyAlignment="0" applyProtection="0"/>
    <xf numFmtId="0" fontId="7" fillId="20" borderId="38" applyNumberFormat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167" fontId="3" fillId="0" borderId="0" applyFill="0" applyBorder="0" applyAlignment="0" applyProtection="0"/>
  </cellStyleXfs>
  <cellXfs count="759">
    <xf numFmtId="0" fontId="0" fillId="0" borderId="0" xfId="0"/>
    <xf numFmtId="0" fontId="0" fillId="0" borderId="0" xfId="0"/>
    <xf numFmtId="0" fontId="3" fillId="0" borderId="0" xfId="40"/>
    <xf numFmtId="0" fontId="23" fillId="0" borderId="10" xfId="40" applyFont="1" applyFill="1" applyBorder="1" applyAlignment="1">
      <alignment vertical="center" wrapText="1"/>
    </xf>
    <xf numFmtId="0" fontId="23" fillId="0" borderId="13" xfId="40" applyFont="1" applyFill="1" applyBorder="1" applyAlignment="1">
      <alignment vertical="center" wrapText="1"/>
    </xf>
    <xf numFmtId="0" fontId="25" fillId="24" borderId="10" xfId="40" applyFont="1" applyFill="1" applyBorder="1" applyAlignment="1">
      <alignment horizontal="center" vertical="center" wrapText="1"/>
    </xf>
    <xf numFmtId="4" fontId="23" fillId="0" borderId="10" xfId="40" applyNumberFormat="1" applyFont="1" applyFill="1" applyBorder="1" applyAlignment="1">
      <alignment vertical="center" wrapText="1"/>
    </xf>
    <xf numFmtId="4" fontId="23" fillId="0" borderId="13" xfId="40" applyNumberFormat="1" applyFont="1" applyFill="1" applyBorder="1" applyAlignment="1">
      <alignment vertical="center" wrapText="1"/>
    </xf>
    <xf numFmtId="10" fontId="23" fillId="0" borderId="10" xfId="40" applyNumberFormat="1" applyFont="1" applyFill="1" applyBorder="1" applyAlignment="1">
      <alignment vertical="center" wrapText="1"/>
    </xf>
    <xf numFmtId="10" fontId="23" fillId="0" borderId="13" xfId="40" applyNumberFormat="1" applyFont="1" applyFill="1" applyBorder="1" applyAlignment="1">
      <alignment vertical="center" wrapText="1"/>
    </xf>
    <xf numFmtId="10" fontId="25" fillId="24" borderId="10" xfId="40" applyNumberFormat="1" applyFont="1" applyFill="1" applyBorder="1" applyAlignment="1">
      <alignment horizontal="center" vertical="center" wrapText="1"/>
    </xf>
    <xf numFmtId="0" fontId="23" fillId="0" borderId="0" xfId="40" applyFont="1" applyFill="1" applyBorder="1" applyAlignment="1">
      <alignment vertical="center" wrapText="1"/>
    </xf>
    <xf numFmtId="4" fontId="23" fillId="0" borderId="0" xfId="40" applyNumberFormat="1" applyFont="1" applyFill="1" applyBorder="1" applyAlignment="1">
      <alignment vertical="center" wrapText="1"/>
    </xf>
    <xf numFmtId="10" fontId="23" fillId="0" borderId="0" xfId="40" applyNumberFormat="1" applyFont="1" applyFill="1" applyBorder="1" applyAlignment="1">
      <alignment vertical="center" wrapText="1"/>
    </xf>
    <xf numFmtId="4" fontId="25" fillId="24" borderId="10" xfId="4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28" fillId="0" borderId="10" xfId="0" applyFont="1" applyBorder="1"/>
    <xf numFmtId="0" fontId="30" fillId="0" borderId="10" xfId="40" applyFont="1" applyFill="1" applyBorder="1" applyAlignment="1">
      <alignment vertical="center" wrapText="1"/>
    </xf>
    <xf numFmtId="0" fontId="31" fillId="26" borderId="10" xfId="46" applyFont="1" applyFill="1" applyBorder="1" applyAlignment="1">
      <alignment horizontal="center" vertical="center" wrapText="1"/>
    </xf>
    <xf numFmtId="9" fontId="31" fillId="26" borderId="10" xfId="2" applyFont="1" applyFill="1" applyBorder="1" applyAlignment="1">
      <alignment horizontal="center" vertical="center" wrapText="1"/>
    </xf>
    <xf numFmtId="166" fontId="31" fillId="26" borderId="10" xfId="46" applyNumberFormat="1" applyFont="1" applyFill="1" applyBorder="1" applyAlignment="1">
      <alignment horizontal="center" vertical="center" wrapText="1"/>
    </xf>
    <xf numFmtId="0" fontId="1" fillId="26" borderId="0" xfId="0" applyFont="1" applyFill="1"/>
    <xf numFmtId="0" fontId="31" fillId="26" borderId="0" xfId="40" applyFont="1" applyFill="1"/>
    <xf numFmtId="3" fontId="31" fillId="26" borderId="18" xfId="0" applyNumberFormat="1" applyFont="1" applyFill="1" applyBorder="1" applyAlignment="1" applyProtection="1">
      <alignment horizontal="center" vertical="center" wrapText="1"/>
      <protection locked="0"/>
    </xf>
    <xf numFmtId="3" fontId="31" fillId="0" borderId="18" xfId="0" applyNumberFormat="1" applyFont="1" applyFill="1" applyBorder="1" applyAlignment="1" applyProtection="1">
      <alignment horizontal="center" wrapText="1"/>
      <protection locked="0"/>
    </xf>
    <xf numFmtId="0" fontId="32" fillId="26" borderId="19" xfId="46" applyFont="1" applyFill="1" applyBorder="1" applyAlignment="1">
      <alignment horizontal="center" vertical="center" wrapText="1"/>
    </xf>
    <xf numFmtId="0" fontId="30" fillId="0" borderId="10" xfId="40" applyFont="1" applyFill="1" applyBorder="1" applyAlignment="1">
      <alignment horizontal="center" vertical="center" wrapText="1"/>
    </xf>
    <xf numFmtId="0" fontId="30" fillId="26" borderId="18" xfId="40" applyFont="1" applyFill="1" applyBorder="1" applyAlignment="1">
      <alignment vertical="center" wrapText="1"/>
    </xf>
    <xf numFmtId="0" fontId="30" fillId="0" borderId="18" xfId="40" applyFont="1" applyFill="1" applyBorder="1" applyAlignment="1">
      <alignment vertical="center" wrapText="1"/>
    </xf>
    <xf numFmtId="2" fontId="30" fillId="26" borderId="18" xfId="0" applyNumberFormat="1" applyFont="1" applyFill="1" applyBorder="1" applyAlignment="1">
      <alignment horizontal="center" vertical="center"/>
    </xf>
    <xf numFmtId="0" fontId="30" fillId="26" borderId="19" xfId="0" applyFont="1" applyFill="1" applyBorder="1" applyAlignment="1">
      <alignment horizontal="center" vertical="center"/>
    </xf>
    <xf numFmtId="0" fontId="30" fillId="26" borderId="19" xfId="40" applyFont="1" applyFill="1" applyBorder="1" applyAlignment="1">
      <alignment horizontal="center" vertical="center" wrapText="1"/>
    </xf>
    <xf numFmtId="0" fontId="30" fillId="0" borderId="19" xfId="40" applyFont="1" applyFill="1" applyBorder="1" applyAlignment="1">
      <alignment horizontal="center" vertical="center" wrapText="1"/>
    </xf>
    <xf numFmtId="0" fontId="1" fillId="26" borderId="10" xfId="0" applyFont="1" applyFill="1" applyBorder="1" applyAlignment="1">
      <alignment horizontal="center" vertical="center"/>
    </xf>
    <xf numFmtId="0" fontId="23" fillId="0" borderId="19" xfId="40" applyFont="1" applyFill="1" applyBorder="1" applyAlignment="1">
      <alignment vertical="center" wrapText="1"/>
    </xf>
    <xf numFmtId="0" fontId="23" fillId="0" borderId="21" xfId="40" applyFont="1" applyFill="1" applyBorder="1" applyAlignment="1">
      <alignment vertical="center" wrapText="1"/>
    </xf>
    <xf numFmtId="0" fontId="35" fillId="0" borderId="0" xfId="0" applyFont="1"/>
    <xf numFmtId="0" fontId="36" fillId="0" borderId="0" xfId="0" applyFont="1" applyAlignment="1">
      <alignment horizontal="justify" vertical="center"/>
    </xf>
    <xf numFmtId="4" fontId="35" fillId="0" borderId="0" xfId="0" applyNumberFormat="1" applyFont="1"/>
    <xf numFmtId="10" fontId="35" fillId="0" borderId="0" xfId="0" applyNumberFormat="1" applyFont="1"/>
    <xf numFmtId="0" fontId="38" fillId="0" borderId="0" xfId="0" applyFont="1" applyAlignment="1">
      <alignment horizontal="left" vertical="center"/>
    </xf>
    <xf numFmtId="0" fontId="35" fillId="0" borderId="0" xfId="0" applyFont="1" applyAlignment="1">
      <alignment horizontal="justify" vertical="center"/>
    </xf>
    <xf numFmtId="0" fontId="39" fillId="0" borderId="0" xfId="0" applyFont="1" applyAlignment="1">
      <alignment horizontal="left" vertical="center"/>
    </xf>
    <xf numFmtId="0" fontId="37" fillId="26" borderId="0" xfId="48" applyFont="1" applyFill="1" applyAlignment="1">
      <alignment horizontal="left" vertical="center"/>
    </xf>
    <xf numFmtId="0" fontId="35" fillId="26" borderId="0" xfId="0" applyFont="1" applyFill="1"/>
    <xf numFmtId="4" fontId="35" fillId="26" borderId="0" xfId="0" applyNumberFormat="1" applyFont="1" applyFill="1"/>
    <xf numFmtId="10" fontId="35" fillId="26" borderId="0" xfId="0" applyNumberFormat="1" applyFont="1" applyFill="1"/>
    <xf numFmtId="0" fontId="40" fillId="26" borderId="0" xfId="48" applyFont="1" applyFill="1"/>
    <xf numFmtId="0" fontId="31" fillId="25" borderId="0" xfId="40" applyFont="1" applyFill="1"/>
    <xf numFmtId="0" fontId="35" fillId="0" borderId="0" xfId="0" applyFont="1" applyAlignment="1">
      <alignment horizontal="center"/>
    </xf>
    <xf numFmtId="0" fontId="35" fillId="26" borderId="0" xfId="0" applyFont="1" applyFill="1" applyAlignment="1">
      <alignment horizontal="center"/>
    </xf>
    <xf numFmtId="0" fontId="35" fillId="0" borderId="0" xfId="0" applyFont="1" applyAlignment="1">
      <alignment vertical="center"/>
    </xf>
    <xf numFmtId="0" fontId="35" fillId="26" borderId="0" xfId="0" applyFont="1" applyFill="1" applyAlignment="1">
      <alignment vertical="center"/>
    </xf>
    <xf numFmtId="0" fontId="3" fillId="0" borderId="0" xfId="40" applyAlignment="1">
      <alignment vertical="center"/>
    </xf>
    <xf numFmtId="165" fontId="31" fillId="25" borderId="0" xfId="1" applyFont="1" applyFill="1" applyAlignment="1">
      <alignment vertical="center"/>
    </xf>
    <xf numFmtId="165" fontId="31" fillId="26" borderId="0" xfId="1" applyFont="1" applyFill="1" applyAlignment="1">
      <alignment vertical="center"/>
    </xf>
    <xf numFmtId="165" fontId="0" fillId="0" borderId="0" xfId="1" applyFont="1" applyAlignment="1">
      <alignment vertical="center"/>
    </xf>
    <xf numFmtId="165" fontId="3" fillId="0" borderId="0" xfId="1" applyFont="1" applyAlignment="1">
      <alignment vertical="center"/>
    </xf>
    <xf numFmtId="165" fontId="35" fillId="0" borderId="0" xfId="1" applyFont="1" applyAlignment="1">
      <alignment vertical="center"/>
    </xf>
    <xf numFmtId="0" fontId="31" fillId="0" borderId="10" xfId="46" applyFont="1" applyFill="1" applyBorder="1" applyAlignment="1">
      <alignment horizontal="center" vertical="center" wrapText="1"/>
    </xf>
    <xf numFmtId="2" fontId="30" fillId="0" borderId="18" xfId="0" applyNumberFormat="1" applyFont="1" applyFill="1" applyBorder="1" applyAlignment="1">
      <alignment horizontal="center" vertical="center"/>
    </xf>
    <xf numFmtId="9" fontId="31" fillId="0" borderId="10" xfId="2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/>
    </xf>
    <xf numFmtId="0" fontId="32" fillId="0" borderId="19" xfId="46" applyFont="1" applyFill="1" applyBorder="1" applyAlignment="1">
      <alignment horizontal="center" vertical="center" wrapText="1"/>
    </xf>
    <xf numFmtId="166" fontId="31" fillId="0" borderId="10" xfId="46" applyNumberFormat="1" applyFont="1" applyFill="1" applyBorder="1" applyAlignment="1">
      <alignment horizontal="center" vertical="center" wrapText="1"/>
    </xf>
    <xf numFmtId="165" fontId="31" fillId="0" borderId="0" xfId="1" applyFont="1" applyFill="1" applyAlignment="1">
      <alignment vertical="center"/>
    </xf>
    <xf numFmtId="0" fontId="31" fillId="0" borderId="0" xfId="40" applyFont="1" applyFill="1"/>
    <xf numFmtId="0" fontId="1" fillId="0" borderId="0" xfId="0" applyFont="1" applyFill="1"/>
    <xf numFmtId="3" fontId="3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8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166" fontId="30" fillId="0" borderId="24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10" fontId="0" fillId="0" borderId="0" xfId="0" applyNumberFormat="1" applyFill="1"/>
    <xf numFmtId="4" fontId="30" fillId="0" borderId="22" xfId="0" applyNumberFormat="1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center" vertical="center"/>
    </xf>
    <xf numFmtId="0" fontId="32" fillId="0" borderId="10" xfId="46" applyFont="1" applyFill="1" applyBorder="1" applyAlignment="1">
      <alignment horizontal="center" vertical="center" wrapText="1"/>
    </xf>
    <xf numFmtId="0" fontId="0" fillId="0" borderId="0" xfId="0" applyFont="1" applyFill="1"/>
    <xf numFmtId="0" fontId="31" fillId="0" borderId="18" xfId="47" applyFont="1" applyFill="1" applyBorder="1" applyAlignment="1">
      <alignment horizontal="center" vertical="center" wrapText="1"/>
    </xf>
    <xf numFmtId="0" fontId="31" fillId="0" borderId="19" xfId="46" applyFont="1" applyFill="1" applyBorder="1" applyAlignment="1">
      <alignment horizontal="center" vertical="center" wrapText="1"/>
    </xf>
    <xf numFmtId="4" fontId="30" fillId="0" borderId="10" xfId="0" applyNumberFormat="1" applyFont="1" applyFill="1" applyBorder="1" applyAlignment="1">
      <alignment horizontal="center" vertical="center"/>
    </xf>
    <xf numFmtId="9" fontId="31" fillId="0" borderId="19" xfId="2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/>
    </xf>
    <xf numFmtId="0" fontId="31" fillId="0" borderId="10" xfId="47" applyFont="1" applyFill="1" applyBorder="1" applyAlignment="1">
      <alignment horizontal="center" vertical="center"/>
    </xf>
    <xf numFmtId="166" fontId="30" fillId="0" borderId="10" xfId="0" applyNumberFormat="1" applyFont="1" applyFill="1" applyBorder="1" applyAlignment="1">
      <alignment horizontal="center" vertical="center"/>
    </xf>
    <xf numFmtId="0" fontId="31" fillId="0" borderId="19" xfId="47" applyFont="1" applyFill="1" applyBorder="1" applyAlignment="1">
      <alignment horizontal="center" vertical="center"/>
    </xf>
    <xf numFmtId="2" fontId="31" fillId="0" borderId="10" xfId="1" applyNumberFormat="1" applyFont="1" applyFill="1" applyBorder="1" applyAlignment="1">
      <alignment horizontal="center" vertical="center" wrapText="1"/>
    </xf>
    <xf numFmtId="166" fontId="31" fillId="0" borderId="19" xfId="46" applyNumberFormat="1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wrapText="1"/>
    </xf>
    <xf numFmtId="49" fontId="41" fillId="0" borderId="18" xfId="40" applyNumberFormat="1" applyFont="1" applyFill="1" applyBorder="1" applyAlignment="1">
      <alignment horizontal="center" vertical="center" wrapText="1"/>
    </xf>
    <xf numFmtId="0" fontId="31" fillId="0" borderId="18" xfId="0" applyFont="1" applyFill="1" applyBorder="1" applyAlignment="1" applyProtection="1">
      <alignment horizontal="center" vertical="top" wrapText="1"/>
      <protection locked="0"/>
    </xf>
    <xf numFmtId="0" fontId="30" fillId="0" borderId="28" xfId="0" applyFont="1" applyFill="1" applyBorder="1" applyAlignment="1">
      <alignment horizontal="center" vertical="center"/>
    </xf>
    <xf numFmtId="0" fontId="0" fillId="0" borderId="10" xfId="0" applyFont="1" applyFill="1" applyBorder="1"/>
    <xf numFmtId="4" fontId="0" fillId="0" borderId="10" xfId="0" applyNumberFormat="1" applyFont="1" applyFill="1" applyBorder="1" applyAlignment="1">
      <alignment horizontal="center"/>
    </xf>
    <xf numFmtId="10" fontId="0" fillId="0" borderId="10" xfId="0" applyNumberFormat="1" applyFont="1" applyFill="1" applyBorder="1" applyAlignment="1">
      <alignment horizontal="center"/>
    </xf>
    <xf numFmtId="0" fontId="30" fillId="0" borderId="10" xfId="40" applyNumberFormat="1" applyFont="1" applyFill="1" applyBorder="1" applyAlignment="1">
      <alignment horizontal="center" vertical="center" wrapText="1"/>
    </xf>
    <xf numFmtId="3" fontId="31" fillId="0" borderId="18" xfId="0" applyNumberFormat="1" applyFont="1" applyFill="1" applyBorder="1" applyAlignment="1" applyProtection="1">
      <alignment horizontal="center" vertical="top" wrapText="1"/>
      <protection locked="0"/>
    </xf>
    <xf numFmtId="166" fontId="31" fillId="0" borderId="18" xfId="46" applyNumberFormat="1" applyFont="1" applyFill="1" applyBorder="1" applyAlignment="1">
      <alignment horizontal="center" vertical="center" wrapText="1"/>
    </xf>
    <xf numFmtId="165" fontId="31" fillId="27" borderId="0" xfId="1" applyFont="1" applyFill="1" applyAlignment="1">
      <alignment vertical="center"/>
    </xf>
    <xf numFmtId="4" fontId="25" fillId="27" borderId="10" xfId="40" applyNumberFormat="1" applyFont="1" applyFill="1" applyBorder="1" applyAlignment="1">
      <alignment horizontal="center" vertical="center" wrapText="1"/>
    </xf>
    <xf numFmtId="10" fontId="25" fillId="27" borderId="10" xfId="40" applyNumberFormat="1" applyFont="1" applyFill="1" applyBorder="1" applyAlignment="1">
      <alignment horizontal="center" vertical="center" wrapText="1"/>
    </xf>
    <xf numFmtId="0" fontId="25" fillId="27" borderId="10" xfId="40" applyFont="1" applyFill="1" applyBorder="1" applyAlignment="1">
      <alignment horizontal="center" vertical="center" wrapText="1"/>
    </xf>
    <xf numFmtId="165" fontId="31" fillId="28" borderId="0" xfId="1" applyFont="1" applyFill="1" applyAlignment="1">
      <alignment vertical="center"/>
    </xf>
    <xf numFmtId="0" fontId="0" fillId="28" borderId="0" xfId="0" applyFill="1"/>
    <xf numFmtId="4" fontId="25" fillId="28" borderId="10" xfId="40" applyNumberFormat="1" applyFont="1" applyFill="1" applyBorder="1" applyAlignment="1">
      <alignment horizontal="center" vertical="center" wrapText="1"/>
    </xf>
    <xf numFmtId="10" fontId="25" fillId="28" borderId="10" xfId="40" applyNumberFormat="1" applyFont="1" applyFill="1" applyBorder="1" applyAlignment="1">
      <alignment horizontal="center" vertical="center" wrapText="1"/>
    </xf>
    <xf numFmtId="0" fontId="25" fillId="28" borderId="10" xfId="40" applyFont="1" applyFill="1" applyBorder="1" applyAlignment="1">
      <alignment horizontal="center" vertical="center" wrapText="1"/>
    </xf>
    <xf numFmtId="0" fontId="30" fillId="29" borderId="19" xfId="40" applyFont="1" applyFill="1" applyBorder="1" applyAlignment="1">
      <alignment horizontal="center" vertical="center" wrapText="1"/>
    </xf>
    <xf numFmtId="0" fontId="31" fillId="29" borderId="19" xfId="46" applyFont="1" applyFill="1" applyBorder="1" applyAlignment="1">
      <alignment horizontal="center" vertical="center" wrapText="1"/>
    </xf>
    <xf numFmtId="0" fontId="30" fillId="29" borderId="10" xfId="40" applyFont="1" applyFill="1" applyBorder="1" applyAlignment="1">
      <alignment horizontal="center" vertical="center" wrapText="1"/>
    </xf>
    <xf numFmtId="0" fontId="30" fillId="29" borderId="18" xfId="40" applyFont="1" applyFill="1" applyBorder="1" applyAlignment="1">
      <alignment vertical="center" wrapText="1"/>
    </xf>
    <xf numFmtId="4" fontId="30" fillId="29" borderId="10" xfId="0" applyNumberFormat="1" applyFont="1" applyFill="1" applyBorder="1" applyAlignment="1">
      <alignment horizontal="center" vertical="center"/>
    </xf>
    <xf numFmtId="9" fontId="31" fillId="29" borderId="19" xfId="2" applyFont="1" applyFill="1" applyBorder="1" applyAlignment="1">
      <alignment horizontal="center" vertical="center" wrapText="1"/>
    </xf>
    <xf numFmtId="9" fontId="31" fillId="29" borderId="10" xfId="2" applyFont="1" applyFill="1" applyBorder="1" applyAlignment="1">
      <alignment horizontal="center" vertical="center" wrapText="1"/>
    </xf>
    <xf numFmtId="0" fontId="30" fillId="29" borderId="24" xfId="0" applyFont="1" applyFill="1" applyBorder="1" applyAlignment="1">
      <alignment horizontal="center" vertical="center"/>
    </xf>
    <xf numFmtId="0" fontId="31" fillId="29" borderId="10" xfId="47" applyFont="1" applyFill="1" applyBorder="1" applyAlignment="1">
      <alignment horizontal="center" vertical="center"/>
    </xf>
    <xf numFmtId="166" fontId="31" fillId="29" borderId="10" xfId="46" applyNumberFormat="1" applyFont="1" applyFill="1" applyBorder="1" applyAlignment="1">
      <alignment horizontal="center" vertical="center" wrapText="1"/>
    </xf>
    <xf numFmtId="166" fontId="30" fillId="29" borderId="10" xfId="0" applyNumberFormat="1" applyFont="1" applyFill="1" applyBorder="1" applyAlignment="1">
      <alignment horizontal="center" vertical="center"/>
    </xf>
    <xf numFmtId="165" fontId="31" fillId="29" borderId="0" xfId="1" applyFont="1" applyFill="1" applyAlignment="1">
      <alignment vertical="center"/>
    </xf>
    <xf numFmtId="0" fontId="1" fillId="29" borderId="0" xfId="0" applyFont="1" applyFill="1"/>
    <xf numFmtId="0" fontId="30" fillId="30" borderId="19" xfId="40" applyFont="1" applyFill="1" applyBorder="1" applyAlignment="1">
      <alignment horizontal="center" vertical="center" wrapText="1"/>
    </xf>
    <xf numFmtId="0" fontId="31" fillId="30" borderId="18" xfId="47" applyFont="1" applyFill="1" applyBorder="1" applyAlignment="1">
      <alignment horizontal="center" vertical="center" wrapText="1"/>
    </xf>
    <xf numFmtId="0" fontId="31" fillId="30" borderId="19" xfId="46" applyFont="1" applyFill="1" applyBorder="1" applyAlignment="1">
      <alignment horizontal="center" vertical="center" wrapText="1"/>
    </xf>
    <xf numFmtId="4" fontId="30" fillId="30" borderId="10" xfId="0" applyNumberFormat="1" applyFont="1" applyFill="1" applyBorder="1" applyAlignment="1">
      <alignment horizontal="center" vertical="center"/>
    </xf>
    <xf numFmtId="49" fontId="1" fillId="29" borderId="10" xfId="0" applyNumberFormat="1" applyFont="1" applyFill="1" applyBorder="1" applyAlignment="1">
      <alignment horizontal="center" vertical="center" wrapText="1"/>
    </xf>
    <xf numFmtId="0" fontId="30" fillId="31" borderId="19" xfId="40" applyFont="1" applyFill="1" applyBorder="1" applyAlignment="1">
      <alignment horizontal="center" vertical="center" wrapText="1"/>
    </xf>
    <xf numFmtId="9" fontId="31" fillId="31" borderId="19" xfId="2" applyFont="1" applyFill="1" applyBorder="1" applyAlignment="1">
      <alignment horizontal="center" vertical="center" wrapText="1"/>
    </xf>
    <xf numFmtId="9" fontId="31" fillId="31" borderId="10" xfId="2" applyFont="1" applyFill="1" applyBorder="1" applyAlignment="1">
      <alignment horizontal="center" vertical="center" wrapText="1"/>
    </xf>
    <xf numFmtId="0" fontId="30" fillId="31" borderId="24" xfId="0" applyFont="1" applyFill="1" applyBorder="1" applyAlignment="1">
      <alignment horizontal="center" vertical="center"/>
    </xf>
    <xf numFmtId="0" fontId="31" fillId="31" borderId="10" xfId="47" applyFont="1" applyFill="1" applyBorder="1" applyAlignment="1">
      <alignment horizontal="center" vertical="center"/>
    </xf>
    <xf numFmtId="0" fontId="31" fillId="31" borderId="10" xfId="46" applyFont="1" applyFill="1" applyBorder="1" applyAlignment="1">
      <alignment horizontal="center" vertical="center" wrapText="1"/>
    </xf>
    <xf numFmtId="165" fontId="31" fillId="31" borderId="0" xfId="1" applyFont="1" applyFill="1" applyAlignment="1">
      <alignment vertical="center"/>
    </xf>
    <xf numFmtId="0" fontId="41" fillId="30" borderId="18" xfId="40" applyFont="1" applyFill="1" applyBorder="1" applyAlignment="1">
      <alignment horizontal="center" vertical="center" wrapText="1"/>
    </xf>
    <xf numFmtId="165" fontId="34" fillId="0" borderId="0" xfId="1" applyFont="1" applyFill="1" applyAlignment="1">
      <alignment vertical="center"/>
    </xf>
    <xf numFmtId="0" fontId="2" fillId="0" borderId="0" xfId="0" applyFont="1" applyFill="1"/>
    <xf numFmtId="0" fontId="31" fillId="32" borderId="10" xfId="46" applyFont="1" applyFill="1" applyBorder="1" applyAlignment="1">
      <alignment horizontal="center" vertical="center" wrapText="1"/>
    </xf>
    <xf numFmtId="0" fontId="31" fillId="32" borderId="19" xfId="46" applyFont="1" applyFill="1" applyBorder="1" applyAlignment="1">
      <alignment horizontal="center" vertical="center" wrapText="1"/>
    </xf>
    <xf numFmtId="0" fontId="31" fillId="33" borderId="18" xfId="47" applyFont="1" applyFill="1" applyBorder="1" applyAlignment="1">
      <alignment horizontal="center" vertical="center" wrapText="1"/>
    </xf>
    <xf numFmtId="0" fontId="31" fillId="34" borderId="18" xfId="47" applyFont="1" applyFill="1" applyBorder="1" applyAlignment="1">
      <alignment horizontal="center" vertical="center" wrapText="1"/>
    </xf>
    <xf numFmtId="0" fontId="31" fillId="34" borderId="18" xfId="0" applyFont="1" applyFill="1" applyBorder="1" applyAlignment="1">
      <alignment horizontal="center" vertical="center" wrapText="1"/>
    </xf>
    <xf numFmtId="3" fontId="31" fillId="34" borderId="10" xfId="0" applyNumberFormat="1" applyFont="1" applyFill="1" applyBorder="1" applyAlignment="1">
      <alignment horizontal="center" vertical="center" wrapText="1"/>
    </xf>
    <xf numFmtId="3" fontId="31" fillId="0" borderId="10" xfId="0" applyNumberFormat="1" applyFont="1" applyFill="1" applyBorder="1" applyAlignment="1">
      <alignment horizontal="center" vertical="center" wrapText="1"/>
    </xf>
    <xf numFmtId="0" fontId="1" fillId="25" borderId="10" xfId="0" applyFont="1" applyFill="1" applyBorder="1" applyAlignment="1">
      <alignment horizontal="center" vertical="center"/>
    </xf>
    <xf numFmtId="49" fontId="1" fillId="25" borderId="10" xfId="0" applyNumberFormat="1" applyFont="1" applyFill="1" applyBorder="1" applyAlignment="1">
      <alignment horizontal="center" vertical="center" wrapText="1"/>
    </xf>
    <xf numFmtId="49" fontId="0" fillId="25" borderId="10" xfId="0" applyNumberFormat="1" applyFont="1" applyFill="1" applyBorder="1" applyAlignment="1">
      <alignment horizontal="center" vertical="center" wrapText="1"/>
    </xf>
    <xf numFmtId="0" fontId="0" fillId="25" borderId="10" xfId="0" applyFont="1" applyFill="1" applyBorder="1" applyAlignment="1">
      <alignment horizontal="center" vertical="center"/>
    </xf>
    <xf numFmtId="0" fontId="0" fillId="26" borderId="0" xfId="0" applyFill="1"/>
    <xf numFmtId="49" fontId="0" fillId="26" borderId="10" xfId="0" applyNumberFormat="1" applyFont="1" applyFill="1" applyBorder="1" applyAlignment="1">
      <alignment horizontal="center" vertical="center" wrapText="1"/>
    </xf>
    <xf numFmtId="0" fontId="0" fillId="26" borderId="10" xfId="0" applyFill="1" applyBorder="1"/>
    <xf numFmtId="49" fontId="0" fillId="29" borderId="10" xfId="0" applyNumberFormat="1" applyFont="1" applyFill="1" applyBorder="1" applyAlignment="1">
      <alignment horizontal="center" vertical="center" wrapText="1"/>
    </xf>
    <xf numFmtId="4" fontId="30" fillId="0" borderId="19" xfId="0" applyNumberFormat="1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/>
    </xf>
    <xf numFmtId="4" fontId="30" fillId="29" borderId="19" xfId="0" applyNumberFormat="1" applyFont="1" applyFill="1" applyBorder="1" applyAlignment="1">
      <alignment horizontal="center" vertical="center"/>
    </xf>
    <xf numFmtId="4" fontId="30" fillId="0" borderId="23" xfId="0" applyNumberFormat="1" applyFont="1" applyFill="1" applyBorder="1" applyAlignment="1">
      <alignment horizontal="center" vertical="center"/>
    </xf>
    <xf numFmtId="49" fontId="41" fillId="0" borderId="10" xfId="40" applyNumberFormat="1" applyFont="1" applyFill="1" applyBorder="1" applyAlignment="1">
      <alignment horizontal="center" vertical="center" wrapText="1"/>
    </xf>
    <xf numFmtId="0" fontId="1" fillId="31" borderId="10" xfId="0" applyFont="1" applyFill="1" applyBorder="1"/>
    <xf numFmtId="0" fontId="1" fillId="0" borderId="10" xfId="0" applyFont="1" applyFill="1" applyBorder="1"/>
    <xf numFmtId="0" fontId="31" fillId="29" borderId="10" xfId="46" applyFont="1" applyFill="1" applyBorder="1" applyAlignment="1">
      <alignment horizontal="center" vertical="center" wrapText="1"/>
    </xf>
    <xf numFmtId="0" fontId="1" fillId="29" borderId="10" xfId="0" applyFont="1" applyFill="1" applyBorder="1"/>
    <xf numFmtId="49" fontId="41" fillId="29" borderId="10" xfId="40" applyNumberFormat="1" applyFont="1" applyFill="1" applyBorder="1" applyAlignment="1">
      <alignment horizontal="center" vertical="center" wrapText="1"/>
    </xf>
    <xf numFmtId="0" fontId="1" fillId="32" borderId="10" xfId="0" applyFont="1" applyFill="1" applyBorder="1" applyAlignment="1">
      <alignment horizontal="center" vertical="center"/>
    </xf>
    <xf numFmtId="9" fontId="45" fillId="26" borderId="10" xfId="2" applyFont="1" applyFill="1" applyBorder="1" applyAlignment="1">
      <alignment horizontal="center" vertical="center" wrapText="1"/>
    </xf>
    <xf numFmtId="9" fontId="45" fillId="0" borderId="10" xfId="2" applyFont="1" applyFill="1" applyBorder="1" applyAlignment="1">
      <alignment horizontal="center" vertical="center" wrapText="1"/>
    </xf>
    <xf numFmtId="9" fontId="44" fillId="0" borderId="10" xfId="2" applyFont="1" applyFill="1" applyBorder="1" applyAlignment="1">
      <alignment horizontal="center" vertical="center" wrapText="1"/>
    </xf>
    <xf numFmtId="0" fontId="31" fillId="26" borderId="18" xfId="46" applyFont="1" applyFill="1" applyBorder="1" applyAlignment="1">
      <alignment horizontal="center" vertical="center" wrapText="1"/>
    </xf>
    <xf numFmtId="0" fontId="31" fillId="0" borderId="18" xfId="46" applyFont="1" applyFill="1" applyBorder="1" applyAlignment="1">
      <alignment horizontal="center" vertical="center" wrapText="1"/>
    </xf>
    <xf numFmtId="0" fontId="31" fillId="29" borderId="24" xfId="46" applyFont="1" applyFill="1" applyBorder="1" applyAlignment="1">
      <alignment horizontal="center" vertical="center" wrapText="1"/>
    </xf>
    <xf numFmtId="0" fontId="31" fillId="0" borderId="24" xfId="46" applyFont="1" applyFill="1" applyBorder="1" applyAlignment="1">
      <alignment horizontal="center" vertical="center" wrapText="1"/>
    </xf>
    <xf numFmtId="0" fontId="31" fillId="0" borderId="18" xfId="47" applyFont="1" applyFill="1" applyBorder="1" applyAlignment="1">
      <alignment horizontal="center" vertical="center"/>
    </xf>
    <xf numFmtId="0" fontId="31" fillId="31" borderId="18" xfId="46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/>
    </xf>
    <xf numFmtId="0" fontId="23" fillId="0" borderId="18" xfId="40" applyFont="1" applyFill="1" applyBorder="1" applyAlignment="1">
      <alignment vertical="center" wrapText="1"/>
    </xf>
    <xf numFmtId="0" fontId="23" fillId="0" borderId="20" xfId="40" applyFont="1" applyFill="1" applyBorder="1" applyAlignment="1">
      <alignment vertical="center" wrapText="1"/>
    </xf>
    <xf numFmtId="0" fontId="3" fillId="0" borderId="10" xfId="40" applyBorder="1" applyAlignment="1">
      <alignment horizontal="center"/>
    </xf>
    <xf numFmtId="0" fontId="23" fillId="0" borderId="10" xfId="3" applyFont="1" applyFill="1" applyBorder="1" applyAlignment="1">
      <alignment vertical="center" wrapText="1"/>
    </xf>
    <xf numFmtId="0" fontId="3" fillId="0" borderId="10" xfId="40" applyFont="1" applyBorder="1"/>
    <xf numFmtId="0" fontId="31" fillId="25" borderId="10" xfId="40" applyFont="1" applyFill="1" applyBorder="1" applyAlignment="1">
      <alignment horizontal="center"/>
    </xf>
    <xf numFmtId="0" fontId="30" fillId="25" borderId="10" xfId="3" applyFont="1" applyFill="1" applyBorder="1" applyAlignment="1">
      <alignment vertical="center" wrapText="1"/>
    </xf>
    <xf numFmtId="0" fontId="31" fillId="25" borderId="10" xfId="40" applyFont="1" applyFill="1" applyBorder="1"/>
    <xf numFmtId="0" fontId="30" fillId="26" borderId="10" xfId="3" applyFont="1" applyFill="1" applyBorder="1" applyAlignment="1">
      <alignment vertical="center" wrapText="1"/>
    </xf>
    <xf numFmtId="0" fontId="31" fillId="26" borderId="10" xfId="40" applyFont="1" applyFill="1" applyBorder="1"/>
    <xf numFmtId="0" fontId="3" fillId="0" borderId="10" xfId="3" applyFont="1" applyBorder="1"/>
    <xf numFmtId="0" fontId="31" fillId="0" borderId="10" xfId="40" applyFont="1" applyFill="1" applyBorder="1" applyAlignment="1">
      <alignment horizontal="center"/>
    </xf>
    <xf numFmtId="0" fontId="30" fillId="0" borderId="10" xfId="3" applyFont="1" applyFill="1" applyBorder="1" applyAlignment="1">
      <alignment vertical="center" wrapText="1"/>
    </xf>
    <xf numFmtId="0" fontId="31" fillId="0" borderId="10" xfId="40" applyFont="1" applyFill="1" applyBorder="1"/>
    <xf numFmtId="0" fontId="0" fillId="0" borderId="10" xfId="0" applyFill="1" applyBorder="1" applyAlignment="1">
      <alignment horizontal="center"/>
    </xf>
    <xf numFmtId="0" fontId="28" fillId="0" borderId="10" xfId="0" applyFont="1" applyFill="1" applyBorder="1"/>
    <xf numFmtId="0" fontId="0" fillId="28" borderId="10" xfId="0" applyFill="1" applyBorder="1" applyAlignment="1">
      <alignment horizontal="center"/>
    </xf>
    <xf numFmtId="0" fontId="23" fillId="28" borderId="10" xfId="3" applyFont="1" applyFill="1" applyBorder="1" applyAlignment="1">
      <alignment vertical="center" wrapText="1"/>
    </xf>
    <xf numFmtId="0" fontId="28" fillId="28" borderId="10" xfId="0" applyFont="1" applyFill="1" applyBorder="1"/>
    <xf numFmtId="165" fontId="31" fillId="0" borderId="10" xfId="1" applyFont="1" applyFill="1" applyBorder="1" applyAlignment="1">
      <alignment horizontal="center"/>
    </xf>
    <xf numFmtId="0" fontId="31" fillId="0" borderId="10" xfId="3" applyFont="1" applyFill="1" applyBorder="1"/>
    <xf numFmtId="165" fontId="31" fillId="29" borderId="10" xfId="1" applyFont="1" applyFill="1" applyBorder="1" applyAlignment="1">
      <alignment horizontal="center"/>
    </xf>
    <xf numFmtId="0" fontId="31" fillId="29" borderId="10" xfId="3" applyFont="1" applyFill="1" applyBorder="1"/>
    <xf numFmtId="0" fontId="2" fillId="0" borderId="10" xfId="0" applyFont="1" applyFill="1" applyBorder="1" applyAlignment="1">
      <alignment horizontal="center"/>
    </xf>
    <xf numFmtId="0" fontId="41" fillId="0" borderId="10" xfId="3" applyFont="1" applyFill="1" applyBorder="1" applyAlignment="1">
      <alignment vertical="center" wrapText="1"/>
    </xf>
    <xf numFmtId="0" fontId="2" fillId="0" borderId="10" xfId="0" applyFont="1" applyFill="1" applyBorder="1"/>
    <xf numFmtId="165" fontId="31" fillId="31" borderId="10" xfId="1" applyFont="1" applyFill="1" applyBorder="1" applyAlignment="1">
      <alignment horizontal="center"/>
    </xf>
    <xf numFmtId="0" fontId="30" fillId="31" borderId="10" xfId="3" applyFont="1" applyFill="1" applyBorder="1" applyAlignment="1">
      <alignment vertical="center" wrapText="1"/>
    </xf>
    <xf numFmtId="0" fontId="31" fillId="31" borderId="10" xfId="3" applyFont="1" applyFill="1" applyBorder="1"/>
    <xf numFmtId="0" fontId="30" fillId="29" borderId="10" xfId="3" applyFont="1" applyFill="1" applyBorder="1" applyAlignment="1">
      <alignment vertical="center" wrapText="1"/>
    </xf>
    <xf numFmtId="0" fontId="23" fillId="0" borderId="10" xfId="3" applyFont="1" applyFill="1" applyBorder="1" applyAlignment="1">
      <alignment horizontal="left" vertical="center" wrapText="1"/>
    </xf>
    <xf numFmtId="0" fontId="0" fillId="27" borderId="10" xfId="0" applyFill="1" applyBorder="1" applyAlignment="1">
      <alignment horizontal="center"/>
    </xf>
    <xf numFmtId="0" fontId="23" fillId="27" borderId="10" xfId="3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/>
    </xf>
    <xf numFmtId="0" fontId="30" fillId="0" borderId="10" xfId="3" applyFont="1" applyFill="1" applyBorder="1" applyAlignment="1">
      <alignment horizontal="left" vertical="center" wrapText="1"/>
    </xf>
    <xf numFmtId="0" fontId="3" fillId="0" borderId="10" xfId="3" applyFont="1" applyFill="1" applyBorder="1"/>
    <xf numFmtId="0" fontId="3" fillId="0" borderId="37" xfId="40" applyBorder="1" applyAlignment="1">
      <alignment horizontal="center"/>
    </xf>
    <xf numFmtId="0" fontId="23" fillId="0" borderId="37" xfId="3" applyFont="1" applyFill="1" applyBorder="1" applyAlignment="1">
      <alignment vertical="center" wrapText="1"/>
    </xf>
    <xf numFmtId="0" fontId="3" fillId="0" borderId="37" xfId="40" applyFont="1" applyBorder="1"/>
    <xf numFmtId="0" fontId="1" fillId="26" borderId="42" xfId="0" applyFont="1" applyFill="1" applyBorder="1"/>
    <xf numFmtId="0" fontId="0" fillId="26" borderId="42" xfId="0" applyFont="1" applyFill="1" applyBorder="1" applyAlignment="1">
      <alignment horizontal="center" vertical="center"/>
    </xf>
    <xf numFmtId="0" fontId="31" fillId="26" borderId="43" xfId="47" applyFont="1" applyFill="1" applyBorder="1" applyAlignment="1">
      <alignment horizontal="center" vertical="center" wrapText="1"/>
    </xf>
    <xf numFmtId="0" fontId="31" fillId="26" borderId="44" xfId="46" applyFont="1" applyFill="1" applyBorder="1" applyAlignment="1">
      <alignment horizontal="center" vertical="center" wrapText="1"/>
    </xf>
    <xf numFmtId="0" fontId="30" fillId="26" borderId="42" xfId="40" applyFont="1" applyFill="1" applyBorder="1" applyAlignment="1">
      <alignment horizontal="center" vertical="center" wrapText="1"/>
    </xf>
    <xf numFmtId="0" fontId="30" fillId="26" borderId="43" xfId="40" applyFont="1" applyFill="1" applyBorder="1" applyAlignment="1">
      <alignment vertical="center" wrapText="1"/>
    </xf>
    <xf numFmtId="0" fontId="31" fillId="26" borderId="45" xfId="46" applyFont="1" applyFill="1" applyBorder="1" applyAlignment="1">
      <alignment horizontal="center" vertical="center" wrapText="1"/>
    </xf>
    <xf numFmtId="165" fontId="31" fillId="26" borderId="42" xfId="1" applyFont="1" applyFill="1" applyBorder="1" applyAlignment="1">
      <alignment horizontal="center"/>
    </xf>
    <xf numFmtId="0" fontId="31" fillId="26" borderId="42" xfId="3" applyFont="1" applyFill="1" applyBorder="1"/>
    <xf numFmtId="0" fontId="0" fillId="26" borderId="0" xfId="0" applyFill="1"/>
    <xf numFmtId="0" fontId="28" fillId="25" borderId="42" xfId="0" applyFont="1" applyFill="1" applyBorder="1" applyAlignment="1" applyProtection="1">
      <alignment horizontal="center"/>
      <protection locked="0"/>
    </xf>
    <xf numFmtId="0" fontId="23" fillId="25" borderId="44" xfId="40" applyFont="1" applyFill="1" applyBorder="1" applyAlignment="1" applyProtection="1">
      <alignment horizontal="center" vertical="center"/>
      <protection locked="0"/>
    </xf>
    <xf numFmtId="0" fontId="3" fillId="25" borderId="44" xfId="46" applyFont="1" applyFill="1" applyBorder="1" applyAlignment="1" applyProtection="1">
      <alignment horizontal="center" vertical="center"/>
      <protection locked="0"/>
    </xf>
    <xf numFmtId="0" fontId="23" fillId="25" borderId="42" xfId="40" applyFont="1" applyFill="1" applyBorder="1" applyAlignment="1" applyProtection="1">
      <alignment horizontal="center" vertical="center"/>
      <protection locked="0"/>
    </xf>
    <xf numFmtId="0" fontId="23" fillId="25" borderId="42" xfId="40" applyFont="1" applyFill="1" applyBorder="1" applyAlignment="1" applyProtection="1">
      <alignment vertical="center"/>
      <protection locked="0"/>
    </xf>
    <xf numFmtId="2" fontId="27" fillId="25" borderId="42" xfId="1" applyNumberFormat="1" applyFont="1" applyFill="1" applyBorder="1" applyAlignment="1" applyProtection="1">
      <alignment horizontal="center" vertical="center"/>
      <protection locked="0"/>
    </xf>
    <xf numFmtId="9" fontId="3" fillId="25" borderId="42" xfId="2" applyFont="1" applyFill="1" applyBorder="1" applyAlignment="1" applyProtection="1">
      <alignment horizontal="center" vertical="center"/>
      <protection locked="0"/>
    </xf>
    <xf numFmtId="0" fontId="46" fillId="25" borderId="42" xfId="46" applyFont="1" applyFill="1" applyBorder="1" applyAlignment="1" applyProtection="1">
      <alignment horizontal="center" vertical="center"/>
      <protection locked="0"/>
    </xf>
    <xf numFmtId="166" fontId="47" fillId="25" borderId="42" xfId="46" applyNumberFormat="1" applyFont="1" applyFill="1" applyBorder="1" applyAlignment="1" applyProtection="1">
      <alignment horizontal="center" vertical="center"/>
      <protection locked="0"/>
    </xf>
    <xf numFmtId="0" fontId="3" fillId="25" borderId="42" xfId="46" applyFont="1" applyFill="1" applyBorder="1" applyAlignment="1" applyProtection="1">
      <alignment horizontal="center" vertical="center"/>
      <protection locked="0"/>
    </xf>
    <xf numFmtId="3" fontId="47" fillId="25" borderId="43" xfId="0" applyNumberFormat="1" applyFont="1" applyFill="1" applyBorder="1" applyAlignment="1" applyProtection="1">
      <alignment horizontal="center" vertical="center"/>
      <protection locked="0"/>
    </xf>
    <xf numFmtId="0" fontId="27" fillId="25" borderId="42" xfId="0" applyFont="1" applyFill="1" applyBorder="1" applyAlignment="1" applyProtection="1">
      <alignment horizontal="center" vertical="center" wrapText="1"/>
      <protection locked="0"/>
    </xf>
    <xf numFmtId="166" fontId="3" fillId="25" borderId="42" xfId="46" applyNumberFormat="1" applyFont="1" applyFill="1" applyBorder="1" applyAlignment="1" applyProtection="1">
      <alignment horizontal="center" vertical="center"/>
      <protection locked="0"/>
    </xf>
    <xf numFmtId="0" fontId="47" fillId="25" borderId="42" xfId="46" applyFont="1" applyFill="1" applyBorder="1" applyAlignment="1" applyProtection="1">
      <alignment horizontal="center" vertical="center" wrapText="1"/>
      <protection locked="0"/>
    </xf>
    <xf numFmtId="2" fontId="23" fillId="25" borderId="42" xfId="46" applyNumberFormat="1" applyFont="1" applyFill="1" applyBorder="1" applyAlignment="1" applyProtection="1">
      <alignment horizontal="center" vertical="center"/>
      <protection locked="0"/>
    </xf>
    <xf numFmtId="4" fontId="27" fillId="35" borderId="42" xfId="0" applyNumberFormat="1" applyFont="1" applyFill="1" applyBorder="1" applyAlignment="1">
      <alignment horizontal="center" vertical="center"/>
    </xf>
    <xf numFmtId="0" fontId="30" fillId="32" borderId="19" xfId="40" applyFont="1" applyFill="1" applyBorder="1" applyAlignment="1">
      <alignment horizontal="center" vertical="center" wrapText="1"/>
    </xf>
    <xf numFmtId="166" fontId="30" fillId="26" borderId="10" xfId="0" applyNumberFormat="1" applyFont="1" applyFill="1" applyBorder="1" applyAlignment="1">
      <alignment horizontal="center" vertical="center"/>
    </xf>
    <xf numFmtId="2" fontId="1" fillId="32" borderId="10" xfId="0" applyNumberFormat="1" applyFont="1" applyFill="1" applyBorder="1" applyAlignment="1">
      <alignment horizontal="center" vertical="center"/>
    </xf>
    <xf numFmtId="166" fontId="31" fillId="25" borderId="10" xfId="46" applyNumberFormat="1" applyFont="1" applyFill="1" applyBorder="1" applyAlignment="1">
      <alignment horizontal="center" vertical="center" wrapText="1"/>
    </xf>
    <xf numFmtId="3" fontId="31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31" fillId="25" borderId="18" xfId="47" applyFont="1" applyFill="1" applyBorder="1" applyAlignment="1">
      <alignment horizontal="center" vertical="center" wrapText="1"/>
    </xf>
    <xf numFmtId="0" fontId="31" fillId="25" borderId="18" xfId="0" applyFont="1" applyFill="1" applyBorder="1" applyAlignment="1">
      <alignment horizontal="center" wrapText="1"/>
    </xf>
    <xf numFmtId="166" fontId="31" fillId="25" borderId="19" xfId="46" applyNumberFormat="1" applyFont="1" applyFill="1" applyBorder="1" applyAlignment="1">
      <alignment horizontal="center" vertical="center" wrapText="1"/>
    </xf>
    <xf numFmtId="0" fontId="31" fillId="25" borderId="10" xfId="0" applyFont="1" applyFill="1" applyBorder="1" applyAlignment="1">
      <alignment horizontal="center" wrapText="1"/>
    </xf>
    <xf numFmtId="0" fontId="0" fillId="25" borderId="10" xfId="0" applyFont="1" applyFill="1" applyBorder="1" applyAlignment="1">
      <alignment horizontal="center" wrapText="1"/>
    </xf>
    <xf numFmtId="0" fontId="31" fillId="25" borderId="18" xfId="0" applyFont="1" applyFill="1" applyBorder="1" applyAlignment="1">
      <alignment horizontal="center" vertical="center" wrapText="1"/>
    </xf>
    <xf numFmtId="0" fontId="25" fillId="27" borderId="10" xfId="40" applyFont="1" applyFill="1" applyBorder="1" applyAlignment="1">
      <alignment horizontal="center" vertical="center" wrapText="1"/>
    </xf>
    <xf numFmtId="10" fontId="25" fillId="27" borderId="10" xfId="40" applyNumberFormat="1" applyFont="1" applyFill="1" applyBorder="1" applyAlignment="1">
      <alignment horizontal="center" vertical="center" wrapText="1"/>
    </xf>
    <xf numFmtId="0" fontId="25" fillId="24" borderId="10" xfId="40" applyFont="1" applyFill="1" applyBorder="1" applyAlignment="1">
      <alignment horizontal="center" vertical="center" wrapText="1"/>
    </xf>
    <xf numFmtId="0" fontId="25" fillId="28" borderId="10" xfId="4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26" borderId="0" xfId="0" applyFont="1" applyFill="1" applyAlignment="1">
      <alignment vertical="center" wrapText="1"/>
    </xf>
    <xf numFmtId="0" fontId="0" fillId="0" borderId="10" xfId="0" applyBorder="1" applyAlignment="1">
      <alignment vertical="center" wrapText="1"/>
    </xf>
    <xf numFmtId="0" fontId="30" fillId="26" borderId="18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29" borderId="10" xfId="0" applyFont="1" applyFill="1" applyBorder="1" applyAlignment="1">
      <alignment horizontal="center" vertical="center" wrapText="1"/>
    </xf>
    <xf numFmtId="0" fontId="30" fillId="26" borderId="42" xfId="0" applyFont="1" applyFill="1" applyBorder="1" applyAlignment="1">
      <alignment horizontal="center" vertical="center" wrapText="1"/>
    </xf>
    <xf numFmtId="0" fontId="30" fillId="31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30" fillId="3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0" fillId="26" borderId="10" xfId="40" applyFont="1" applyFill="1" applyBorder="1" applyAlignment="1">
      <alignment horizontal="center" vertical="center" wrapText="1"/>
    </xf>
    <xf numFmtId="0" fontId="31" fillId="26" borderId="10" xfId="40" applyFont="1" applyFill="1" applyBorder="1" applyAlignment="1">
      <alignment horizontal="center"/>
    </xf>
    <xf numFmtId="0" fontId="31" fillId="26" borderId="18" xfId="0" applyFont="1" applyFill="1" applyBorder="1" applyAlignment="1">
      <alignment horizontal="center" vertical="center" wrapText="1"/>
    </xf>
    <xf numFmtId="0" fontId="31" fillId="26" borderId="10" xfId="0" applyFont="1" applyFill="1" applyBorder="1" applyAlignment="1">
      <alignment horizontal="center" vertical="center" wrapText="1"/>
    </xf>
    <xf numFmtId="49" fontId="41" fillId="26" borderId="18" xfId="40" applyNumberFormat="1" applyFont="1" applyFill="1" applyBorder="1" applyAlignment="1">
      <alignment horizontal="center" vertical="center" wrapText="1"/>
    </xf>
    <xf numFmtId="166" fontId="30" fillId="26" borderId="24" xfId="0" applyNumberFormat="1" applyFont="1" applyFill="1" applyBorder="1" applyAlignment="1">
      <alignment horizontal="center" vertical="center"/>
    </xf>
    <xf numFmtId="2" fontId="1" fillId="26" borderId="10" xfId="0" applyNumberFormat="1" applyFont="1" applyFill="1" applyBorder="1" applyAlignment="1">
      <alignment horizontal="center" vertical="center"/>
    </xf>
    <xf numFmtId="3" fontId="31" fillId="26" borderId="18" xfId="0" applyNumberFormat="1" applyFont="1" applyFill="1" applyBorder="1" applyAlignment="1" applyProtection="1">
      <alignment horizontal="center" wrapText="1"/>
      <protection locked="0"/>
    </xf>
    <xf numFmtId="0" fontId="30" fillId="26" borderId="10" xfId="0" applyFont="1" applyFill="1" applyBorder="1" applyAlignment="1">
      <alignment horizontal="center" vertical="center" wrapText="1"/>
    </xf>
    <xf numFmtId="0" fontId="28" fillId="26" borderId="42" xfId="0" applyFont="1" applyFill="1" applyBorder="1" applyAlignment="1" applyProtection="1">
      <alignment horizontal="center"/>
      <protection locked="0"/>
    </xf>
    <xf numFmtId="0" fontId="23" fillId="26" borderId="44" xfId="40" applyFont="1" applyFill="1" applyBorder="1" applyAlignment="1" applyProtection="1">
      <alignment horizontal="center" vertical="center"/>
      <protection locked="0"/>
    </xf>
    <xf numFmtId="3" fontId="47" fillId="26" borderId="43" xfId="0" applyNumberFormat="1" applyFont="1" applyFill="1" applyBorder="1" applyAlignment="1" applyProtection="1">
      <alignment horizontal="center" vertical="center"/>
      <protection locked="0"/>
    </xf>
    <xf numFmtId="0" fontId="27" fillId="26" borderId="42" xfId="0" applyFont="1" applyFill="1" applyBorder="1" applyAlignment="1" applyProtection="1">
      <alignment horizontal="center" vertical="center" wrapText="1"/>
      <protection locked="0"/>
    </xf>
    <xf numFmtId="0" fontId="3" fillId="26" borderId="44" xfId="46" applyFont="1" applyFill="1" applyBorder="1" applyAlignment="1" applyProtection="1">
      <alignment horizontal="center" vertical="center"/>
      <protection locked="0"/>
    </xf>
    <xf numFmtId="0" fontId="23" fillId="26" borderId="42" xfId="40" applyFont="1" applyFill="1" applyBorder="1" applyAlignment="1" applyProtection="1">
      <alignment horizontal="center" vertical="center"/>
      <protection locked="0"/>
    </xf>
    <xf numFmtId="0" fontId="23" fillId="26" borderId="42" xfId="40" applyFont="1" applyFill="1" applyBorder="1" applyAlignment="1" applyProtection="1">
      <alignment vertical="center"/>
      <protection locked="0"/>
    </xf>
    <xf numFmtId="2" fontId="27" fillId="26" borderId="42" xfId="1" applyNumberFormat="1" applyFont="1" applyFill="1" applyBorder="1" applyAlignment="1" applyProtection="1">
      <alignment horizontal="center" vertical="center"/>
      <protection locked="0"/>
    </xf>
    <xf numFmtId="9" fontId="3" fillId="26" borderId="42" xfId="2" applyFont="1" applyFill="1" applyBorder="1" applyAlignment="1" applyProtection="1">
      <alignment horizontal="center" vertical="center"/>
      <protection locked="0"/>
    </xf>
    <xf numFmtId="0" fontId="46" fillId="26" borderId="42" xfId="46" applyFont="1" applyFill="1" applyBorder="1" applyAlignment="1" applyProtection="1">
      <alignment horizontal="center" vertical="center"/>
      <protection locked="0"/>
    </xf>
    <xf numFmtId="166" fontId="47" fillId="26" borderId="42" xfId="46" applyNumberFormat="1" applyFont="1" applyFill="1" applyBorder="1" applyAlignment="1" applyProtection="1">
      <alignment horizontal="center" vertical="center"/>
      <protection locked="0"/>
    </xf>
    <xf numFmtId="0" fontId="3" fillId="26" borderId="42" xfId="46" applyFont="1" applyFill="1" applyBorder="1" applyAlignment="1" applyProtection="1">
      <alignment horizontal="center" vertical="center"/>
      <protection locked="0"/>
    </xf>
    <xf numFmtId="166" fontId="3" fillId="26" borderId="42" xfId="46" applyNumberFormat="1" applyFont="1" applyFill="1" applyBorder="1" applyAlignment="1" applyProtection="1">
      <alignment horizontal="center" vertical="center"/>
      <protection locked="0"/>
    </xf>
    <xf numFmtId="0" fontId="47" fillId="26" borderId="42" xfId="46" applyFont="1" applyFill="1" applyBorder="1" applyAlignment="1" applyProtection="1">
      <alignment horizontal="center" vertical="center" wrapText="1"/>
      <protection locked="0"/>
    </xf>
    <xf numFmtId="2" fontId="23" fillId="26" borderId="42" xfId="46" applyNumberFormat="1" applyFont="1" applyFill="1" applyBorder="1" applyAlignment="1" applyProtection="1">
      <alignment horizontal="center" vertical="center"/>
      <protection locked="0"/>
    </xf>
    <xf numFmtId="3" fontId="31" fillId="26" borderId="10" xfId="0" applyNumberFormat="1" applyFont="1" applyFill="1" applyBorder="1" applyAlignment="1">
      <alignment horizontal="center" vertical="center" wrapText="1"/>
    </xf>
    <xf numFmtId="0" fontId="30" fillId="26" borderId="22" xfId="0" applyFont="1" applyFill="1" applyBorder="1" applyAlignment="1">
      <alignment horizontal="center" vertical="center" wrapText="1"/>
    </xf>
    <xf numFmtId="4" fontId="30" fillId="26" borderId="22" xfId="0" applyNumberFormat="1" applyFont="1" applyFill="1" applyBorder="1" applyAlignment="1">
      <alignment horizontal="center" vertical="center"/>
    </xf>
    <xf numFmtId="0" fontId="30" fillId="26" borderId="23" xfId="0" applyFont="1" applyFill="1" applyBorder="1" applyAlignment="1">
      <alignment horizontal="center" vertical="center"/>
    </xf>
    <xf numFmtId="0" fontId="32" fillId="26" borderId="10" xfId="46" applyFont="1" applyFill="1" applyBorder="1" applyAlignment="1">
      <alignment horizontal="center" vertical="center" wrapText="1"/>
    </xf>
    <xf numFmtId="165" fontId="31" fillId="26" borderId="10" xfId="1" applyFont="1" applyFill="1" applyBorder="1" applyAlignment="1">
      <alignment horizontal="center"/>
    </xf>
    <xf numFmtId="0" fontId="31" fillId="26" borderId="10" xfId="3" applyFont="1" applyFill="1" applyBorder="1"/>
    <xf numFmtId="0" fontId="1" fillId="26" borderId="10" xfId="0" applyFont="1" applyFill="1" applyBorder="1"/>
    <xf numFmtId="0" fontId="0" fillId="26" borderId="0" xfId="0" applyFont="1" applyFill="1"/>
    <xf numFmtId="0" fontId="31" fillId="26" borderId="18" xfId="47" applyFont="1" applyFill="1" applyBorder="1" applyAlignment="1">
      <alignment horizontal="center" vertical="center" wrapText="1"/>
    </xf>
    <xf numFmtId="0" fontId="31" fillId="26" borderId="19" xfId="46" applyFont="1" applyFill="1" applyBorder="1" applyAlignment="1">
      <alignment horizontal="center" vertical="center" wrapText="1"/>
    </xf>
    <xf numFmtId="4" fontId="30" fillId="26" borderId="10" xfId="0" applyNumberFormat="1" applyFont="1" applyFill="1" applyBorder="1" applyAlignment="1">
      <alignment horizontal="center" vertical="center"/>
    </xf>
    <xf numFmtId="9" fontId="31" fillId="26" borderId="19" xfId="2" applyFont="1" applyFill="1" applyBorder="1" applyAlignment="1">
      <alignment horizontal="center" vertical="center" wrapText="1"/>
    </xf>
    <xf numFmtId="0" fontId="30" fillId="26" borderId="24" xfId="0" applyFont="1" applyFill="1" applyBorder="1" applyAlignment="1">
      <alignment horizontal="center" vertical="center"/>
    </xf>
    <xf numFmtId="0" fontId="31" fillId="26" borderId="10" xfId="47" applyFont="1" applyFill="1" applyBorder="1" applyAlignment="1">
      <alignment horizontal="center" vertical="center"/>
    </xf>
    <xf numFmtId="0" fontId="31" fillId="26" borderId="24" xfId="46" applyFont="1" applyFill="1" applyBorder="1" applyAlignment="1">
      <alignment horizontal="center" vertical="center" wrapText="1"/>
    </xf>
    <xf numFmtId="0" fontId="30" fillId="26" borderId="10" xfId="40" applyFont="1" applyFill="1" applyBorder="1" applyAlignment="1">
      <alignment vertical="center" wrapText="1"/>
    </xf>
    <xf numFmtId="49" fontId="1" fillId="26" borderId="10" xfId="0" applyNumberFormat="1" applyFont="1" applyFill="1" applyBorder="1" applyAlignment="1">
      <alignment horizontal="center" vertical="center" wrapText="1"/>
    </xf>
    <xf numFmtId="0" fontId="31" fillId="26" borderId="19" xfId="47" applyFont="1" applyFill="1" applyBorder="1" applyAlignment="1">
      <alignment horizontal="center" vertical="center"/>
    </xf>
    <xf numFmtId="2" fontId="31" fillId="26" borderId="10" xfId="1" applyNumberFormat="1" applyFont="1" applyFill="1" applyBorder="1" applyAlignment="1">
      <alignment horizontal="center" vertical="center" wrapText="1"/>
    </xf>
    <xf numFmtId="166" fontId="31" fillId="26" borderId="19" xfId="46" applyNumberFormat="1" applyFont="1" applyFill="1" applyBorder="1" applyAlignment="1">
      <alignment horizontal="center" vertical="center" wrapText="1"/>
    </xf>
    <xf numFmtId="0" fontId="31" fillId="26" borderId="18" xfId="47" applyFont="1" applyFill="1" applyBorder="1" applyAlignment="1">
      <alignment horizontal="center" vertical="center"/>
    </xf>
    <xf numFmtId="49" fontId="41" fillId="26" borderId="10" xfId="40" applyNumberFormat="1" applyFont="1" applyFill="1" applyBorder="1" applyAlignment="1">
      <alignment horizontal="center" vertical="center" wrapText="1"/>
    </xf>
    <xf numFmtId="4" fontId="30" fillId="26" borderId="19" xfId="0" applyNumberFormat="1" applyFont="1" applyFill="1" applyBorder="1" applyAlignment="1">
      <alignment horizontal="center" vertical="center"/>
    </xf>
    <xf numFmtId="0" fontId="31" fillId="26" borderId="18" xfId="0" applyFont="1" applyFill="1" applyBorder="1" applyAlignment="1">
      <alignment horizontal="center" wrapText="1"/>
    </xf>
    <xf numFmtId="0" fontId="31" fillId="26" borderId="18" xfId="0" applyFont="1" applyFill="1" applyBorder="1" applyAlignment="1" applyProtection="1">
      <alignment horizontal="center" vertical="top" wrapText="1"/>
      <protection locked="0"/>
    </xf>
    <xf numFmtId="0" fontId="30" fillId="26" borderId="28" xfId="0" applyFont="1" applyFill="1" applyBorder="1" applyAlignment="1">
      <alignment horizontal="center" vertical="center"/>
    </xf>
    <xf numFmtId="4" fontId="30" fillId="26" borderId="23" xfId="0" applyNumberFormat="1" applyFont="1" applyFill="1" applyBorder="1" applyAlignment="1">
      <alignment horizontal="center" vertical="center"/>
    </xf>
    <xf numFmtId="0" fontId="31" fillId="26" borderId="10" xfId="0" applyFont="1" applyFill="1" applyBorder="1" applyAlignment="1">
      <alignment horizontal="center" wrapText="1"/>
    </xf>
    <xf numFmtId="9" fontId="44" fillId="26" borderId="10" xfId="2" applyFont="1" applyFill="1" applyBorder="1" applyAlignment="1">
      <alignment horizontal="center" vertical="center" wrapText="1"/>
    </xf>
    <xf numFmtId="0" fontId="0" fillId="26" borderId="10" xfId="0" applyFont="1" applyFill="1" applyBorder="1" applyAlignment="1">
      <alignment horizontal="center" vertical="center" wrapText="1"/>
    </xf>
    <xf numFmtId="0" fontId="0" fillId="26" borderId="10" xfId="0" applyFont="1" applyFill="1" applyBorder="1"/>
    <xf numFmtId="4" fontId="0" fillId="26" borderId="10" xfId="0" applyNumberFormat="1" applyFont="1" applyFill="1" applyBorder="1" applyAlignment="1">
      <alignment horizontal="center"/>
    </xf>
    <xf numFmtId="10" fontId="0" fillId="26" borderId="10" xfId="0" applyNumberFormat="1" applyFont="1" applyFill="1" applyBorder="1" applyAlignment="1">
      <alignment horizontal="center"/>
    </xf>
    <xf numFmtId="0" fontId="0" fillId="26" borderId="18" xfId="0" applyFont="1" applyFill="1" applyBorder="1" applyAlignment="1">
      <alignment vertical="center"/>
    </xf>
    <xf numFmtId="0" fontId="30" fillId="26" borderId="10" xfId="40" applyNumberFormat="1" applyFont="1" applyFill="1" applyBorder="1" applyAlignment="1">
      <alignment horizontal="center" vertical="center" wrapText="1"/>
    </xf>
    <xf numFmtId="0" fontId="1" fillId="26" borderId="10" xfId="0" applyFont="1" applyFill="1" applyBorder="1" applyAlignment="1">
      <alignment horizontal="center"/>
    </xf>
    <xf numFmtId="0" fontId="30" fillId="26" borderId="10" xfId="3" applyFont="1" applyFill="1" applyBorder="1" applyAlignment="1">
      <alignment horizontal="left" vertical="center" wrapText="1"/>
    </xf>
    <xf numFmtId="3" fontId="31" fillId="26" borderId="18" xfId="0" applyNumberFormat="1" applyFont="1" applyFill="1" applyBorder="1" applyAlignment="1" applyProtection="1">
      <alignment horizontal="center" vertical="top" wrapText="1"/>
      <protection locked="0"/>
    </xf>
    <xf numFmtId="0" fontId="0" fillId="26" borderId="10" xfId="0" applyFont="1" applyFill="1" applyBorder="1" applyAlignment="1">
      <alignment horizontal="center" vertical="center"/>
    </xf>
    <xf numFmtId="166" fontId="31" fillId="26" borderId="18" xfId="46" applyNumberFormat="1" applyFont="1" applyFill="1" applyBorder="1" applyAlignment="1">
      <alignment horizontal="center" vertical="center" wrapText="1"/>
    </xf>
    <xf numFmtId="0" fontId="41" fillId="26" borderId="18" xfId="40" applyFont="1" applyFill="1" applyBorder="1" applyAlignment="1">
      <alignment horizontal="center" vertical="center" wrapText="1"/>
    </xf>
    <xf numFmtId="165" fontId="0" fillId="0" borderId="0" xfId="1" applyFont="1"/>
    <xf numFmtId="165" fontId="0" fillId="0" borderId="0" xfId="1" applyFont="1" applyFill="1"/>
    <xf numFmtId="49" fontId="1" fillId="36" borderId="10" xfId="0" applyNumberFormat="1" applyFont="1" applyFill="1" applyBorder="1" applyAlignment="1">
      <alignment horizontal="center" vertical="center" wrapText="1"/>
    </xf>
    <xf numFmtId="0" fontId="30" fillId="36" borderId="19" xfId="40" applyFont="1" applyFill="1" applyBorder="1" applyAlignment="1">
      <alignment horizontal="center" vertical="center" wrapText="1"/>
    </xf>
    <xf numFmtId="0" fontId="31" fillId="36" borderId="18" xfId="47" applyFont="1" applyFill="1" applyBorder="1" applyAlignment="1">
      <alignment horizontal="center" vertical="center" wrapText="1"/>
    </xf>
    <xf numFmtId="0" fontId="31" fillId="36" borderId="10" xfId="0" applyFont="1" applyFill="1" applyBorder="1" applyAlignment="1">
      <alignment horizontal="center" vertical="center" wrapText="1"/>
    </xf>
    <xf numFmtId="0" fontId="31" fillId="36" borderId="19" xfId="47" applyFont="1" applyFill="1" applyBorder="1" applyAlignment="1">
      <alignment horizontal="center" vertical="center"/>
    </xf>
    <xf numFmtId="0" fontId="30" fillId="36" borderId="10" xfId="40" applyFont="1" applyFill="1" applyBorder="1" applyAlignment="1">
      <alignment vertical="center" wrapText="1"/>
    </xf>
    <xf numFmtId="49" fontId="41" fillId="36" borderId="18" xfId="40" applyNumberFormat="1" applyFont="1" applyFill="1" applyBorder="1" applyAlignment="1">
      <alignment horizontal="center" vertical="center" wrapText="1"/>
    </xf>
    <xf numFmtId="2" fontId="31" fillId="36" borderId="10" xfId="1" applyNumberFormat="1" applyFont="1" applyFill="1" applyBorder="1" applyAlignment="1">
      <alignment horizontal="center" vertical="center" wrapText="1"/>
    </xf>
    <xf numFmtId="9" fontId="31" fillId="36" borderId="10" xfId="2" applyFont="1" applyFill="1" applyBorder="1" applyAlignment="1">
      <alignment horizontal="center" vertical="center" wrapText="1"/>
    </xf>
    <xf numFmtId="0" fontId="30" fillId="36" borderId="24" xfId="0" applyFont="1" applyFill="1" applyBorder="1" applyAlignment="1">
      <alignment horizontal="center" vertical="center"/>
    </xf>
    <xf numFmtId="0" fontId="31" fillId="36" borderId="10" xfId="47" applyFont="1" applyFill="1" applyBorder="1" applyAlignment="1">
      <alignment horizontal="center" vertical="center"/>
    </xf>
    <xf numFmtId="166" fontId="31" fillId="36" borderId="10" xfId="46" applyNumberFormat="1" applyFont="1" applyFill="1" applyBorder="1" applyAlignment="1">
      <alignment horizontal="center" vertical="center" wrapText="1"/>
    </xf>
    <xf numFmtId="166" fontId="31" fillId="36" borderId="19" xfId="46" applyNumberFormat="1" applyFont="1" applyFill="1" applyBorder="1" applyAlignment="1">
      <alignment horizontal="center" vertical="center" wrapText="1"/>
    </xf>
    <xf numFmtId="0" fontId="31" fillId="36" borderId="18" xfId="47" applyFont="1" applyFill="1" applyBorder="1" applyAlignment="1">
      <alignment horizontal="center" vertical="center"/>
    </xf>
    <xf numFmtId="165" fontId="31" fillId="36" borderId="10" xfId="1" applyFont="1" applyFill="1" applyBorder="1" applyAlignment="1">
      <alignment horizontal="center"/>
    </xf>
    <xf numFmtId="0" fontId="30" fillId="36" borderId="10" xfId="3" applyFont="1" applyFill="1" applyBorder="1" applyAlignment="1">
      <alignment vertical="center" wrapText="1"/>
    </xf>
    <xf numFmtId="0" fontId="1" fillId="36" borderId="10" xfId="0" applyFont="1" applyFill="1" applyBorder="1"/>
    <xf numFmtId="165" fontId="31" fillId="36" borderId="0" xfId="1" applyFont="1" applyFill="1" applyAlignment="1">
      <alignment vertical="center"/>
    </xf>
    <xf numFmtId="0" fontId="1" fillId="36" borderId="0" xfId="0" applyFont="1" applyFill="1"/>
    <xf numFmtId="0" fontId="0" fillId="36" borderId="0" xfId="0" applyFill="1"/>
    <xf numFmtId="2" fontId="27" fillId="36" borderId="42" xfId="1" applyNumberFormat="1" applyFont="1" applyFill="1" applyBorder="1" applyAlignment="1" applyProtection="1">
      <alignment horizontal="center" vertical="center"/>
      <protection locked="0"/>
    </xf>
    <xf numFmtId="4" fontId="27" fillId="36" borderId="42" xfId="0" applyNumberFormat="1" applyFont="1" applyFill="1" applyBorder="1" applyAlignment="1">
      <alignment horizontal="center" vertical="center"/>
    </xf>
    <xf numFmtId="4" fontId="30" fillId="36" borderId="19" xfId="0" applyNumberFormat="1" applyFont="1" applyFill="1" applyBorder="1" applyAlignment="1">
      <alignment horizontal="center" vertical="center"/>
    </xf>
    <xf numFmtId="0" fontId="36" fillId="0" borderId="46" xfId="0" applyFont="1" applyBorder="1" applyAlignment="1">
      <alignment horizontal="justify" vertical="center"/>
    </xf>
    <xf numFmtId="0" fontId="35" fillId="0" borderId="47" xfId="0" applyFont="1" applyBorder="1"/>
    <xf numFmtId="0" fontId="35" fillId="0" borderId="47" xfId="0" applyFont="1" applyBorder="1" applyAlignment="1">
      <alignment vertical="center" wrapText="1"/>
    </xf>
    <xf numFmtId="10" fontId="35" fillId="0" borderId="47" xfId="0" applyNumberFormat="1" applyFont="1" applyBorder="1"/>
    <xf numFmtId="0" fontId="35" fillId="0" borderId="48" xfId="0" applyFont="1" applyBorder="1"/>
    <xf numFmtId="0" fontId="38" fillId="0" borderId="33" xfId="0" applyFont="1" applyBorder="1" applyAlignment="1">
      <alignment horizontal="left" vertical="center"/>
    </xf>
    <xf numFmtId="0" fontId="35" fillId="0" borderId="0" xfId="0" applyFont="1" applyBorder="1"/>
    <xf numFmtId="0" fontId="35" fillId="0" borderId="0" xfId="0" applyFont="1" applyBorder="1" applyAlignment="1">
      <alignment vertical="center" wrapText="1"/>
    </xf>
    <xf numFmtId="10" fontId="35" fillId="0" borderId="0" xfId="0" applyNumberFormat="1" applyFont="1" applyBorder="1"/>
    <xf numFmtId="0" fontId="35" fillId="0" borderId="31" xfId="0" applyFont="1" applyBorder="1"/>
    <xf numFmtId="0" fontId="35" fillId="0" borderId="33" xfId="0" applyFont="1" applyBorder="1" applyAlignment="1">
      <alignment horizontal="justify" vertical="center"/>
    </xf>
    <xf numFmtId="0" fontId="35" fillId="26" borderId="0" xfId="0" applyFont="1" applyFill="1" applyBorder="1" applyAlignment="1">
      <alignment vertical="center" wrapText="1"/>
    </xf>
    <xf numFmtId="0" fontId="35" fillId="26" borderId="0" xfId="0" applyFont="1" applyFill="1" applyBorder="1"/>
    <xf numFmtId="10" fontId="35" fillId="26" borderId="0" xfId="0" applyNumberFormat="1" applyFont="1" applyFill="1" applyBorder="1"/>
    <xf numFmtId="0" fontId="35" fillId="26" borderId="31" xfId="0" applyFont="1" applyFill="1" applyBorder="1"/>
    <xf numFmtId="0" fontId="35" fillId="26" borderId="50" xfId="0" applyFont="1" applyFill="1" applyBorder="1" applyAlignment="1">
      <alignment vertical="center" wrapText="1"/>
    </xf>
    <xf numFmtId="0" fontId="35" fillId="26" borderId="50" xfId="0" applyFont="1" applyFill="1" applyBorder="1"/>
    <xf numFmtId="10" fontId="35" fillId="26" borderId="50" xfId="0" applyNumberFormat="1" applyFont="1" applyFill="1" applyBorder="1"/>
    <xf numFmtId="0" fontId="35" fillId="26" borderId="51" xfId="0" applyFont="1" applyFill="1" applyBorder="1"/>
    <xf numFmtId="9" fontId="33" fillId="26" borderId="10" xfId="2" applyFont="1" applyFill="1" applyBorder="1" applyAlignment="1">
      <alignment horizontal="center" vertical="center" wrapText="1"/>
    </xf>
    <xf numFmtId="10" fontId="1" fillId="26" borderId="10" xfId="0" applyNumberFormat="1" applyFont="1" applyFill="1" applyBorder="1" applyAlignment="1">
      <alignment horizontal="center"/>
    </xf>
    <xf numFmtId="165" fontId="31" fillId="26" borderId="0" xfId="1" applyFont="1" applyFill="1" applyAlignment="1">
      <alignment horizontal="center" vertical="center"/>
    </xf>
    <xf numFmtId="0" fontId="31" fillId="26" borderId="18" xfId="0" applyFont="1" applyFill="1" applyBorder="1" applyAlignment="1" applyProtection="1">
      <alignment horizontal="center" vertical="center" wrapText="1"/>
      <protection locked="0"/>
    </xf>
    <xf numFmtId="165" fontId="31" fillId="26" borderId="10" xfId="1" applyFont="1" applyFill="1" applyBorder="1" applyAlignment="1">
      <alignment horizontal="center" vertical="center"/>
    </xf>
    <xf numFmtId="0" fontId="31" fillId="26" borderId="10" xfId="3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166" fontId="31" fillId="31" borderId="10" xfId="46" applyNumberFormat="1" applyFont="1" applyFill="1" applyBorder="1" applyAlignment="1">
      <alignment horizontal="center" vertical="center" wrapText="1"/>
    </xf>
    <xf numFmtId="0" fontId="31" fillId="26" borderId="43" xfId="46" applyFont="1" applyFill="1" applyBorder="1" applyAlignment="1">
      <alignment horizontal="center" vertical="center" wrapText="1"/>
    </xf>
    <xf numFmtId="0" fontId="31" fillId="26" borderId="43" xfId="47" applyFont="1" applyFill="1" applyBorder="1" applyAlignment="1">
      <alignment horizontal="center" vertical="center"/>
    </xf>
    <xf numFmtId="0" fontId="0" fillId="26" borderId="43" xfId="0" applyFont="1" applyFill="1" applyBorder="1" applyAlignment="1">
      <alignment vertical="center"/>
    </xf>
    <xf numFmtId="0" fontId="31" fillId="26" borderId="42" xfId="46" applyFont="1" applyFill="1" applyBorder="1" applyAlignment="1">
      <alignment horizontal="center" vertical="center" wrapText="1"/>
    </xf>
    <xf numFmtId="0" fontId="0" fillId="37" borderId="0" xfId="0" applyFill="1"/>
    <xf numFmtId="0" fontId="31" fillId="37" borderId="10" xfId="47" applyFont="1" applyFill="1" applyBorder="1" applyAlignment="1">
      <alignment horizontal="center" vertical="center"/>
    </xf>
    <xf numFmtId="0" fontId="31" fillId="37" borderId="19" xfId="46" applyFont="1" applyFill="1" applyBorder="1" applyAlignment="1">
      <alignment horizontal="center" vertical="center" wrapText="1"/>
    </xf>
    <xf numFmtId="0" fontId="25" fillId="27" borderId="10" xfId="40" applyFont="1" applyFill="1" applyBorder="1" applyAlignment="1">
      <alignment horizontal="center" vertical="center" wrapText="1"/>
    </xf>
    <xf numFmtId="10" fontId="25" fillId="27" borderId="10" xfId="40" applyNumberFormat="1" applyFont="1" applyFill="1" applyBorder="1" applyAlignment="1">
      <alignment horizontal="center" vertical="center" wrapText="1"/>
    </xf>
    <xf numFmtId="165" fontId="1" fillId="26" borderId="42" xfId="1" applyFill="1" applyBorder="1" applyAlignment="1">
      <alignment horizontal="center" vertical="center"/>
    </xf>
    <xf numFmtId="0" fontId="30" fillId="26" borderId="10" xfId="0" applyFont="1" applyFill="1" applyBorder="1" applyAlignment="1">
      <alignment horizontal="left" vertical="center" wrapText="1"/>
    </xf>
    <xf numFmtId="0" fontId="25" fillId="27" borderId="10" xfId="40" applyFont="1" applyFill="1" applyBorder="1" applyAlignment="1">
      <alignment horizontal="center" vertical="center" wrapText="1"/>
    </xf>
    <xf numFmtId="10" fontId="25" fillId="27" borderId="10" xfId="40" applyNumberFormat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9" fontId="31" fillId="25" borderId="19" xfId="2" applyFont="1" applyFill="1" applyBorder="1" applyAlignment="1">
      <alignment horizontal="center" vertical="center" wrapText="1"/>
    </xf>
    <xf numFmtId="9" fontId="31" fillId="25" borderId="10" xfId="2" applyFont="1" applyFill="1" applyBorder="1" applyAlignment="1">
      <alignment horizontal="center" vertical="center" wrapText="1"/>
    </xf>
    <xf numFmtId="0" fontId="0" fillId="25" borderId="0" xfId="0" applyFill="1"/>
    <xf numFmtId="0" fontId="0" fillId="0" borderId="0" xfId="0" applyFill="1" applyAlignment="1">
      <alignment vertical="center"/>
    </xf>
    <xf numFmtId="0" fontId="23" fillId="30" borderId="42" xfId="40" applyFont="1" applyFill="1" applyBorder="1" applyAlignment="1" applyProtection="1">
      <alignment horizontal="center" vertical="center"/>
      <protection locked="0"/>
    </xf>
    <xf numFmtId="49" fontId="41" fillId="30" borderId="18" xfId="40" applyNumberFormat="1" applyFont="1" applyFill="1" applyBorder="1" applyAlignment="1">
      <alignment horizontal="center" vertical="center" wrapText="1"/>
    </xf>
    <xf numFmtId="0" fontId="0" fillId="30" borderId="0" xfId="0" applyFill="1"/>
    <xf numFmtId="0" fontId="55" fillId="30" borderId="42" xfId="40" applyFont="1" applyFill="1" applyBorder="1" applyAlignment="1" applyProtection="1">
      <alignment horizontal="center" vertical="center"/>
      <protection locked="0"/>
    </xf>
    <xf numFmtId="49" fontId="55" fillId="30" borderId="18" xfId="40" applyNumberFormat="1" applyFont="1" applyFill="1" applyBorder="1" applyAlignment="1">
      <alignment horizontal="center" vertical="center" wrapText="1"/>
    </xf>
    <xf numFmtId="0" fontId="53" fillId="25" borderId="42" xfId="0" applyFont="1" applyFill="1" applyBorder="1" applyAlignment="1" applyProtection="1">
      <alignment horizontal="center" vertical="center" wrapText="1"/>
      <protection locked="0"/>
    </xf>
    <xf numFmtId="3" fontId="57" fillId="25" borderId="43" xfId="0" applyNumberFormat="1" applyFont="1" applyFill="1" applyBorder="1" applyAlignment="1" applyProtection="1">
      <alignment horizontal="center" vertical="center"/>
      <protection locked="0"/>
    </xf>
    <xf numFmtId="9" fontId="54" fillId="25" borderId="42" xfId="2" applyFont="1" applyFill="1" applyBorder="1" applyAlignment="1" applyProtection="1">
      <alignment horizontal="center" vertical="center"/>
      <protection locked="0"/>
    </xf>
    <xf numFmtId="166" fontId="57" fillId="25" borderId="42" xfId="46" applyNumberFormat="1" applyFont="1" applyFill="1" applyBorder="1" applyAlignment="1" applyProtection="1">
      <alignment horizontal="center" vertical="center"/>
      <protection locked="0"/>
    </xf>
    <xf numFmtId="0" fontId="56" fillId="25" borderId="0" xfId="0" applyFont="1" applyFill="1"/>
    <xf numFmtId="166" fontId="54" fillId="25" borderId="42" xfId="46" applyNumberFormat="1" applyFont="1" applyFill="1" applyBorder="1" applyAlignment="1" applyProtection="1">
      <alignment horizontal="center" vertical="center"/>
      <protection locked="0"/>
    </xf>
    <xf numFmtId="3" fontId="58" fillId="25" borderId="43" xfId="0" applyNumberFormat="1" applyFont="1" applyFill="1" applyBorder="1" applyAlignment="1" applyProtection="1">
      <alignment horizontal="center" vertical="center"/>
      <protection locked="0"/>
    </xf>
    <xf numFmtId="0" fontId="59" fillId="25" borderId="42" xfId="0" applyFont="1" applyFill="1" applyBorder="1" applyAlignment="1" applyProtection="1">
      <alignment horizontal="center" vertical="center" wrapText="1"/>
      <protection locked="0"/>
    </xf>
    <xf numFmtId="9" fontId="34" fillId="25" borderId="42" xfId="2" applyFont="1" applyFill="1" applyBorder="1" applyAlignment="1" applyProtection="1">
      <alignment horizontal="center" vertical="center"/>
      <protection locked="0"/>
    </xf>
    <xf numFmtId="166" fontId="58" fillId="25" borderId="42" xfId="46" applyNumberFormat="1" applyFont="1" applyFill="1" applyBorder="1" applyAlignment="1" applyProtection="1">
      <alignment horizontal="center" vertical="center"/>
      <protection locked="0"/>
    </xf>
    <xf numFmtId="0" fontId="2" fillId="25" borderId="0" xfId="0" applyFont="1" applyFill="1"/>
    <xf numFmtId="166" fontId="34" fillId="25" borderId="42" xfId="46" applyNumberFormat="1" applyFont="1" applyFill="1" applyBorder="1" applyAlignment="1" applyProtection="1">
      <alignment horizontal="center" vertical="center"/>
      <protection locked="0"/>
    </xf>
    <xf numFmtId="166" fontId="30" fillId="25" borderId="10" xfId="0" applyNumberFormat="1" applyFont="1" applyFill="1" applyBorder="1" applyAlignment="1">
      <alignment horizontal="center" vertical="center"/>
    </xf>
    <xf numFmtId="166" fontId="30" fillId="25" borderId="24" xfId="0" applyNumberFormat="1" applyFont="1" applyFill="1" applyBorder="1" applyAlignment="1">
      <alignment horizontal="center" vertical="center"/>
    </xf>
    <xf numFmtId="0" fontId="31" fillId="39" borderId="18" xfId="0" applyFont="1" applyFill="1" applyBorder="1" applyAlignment="1" applyProtection="1">
      <alignment horizontal="center" vertical="center" wrapText="1"/>
      <protection locked="0"/>
    </xf>
    <xf numFmtId="0" fontId="30" fillId="39" borderId="10" xfId="0" applyFont="1" applyFill="1" applyBorder="1" applyAlignment="1">
      <alignment horizontal="center" vertical="center" wrapText="1"/>
    </xf>
    <xf numFmtId="9" fontId="31" fillId="39" borderId="19" xfId="2" applyFont="1" applyFill="1" applyBorder="1" applyAlignment="1">
      <alignment horizontal="center" vertical="center" wrapText="1"/>
    </xf>
    <xf numFmtId="0" fontId="0" fillId="39" borderId="0" xfId="0" applyFill="1" applyAlignment="1">
      <alignment horizontal="center" vertical="center"/>
    </xf>
    <xf numFmtId="10" fontId="23" fillId="26" borderId="42" xfId="55" applyNumberFormat="1" applyFont="1" applyFill="1" applyBorder="1" applyAlignment="1">
      <alignment horizontal="center" vertical="center" wrapText="1"/>
    </xf>
    <xf numFmtId="0" fontId="23" fillId="26" borderId="42" xfId="55" applyFont="1" applyFill="1" applyBorder="1" applyAlignment="1">
      <alignment vertical="center" wrapText="1"/>
    </xf>
    <xf numFmtId="0" fontId="25" fillId="26" borderId="29" xfId="40" applyFont="1" applyFill="1" applyBorder="1" applyAlignment="1">
      <alignment vertical="center" wrapText="1"/>
    </xf>
    <xf numFmtId="0" fontId="51" fillId="27" borderId="27" xfId="40" applyFont="1" applyFill="1" applyBorder="1" applyAlignment="1">
      <alignment vertical="center" wrapText="1"/>
    </xf>
    <xf numFmtId="0" fontId="51" fillId="27" borderId="52" xfId="40" applyFont="1" applyFill="1" applyBorder="1" applyAlignment="1">
      <alignment vertical="center" wrapText="1"/>
    </xf>
    <xf numFmtId="0" fontId="25" fillId="26" borderId="32" xfId="40" applyFont="1" applyFill="1" applyBorder="1" applyAlignment="1">
      <alignment vertical="center" wrapText="1"/>
    </xf>
    <xf numFmtId="0" fontId="25" fillId="27" borderId="14" xfId="40" applyFont="1" applyFill="1" applyBorder="1" applyAlignment="1">
      <alignment vertical="center" wrapText="1"/>
    </xf>
    <xf numFmtId="0" fontId="25" fillId="27" borderId="10" xfId="40" applyFont="1" applyFill="1" applyBorder="1" applyAlignment="1">
      <alignment vertical="center" wrapText="1"/>
    </xf>
    <xf numFmtId="10" fontId="25" fillId="27" borderId="10" xfId="40" applyNumberFormat="1" applyFont="1" applyFill="1" applyBorder="1" applyAlignment="1">
      <alignment vertical="center" wrapText="1"/>
    </xf>
    <xf numFmtId="0" fontId="25" fillId="27" borderId="18" xfId="40" applyFont="1" applyFill="1" applyBorder="1" applyAlignment="1">
      <alignment vertical="center" wrapText="1"/>
    </xf>
    <xf numFmtId="0" fontId="25" fillId="26" borderId="30" xfId="40" applyFont="1" applyFill="1" applyBorder="1" applyAlignment="1">
      <alignment vertical="center" wrapText="1"/>
    </xf>
    <xf numFmtId="0" fontId="0" fillId="0" borderId="0" xfId="0" applyAlignment="1">
      <alignment wrapText="1"/>
    </xf>
    <xf numFmtId="3" fontId="62" fillId="26" borderId="42" xfId="56" applyNumberFormat="1" applyFont="1" applyFill="1" applyBorder="1" applyAlignment="1">
      <alignment horizontal="center" vertical="center" wrapText="1"/>
    </xf>
    <xf numFmtId="0" fontId="62" fillId="0" borderId="0" xfId="56" applyFont="1" applyAlignment="1">
      <alignment horizontal="center" vertical="center"/>
    </xf>
    <xf numFmtId="9" fontId="62" fillId="26" borderId="42" xfId="57" applyFont="1" applyFill="1" applyBorder="1" applyAlignment="1">
      <alignment horizontal="center" vertical="center" wrapText="1"/>
    </xf>
    <xf numFmtId="0" fontId="62" fillId="26" borderId="42" xfId="56" applyFont="1" applyFill="1" applyBorder="1" applyAlignment="1">
      <alignment horizontal="center" vertical="center" wrapText="1"/>
    </xf>
    <xf numFmtId="0" fontId="62" fillId="0" borderId="42" xfId="56" applyFont="1" applyBorder="1" applyAlignment="1">
      <alignment horizontal="center" vertical="center"/>
    </xf>
    <xf numFmtId="9" fontId="62" fillId="26" borderId="44" xfId="57" applyFont="1" applyFill="1" applyBorder="1" applyAlignment="1">
      <alignment horizontal="center" vertical="center" wrapText="1"/>
    </xf>
    <xf numFmtId="0" fontId="62" fillId="26" borderId="42" xfId="56" applyFont="1" applyFill="1" applyBorder="1" applyAlignment="1">
      <alignment horizontal="center" vertical="center"/>
    </xf>
    <xf numFmtId="0" fontId="62" fillId="26" borderId="42" xfId="47" applyFont="1" applyFill="1" applyBorder="1" applyAlignment="1">
      <alignment horizontal="center" vertical="center" wrapText="1"/>
    </xf>
    <xf numFmtId="0" fontId="62" fillId="38" borderId="42" xfId="0" applyFont="1" applyFill="1" applyBorder="1" applyAlignment="1" applyProtection="1">
      <alignment horizontal="center"/>
      <protection locked="0"/>
    </xf>
    <xf numFmtId="3" fontId="64" fillId="38" borderId="43" xfId="0" applyNumberFormat="1" applyFont="1" applyFill="1" applyBorder="1" applyAlignment="1" applyProtection="1">
      <alignment horizontal="center" vertical="center"/>
      <protection locked="0"/>
    </xf>
    <xf numFmtId="0" fontId="65" fillId="38" borderId="42" xfId="55" applyFont="1" applyFill="1" applyBorder="1" applyAlignment="1">
      <alignment horizontal="center" vertical="center" wrapText="1"/>
    </xf>
    <xf numFmtId="0" fontId="66" fillId="0" borderId="0" xfId="0" applyFont="1"/>
    <xf numFmtId="0" fontId="62" fillId="38" borderId="42" xfId="55" applyFont="1" applyFill="1" applyBorder="1" applyAlignment="1" applyProtection="1">
      <alignment horizontal="center" vertical="center"/>
      <protection locked="0"/>
    </xf>
    <xf numFmtId="9" fontId="62" fillId="38" borderId="42" xfId="57" applyFont="1" applyFill="1" applyBorder="1" applyAlignment="1" applyProtection="1">
      <alignment horizontal="center" vertical="center"/>
      <protection locked="0"/>
    </xf>
    <xf numFmtId="0" fontId="62" fillId="26" borderId="42" xfId="0" applyFont="1" applyFill="1" applyBorder="1" applyAlignment="1" applyProtection="1">
      <alignment horizontal="center"/>
      <protection locked="0"/>
    </xf>
    <xf numFmtId="3" fontId="64" fillId="26" borderId="43" xfId="0" applyNumberFormat="1" applyFont="1" applyFill="1" applyBorder="1" applyAlignment="1" applyProtection="1">
      <alignment horizontal="center" vertical="center"/>
      <protection locked="0"/>
    </xf>
    <xf numFmtId="0" fontId="65" fillId="26" borderId="42" xfId="0" applyFont="1" applyFill="1" applyBorder="1" applyAlignment="1" applyProtection="1">
      <alignment horizontal="center" vertical="center"/>
      <protection locked="0"/>
    </xf>
    <xf numFmtId="0" fontId="62" fillId="26" borderId="42" xfId="55" applyFont="1" applyFill="1" applyBorder="1" applyAlignment="1" applyProtection="1">
      <alignment horizontal="center" vertical="center"/>
      <protection locked="0"/>
    </xf>
    <xf numFmtId="9" fontId="62" fillId="26" borderId="42" xfId="57" applyFont="1" applyFill="1" applyBorder="1" applyAlignment="1" applyProtection="1">
      <alignment horizontal="center" vertical="center"/>
      <protection locked="0"/>
    </xf>
    <xf numFmtId="49" fontId="62" fillId="26" borderId="42" xfId="56" applyNumberFormat="1" applyFont="1" applyFill="1" applyBorder="1" applyAlignment="1">
      <alignment horizontal="center" vertical="center" wrapText="1"/>
    </xf>
    <xf numFmtId="0" fontId="62" fillId="26" borderId="42" xfId="56" applyFont="1" applyFill="1" applyBorder="1" applyAlignment="1" applyProtection="1">
      <alignment horizontal="center" vertical="center" wrapText="1"/>
      <protection locked="0"/>
    </xf>
    <xf numFmtId="0" fontId="63" fillId="0" borderId="42" xfId="56" applyFont="1" applyBorder="1" applyAlignment="1">
      <alignment horizontal="center" vertical="justify"/>
    </xf>
    <xf numFmtId="0" fontId="62" fillId="26" borderId="42" xfId="56" applyFont="1" applyFill="1" applyBorder="1" applyAlignment="1">
      <alignment horizontal="center" wrapText="1"/>
    </xf>
    <xf numFmtId="0" fontId="66" fillId="0" borderId="0" xfId="0" applyFont="1" applyAlignment="1"/>
    <xf numFmtId="0" fontId="66" fillId="0" borderId="0" xfId="0" applyFont="1" applyAlignment="1">
      <alignment vertical="center" wrapText="1"/>
    </xf>
    <xf numFmtId="0" fontId="35" fillId="26" borderId="47" xfId="0" applyFont="1" applyFill="1" applyBorder="1"/>
    <xf numFmtId="0" fontId="35" fillId="26" borderId="47" xfId="0" applyFont="1" applyFill="1" applyBorder="1" applyAlignment="1">
      <alignment vertical="center" wrapText="1"/>
    </xf>
    <xf numFmtId="4" fontId="35" fillId="26" borderId="47" xfId="0" applyNumberFormat="1" applyFont="1" applyFill="1" applyBorder="1"/>
    <xf numFmtId="10" fontId="35" fillId="26" borderId="47" xfId="0" applyNumberFormat="1" applyFont="1" applyFill="1" applyBorder="1"/>
    <xf numFmtId="0" fontId="35" fillId="26" borderId="48" xfId="0" applyFont="1" applyFill="1" applyBorder="1"/>
    <xf numFmtId="0" fontId="35" fillId="30" borderId="47" xfId="0" applyFont="1" applyFill="1" applyBorder="1"/>
    <xf numFmtId="0" fontId="41" fillId="30" borderId="42" xfId="40" applyFont="1" applyFill="1" applyBorder="1" applyAlignment="1" applyProtection="1">
      <alignment horizontal="center" vertical="center"/>
      <protection locked="0"/>
    </xf>
    <xf numFmtId="0" fontId="23" fillId="30" borderId="42" xfId="40" applyFont="1" applyFill="1" applyBorder="1" applyAlignment="1" applyProtection="1">
      <alignment vertical="center"/>
      <protection locked="0"/>
    </xf>
    <xf numFmtId="0" fontId="30" fillId="30" borderId="10" xfId="40" applyFont="1" applyFill="1" applyBorder="1" applyAlignment="1">
      <alignment horizontal="center" vertical="center" wrapText="1"/>
    </xf>
    <xf numFmtId="0" fontId="30" fillId="30" borderId="18" xfId="40" applyFont="1" applyFill="1" applyBorder="1" applyAlignment="1">
      <alignment vertical="center" wrapText="1"/>
    </xf>
    <xf numFmtId="0" fontId="30" fillId="30" borderId="10" xfId="40" applyFont="1" applyFill="1" applyBorder="1" applyAlignment="1">
      <alignment vertical="center" wrapText="1"/>
    </xf>
    <xf numFmtId="49" fontId="41" fillId="30" borderId="10" xfId="40" applyNumberFormat="1" applyFont="1" applyFill="1" applyBorder="1" applyAlignment="1">
      <alignment horizontal="center" vertical="center" wrapText="1"/>
    </xf>
    <xf numFmtId="0" fontId="1" fillId="30" borderId="10" xfId="0" applyFont="1" applyFill="1" applyBorder="1"/>
    <xf numFmtId="0" fontId="1" fillId="30" borderId="10" xfId="0" applyFont="1" applyFill="1" applyBorder="1" applyAlignment="1">
      <alignment horizontal="center" vertical="center"/>
    </xf>
    <xf numFmtId="0" fontId="0" fillId="30" borderId="42" xfId="0" applyFill="1" applyBorder="1" applyAlignment="1">
      <alignment horizontal="center" vertical="center" wrapText="1"/>
    </xf>
    <xf numFmtId="49" fontId="41" fillId="30" borderId="43" xfId="40" applyNumberFormat="1" applyFont="1" applyFill="1" applyBorder="1" applyAlignment="1">
      <alignment horizontal="center" vertical="center" wrapText="1"/>
    </xf>
    <xf numFmtId="0" fontId="30" fillId="30" borderId="43" xfId="40" applyFont="1" applyFill="1" applyBorder="1" applyAlignment="1">
      <alignment vertical="center" wrapText="1"/>
    </xf>
    <xf numFmtId="0" fontId="41" fillId="30" borderId="43" xfId="40" applyFont="1" applyFill="1" applyBorder="1" applyAlignment="1">
      <alignment horizontal="center" vertical="center" wrapText="1"/>
    </xf>
    <xf numFmtId="165" fontId="0" fillId="30" borderId="0" xfId="1" applyFont="1" applyFill="1"/>
    <xf numFmtId="0" fontId="23" fillId="30" borderId="54" xfId="55" applyFont="1" applyFill="1" applyBorder="1" applyAlignment="1">
      <alignment vertical="center" wrapText="1"/>
    </xf>
    <xf numFmtId="0" fontId="23" fillId="30" borderId="42" xfId="55" applyFont="1" applyFill="1" applyBorder="1" applyAlignment="1">
      <alignment vertical="center" wrapText="1"/>
    </xf>
    <xf numFmtId="0" fontId="23" fillId="30" borderId="37" xfId="55" applyFont="1" applyFill="1" applyBorder="1" applyAlignment="1">
      <alignment vertical="center" wrapText="1"/>
    </xf>
    <xf numFmtId="0" fontId="66" fillId="30" borderId="0" xfId="0" applyFont="1" applyFill="1"/>
    <xf numFmtId="0" fontId="62" fillId="30" borderId="42" xfId="55" applyFont="1" applyFill="1" applyBorder="1" applyAlignment="1" applyProtection="1">
      <alignment horizontal="center" vertical="center"/>
      <protection locked="0"/>
    </xf>
    <xf numFmtId="0" fontId="62" fillId="30" borderId="42" xfId="56" applyFont="1" applyFill="1" applyBorder="1" applyAlignment="1">
      <alignment horizontal="center" vertical="center"/>
    </xf>
    <xf numFmtId="0" fontId="62" fillId="30" borderId="42" xfId="55" applyFont="1" applyFill="1" applyBorder="1" applyAlignment="1">
      <alignment horizontal="center" vertical="center" wrapText="1"/>
    </xf>
    <xf numFmtId="0" fontId="66" fillId="30" borderId="0" xfId="0" applyFont="1" applyFill="1" applyAlignment="1">
      <alignment horizontal="right"/>
    </xf>
    <xf numFmtId="0" fontId="66" fillId="30" borderId="0" xfId="0" applyFont="1" applyFill="1" applyAlignment="1"/>
    <xf numFmtId="0" fontId="0" fillId="32" borderId="0" xfId="0" applyFill="1" applyAlignment="1">
      <alignment wrapText="1"/>
    </xf>
    <xf numFmtId="0" fontId="0" fillId="32" borderId="0" xfId="0" applyFill="1" applyAlignment="1">
      <alignment vertical="center" wrapText="1"/>
    </xf>
    <xf numFmtId="10" fontId="0" fillId="32" borderId="0" xfId="0" applyNumberFormat="1" applyFill="1" applyAlignment="1">
      <alignment wrapText="1"/>
    </xf>
    <xf numFmtId="0" fontId="35" fillId="37" borderId="47" xfId="0" applyFont="1" applyFill="1" applyBorder="1"/>
    <xf numFmtId="0" fontId="3" fillId="37" borderId="44" xfId="46" applyFont="1" applyFill="1" applyBorder="1" applyAlignment="1" applyProtection="1">
      <alignment horizontal="center" vertical="center"/>
      <protection locked="0"/>
    </xf>
    <xf numFmtId="0" fontId="54" fillId="37" borderId="44" xfId="46" applyFont="1" applyFill="1" applyBorder="1" applyAlignment="1" applyProtection="1">
      <alignment horizontal="center" vertical="center"/>
      <protection locked="0"/>
    </xf>
    <xf numFmtId="0" fontId="34" fillId="37" borderId="44" xfId="46" applyFont="1" applyFill="1" applyBorder="1" applyAlignment="1" applyProtection="1">
      <alignment horizontal="center" vertical="center"/>
      <protection locked="0"/>
    </xf>
    <xf numFmtId="0" fontId="31" fillId="37" borderId="10" xfId="46" applyFont="1" applyFill="1" applyBorder="1" applyAlignment="1">
      <alignment horizontal="center" vertical="center" wrapText="1"/>
    </xf>
    <xf numFmtId="0" fontId="31" fillId="37" borderId="44" xfId="46" applyFont="1" applyFill="1" applyBorder="1" applyAlignment="1">
      <alignment horizontal="center" vertical="center" wrapText="1"/>
    </xf>
    <xf numFmtId="165" fontId="0" fillId="37" borderId="0" xfId="1" applyFont="1" applyFill="1"/>
    <xf numFmtId="0" fontId="0" fillId="37" borderId="0" xfId="0" applyFill="1" applyAlignment="1">
      <alignment wrapText="1"/>
    </xf>
    <xf numFmtId="0" fontId="23" fillId="37" borderId="42" xfId="55" applyFont="1" applyFill="1" applyBorder="1" applyAlignment="1">
      <alignment vertical="center" wrapText="1"/>
    </xf>
    <xf numFmtId="0" fontId="62" fillId="37" borderId="44" xfId="46" applyFont="1" applyFill="1" applyBorder="1" applyAlignment="1" applyProtection="1">
      <alignment horizontal="center" vertical="center"/>
      <protection locked="0"/>
    </xf>
    <xf numFmtId="0" fontId="62" fillId="37" borderId="42" xfId="46" applyFont="1" applyFill="1" applyBorder="1" applyAlignment="1">
      <alignment horizontal="center" vertical="center" wrapText="1"/>
    </xf>
    <xf numFmtId="0" fontId="66" fillId="37" borderId="0" xfId="0" applyFont="1" applyFill="1" applyAlignment="1"/>
    <xf numFmtId="0" fontId="66" fillId="37" borderId="0" xfId="0" applyFont="1" applyFill="1"/>
    <xf numFmtId="0" fontId="67" fillId="27" borderId="30" xfId="40" applyFont="1" applyFill="1" applyBorder="1" applyAlignment="1">
      <alignment horizontal="center" vertical="center" wrapText="1"/>
    </xf>
    <xf numFmtId="0" fontId="67" fillId="27" borderId="10" xfId="40" applyFont="1" applyFill="1" applyBorder="1" applyAlignment="1">
      <alignment horizontal="center" vertical="center" wrapText="1"/>
    </xf>
    <xf numFmtId="0" fontId="67" fillId="37" borderId="10" xfId="40" applyFont="1" applyFill="1" applyBorder="1" applyAlignment="1">
      <alignment horizontal="center" vertical="center" wrapText="1"/>
    </xf>
    <xf numFmtId="0" fontId="67" fillId="30" borderId="10" xfId="40" applyFont="1" applyFill="1" applyBorder="1" applyAlignment="1">
      <alignment horizontal="center" vertical="center" wrapText="1"/>
    </xf>
    <xf numFmtId="10" fontId="67" fillId="27" borderId="10" xfId="40" applyNumberFormat="1" applyFont="1" applyFill="1" applyBorder="1" applyAlignment="1">
      <alignment horizontal="center" vertical="center" wrapText="1"/>
    </xf>
    <xf numFmtId="3" fontId="31" fillId="26" borderId="10" xfId="0" applyNumberFormat="1" applyFont="1" applyFill="1" applyBorder="1" applyAlignment="1" applyProtection="1">
      <alignment horizontal="center" wrapText="1"/>
      <protection locked="0"/>
    </xf>
    <xf numFmtId="0" fontId="31" fillId="26" borderId="10" xfId="47" applyFont="1" applyFill="1" applyBorder="1" applyAlignment="1">
      <alignment horizontal="center" vertical="center" wrapText="1"/>
    </xf>
    <xf numFmtId="0" fontId="31" fillId="26" borderId="10" xfId="0" applyFont="1" applyFill="1" applyBorder="1" applyAlignment="1" applyProtection="1">
      <alignment horizontal="center" vertical="center" wrapText="1"/>
      <protection locked="0"/>
    </xf>
    <xf numFmtId="0" fontId="0" fillId="26" borderId="43" xfId="0" applyFont="1" applyFill="1" applyBorder="1" applyAlignment="1">
      <alignment horizontal="center" vertical="center" wrapText="1"/>
    </xf>
    <xf numFmtId="0" fontId="31" fillId="0" borderId="43" xfId="47" applyFont="1" applyFill="1" applyBorder="1" applyAlignment="1">
      <alignment horizontal="center" vertical="center" wrapText="1"/>
    </xf>
    <xf numFmtId="3" fontId="31" fillId="25" borderId="18" xfId="0" applyNumberFormat="1" applyFont="1" applyFill="1" applyBorder="1" applyAlignment="1">
      <alignment horizontal="center" vertical="center" wrapText="1"/>
    </xf>
    <xf numFmtId="0" fontId="31" fillId="26" borderId="22" xfId="0" applyFont="1" applyFill="1" applyBorder="1" applyAlignment="1">
      <alignment horizontal="center" vertical="center" wrapText="1"/>
    </xf>
    <xf numFmtId="0" fontId="0" fillId="26" borderId="42" xfId="0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center" vertical="center" wrapText="1"/>
    </xf>
    <xf numFmtId="0" fontId="30" fillId="30" borderId="43" xfId="40" applyFont="1" applyFill="1" applyBorder="1" applyAlignment="1">
      <alignment horizontal="center" vertical="center" wrapText="1"/>
    </xf>
    <xf numFmtId="0" fontId="0" fillId="30" borderId="42" xfId="0" applyFont="1" applyFill="1" applyBorder="1"/>
    <xf numFmtId="0" fontId="30" fillId="30" borderId="42" xfId="40" applyFont="1" applyFill="1" applyBorder="1" applyAlignment="1">
      <alignment vertical="center" wrapText="1"/>
    </xf>
    <xf numFmtId="165" fontId="1" fillId="30" borderId="43" xfId="0" applyNumberFormat="1" applyFont="1" applyFill="1" applyBorder="1"/>
    <xf numFmtId="0" fontId="0" fillId="30" borderId="10" xfId="0" applyFill="1" applyBorder="1" applyAlignment="1">
      <alignment horizontal="center" vertical="center" wrapText="1"/>
    </xf>
    <xf numFmtId="49" fontId="41" fillId="30" borderId="42" xfId="40" applyNumberFormat="1" applyFont="1" applyFill="1" applyBorder="1" applyAlignment="1">
      <alignment horizontal="center" vertical="center" wrapText="1"/>
    </xf>
    <xf numFmtId="0" fontId="0" fillId="30" borderId="18" xfId="0" applyFont="1" applyFill="1" applyBorder="1"/>
    <xf numFmtId="10" fontId="1" fillId="26" borderId="19" xfId="0" applyNumberFormat="1" applyFont="1" applyFill="1" applyBorder="1" applyAlignment="1">
      <alignment horizontal="center"/>
    </xf>
    <xf numFmtId="166" fontId="31" fillId="26" borderId="24" xfId="46" applyNumberFormat="1" applyFont="1" applyFill="1" applyBorder="1" applyAlignment="1">
      <alignment horizontal="center" vertical="center" wrapText="1"/>
    </xf>
    <xf numFmtId="166" fontId="31" fillId="32" borderId="10" xfId="46" applyNumberFormat="1" applyFont="1" applyFill="1" applyBorder="1" applyAlignment="1">
      <alignment horizontal="center" vertical="center" wrapText="1"/>
    </xf>
    <xf numFmtId="166" fontId="30" fillId="26" borderId="18" xfId="0" applyNumberFormat="1" applyFont="1" applyFill="1" applyBorder="1" applyAlignment="1">
      <alignment horizontal="center" vertical="center"/>
    </xf>
    <xf numFmtId="166" fontId="30" fillId="25" borderId="18" xfId="0" applyNumberFormat="1" applyFont="1" applyFill="1" applyBorder="1" applyAlignment="1">
      <alignment horizontal="center" vertical="center"/>
    </xf>
    <xf numFmtId="0" fontId="31" fillId="32" borderId="18" xfId="47" applyFont="1" applyFill="1" applyBorder="1" applyAlignment="1">
      <alignment horizontal="center" vertical="center" wrapText="1"/>
    </xf>
    <xf numFmtId="4" fontId="35" fillId="26" borderId="0" xfId="0" applyNumberFormat="1" applyFont="1" applyFill="1" applyBorder="1"/>
    <xf numFmtId="4" fontId="35" fillId="26" borderId="50" xfId="0" applyNumberFormat="1" applyFont="1" applyFill="1" applyBorder="1"/>
    <xf numFmtId="165" fontId="1" fillId="26" borderId="42" xfId="1" applyFill="1" applyBorder="1" applyAlignment="1" applyProtection="1">
      <alignment horizontal="center" vertical="center"/>
      <protection locked="0"/>
    </xf>
    <xf numFmtId="165" fontId="56" fillId="26" borderId="42" xfId="1" applyFont="1" applyFill="1" applyBorder="1" applyAlignment="1" applyProtection="1">
      <alignment horizontal="center" vertical="center"/>
      <protection locked="0"/>
    </xf>
    <xf numFmtId="165" fontId="2" fillId="26" borderId="42" xfId="1" applyFont="1" applyFill="1" applyBorder="1" applyAlignment="1" applyProtection="1">
      <alignment horizontal="center" vertical="center"/>
      <protection locked="0"/>
    </xf>
    <xf numFmtId="165" fontId="1" fillId="26" borderId="43" xfId="1" applyFill="1" applyBorder="1" applyAlignment="1">
      <alignment horizontal="center" vertical="center"/>
    </xf>
    <xf numFmtId="4" fontId="0" fillId="26" borderId="0" xfId="0" applyNumberFormat="1" applyFill="1"/>
    <xf numFmtId="4" fontId="30" fillId="26" borderId="22" xfId="0" applyNumberFormat="1" applyFont="1" applyFill="1" applyBorder="1" applyAlignment="1">
      <alignment horizontal="right" vertical="center"/>
    </xf>
    <xf numFmtId="4" fontId="30" fillId="26" borderId="42" xfId="0" applyNumberFormat="1" applyFont="1" applyFill="1" applyBorder="1" applyAlignment="1">
      <alignment horizontal="right" vertical="center"/>
    </xf>
    <xf numFmtId="4" fontId="52" fillId="26" borderId="42" xfId="0" applyNumberFormat="1" applyFont="1" applyFill="1" applyBorder="1" applyAlignment="1">
      <alignment horizontal="right" vertical="center"/>
    </xf>
    <xf numFmtId="165" fontId="1" fillId="26" borderId="44" xfId="1" applyFill="1" applyBorder="1" applyAlignment="1">
      <alignment horizontal="center" vertical="center"/>
    </xf>
    <xf numFmtId="165" fontId="1" fillId="26" borderId="23" xfId="1" applyFill="1" applyBorder="1" applyAlignment="1">
      <alignment horizontal="center" vertical="center"/>
    </xf>
    <xf numFmtId="165" fontId="1" fillId="26" borderId="22" xfId="1" applyFill="1" applyBorder="1" applyAlignment="1">
      <alignment horizontal="center" vertical="center"/>
    </xf>
    <xf numFmtId="165" fontId="1" fillId="26" borderId="42" xfId="1" applyFill="1" applyBorder="1" applyAlignment="1">
      <alignment horizontal="right"/>
    </xf>
    <xf numFmtId="4" fontId="68" fillId="27" borderId="10" xfId="40" applyNumberFormat="1" applyFont="1" applyFill="1" applyBorder="1" applyAlignment="1">
      <alignment horizontal="center" vertical="center" wrapText="1"/>
    </xf>
    <xf numFmtId="10" fontId="68" fillId="27" borderId="10" xfId="4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33" fillId="26" borderId="18" xfId="47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165" fontId="0" fillId="0" borderId="10" xfId="0" applyNumberFormat="1" applyBorder="1"/>
    <xf numFmtId="0" fontId="0" fillId="0" borderId="42" xfId="0" applyFill="1" applyBorder="1"/>
    <xf numFmtId="4" fontId="67" fillId="26" borderId="10" xfId="40" applyNumberFormat="1" applyFont="1" applyFill="1" applyBorder="1" applyAlignment="1">
      <alignment horizontal="center" vertical="center" wrapText="1"/>
    </xf>
    <xf numFmtId="165" fontId="1" fillId="26" borderId="43" xfId="1" applyFill="1" applyBorder="1" applyAlignment="1">
      <alignment horizontal="center" vertical="center" wrapText="1"/>
    </xf>
    <xf numFmtId="165" fontId="1" fillId="26" borderId="22" xfId="1" applyFill="1" applyBorder="1" applyAlignment="1">
      <alignment horizontal="center" vertical="center" wrapText="1"/>
    </xf>
    <xf numFmtId="4" fontId="30" fillId="26" borderId="44" xfId="0" applyNumberFormat="1" applyFont="1" applyFill="1" applyBorder="1" applyAlignment="1">
      <alignment horizontal="right" vertical="center"/>
    </xf>
    <xf numFmtId="4" fontId="0" fillId="26" borderId="0" xfId="0" applyNumberFormat="1" applyFill="1" applyAlignment="1">
      <alignment wrapText="1"/>
    </xf>
    <xf numFmtId="4" fontId="23" fillId="26" borderId="42" xfId="55" applyNumberFormat="1" applyFont="1" applyFill="1" applyBorder="1" applyAlignment="1">
      <alignment horizontal="center" vertical="center" wrapText="1"/>
    </xf>
    <xf numFmtId="4" fontId="65" fillId="26" borderId="42" xfId="55" applyNumberFormat="1" applyFont="1" applyFill="1" applyBorder="1" applyAlignment="1">
      <alignment horizontal="right" vertical="center" wrapText="1"/>
    </xf>
    <xf numFmtId="4" fontId="65" fillId="26" borderId="42" xfId="0" applyNumberFormat="1" applyFont="1" applyFill="1" applyBorder="1" applyAlignment="1" applyProtection="1">
      <alignment horizontal="right" vertical="center"/>
      <protection locked="0"/>
    </xf>
    <xf numFmtId="4" fontId="63" fillId="26" borderId="42" xfId="46" applyNumberFormat="1" applyFont="1" applyFill="1" applyBorder="1" applyAlignment="1">
      <alignment horizontal="right" vertical="center" wrapText="1"/>
    </xf>
    <xf numFmtId="164" fontId="63" fillId="26" borderId="0" xfId="56" applyNumberFormat="1" applyFont="1" applyFill="1" applyAlignment="1">
      <alignment horizontal="right" vertical="center"/>
    </xf>
    <xf numFmtId="165" fontId="63" fillId="26" borderId="42" xfId="1" applyFont="1" applyFill="1" applyBorder="1" applyAlignment="1">
      <alignment horizontal="right" vertical="center"/>
    </xf>
    <xf numFmtId="0" fontId="66" fillId="26" borderId="0" xfId="0" applyFont="1" applyFill="1" applyAlignment="1"/>
    <xf numFmtId="164" fontId="66" fillId="26" borderId="0" xfId="0" applyNumberFormat="1" applyFont="1" applyFill="1" applyAlignment="1">
      <alignment horizontal="right"/>
    </xf>
    <xf numFmtId="0" fontId="66" fillId="26" borderId="0" xfId="0" applyFont="1" applyFill="1" applyAlignment="1">
      <alignment horizontal="right"/>
    </xf>
    <xf numFmtId="168" fontId="66" fillId="26" borderId="0" xfId="0" applyNumberFormat="1" applyFont="1" applyFill="1" applyAlignment="1">
      <alignment horizontal="right"/>
    </xf>
    <xf numFmtId="0" fontId="66" fillId="26" borderId="0" xfId="0" applyFont="1" applyFill="1"/>
    <xf numFmtId="10" fontId="67" fillId="27" borderId="43" xfId="40" applyNumberFormat="1" applyFont="1" applyFill="1" applyBorder="1" applyAlignment="1">
      <alignment horizontal="center" vertical="center" wrapText="1"/>
    </xf>
    <xf numFmtId="9" fontId="54" fillId="25" borderId="43" xfId="2" applyFont="1" applyFill="1" applyBorder="1" applyAlignment="1" applyProtection="1">
      <alignment horizontal="center" vertical="center"/>
      <protection locked="0"/>
    </xf>
    <xf numFmtId="9" fontId="3" fillId="26" borderId="43" xfId="2" applyFont="1" applyFill="1" applyBorder="1" applyAlignment="1" applyProtection="1">
      <alignment horizontal="center" vertical="center"/>
      <protection locked="0"/>
    </xf>
    <xf numFmtId="9" fontId="34" fillId="25" borderId="43" xfId="2" applyFont="1" applyFill="1" applyBorder="1" applyAlignment="1" applyProtection="1">
      <alignment horizontal="center" vertical="center"/>
      <protection locked="0"/>
    </xf>
    <xf numFmtId="9" fontId="33" fillId="26" borderId="43" xfId="2" applyFont="1" applyFill="1" applyBorder="1" applyAlignment="1">
      <alignment horizontal="center" vertical="center" wrapText="1"/>
    </xf>
    <xf numFmtId="9" fontId="31" fillId="25" borderId="43" xfId="2" applyFont="1" applyFill="1" applyBorder="1" applyAlignment="1">
      <alignment horizontal="center" vertical="center" wrapText="1"/>
    </xf>
    <xf numFmtId="9" fontId="31" fillId="26" borderId="43" xfId="2" applyFont="1" applyFill="1" applyBorder="1" applyAlignment="1">
      <alignment horizontal="center" vertical="center" wrapText="1"/>
    </xf>
    <xf numFmtId="9" fontId="31" fillId="39" borderId="43" xfId="2" applyFont="1" applyFill="1" applyBorder="1" applyAlignment="1">
      <alignment horizontal="center" vertical="center" wrapText="1"/>
    </xf>
    <xf numFmtId="10" fontId="1" fillId="26" borderId="43" xfId="0" applyNumberFormat="1" applyFont="1" applyFill="1" applyBorder="1" applyAlignment="1">
      <alignment horizontal="center"/>
    </xf>
    <xf numFmtId="9" fontId="31" fillId="0" borderId="43" xfId="2" applyFont="1" applyFill="1" applyBorder="1" applyAlignment="1">
      <alignment horizontal="center" vertical="center" wrapText="1"/>
    </xf>
    <xf numFmtId="9" fontId="33" fillId="25" borderId="43" xfId="2" applyFont="1" applyFill="1" applyBorder="1" applyAlignment="1">
      <alignment horizontal="center" vertical="center" wrapText="1"/>
    </xf>
    <xf numFmtId="9" fontId="33" fillId="0" borderId="43" xfId="2" applyFont="1" applyFill="1" applyBorder="1" applyAlignment="1">
      <alignment horizontal="center" vertical="center" wrapText="1"/>
    </xf>
    <xf numFmtId="0" fontId="23" fillId="26" borderId="43" xfId="55" applyFont="1" applyFill="1" applyBorder="1" applyAlignment="1">
      <alignment vertical="center" wrapText="1"/>
    </xf>
    <xf numFmtId="10" fontId="23" fillId="26" borderId="43" xfId="55" applyNumberFormat="1" applyFont="1" applyFill="1" applyBorder="1" applyAlignment="1">
      <alignment horizontal="center" vertical="center" wrapText="1"/>
    </xf>
    <xf numFmtId="9" fontId="62" fillId="38" borderId="43" xfId="57" applyFont="1" applyFill="1" applyBorder="1" applyAlignment="1" applyProtection="1">
      <alignment horizontal="center" vertical="center"/>
      <protection locked="0"/>
    </xf>
    <xf numFmtId="9" fontId="62" fillId="26" borderId="43" xfId="57" applyFont="1" applyFill="1" applyBorder="1" applyAlignment="1" applyProtection="1">
      <alignment horizontal="center" vertical="center"/>
      <protection locked="0"/>
    </xf>
    <xf numFmtId="9" fontId="62" fillId="26" borderId="43" xfId="57" applyFont="1" applyFill="1" applyBorder="1" applyAlignment="1">
      <alignment horizontal="center" vertical="center" wrapText="1"/>
    </xf>
    <xf numFmtId="9" fontId="64" fillId="26" borderId="43" xfId="57" applyFont="1" applyFill="1" applyBorder="1" applyAlignment="1">
      <alignment horizontal="center" vertical="center" wrapText="1"/>
    </xf>
    <xf numFmtId="0" fontId="62" fillId="26" borderId="43" xfId="55" applyNumberFormat="1" applyFont="1" applyFill="1" applyBorder="1" applyAlignment="1">
      <alignment horizontal="center" vertical="center" wrapText="1"/>
    </xf>
    <xf numFmtId="0" fontId="67" fillId="27" borderId="44" xfId="40" applyFont="1" applyFill="1" applyBorder="1" applyAlignment="1">
      <alignment horizontal="center" vertical="center" wrapText="1"/>
    </xf>
    <xf numFmtId="166" fontId="57" fillId="25" borderId="44" xfId="46" applyNumberFormat="1" applyFont="1" applyFill="1" applyBorder="1" applyAlignment="1" applyProtection="1">
      <alignment horizontal="center" vertical="center"/>
      <protection locked="0"/>
    </xf>
    <xf numFmtId="166" fontId="47" fillId="26" borderId="44" xfId="46" applyNumberFormat="1" applyFont="1" applyFill="1" applyBorder="1" applyAlignment="1" applyProtection="1">
      <alignment horizontal="center" vertical="center"/>
      <protection locked="0"/>
    </xf>
    <xf numFmtId="166" fontId="58" fillId="25" borderId="44" xfId="46" applyNumberFormat="1" applyFont="1" applyFill="1" applyBorder="1" applyAlignment="1" applyProtection="1">
      <alignment horizontal="center" vertical="center"/>
      <protection locked="0"/>
    </xf>
    <xf numFmtId="166" fontId="31" fillId="31" borderId="44" xfId="46" applyNumberFormat="1" applyFont="1" applyFill="1" applyBorder="1" applyAlignment="1">
      <alignment horizontal="center" vertical="center" wrapText="1"/>
    </xf>
    <xf numFmtId="166" fontId="31" fillId="26" borderId="44" xfId="46" applyNumberFormat="1" applyFont="1" applyFill="1" applyBorder="1" applyAlignment="1">
      <alignment horizontal="center" vertical="center" wrapText="1"/>
    </xf>
    <xf numFmtId="166" fontId="31" fillId="25" borderId="44" xfId="46" applyNumberFormat="1" applyFont="1" applyFill="1" applyBorder="1" applyAlignment="1">
      <alignment horizontal="center" vertical="center" wrapText="1"/>
    </xf>
    <xf numFmtId="166" fontId="31" fillId="39" borderId="44" xfId="46" applyNumberFormat="1" applyFont="1" applyFill="1" applyBorder="1" applyAlignment="1">
      <alignment horizontal="center" vertical="center" wrapText="1"/>
    </xf>
    <xf numFmtId="166" fontId="31" fillId="0" borderId="44" xfId="46" applyNumberFormat="1" applyFont="1" applyFill="1" applyBorder="1" applyAlignment="1">
      <alignment horizontal="center" vertical="center" wrapText="1"/>
    </xf>
    <xf numFmtId="0" fontId="31" fillId="26" borderId="44" xfId="47" applyFont="1" applyFill="1" applyBorder="1" applyAlignment="1">
      <alignment horizontal="center" vertical="center"/>
    </xf>
    <xf numFmtId="0" fontId="31" fillId="0" borderId="44" xfId="47" applyFont="1" applyFill="1" applyBorder="1" applyAlignment="1">
      <alignment horizontal="center" vertical="center"/>
    </xf>
    <xf numFmtId="0" fontId="32" fillId="26" borderId="44" xfId="46" applyFont="1" applyFill="1" applyBorder="1" applyAlignment="1">
      <alignment horizontal="center" vertical="center" wrapText="1"/>
    </xf>
    <xf numFmtId="0" fontId="32" fillId="0" borderId="44" xfId="46" applyFont="1" applyFill="1" applyBorder="1" applyAlignment="1">
      <alignment horizontal="center" vertical="center" wrapText="1"/>
    </xf>
    <xf numFmtId="0" fontId="35" fillId="26" borderId="42" xfId="0" applyFont="1" applyFill="1" applyBorder="1"/>
    <xf numFmtId="0" fontId="67" fillId="27" borderId="42" xfId="40" applyFont="1" applyFill="1" applyBorder="1" applyAlignment="1">
      <alignment horizontal="center" vertical="center" wrapText="1"/>
    </xf>
    <xf numFmtId="0" fontId="0" fillId="32" borderId="42" xfId="0" applyFill="1" applyBorder="1" applyAlignment="1">
      <alignment wrapText="1"/>
    </xf>
    <xf numFmtId="0" fontId="0" fillId="26" borderId="42" xfId="0" applyFont="1" applyFill="1" applyBorder="1" applyAlignment="1" applyProtection="1">
      <alignment horizontal="center"/>
      <protection locked="0"/>
    </xf>
    <xf numFmtId="0" fontId="30" fillId="26" borderId="44" xfId="40" applyFont="1" applyFill="1" applyBorder="1" applyAlignment="1" applyProtection="1">
      <alignment horizontal="center" vertical="center"/>
      <protection locked="0"/>
    </xf>
    <xf numFmtId="3" fontId="33" fillId="26" borderId="43" xfId="0" applyNumberFormat="1" applyFont="1" applyFill="1" applyBorder="1" applyAlignment="1" applyProtection="1">
      <alignment horizontal="center" vertical="center"/>
      <protection locked="0"/>
    </xf>
    <xf numFmtId="0" fontId="52" fillId="26" borderId="42" xfId="0" applyFont="1" applyFill="1" applyBorder="1" applyAlignment="1" applyProtection="1">
      <alignment horizontal="center" vertical="center" wrapText="1"/>
      <protection locked="0"/>
    </xf>
    <xf numFmtId="0" fontId="31" fillId="26" borderId="44" xfId="46" applyFont="1" applyFill="1" applyBorder="1" applyAlignment="1" applyProtection="1">
      <alignment horizontal="center" vertical="center"/>
      <protection locked="0"/>
    </xf>
    <xf numFmtId="0" fontId="30" fillId="26" borderId="42" xfId="40" applyFont="1" applyFill="1" applyBorder="1" applyAlignment="1" applyProtection="1">
      <alignment horizontal="center" vertical="center"/>
      <protection locked="0"/>
    </xf>
    <xf numFmtId="49" fontId="30" fillId="26" borderId="18" xfId="40" applyNumberFormat="1" applyFont="1" applyFill="1" applyBorder="1" applyAlignment="1">
      <alignment horizontal="center" vertical="center" wrapText="1"/>
    </xf>
    <xf numFmtId="9" fontId="31" fillId="26" borderId="42" xfId="2" applyFont="1" applyFill="1" applyBorder="1" applyAlignment="1" applyProtection="1">
      <alignment horizontal="center" vertical="center"/>
      <protection locked="0"/>
    </xf>
    <xf numFmtId="0" fontId="32" fillId="26" borderId="42" xfId="46" applyFont="1" applyFill="1" applyBorder="1" applyAlignment="1" applyProtection="1">
      <alignment horizontal="center" vertical="center"/>
      <protection locked="0"/>
    </xf>
    <xf numFmtId="166" fontId="33" fillId="26" borderId="42" xfId="46" applyNumberFormat="1" applyFont="1" applyFill="1" applyBorder="1" applyAlignment="1" applyProtection="1">
      <alignment horizontal="center" vertical="center"/>
      <protection locked="0"/>
    </xf>
    <xf numFmtId="0" fontId="31" fillId="26" borderId="42" xfId="46" applyFont="1" applyFill="1" applyBorder="1" applyAlignment="1" applyProtection="1">
      <alignment horizontal="center" vertical="center"/>
      <protection locked="0"/>
    </xf>
    <xf numFmtId="0" fontId="30" fillId="26" borderId="42" xfId="40" applyFont="1" applyFill="1" applyBorder="1" applyAlignment="1" applyProtection="1">
      <alignment vertical="center"/>
      <protection locked="0"/>
    </xf>
    <xf numFmtId="166" fontId="31" fillId="26" borderId="42" xfId="46" applyNumberFormat="1" applyFont="1" applyFill="1" applyBorder="1" applyAlignment="1" applyProtection="1">
      <alignment horizontal="center" vertical="center"/>
      <protection locked="0"/>
    </xf>
    <xf numFmtId="0" fontId="33" fillId="26" borderId="42" xfId="46" applyFont="1" applyFill="1" applyBorder="1" applyAlignment="1" applyProtection="1">
      <alignment horizontal="center" vertical="center" wrapText="1"/>
      <protection locked="0"/>
    </xf>
    <xf numFmtId="165" fontId="0" fillId="26" borderId="42" xfId="1" applyFont="1" applyFill="1" applyBorder="1" applyAlignment="1" applyProtection="1">
      <alignment horizontal="center" vertical="center"/>
      <protection locked="0"/>
    </xf>
    <xf numFmtId="0" fontId="31" fillId="26" borderId="42" xfId="40" applyFont="1" applyFill="1" applyBorder="1" applyAlignment="1">
      <alignment horizontal="center"/>
    </xf>
    <xf numFmtId="0" fontId="30" fillId="26" borderId="42" xfId="3" applyFont="1" applyFill="1" applyBorder="1" applyAlignment="1">
      <alignment vertical="center" wrapText="1"/>
    </xf>
    <xf numFmtId="0" fontId="31" fillId="26" borderId="42" xfId="40" applyFont="1" applyFill="1" applyBorder="1"/>
    <xf numFmtId="165" fontId="0" fillId="26" borderId="43" xfId="1" applyFont="1" applyFill="1" applyBorder="1" applyAlignment="1">
      <alignment horizontal="center" vertical="center"/>
    </xf>
    <xf numFmtId="169" fontId="0" fillId="26" borderId="10" xfId="0" applyNumberFormat="1" applyFont="1" applyFill="1" applyBorder="1" applyAlignment="1">
      <alignment horizontal="center" vertical="center"/>
    </xf>
    <xf numFmtId="0" fontId="0" fillId="26" borderId="42" xfId="0" applyFont="1" applyFill="1" applyBorder="1"/>
    <xf numFmtId="165" fontId="0" fillId="26" borderId="42" xfId="1" applyFont="1" applyFill="1" applyBorder="1" applyAlignment="1">
      <alignment horizontal="center" vertical="center" wrapText="1"/>
    </xf>
    <xf numFmtId="49" fontId="30" fillId="26" borderId="42" xfId="40" applyNumberFormat="1" applyFont="1" applyFill="1" applyBorder="1" applyAlignment="1">
      <alignment horizontal="center" vertical="center" wrapText="1"/>
    </xf>
    <xf numFmtId="165" fontId="0" fillId="26" borderId="44" xfId="1" applyFont="1" applyFill="1" applyBorder="1" applyAlignment="1">
      <alignment horizontal="center" vertical="center"/>
    </xf>
    <xf numFmtId="49" fontId="30" fillId="26" borderId="10" xfId="40" applyNumberFormat="1" applyFont="1" applyFill="1" applyBorder="1" applyAlignment="1">
      <alignment horizontal="center" vertical="center" wrapText="1"/>
    </xf>
    <xf numFmtId="165" fontId="0" fillId="26" borderId="10" xfId="0" applyNumberFormat="1" applyFont="1" applyFill="1" applyBorder="1"/>
    <xf numFmtId="0" fontId="0" fillId="26" borderId="0" xfId="0" applyFont="1" applyFill="1" applyAlignment="1">
      <alignment horizontal="center" vertical="center"/>
    </xf>
    <xf numFmtId="0" fontId="30" fillId="26" borderId="42" xfId="40" applyFont="1" applyFill="1" applyBorder="1" applyAlignment="1">
      <alignment vertical="center" wrapText="1"/>
    </xf>
    <xf numFmtId="165" fontId="0" fillId="26" borderId="42" xfId="1" applyFont="1" applyFill="1" applyBorder="1" applyAlignment="1">
      <alignment horizontal="center" vertical="center"/>
    </xf>
    <xf numFmtId="0" fontId="0" fillId="26" borderId="10" xfId="0" applyFont="1" applyFill="1" applyBorder="1" applyAlignment="1">
      <alignment horizontal="center"/>
    </xf>
    <xf numFmtId="0" fontId="72" fillId="26" borderId="0" xfId="0" applyFont="1" applyFill="1"/>
    <xf numFmtId="4" fontId="72" fillId="26" borderId="0" xfId="0" applyNumberFormat="1" applyFont="1" applyFill="1"/>
    <xf numFmtId="0" fontId="51" fillId="27" borderId="26" xfId="40" applyFont="1" applyFill="1" applyBorder="1" applyAlignment="1">
      <alignment horizontal="left" vertical="center"/>
    </xf>
    <xf numFmtId="0" fontId="73" fillId="0" borderId="0" xfId="0" applyFont="1"/>
    <xf numFmtId="0" fontId="73" fillId="0" borderId="0" xfId="0" applyFont="1" applyAlignment="1">
      <alignment vertical="center" wrapText="1"/>
    </xf>
    <xf numFmtId="0" fontId="74" fillId="25" borderId="18" xfId="0" applyFont="1" applyFill="1" applyBorder="1" applyAlignment="1">
      <alignment horizontal="center" vertical="center" wrapText="1"/>
    </xf>
    <xf numFmtId="0" fontId="76" fillId="26" borderId="10" xfId="0" applyFont="1" applyFill="1" applyBorder="1" applyAlignment="1">
      <alignment horizontal="center" vertical="center" wrapText="1"/>
    </xf>
    <xf numFmtId="3" fontId="74" fillId="25" borderId="18" xfId="0" applyNumberFormat="1" applyFont="1" applyFill="1" applyBorder="1" applyAlignment="1" applyProtection="1">
      <alignment horizontal="center" vertical="top" wrapText="1"/>
      <protection locked="0"/>
    </xf>
    <xf numFmtId="0" fontId="73" fillId="26" borderId="10" xfId="0" applyFont="1" applyFill="1" applyBorder="1" applyAlignment="1">
      <alignment horizontal="center" vertical="center" wrapText="1"/>
    </xf>
    <xf numFmtId="0" fontId="74" fillId="25" borderId="18" xfId="0" applyFont="1" applyFill="1" applyBorder="1" applyAlignment="1">
      <alignment horizontal="center" wrapText="1"/>
    </xf>
    <xf numFmtId="0" fontId="74" fillId="38" borderId="18" xfId="0" applyFont="1" applyFill="1" applyBorder="1" applyAlignment="1">
      <alignment horizontal="center" vertical="center" wrapText="1"/>
    </xf>
    <xf numFmtId="0" fontId="71" fillId="0" borderId="0" xfId="0" applyFont="1" applyAlignment="1">
      <alignment vertical="center"/>
    </xf>
    <xf numFmtId="0" fontId="0" fillId="27" borderId="42" xfId="0" applyFill="1" applyBorder="1" applyAlignment="1">
      <alignment wrapText="1"/>
    </xf>
    <xf numFmtId="4" fontId="0" fillId="26" borderId="10" xfId="0" applyNumberFormat="1" applyFill="1" applyBorder="1"/>
    <xf numFmtId="165" fontId="35" fillId="26" borderId="0" xfId="1" applyFont="1" applyFill="1" applyAlignment="1">
      <alignment vertical="center"/>
    </xf>
    <xf numFmtId="0" fontId="26" fillId="26" borderId="17" xfId="40" applyFont="1" applyFill="1" applyBorder="1" applyAlignment="1">
      <alignment horizontal="left" vertical="center" wrapText="1"/>
    </xf>
    <xf numFmtId="0" fontId="3" fillId="26" borderId="10" xfId="40" applyFill="1" applyBorder="1" applyAlignment="1">
      <alignment horizontal="center"/>
    </xf>
    <xf numFmtId="0" fontId="3" fillId="26" borderId="10" xfId="3" applyFont="1" applyFill="1" applyBorder="1"/>
    <xf numFmtId="0" fontId="3" fillId="26" borderId="10" xfId="40" applyFont="1" applyFill="1" applyBorder="1"/>
    <xf numFmtId="0" fontId="3" fillId="26" borderId="0" xfId="40" applyFill="1" applyAlignment="1">
      <alignment vertical="center"/>
    </xf>
    <xf numFmtId="0" fontId="3" fillId="26" borderId="0" xfId="40" applyFill="1"/>
    <xf numFmtId="0" fontId="50" fillId="26" borderId="25" xfId="40" applyFont="1" applyFill="1" applyBorder="1" applyAlignment="1">
      <alignment horizontal="center" vertical="center" wrapText="1"/>
    </xf>
    <xf numFmtId="0" fontId="23" fillId="26" borderId="10" xfId="3" applyFont="1" applyFill="1" applyBorder="1" applyAlignment="1">
      <alignment vertical="center" wrapText="1"/>
    </xf>
    <xf numFmtId="0" fontId="25" fillId="26" borderId="43" xfId="40" applyFont="1" applyFill="1" applyBorder="1" applyAlignment="1">
      <alignment horizontal="center" vertical="center" wrapText="1"/>
    </xf>
    <xf numFmtId="0" fontId="25" fillId="26" borderId="10" xfId="40" applyFont="1" applyFill="1" applyBorder="1" applyAlignment="1">
      <alignment horizontal="center" vertical="center" wrapText="1"/>
    </xf>
    <xf numFmtId="0" fontId="28" fillId="26" borderId="10" xfId="0" applyFont="1" applyFill="1" applyBorder="1"/>
    <xf numFmtId="0" fontId="0" fillId="26" borderId="42" xfId="0" applyFill="1" applyBorder="1"/>
    <xf numFmtId="165" fontId="0" fillId="26" borderId="0" xfId="1" applyFont="1" applyFill="1" applyAlignment="1">
      <alignment vertical="center"/>
    </xf>
    <xf numFmtId="0" fontId="50" fillId="26" borderId="53" xfId="40" applyFont="1" applyFill="1" applyBorder="1" applyAlignment="1">
      <alignment horizontal="center" vertical="center" wrapText="1"/>
    </xf>
    <xf numFmtId="0" fontId="3" fillId="26" borderId="37" xfId="40" applyFill="1" applyBorder="1" applyAlignment="1">
      <alignment horizontal="center"/>
    </xf>
    <xf numFmtId="0" fontId="23" fillId="26" borderId="37" xfId="3" applyFont="1" applyFill="1" applyBorder="1" applyAlignment="1">
      <alignment vertical="center" wrapText="1"/>
    </xf>
    <xf numFmtId="0" fontId="3" fillId="26" borderId="37" xfId="40" applyFont="1" applyFill="1" applyBorder="1"/>
    <xf numFmtId="165" fontId="3" fillId="26" borderId="0" xfId="1" applyFont="1" applyFill="1" applyAlignment="1">
      <alignment vertical="center"/>
    </xf>
    <xf numFmtId="0" fontId="0" fillId="26" borderId="10" xfId="0" applyFill="1" applyBorder="1" applyAlignment="1">
      <alignment horizontal="center"/>
    </xf>
    <xf numFmtId="0" fontId="51" fillId="26" borderId="53" xfId="40" applyFont="1" applyFill="1" applyBorder="1" applyAlignment="1">
      <alignment horizontal="center" vertical="center" wrapText="1"/>
    </xf>
    <xf numFmtId="0" fontId="2" fillId="26" borderId="10" xfId="0" applyFont="1" applyFill="1" applyBorder="1" applyAlignment="1">
      <alignment horizontal="center"/>
    </xf>
    <xf numFmtId="0" fontId="41" fillId="26" borderId="10" xfId="3" applyFont="1" applyFill="1" applyBorder="1" applyAlignment="1">
      <alignment vertical="center" wrapText="1"/>
    </xf>
    <xf numFmtId="0" fontId="2" fillId="26" borderId="10" xfId="0" applyFont="1" applyFill="1" applyBorder="1"/>
    <xf numFmtId="165" fontId="34" fillId="26" borderId="0" xfId="1" applyFont="1" applyFill="1" applyAlignment="1">
      <alignment vertical="center"/>
    </xf>
    <xf numFmtId="0" fontId="2" fillId="26" borderId="0" xfId="0" applyFont="1" applyFill="1"/>
    <xf numFmtId="0" fontId="23" fillId="26" borderId="10" xfId="3" applyFont="1" applyFill="1" applyBorder="1" applyAlignment="1">
      <alignment horizontal="left" vertical="center" wrapText="1"/>
    </xf>
    <xf numFmtId="0" fontId="0" fillId="26" borderId="10" xfId="0" applyFill="1" applyBorder="1" applyAlignment="1">
      <alignment horizontal="center" wrapText="1"/>
    </xf>
    <xf numFmtId="165" fontId="31" fillId="26" borderId="0" xfId="1" applyFont="1" applyFill="1" applyAlignment="1">
      <alignment vertical="center" wrapText="1"/>
    </xf>
    <xf numFmtId="0" fontId="0" fillId="26" borderId="0" xfId="0" applyFill="1" applyAlignment="1">
      <alignment wrapText="1"/>
    </xf>
    <xf numFmtId="0" fontId="25" fillId="26" borderId="18" xfId="40" applyFont="1" applyFill="1" applyBorder="1" applyAlignment="1">
      <alignment vertical="center" wrapText="1"/>
    </xf>
    <xf numFmtId="0" fontId="25" fillId="26" borderId="29" xfId="40" applyFont="1" applyFill="1" applyBorder="1" applyAlignment="1">
      <alignment horizontal="center" vertical="center" wrapText="1"/>
    </xf>
    <xf numFmtId="0" fontId="25" fillId="26" borderId="32" xfId="40" applyFont="1" applyFill="1" applyBorder="1" applyAlignment="1">
      <alignment horizontal="center" vertical="center" wrapText="1"/>
    </xf>
    <xf numFmtId="0" fontId="25" fillId="26" borderId="30" xfId="40" applyFont="1" applyFill="1" applyBorder="1" applyAlignment="1">
      <alignment horizontal="center" vertical="center" wrapText="1"/>
    </xf>
    <xf numFmtId="0" fontId="25" fillId="26" borderId="31" xfId="40" applyFont="1" applyFill="1" applyBorder="1" applyAlignment="1">
      <alignment horizontal="center" vertical="center" wrapText="1"/>
    </xf>
    <xf numFmtId="0" fontId="25" fillId="28" borderId="10" xfId="40" applyFont="1" applyFill="1" applyBorder="1" applyAlignment="1">
      <alignment horizontal="center" vertical="center"/>
    </xf>
    <xf numFmtId="0" fontId="25" fillId="28" borderId="10" xfId="40" applyFont="1" applyFill="1" applyBorder="1" applyAlignment="1">
      <alignment horizontal="center" vertical="center" wrapText="1"/>
    </xf>
    <xf numFmtId="0" fontId="23" fillId="0" borderId="18" xfId="40" applyFont="1" applyFill="1" applyBorder="1" applyAlignment="1">
      <alignment horizontal="center" vertical="center" wrapText="1"/>
    </xf>
    <xf numFmtId="0" fontId="23" fillId="0" borderId="19" xfId="40" applyFont="1" applyFill="1" applyBorder="1" applyAlignment="1">
      <alignment horizontal="center" vertical="center" wrapText="1"/>
    </xf>
    <xf numFmtId="0" fontId="23" fillId="0" borderId="20" xfId="40" applyFont="1" applyFill="1" applyBorder="1" applyAlignment="1">
      <alignment horizontal="center" vertical="center" wrapText="1"/>
    </xf>
    <xf numFmtId="0" fontId="23" fillId="0" borderId="21" xfId="40" applyFont="1" applyFill="1" applyBorder="1" applyAlignment="1">
      <alignment horizontal="center" vertical="center" wrapText="1"/>
    </xf>
    <xf numFmtId="0" fontId="25" fillId="27" borderId="10" xfId="40" applyFont="1" applyFill="1" applyBorder="1" applyAlignment="1">
      <alignment horizontal="center" vertical="center" wrapText="1"/>
    </xf>
    <xf numFmtId="0" fontId="24" fillId="24" borderId="36" xfId="40" applyFont="1" applyFill="1" applyBorder="1" applyAlignment="1">
      <alignment horizontal="left" vertical="center" wrapText="1"/>
    </xf>
    <xf numFmtId="0" fontId="24" fillId="24" borderId="37" xfId="40" applyFont="1" applyFill="1" applyBorder="1" applyAlignment="1">
      <alignment horizontal="left" vertical="center" wrapText="1"/>
    </xf>
    <xf numFmtId="0" fontId="24" fillId="24" borderId="35" xfId="40" applyFont="1" applyFill="1" applyBorder="1" applyAlignment="1">
      <alignment horizontal="left" vertical="center" wrapText="1"/>
    </xf>
    <xf numFmtId="0" fontId="25" fillId="24" borderId="14" xfId="40" applyFont="1" applyFill="1" applyBorder="1" applyAlignment="1">
      <alignment horizontal="center" vertical="center" wrapText="1"/>
    </xf>
    <xf numFmtId="0" fontId="25" fillId="24" borderId="10" xfId="40" applyFont="1" applyFill="1" applyBorder="1" applyAlignment="1">
      <alignment horizontal="center" vertical="center" wrapText="1"/>
    </xf>
    <xf numFmtId="0" fontId="25" fillId="27" borderId="18" xfId="40" applyFont="1" applyFill="1" applyBorder="1" applyAlignment="1">
      <alignment horizontal="center" vertical="center" wrapText="1"/>
    </xf>
    <xf numFmtId="0" fontId="42" fillId="0" borderId="11" xfId="40" applyFont="1" applyFill="1" applyBorder="1" applyAlignment="1">
      <alignment horizontal="left" vertical="center" wrapText="1"/>
    </xf>
    <xf numFmtId="0" fontId="42" fillId="0" borderId="12" xfId="40" applyFont="1" applyFill="1" applyBorder="1" applyAlignment="1">
      <alignment horizontal="left" vertical="center" wrapText="1"/>
    </xf>
    <xf numFmtId="0" fontId="42" fillId="0" borderId="34" xfId="40" applyFont="1" applyFill="1" applyBorder="1" applyAlignment="1">
      <alignment horizontal="left" vertical="center" wrapText="1"/>
    </xf>
    <xf numFmtId="0" fontId="25" fillId="27" borderId="14" xfId="40" applyFont="1" applyFill="1" applyBorder="1" applyAlignment="1">
      <alignment horizontal="center" vertical="center" wrapText="1"/>
    </xf>
    <xf numFmtId="10" fontId="25" fillId="27" borderId="10" xfId="40" applyNumberFormat="1" applyFont="1" applyFill="1" applyBorder="1" applyAlignment="1">
      <alignment horizontal="center" vertical="center" wrapText="1"/>
    </xf>
    <xf numFmtId="0" fontId="25" fillId="27" borderId="10" xfId="40" applyFont="1" applyFill="1" applyBorder="1" applyAlignment="1">
      <alignment horizontal="center" vertical="center"/>
    </xf>
    <xf numFmtId="0" fontId="25" fillId="28" borderId="18" xfId="40" applyFont="1" applyFill="1" applyBorder="1" applyAlignment="1">
      <alignment horizontal="center" vertical="center" wrapText="1"/>
    </xf>
    <xf numFmtId="0" fontId="25" fillId="24" borderId="18" xfId="40" applyFont="1" applyFill="1" applyBorder="1" applyAlignment="1">
      <alignment horizontal="center" vertical="center" wrapText="1"/>
    </xf>
    <xf numFmtId="0" fontId="25" fillId="24" borderId="10" xfId="40" applyFont="1" applyFill="1" applyBorder="1" applyAlignment="1">
      <alignment horizontal="center" vertical="center"/>
    </xf>
    <xf numFmtId="0" fontId="25" fillId="28" borderId="14" xfId="40" applyFont="1" applyFill="1" applyBorder="1" applyAlignment="1">
      <alignment horizontal="center" vertical="center" wrapText="1"/>
    </xf>
    <xf numFmtId="0" fontId="24" fillId="28" borderId="11" xfId="40" applyFont="1" applyFill="1" applyBorder="1" applyAlignment="1">
      <alignment horizontal="left" vertical="center" wrapText="1"/>
    </xf>
    <xf numFmtId="0" fontId="24" fillId="28" borderId="12" xfId="40" applyFont="1" applyFill="1" applyBorder="1" applyAlignment="1">
      <alignment horizontal="left" vertical="center" wrapText="1"/>
    </xf>
    <xf numFmtId="0" fontId="24" fillId="28" borderId="34" xfId="40" applyFont="1" applyFill="1" applyBorder="1" applyAlignment="1">
      <alignment horizontal="left" vertical="center" wrapText="1"/>
    </xf>
    <xf numFmtId="0" fontId="43" fillId="28" borderId="11" xfId="40" applyFont="1" applyFill="1" applyBorder="1" applyAlignment="1">
      <alignment horizontal="left" vertical="center" wrapText="1"/>
    </xf>
    <xf numFmtId="0" fontId="43" fillId="28" borderId="12" xfId="40" applyFont="1" applyFill="1" applyBorder="1" applyAlignment="1">
      <alignment horizontal="left" vertical="center" wrapText="1"/>
    </xf>
    <xf numFmtId="0" fontId="43" fillId="28" borderId="34" xfId="40" applyFont="1" applyFill="1" applyBorder="1" applyAlignment="1">
      <alignment horizontal="left" vertical="center" wrapText="1"/>
    </xf>
    <xf numFmtId="0" fontId="24" fillId="28" borderId="10" xfId="40" applyFont="1" applyFill="1" applyBorder="1" applyAlignment="1">
      <alignment horizontal="left" vertical="center" wrapText="1"/>
    </xf>
    <xf numFmtId="0" fontId="26" fillId="0" borderId="15" xfId="40" applyFont="1" applyFill="1" applyBorder="1" applyAlignment="1">
      <alignment horizontal="left" vertical="center" wrapText="1"/>
    </xf>
    <xf numFmtId="0" fontId="26" fillId="0" borderId="16" xfId="40" applyFont="1" applyFill="1" applyBorder="1" applyAlignment="1">
      <alignment horizontal="left" vertical="center" wrapText="1"/>
    </xf>
    <xf numFmtId="0" fontId="26" fillId="0" borderId="17" xfId="40" applyFont="1" applyFill="1" applyBorder="1" applyAlignment="1">
      <alignment horizontal="left" vertical="center" wrapText="1"/>
    </xf>
    <xf numFmtId="0" fontId="24" fillId="24" borderId="26" xfId="40" applyFont="1" applyFill="1" applyBorder="1" applyAlignment="1">
      <alignment horizontal="center" vertical="center" wrapText="1"/>
    </xf>
    <xf numFmtId="0" fontId="24" fillId="24" borderId="27" xfId="40" applyFont="1" applyFill="1" applyBorder="1" applyAlignment="1">
      <alignment horizontal="center" vertical="center" wrapText="1"/>
    </xf>
    <xf numFmtId="0" fontId="24" fillId="27" borderId="10" xfId="40" applyFont="1" applyFill="1" applyBorder="1" applyAlignment="1">
      <alignment horizontal="left" vertical="center" wrapText="1"/>
    </xf>
    <xf numFmtId="0" fontId="23" fillId="0" borderId="10" xfId="40" applyFont="1" applyFill="1" applyBorder="1" applyAlignment="1">
      <alignment horizontal="center" vertical="center" wrapText="1"/>
    </xf>
    <xf numFmtId="0" fontId="23" fillId="0" borderId="13" xfId="40" applyFont="1" applyFill="1" applyBorder="1" applyAlignment="1">
      <alignment horizontal="center" vertical="center" wrapText="1"/>
    </xf>
    <xf numFmtId="0" fontId="36" fillId="0" borderId="33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31" xfId="0" applyFont="1" applyBorder="1" applyAlignment="1">
      <alignment horizontal="left"/>
    </xf>
    <xf numFmtId="0" fontId="37" fillId="0" borderId="0" xfId="0" applyFont="1" applyAlignment="1">
      <alignment horizontal="left" vertical="center"/>
    </xf>
    <xf numFmtId="0" fontId="37" fillId="26" borderId="0" xfId="49" applyFont="1" applyFill="1" applyAlignment="1">
      <alignment horizontal="left" vertical="center" wrapText="1"/>
    </xf>
    <xf numFmtId="0" fontId="37" fillId="26" borderId="25" xfId="49" applyFont="1" applyFill="1" applyBorder="1" applyAlignment="1">
      <alignment horizontal="left" vertical="center" wrapText="1"/>
    </xf>
    <xf numFmtId="0" fontId="29" fillId="0" borderId="11" xfId="40" applyFont="1" applyFill="1" applyBorder="1" applyAlignment="1">
      <alignment horizontal="left" vertical="center" wrapText="1"/>
    </xf>
    <xf numFmtId="0" fontId="29" fillId="0" borderId="12" xfId="40" applyFont="1" applyFill="1" applyBorder="1" applyAlignment="1">
      <alignment horizontal="left" vertical="center" wrapText="1"/>
    </xf>
    <xf numFmtId="0" fontId="29" fillId="0" borderId="34" xfId="40" applyFont="1" applyFill="1" applyBorder="1" applyAlignment="1">
      <alignment horizontal="left" vertical="center" wrapText="1"/>
    </xf>
    <xf numFmtId="0" fontId="25" fillId="27" borderId="15" xfId="40" applyFont="1" applyFill="1" applyBorder="1" applyAlignment="1">
      <alignment horizontal="center" vertical="center" wrapText="1"/>
    </xf>
    <xf numFmtId="0" fontId="25" fillId="27" borderId="35" xfId="40" applyFont="1" applyFill="1" applyBorder="1" applyAlignment="1">
      <alignment horizontal="center" vertical="center" wrapText="1"/>
    </xf>
    <xf numFmtId="0" fontId="24" fillId="0" borderId="11" xfId="40" applyFont="1" applyFill="1" applyBorder="1" applyAlignment="1">
      <alignment horizontal="left" vertical="center" wrapText="1"/>
    </xf>
    <xf numFmtId="0" fontId="24" fillId="0" borderId="12" xfId="40" applyFont="1" applyFill="1" applyBorder="1" applyAlignment="1">
      <alignment horizontal="left" vertical="center" wrapText="1"/>
    </xf>
    <xf numFmtId="0" fontId="24" fillId="0" borderId="34" xfId="40" applyFont="1" applyFill="1" applyBorder="1" applyAlignment="1">
      <alignment horizontal="left" vertical="center" wrapText="1"/>
    </xf>
    <xf numFmtId="0" fontId="25" fillId="27" borderId="29" xfId="40" applyFont="1" applyFill="1" applyBorder="1" applyAlignment="1">
      <alignment horizontal="center" vertical="center" wrapText="1"/>
    </xf>
    <xf numFmtId="0" fontId="25" fillId="27" borderId="32" xfId="40" applyFont="1" applyFill="1" applyBorder="1" applyAlignment="1">
      <alignment horizontal="center" vertical="center" wrapText="1"/>
    </xf>
    <xf numFmtId="0" fontId="25" fillId="27" borderId="30" xfId="40" applyFont="1" applyFill="1" applyBorder="1" applyAlignment="1">
      <alignment horizontal="center" vertical="center" wrapText="1"/>
    </xf>
    <xf numFmtId="0" fontId="50" fillId="27" borderId="26" xfId="40" applyFont="1" applyFill="1" applyBorder="1" applyAlignment="1">
      <alignment horizontal="center" vertical="center" wrapText="1"/>
    </xf>
    <xf numFmtId="0" fontId="50" fillId="27" borderId="27" xfId="40" applyFont="1" applyFill="1" applyBorder="1" applyAlignment="1">
      <alignment horizontal="center" vertical="center" wrapText="1"/>
    </xf>
    <xf numFmtId="0" fontId="50" fillId="27" borderId="52" xfId="40" applyFont="1" applyFill="1" applyBorder="1" applyAlignment="1">
      <alignment horizontal="center" vertical="center" wrapText="1"/>
    </xf>
    <xf numFmtId="0" fontId="51" fillId="27" borderId="26" xfId="40" applyFont="1" applyFill="1" applyBorder="1" applyAlignment="1">
      <alignment horizontal="center" vertical="center" wrapText="1"/>
    </xf>
    <xf numFmtId="0" fontId="51" fillId="27" borderId="27" xfId="40" applyFont="1" applyFill="1" applyBorder="1" applyAlignment="1">
      <alignment horizontal="center" vertical="center" wrapText="1"/>
    </xf>
    <xf numFmtId="0" fontId="51" fillId="27" borderId="52" xfId="40" applyFont="1" applyFill="1" applyBorder="1" applyAlignment="1">
      <alignment horizontal="center" vertical="center" wrapText="1"/>
    </xf>
    <xf numFmtId="0" fontId="37" fillId="0" borderId="33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26" borderId="33" xfId="49" applyFont="1" applyFill="1" applyBorder="1" applyAlignment="1">
      <alignment horizontal="left" vertical="center" wrapText="1"/>
    </xf>
    <xf numFmtId="0" fontId="37" fillId="26" borderId="0" xfId="49" applyFont="1" applyFill="1" applyBorder="1" applyAlignment="1">
      <alignment horizontal="left" vertical="center" wrapText="1"/>
    </xf>
    <xf numFmtId="0" fontId="37" fillId="26" borderId="49" xfId="49" applyFont="1" applyFill="1" applyBorder="1" applyAlignment="1">
      <alignment horizontal="left" vertical="center" wrapText="1"/>
    </xf>
    <xf numFmtId="0" fontId="37" fillId="26" borderId="50" xfId="49" applyFont="1" applyFill="1" applyBorder="1" applyAlignment="1">
      <alignment horizontal="left" vertical="center" wrapText="1"/>
    </xf>
    <xf numFmtId="0" fontId="68" fillId="27" borderId="10" xfId="40" applyFont="1" applyFill="1" applyBorder="1" applyAlignment="1">
      <alignment horizontal="center" vertical="center"/>
    </xf>
    <xf numFmtId="0" fontId="68" fillId="27" borderId="10" xfId="40" applyFont="1" applyFill="1" applyBorder="1" applyAlignment="1">
      <alignment horizontal="center" vertical="center" wrapText="1"/>
    </xf>
    <xf numFmtId="0" fontId="25" fillId="27" borderId="31" xfId="40" applyFont="1" applyFill="1" applyBorder="1" applyAlignment="1">
      <alignment horizontal="center" vertical="center" wrapText="1"/>
    </xf>
    <xf numFmtId="0" fontId="50" fillId="27" borderId="28" xfId="40" applyFont="1" applyFill="1" applyBorder="1" applyAlignment="1">
      <alignment horizontal="center" vertical="center" wrapText="1"/>
    </xf>
    <xf numFmtId="0" fontId="50" fillId="27" borderId="45" xfId="40" applyFont="1" applyFill="1" applyBorder="1" applyAlignment="1">
      <alignment horizontal="center" vertical="center" wrapText="1"/>
    </xf>
    <xf numFmtId="0" fontId="50" fillId="27" borderId="44" xfId="40" applyFont="1" applyFill="1" applyBorder="1" applyAlignment="1">
      <alignment horizontal="center" vertical="center" wrapText="1"/>
    </xf>
    <xf numFmtId="0" fontId="68" fillId="27" borderId="14" xfId="40" applyFont="1" applyFill="1" applyBorder="1" applyAlignment="1">
      <alignment horizontal="center" vertical="center" wrapText="1"/>
    </xf>
  </cellXfs>
  <cellStyles count="59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alculation 2 2" xfId="54"/>
    <cellStyle name="Check Cell 2" xfId="30"/>
    <cellStyle name="Comma" xfId="1" builtinId="3"/>
    <cellStyle name="Excel Built-in Normal" xfId="48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53"/>
    <cellStyle name="Linked Cell 2" xfId="38"/>
    <cellStyle name="Neutral 2" xfId="39"/>
    <cellStyle name="Normal" xfId="0" builtinId="0"/>
    <cellStyle name="Normal 15" xfId="56"/>
    <cellStyle name="Normal 2" xfId="40"/>
    <cellStyle name="Normal 2 2" xfId="49"/>
    <cellStyle name="Normal 2 2 2" xfId="55"/>
    <cellStyle name="Normal 3" xfId="3"/>
    <cellStyle name="Normal 3 2" xfId="47"/>
    <cellStyle name="Normal 5" xfId="46"/>
    <cellStyle name="Note 2" xfId="41"/>
    <cellStyle name="Note 2 2" xfId="52"/>
    <cellStyle name="Output 2" xfId="42"/>
    <cellStyle name="Output 2 2" xfId="51"/>
    <cellStyle name="Percent" xfId="2" builtinId="5"/>
    <cellStyle name="Porcentagem 3" xfId="57"/>
    <cellStyle name="Title 2" xfId="43"/>
    <cellStyle name="Total 2" xfId="44"/>
    <cellStyle name="Total 2 2" xfId="50"/>
    <cellStyle name="Vírgula 5" xfId="58"/>
    <cellStyle name="Warning Text 2" xfId="4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showGridLines="0" zoomScale="90" zoomScaleNormal="90" workbookViewId="0"/>
  </sheetViews>
  <sheetFormatPr defaultRowHeight="15" x14ac:dyDescent="0.25"/>
  <cols>
    <col min="2" max="2" width="10.5703125" customWidth="1"/>
    <col min="3" max="3" width="44" bestFit="1" customWidth="1"/>
    <col min="4" max="4" width="25" style="265" bestFit="1" customWidth="1"/>
    <col min="5" max="5" width="24.42578125" bestFit="1" customWidth="1"/>
    <col min="6" max="6" width="19" customWidth="1"/>
    <col min="7" max="7" width="17.7109375" bestFit="1" customWidth="1"/>
    <col min="8" max="8" width="12.5703125" customWidth="1"/>
    <col min="9" max="9" width="11" bestFit="1" customWidth="1"/>
    <col min="10" max="10" width="15.85546875" customWidth="1"/>
    <col min="11" max="11" width="14.28515625" customWidth="1"/>
    <col min="12" max="12" width="29.140625" customWidth="1"/>
    <col min="13" max="13" width="15" customWidth="1"/>
    <col min="14" max="14" width="13.85546875" customWidth="1"/>
    <col min="15" max="15" width="15.7109375" customWidth="1"/>
    <col min="16" max="16" width="12.42578125" customWidth="1"/>
    <col min="17" max="17" width="13.7109375" customWidth="1"/>
    <col min="19" max="19" width="17.28515625" bestFit="1" customWidth="1"/>
  </cols>
  <sheetData>
    <row r="1" spans="1:20" ht="15.75" x14ac:dyDescent="0.25">
      <c r="A1" s="44"/>
      <c r="B1" s="37" t="s">
        <v>0</v>
      </c>
      <c r="C1" s="36"/>
      <c r="D1" s="253"/>
      <c r="E1" s="36"/>
      <c r="F1" s="36"/>
      <c r="G1" s="36"/>
      <c r="H1" s="38"/>
      <c r="I1" s="39"/>
      <c r="J1" s="39"/>
      <c r="K1" s="36"/>
      <c r="L1" s="36"/>
      <c r="M1" s="36"/>
      <c r="N1" s="36"/>
      <c r="O1" s="36"/>
      <c r="P1" s="49"/>
      <c r="Q1" s="36"/>
      <c r="R1" s="36"/>
      <c r="S1" s="51"/>
      <c r="T1" s="36"/>
    </row>
    <row r="2" spans="1:20" ht="15.75" x14ac:dyDescent="0.25">
      <c r="A2" s="44"/>
      <c r="B2" s="722" t="s">
        <v>1</v>
      </c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4"/>
      <c r="N2" s="36"/>
      <c r="O2" s="36"/>
      <c r="P2" s="49"/>
      <c r="Q2" s="36"/>
      <c r="R2" s="36"/>
      <c r="S2" s="51"/>
      <c r="T2" s="36"/>
    </row>
    <row r="3" spans="1:20" ht="15.75" x14ac:dyDescent="0.25">
      <c r="A3" s="44"/>
      <c r="B3" s="725" t="s">
        <v>2</v>
      </c>
      <c r="C3" s="725"/>
      <c r="D3" s="725"/>
      <c r="E3" s="725"/>
      <c r="F3" s="725"/>
      <c r="G3" s="725"/>
      <c r="H3" s="725"/>
      <c r="I3" s="725"/>
      <c r="J3" s="725"/>
      <c r="K3" s="725"/>
      <c r="L3" s="725"/>
      <c r="M3" s="725"/>
      <c r="N3" s="36"/>
      <c r="O3" s="36"/>
      <c r="P3" s="49"/>
      <c r="Q3" s="36"/>
      <c r="R3" s="36"/>
      <c r="S3" s="51"/>
      <c r="T3" s="36"/>
    </row>
    <row r="4" spans="1:20" ht="15.75" x14ac:dyDescent="0.25">
      <c r="A4" s="44"/>
      <c r="B4" s="40" t="s">
        <v>3</v>
      </c>
      <c r="C4" s="36"/>
      <c r="D4" s="253"/>
      <c r="E4" s="36"/>
      <c r="F4" s="36"/>
      <c r="G4" s="36"/>
      <c r="H4" s="38"/>
      <c r="I4" s="39"/>
      <c r="J4" s="39"/>
      <c r="K4" s="36"/>
      <c r="L4" s="36"/>
      <c r="M4" s="36"/>
      <c r="N4" s="36"/>
      <c r="O4" s="36"/>
      <c r="P4" s="49"/>
      <c r="Q4" s="36"/>
      <c r="R4" s="36"/>
      <c r="S4" s="51"/>
      <c r="T4" s="36"/>
    </row>
    <row r="5" spans="1:20" ht="15.75" x14ac:dyDescent="0.25">
      <c r="A5" s="44"/>
      <c r="B5" s="41"/>
      <c r="C5" s="36"/>
      <c r="D5" s="253"/>
      <c r="E5" s="36"/>
      <c r="F5" s="36"/>
      <c r="G5" s="36"/>
      <c r="H5" s="38"/>
      <c r="I5" s="39"/>
      <c r="J5" s="39"/>
      <c r="K5" s="36"/>
      <c r="L5" s="36"/>
      <c r="M5" s="36"/>
      <c r="N5" s="36"/>
      <c r="O5" s="36"/>
      <c r="P5" s="49"/>
      <c r="Q5" s="36"/>
      <c r="R5" s="36"/>
      <c r="S5" s="58">
        <v>471457734</v>
      </c>
      <c r="T5" s="36"/>
    </row>
    <row r="6" spans="1:20" ht="15.75" x14ac:dyDescent="0.25">
      <c r="A6" s="43"/>
      <c r="B6" s="726" t="s">
        <v>209</v>
      </c>
      <c r="C6" s="726"/>
      <c r="D6" s="254"/>
      <c r="E6" s="44"/>
      <c r="F6" s="44"/>
      <c r="G6" s="44"/>
      <c r="H6" s="45"/>
      <c r="I6" s="46"/>
      <c r="J6" s="46"/>
      <c r="K6" s="44"/>
      <c r="L6" s="44"/>
      <c r="M6" s="44"/>
      <c r="N6" s="44"/>
      <c r="O6" s="44"/>
      <c r="P6" s="50"/>
      <c r="Q6" s="44"/>
      <c r="R6" s="44"/>
      <c r="S6" s="52"/>
      <c r="T6" s="44"/>
    </row>
    <row r="7" spans="1:20" ht="15.75" x14ac:dyDescent="0.25">
      <c r="A7" s="47"/>
      <c r="B7" s="726" t="s">
        <v>210</v>
      </c>
      <c r="C7" s="726"/>
      <c r="D7" s="254"/>
      <c r="E7" s="44"/>
      <c r="F7" s="44"/>
      <c r="G7" s="44"/>
      <c r="H7" s="45"/>
      <c r="I7" s="46"/>
      <c r="J7" s="46"/>
      <c r="K7" s="44"/>
      <c r="L7" s="44"/>
      <c r="M7" s="44"/>
      <c r="N7" s="44"/>
      <c r="O7" s="44"/>
      <c r="P7" s="50"/>
      <c r="Q7" s="44"/>
      <c r="R7" s="44"/>
      <c r="S7" s="52"/>
      <c r="T7" s="44"/>
    </row>
    <row r="8" spans="1:20" ht="15.75" x14ac:dyDescent="0.25">
      <c r="A8" s="47"/>
      <c r="B8" s="727" t="s">
        <v>4</v>
      </c>
      <c r="C8" s="727"/>
      <c r="D8" s="254"/>
      <c r="E8" s="44"/>
      <c r="F8" s="44"/>
      <c r="G8" s="44"/>
      <c r="H8" s="45"/>
      <c r="I8" s="46"/>
      <c r="J8" s="46"/>
      <c r="K8" s="44"/>
      <c r="L8" s="44"/>
      <c r="M8" s="44"/>
      <c r="N8" s="44"/>
      <c r="O8" s="44"/>
      <c r="P8" s="50"/>
      <c r="Q8" s="44"/>
      <c r="R8" s="44"/>
      <c r="S8" s="52">
        <v>3.8698000000000001</v>
      </c>
      <c r="T8" s="44"/>
    </row>
    <row r="9" spans="1:20" ht="15.75" x14ac:dyDescent="0.25">
      <c r="A9" s="44"/>
      <c r="B9" s="42"/>
      <c r="C9" s="36"/>
      <c r="D9" s="253"/>
      <c r="E9" s="36"/>
      <c r="F9" s="36"/>
      <c r="G9" s="36"/>
      <c r="H9" s="38"/>
      <c r="I9" s="39"/>
      <c r="J9" s="39"/>
      <c r="K9" s="36"/>
      <c r="L9" s="36"/>
      <c r="M9" s="36"/>
      <c r="N9" s="36"/>
      <c r="O9" s="36"/>
      <c r="P9" s="49"/>
      <c r="Q9" s="36"/>
      <c r="R9" s="36"/>
      <c r="S9" s="51"/>
      <c r="T9" s="36"/>
    </row>
    <row r="10" spans="1:20" ht="16.5" thickBot="1" x14ac:dyDescent="0.3">
      <c r="A10" s="1"/>
      <c r="B10" s="714" t="s">
        <v>5</v>
      </c>
      <c r="C10" s="715"/>
      <c r="D10" s="715"/>
      <c r="E10" s="715"/>
      <c r="F10" s="715"/>
      <c r="G10" s="715"/>
      <c r="H10" s="715"/>
      <c r="I10" s="715"/>
      <c r="J10" s="715"/>
      <c r="K10" s="715"/>
      <c r="L10" s="715"/>
      <c r="M10" s="715"/>
      <c r="N10" s="715"/>
      <c r="O10" s="716"/>
      <c r="P10" s="175"/>
      <c r="Q10" s="183"/>
      <c r="R10" s="177"/>
      <c r="S10" s="53"/>
      <c r="T10" s="2"/>
    </row>
    <row r="11" spans="1:20" ht="25.5" x14ac:dyDescent="0.25">
      <c r="A11" s="680">
        <v>1</v>
      </c>
      <c r="B11" s="717" t="s">
        <v>6</v>
      </c>
      <c r="C11" s="718"/>
      <c r="D11" s="718"/>
      <c r="E11" s="718"/>
      <c r="F11" s="718"/>
      <c r="G11" s="718"/>
      <c r="H11" s="718"/>
      <c r="I11" s="718"/>
      <c r="J11" s="718"/>
      <c r="K11" s="718"/>
      <c r="L11" s="718"/>
      <c r="M11" s="718"/>
      <c r="N11" s="718"/>
      <c r="O11" s="718"/>
      <c r="P11" s="175"/>
      <c r="Q11" s="176" t="s">
        <v>7</v>
      </c>
      <c r="R11" s="177"/>
      <c r="S11" s="53"/>
      <c r="T11" s="2"/>
    </row>
    <row r="12" spans="1:20" x14ac:dyDescent="0.25">
      <c r="A12" s="681"/>
      <c r="B12" s="694" t="s">
        <v>8</v>
      </c>
      <c r="C12" s="695" t="s">
        <v>9</v>
      </c>
      <c r="D12" s="695" t="s">
        <v>10</v>
      </c>
      <c r="E12" s="695" t="s">
        <v>11</v>
      </c>
      <c r="F12" s="695" t="s">
        <v>12</v>
      </c>
      <c r="G12" s="695" t="s">
        <v>13</v>
      </c>
      <c r="H12" s="705" t="s">
        <v>14</v>
      </c>
      <c r="I12" s="705"/>
      <c r="J12" s="705"/>
      <c r="K12" s="695" t="s">
        <v>15</v>
      </c>
      <c r="L12" s="695" t="s">
        <v>16</v>
      </c>
      <c r="M12" s="695" t="s">
        <v>17</v>
      </c>
      <c r="N12" s="695"/>
      <c r="O12" s="704" t="s">
        <v>18</v>
      </c>
      <c r="P12" s="175"/>
      <c r="Q12" s="176" t="s">
        <v>19</v>
      </c>
      <c r="R12" s="177"/>
      <c r="S12" s="53"/>
      <c r="T12" s="2"/>
    </row>
    <row r="13" spans="1:20" ht="38.25" x14ac:dyDescent="0.25">
      <c r="A13" s="682"/>
      <c r="B13" s="694"/>
      <c r="C13" s="695"/>
      <c r="D13" s="695"/>
      <c r="E13" s="695"/>
      <c r="F13" s="695"/>
      <c r="G13" s="695"/>
      <c r="H13" s="14" t="s">
        <v>20</v>
      </c>
      <c r="I13" s="10" t="s">
        <v>21</v>
      </c>
      <c r="J13" s="10" t="s">
        <v>22</v>
      </c>
      <c r="K13" s="695"/>
      <c r="L13" s="695"/>
      <c r="M13" s="5" t="s">
        <v>23</v>
      </c>
      <c r="N13" s="5" t="s">
        <v>24</v>
      </c>
      <c r="O13" s="704"/>
      <c r="P13" s="175"/>
      <c r="Q13" s="16" t="s">
        <v>25</v>
      </c>
      <c r="R13" s="177"/>
      <c r="S13" s="53"/>
      <c r="T13" s="2"/>
    </row>
    <row r="14" spans="1:20" ht="38.25" customHeight="1" x14ac:dyDescent="0.25">
      <c r="A14" s="222" t="s">
        <v>178</v>
      </c>
      <c r="B14" s="223" t="s">
        <v>26</v>
      </c>
      <c r="C14" s="232" t="s">
        <v>179</v>
      </c>
      <c r="D14" s="233" t="s">
        <v>180</v>
      </c>
      <c r="E14" s="224" t="s">
        <v>27</v>
      </c>
      <c r="F14" s="225">
        <v>1</v>
      </c>
      <c r="G14" s="226"/>
      <c r="H14" s="227">
        <v>3767</v>
      </c>
      <c r="I14" s="228">
        <v>1</v>
      </c>
      <c r="J14" s="228">
        <v>0</v>
      </c>
      <c r="K14" s="225" t="s">
        <v>28</v>
      </c>
      <c r="L14" s="229" t="s">
        <v>29</v>
      </c>
      <c r="M14" s="230">
        <v>42401</v>
      </c>
      <c r="N14" s="230">
        <v>42583</v>
      </c>
      <c r="O14" s="231"/>
      <c r="P14" s="178">
        <v>0</v>
      </c>
      <c r="Q14" s="179" t="s">
        <v>30</v>
      </c>
      <c r="R14" s="180"/>
      <c r="S14" s="54"/>
      <c r="T14" s="48"/>
    </row>
    <row r="15" spans="1:20" ht="89.25" customHeight="1" x14ac:dyDescent="0.25">
      <c r="A15" s="222" t="s">
        <v>181</v>
      </c>
      <c r="B15" s="223" t="s">
        <v>26</v>
      </c>
      <c r="C15" s="232" t="s">
        <v>182</v>
      </c>
      <c r="D15" s="233" t="s">
        <v>183</v>
      </c>
      <c r="E15" s="224" t="s">
        <v>27</v>
      </c>
      <c r="F15" s="225">
        <v>1</v>
      </c>
      <c r="G15" s="226"/>
      <c r="H15" s="227">
        <v>3942</v>
      </c>
      <c r="I15" s="228">
        <v>1</v>
      </c>
      <c r="J15" s="228">
        <v>0</v>
      </c>
      <c r="K15" s="225" t="s">
        <v>28</v>
      </c>
      <c r="L15" s="229" t="s">
        <v>29</v>
      </c>
      <c r="M15" s="230" t="s">
        <v>184</v>
      </c>
      <c r="N15" s="230">
        <v>42614</v>
      </c>
      <c r="O15" s="231"/>
      <c r="P15" s="178">
        <v>0</v>
      </c>
      <c r="Q15" s="179" t="s">
        <v>31</v>
      </c>
      <c r="R15" s="180"/>
      <c r="S15" s="54"/>
      <c r="T15" s="48"/>
    </row>
    <row r="16" spans="1:20" ht="38.25" customHeight="1" x14ac:dyDescent="0.25">
      <c r="A16" s="222" t="s">
        <v>185</v>
      </c>
      <c r="B16" s="223" t="s">
        <v>26</v>
      </c>
      <c r="C16" s="232" t="s">
        <v>32</v>
      </c>
      <c r="D16" s="233" t="s">
        <v>186</v>
      </c>
      <c r="E16" s="224" t="s">
        <v>27</v>
      </c>
      <c r="F16" s="225">
        <v>1</v>
      </c>
      <c r="G16" s="226"/>
      <c r="H16" s="227">
        <v>3942</v>
      </c>
      <c r="I16" s="228">
        <v>1</v>
      </c>
      <c r="J16" s="228">
        <v>0</v>
      </c>
      <c r="K16" s="225" t="s">
        <v>28</v>
      </c>
      <c r="L16" s="229" t="s">
        <v>29</v>
      </c>
      <c r="M16" s="230">
        <v>42430</v>
      </c>
      <c r="N16" s="230">
        <v>42614</v>
      </c>
      <c r="O16" s="231"/>
      <c r="P16" s="178">
        <v>0</v>
      </c>
      <c r="Q16" s="181"/>
      <c r="R16" s="182"/>
      <c r="S16" s="55"/>
      <c r="T16" s="22"/>
    </row>
    <row r="17" spans="1:20" ht="89.25" customHeight="1" x14ac:dyDescent="0.25">
      <c r="A17" s="222" t="s">
        <v>187</v>
      </c>
      <c r="B17" s="223" t="s">
        <v>26</v>
      </c>
      <c r="C17" s="232" t="s">
        <v>188</v>
      </c>
      <c r="D17" s="233" t="s">
        <v>189</v>
      </c>
      <c r="E17" s="224" t="s">
        <v>27</v>
      </c>
      <c r="F17" s="225">
        <v>1</v>
      </c>
      <c r="G17" s="226"/>
      <c r="H17" s="227">
        <v>3942</v>
      </c>
      <c r="I17" s="228">
        <v>1</v>
      </c>
      <c r="J17" s="228">
        <v>0</v>
      </c>
      <c r="K17" s="225" t="s">
        <v>28</v>
      </c>
      <c r="L17" s="229" t="s">
        <v>29</v>
      </c>
      <c r="M17" s="230">
        <v>42461</v>
      </c>
      <c r="N17" s="230">
        <v>42644</v>
      </c>
      <c r="O17" s="231"/>
      <c r="P17" s="178">
        <v>0</v>
      </c>
      <c r="Q17" s="179"/>
      <c r="R17" s="180"/>
      <c r="S17" s="54"/>
      <c r="T17" s="48"/>
    </row>
    <row r="18" spans="1:20" ht="127.5" customHeight="1" x14ac:dyDescent="0.25">
      <c r="A18" s="222" t="s">
        <v>190</v>
      </c>
      <c r="B18" s="223" t="s">
        <v>26</v>
      </c>
      <c r="C18" s="232" t="s">
        <v>191</v>
      </c>
      <c r="D18" s="233" t="s">
        <v>192</v>
      </c>
      <c r="E18" s="224" t="s">
        <v>27</v>
      </c>
      <c r="F18" s="225">
        <v>1</v>
      </c>
      <c r="G18" s="226"/>
      <c r="H18" s="227">
        <v>3942</v>
      </c>
      <c r="I18" s="228">
        <v>1</v>
      </c>
      <c r="J18" s="228">
        <v>0</v>
      </c>
      <c r="K18" s="225" t="s">
        <v>28</v>
      </c>
      <c r="L18" s="229" t="s">
        <v>29</v>
      </c>
      <c r="M18" s="230">
        <v>42461</v>
      </c>
      <c r="N18" s="230">
        <v>42644</v>
      </c>
      <c r="O18" s="231"/>
      <c r="P18" s="178">
        <v>0</v>
      </c>
      <c r="Q18" s="181" t="s">
        <v>33</v>
      </c>
      <c r="R18" s="182"/>
      <c r="S18" s="55"/>
      <c r="T18" s="22"/>
    </row>
    <row r="19" spans="1:20" ht="51" customHeight="1" x14ac:dyDescent="0.25">
      <c r="A19" s="222" t="s">
        <v>193</v>
      </c>
      <c r="B19" s="223" t="s">
        <v>26</v>
      </c>
      <c r="C19" s="232" t="s">
        <v>194</v>
      </c>
      <c r="D19" s="233" t="s">
        <v>195</v>
      </c>
      <c r="E19" s="224" t="s">
        <v>27</v>
      </c>
      <c r="F19" s="225">
        <v>1</v>
      </c>
      <c r="G19" s="226"/>
      <c r="H19" s="227">
        <v>3942</v>
      </c>
      <c r="I19" s="228">
        <v>1</v>
      </c>
      <c r="J19" s="228">
        <v>0</v>
      </c>
      <c r="K19" s="225" t="s">
        <v>28</v>
      </c>
      <c r="L19" s="229" t="s">
        <v>29</v>
      </c>
      <c r="M19" s="230">
        <v>42461</v>
      </c>
      <c r="N19" s="230">
        <v>42644</v>
      </c>
      <c r="O19" s="231"/>
      <c r="P19" s="178">
        <v>0</v>
      </c>
      <c r="Q19" s="181" t="s">
        <v>35</v>
      </c>
      <c r="R19" s="182"/>
      <c r="S19" s="55"/>
      <c r="T19" s="22"/>
    </row>
    <row r="20" spans="1:20" ht="89.25" x14ac:dyDescent="0.25">
      <c r="A20" s="222" t="s">
        <v>196</v>
      </c>
      <c r="B20" s="223" t="s">
        <v>26</v>
      </c>
      <c r="C20" s="232" t="s">
        <v>197</v>
      </c>
      <c r="D20" s="233" t="s">
        <v>198</v>
      </c>
      <c r="E20" s="224" t="s">
        <v>27</v>
      </c>
      <c r="F20" s="225">
        <v>1</v>
      </c>
      <c r="G20" s="226"/>
      <c r="H20" s="227">
        <v>7884</v>
      </c>
      <c r="I20" s="228">
        <v>1</v>
      </c>
      <c r="J20" s="228">
        <v>0</v>
      </c>
      <c r="K20" s="225" t="s">
        <v>28</v>
      </c>
      <c r="L20" s="229" t="s">
        <v>29</v>
      </c>
      <c r="M20" s="230" t="s">
        <v>199</v>
      </c>
      <c r="N20" s="234"/>
      <c r="O20" s="235" t="s">
        <v>200</v>
      </c>
      <c r="P20" s="178">
        <v>0</v>
      </c>
      <c r="Q20" s="181" t="s">
        <v>37</v>
      </c>
      <c r="R20" s="182"/>
      <c r="S20" s="55"/>
      <c r="T20" s="22"/>
    </row>
    <row r="21" spans="1:20" s="1" customFormat="1" ht="25.5" x14ac:dyDescent="0.25">
      <c r="A21" s="222" t="s">
        <v>201</v>
      </c>
      <c r="B21" s="223" t="s">
        <v>26</v>
      </c>
      <c r="C21" s="232" t="s">
        <v>34</v>
      </c>
      <c r="D21" s="233" t="s">
        <v>202</v>
      </c>
      <c r="E21" s="224" t="s">
        <v>27</v>
      </c>
      <c r="F21" s="225">
        <v>1</v>
      </c>
      <c r="G21" s="226"/>
      <c r="H21" s="227">
        <v>11826</v>
      </c>
      <c r="I21" s="228">
        <v>1</v>
      </c>
      <c r="J21" s="228">
        <v>0</v>
      </c>
      <c r="K21" s="225" t="s">
        <v>28</v>
      </c>
      <c r="L21" s="229" t="s">
        <v>29</v>
      </c>
      <c r="M21" s="230" t="s">
        <v>199</v>
      </c>
      <c r="N21" s="234"/>
      <c r="O21" s="235" t="s">
        <v>203</v>
      </c>
      <c r="P21" s="178"/>
      <c r="Q21" s="181"/>
      <c r="R21" s="182"/>
      <c r="S21" s="55"/>
      <c r="T21" s="22"/>
    </row>
    <row r="22" spans="1:20" s="1" customFormat="1" x14ac:dyDescent="0.25">
      <c r="A22" s="222" t="s">
        <v>204</v>
      </c>
      <c r="B22" s="225" t="s">
        <v>26</v>
      </c>
      <c r="C22" s="232" t="s">
        <v>36</v>
      </c>
      <c r="D22" s="233" t="s">
        <v>202</v>
      </c>
      <c r="E22" s="224" t="s">
        <v>27</v>
      </c>
      <c r="F22" s="225">
        <v>1</v>
      </c>
      <c r="G22" s="226"/>
      <c r="H22" s="236">
        <v>4520</v>
      </c>
      <c r="I22" s="228">
        <v>1</v>
      </c>
      <c r="J22" s="228">
        <v>0</v>
      </c>
      <c r="K22" s="225" t="s">
        <v>28</v>
      </c>
      <c r="L22" s="229" t="s">
        <v>29</v>
      </c>
      <c r="M22" s="230">
        <v>42675</v>
      </c>
      <c r="N22" s="230">
        <v>42856</v>
      </c>
      <c r="O22" s="231"/>
      <c r="P22" s="178"/>
      <c r="Q22" s="181"/>
      <c r="R22" s="182"/>
      <c r="S22" s="55"/>
      <c r="T22" s="22"/>
    </row>
    <row r="23" spans="1:20" ht="25.5" x14ac:dyDescent="0.25">
      <c r="A23" s="15"/>
      <c r="B23" s="15"/>
      <c r="C23" s="15"/>
      <c r="D23" s="25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76" t="s">
        <v>38</v>
      </c>
      <c r="R23" s="16"/>
      <c r="S23" s="56"/>
      <c r="T23" s="1"/>
    </row>
    <row r="24" spans="1:20" ht="25.5" x14ac:dyDescent="0.25">
      <c r="A24" s="683">
        <v>2</v>
      </c>
      <c r="B24" s="691" t="s">
        <v>39</v>
      </c>
      <c r="C24" s="692"/>
      <c r="D24" s="692"/>
      <c r="E24" s="692"/>
      <c r="F24" s="692"/>
      <c r="G24" s="692"/>
      <c r="H24" s="692"/>
      <c r="I24" s="692"/>
      <c r="J24" s="692"/>
      <c r="K24" s="692"/>
      <c r="L24" s="692"/>
      <c r="M24" s="692"/>
      <c r="N24" s="692"/>
      <c r="O24" s="693"/>
      <c r="P24" s="209"/>
      <c r="Q24" s="210" t="s">
        <v>40</v>
      </c>
      <c r="R24" s="211"/>
      <c r="S24" s="57"/>
      <c r="T24" s="2"/>
    </row>
    <row r="25" spans="1:20" ht="25.5" x14ac:dyDescent="0.25">
      <c r="A25" s="683"/>
      <c r="B25" s="694" t="s">
        <v>41</v>
      </c>
      <c r="C25" s="695" t="s">
        <v>9</v>
      </c>
      <c r="D25" s="695" t="s">
        <v>10</v>
      </c>
      <c r="E25" s="695" t="s">
        <v>42</v>
      </c>
      <c r="F25" s="695" t="s">
        <v>12</v>
      </c>
      <c r="G25" s="695" t="s">
        <v>13</v>
      </c>
      <c r="H25" s="705" t="s">
        <v>14</v>
      </c>
      <c r="I25" s="705"/>
      <c r="J25" s="705"/>
      <c r="K25" s="695" t="s">
        <v>15</v>
      </c>
      <c r="L25" s="695" t="s">
        <v>16</v>
      </c>
      <c r="M25" s="695" t="s">
        <v>17</v>
      </c>
      <c r="N25" s="695"/>
      <c r="O25" s="704" t="s">
        <v>18</v>
      </c>
      <c r="P25" s="175"/>
      <c r="Q25" s="176" t="s">
        <v>43</v>
      </c>
      <c r="R25" s="177"/>
      <c r="S25" s="57"/>
      <c r="T25" s="2"/>
    </row>
    <row r="26" spans="1:20" ht="38.25" x14ac:dyDescent="0.25">
      <c r="A26" s="683"/>
      <c r="B26" s="694"/>
      <c r="C26" s="695"/>
      <c r="D26" s="695"/>
      <c r="E26" s="695"/>
      <c r="F26" s="695"/>
      <c r="G26" s="695"/>
      <c r="H26" s="14" t="s">
        <v>20</v>
      </c>
      <c r="I26" s="10" t="s">
        <v>21</v>
      </c>
      <c r="J26" s="10" t="s">
        <v>22</v>
      </c>
      <c r="K26" s="695"/>
      <c r="L26" s="695"/>
      <c r="M26" s="5" t="s">
        <v>23</v>
      </c>
      <c r="N26" s="5" t="s">
        <v>24</v>
      </c>
      <c r="O26" s="704"/>
      <c r="P26" s="175"/>
      <c r="Q26" s="183"/>
      <c r="R26" s="177"/>
      <c r="S26" s="57"/>
      <c r="T26" s="2"/>
    </row>
    <row r="27" spans="1:20" ht="53.25" customHeight="1" x14ac:dyDescent="0.25">
      <c r="A27" s="33">
        <v>2.1</v>
      </c>
      <c r="B27" s="32" t="s">
        <v>26</v>
      </c>
      <c r="C27" s="23" t="s">
        <v>44</v>
      </c>
      <c r="D27" s="256"/>
      <c r="E27" s="18" t="s">
        <v>7</v>
      </c>
      <c r="F27" s="26">
        <v>1</v>
      </c>
      <c r="G27" s="27"/>
      <c r="H27" s="29">
        <v>2190</v>
      </c>
      <c r="I27" s="19">
        <v>0.1</v>
      </c>
      <c r="J27" s="163">
        <v>0.9</v>
      </c>
      <c r="K27" s="30" t="s">
        <v>45</v>
      </c>
      <c r="L27" s="25" t="s">
        <v>7</v>
      </c>
      <c r="M27" s="20">
        <v>42491</v>
      </c>
      <c r="N27" s="20">
        <v>42583</v>
      </c>
      <c r="O27" s="166" t="s">
        <v>46</v>
      </c>
      <c r="P27" s="178">
        <v>1971</v>
      </c>
      <c r="Q27" s="181" t="s">
        <v>47</v>
      </c>
      <c r="R27" s="182"/>
      <c r="S27" s="55">
        <v>7627375.7999999998</v>
      </c>
      <c r="T27" s="22"/>
    </row>
    <row r="28" spans="1:20" ht="25.5" x14ac:dyDescent="0.25">
      <c r="A28" s="33">
        <v>2.2000000000000002</v>
      </c>
      <c r="B28" s="32" t="s">
        <v>26</v>
      </c>
      <c r="C28" s="68" t="s">
        <v>48</v>
      </c>
      <c r="D28" s="257"/>
      <c r="E28" s="59" t="s">
        <v>7</v>
      </c>
      <c r="F28" s="26">
        <v>1</v>
      </c>
      <c r="G28" s="28"/>
      <c r="H28" s="60">
        <v>2190</v>
      </c>
      <c r="I28" s="61">
        <v>0.1</v>
      </c>
      <c r="J28" s="164">
        <v>0.9</v>
      </c>
      <c r="K28" s="62" t="s">
        <v>45</v>
      </c>
      <c r="L28" s="63" t="s">
        <v>7</v>
      </c>
      <c r="M28" s="64">
        <v>42644</v>
      </c>
      <c r="N28" s="64">
        <v>42736</v>
      </c>
      <c r="O28" s="167" t="s">
        <v>46</v>
      </c>
      <c r="P28" s="184">
        <v>1971</v>
      </c>
      <c r="Q28" s="185"/>
      <c r="R28" s="186"/>
      <c r="S28" s="65">
        <v>7627375.7999999998</v>
      </c>
      <c r="T28" s="66"/>
    </row>
    <row r="29" spans="1:20" ht="25.5" x14ac:dyDescent="0.25">
      <c r="A29" s="33">
        <v>2.2999999999999998</v>
      </c>
      <c r="B29" s="32" t="s">
        <v>26</v>
      </c>
      <c r="C29" s="68" t="s">
        <v>49</v>
      </c>
      <c r="D29" s="69" t="s">
        <v>50</v>
      </c>
      <c r="E29" s="59" t="s">
        <v>7</v>
      </c>
      <c r="F29" s="26">
        <v>1</v>
      </c>
      <c r="G29" s="28"/>
      <c r="H29" s="60">
        <v>490</v>
      </c>
      <c r="I29" s="61">
        <v>0.1</v>
      </c>
      <c r="J29" s="164">
        <v>0.9</v>
      </c>
      <c r="K29" s="62" t="s">
        <v>45</v>
      </c>
      <c r="L29" s="63" t="s">
        <v>7</v>
      </c>
      <c r="M29" s="64">
        <v>42675</v>
      </c>
      <c r="N29" s="64">
        <v>42767</v>
      </c>
      <c r="O29" s="167" t="s">
        <v>46</v>
      </c>
      <c r="P29" s="184">
        <v>441</v>
      </c>
      <c r="Q29" s="185"/>
      <c r="R29" s="186"/>
      <c r="S29" s="65">
        <v>1706581.8</v>
      </c>
      <c r="T29" s="66"/>
    </row>
    <row r="30" spans="1:20" ht="38.25" x14ac:dyDescent="0.25">
      <c r="A30" s="33">
        <v>2.4</v>
      </c>
      <c r="B30" s="32" t="s">
        <v>26</v>
      </c>
      <c r="C30" s="68" t="s">
        <v>51</v>
      </c>
      <c r="D30" s="69" t="s">
        <v>52</v>
      </c>
      <c r="E30" s="59" t="s">
        <v>7</v>
      </c>
      <c r="F30" s="26">
        <v>1</v>
      </c>
      <c r="G30" s="28"/>
      <c r="H30" s="60">
        <v>1060</v>
      </c>
      <c r="I30" s="61">
        <v>0.1</v>
      </c>
      <c r="J30" s="164">
        <v>0.9</v>
      </c>
      <c r="K30" s="62" t="s">
        <v>45</v>
      </c>
      <c r="L30" s="63" t="s">
        <v>7</v>
      </c>
      <c r="M30" s="241">
        <v>42552</v>
      </c>
      <c r="N30" s="241">
        <v>42644</v>
      </c>
      <c r="O30" s="167" t="s">
        <v>46</v>
      </c>
      <c r="P30" s="184">
        <v>954</v>
      </c>
      <c r="Q30" s="185"/>
      <c r="R30" s="186"/>
      <c r="S30" s="65">
        <v>3691789.2</v>
      </c>
      <c r="T30" s="66"/>
    </row>
    <row r="31" spans="1:20" ht="38.25" x14ac:dyDescent="0.25">
      <c r="A31" s="33">
        <v>2.5</v>
      </c>
      <c r="B31" s="32" t="s">
        <v>26</v>
      </c>
      <c r="C31" s="68" t="s">
        <v>53</v>
      </c>
      <c r="D31" s="70" t="s">
        <v>54</v>
      </c>
      <c r="E31" s="59" t="s">
        <v>7</v>
      </c>
      <c r="F31" s="26">
        <v>1</v>
      </c>
      <c r="G31" s="28"/>
      <c r="H31" s="60">
        <v>1830</v>
      </c>
      <c r="I31" s="61">
        <v>0.1</v>
      </c>
      <c r="J31" s="164">
        <v>0.9</v>
      </c>
      <c r="K31" s="62" t="s">
        <v>45</v>
      </c>
      <c r="L31" s="63" t="s">
        <v>7</v>
      </c>
      <c r="M31" s="241">
        <v>42552</v>
      </c>
      <c r="N31" s="241">
        <v>42644</v>
      </c>
      <c r="O31" s="167" t="s">
        <v>46</v>
      </c>
      <c r="P31" s="184">
        <v>1647</v>
      </c>
      <c r="Q31" s="185"/>
      <c r="R31" s="186"/>
      <c r="S31" s="65">
        <v>6373560.5999999996</v>
      </c>
      <c r="T31" s="66"/>
    </row>
    <row r="32" spans="1:20" ht="51" x14ac:dyDescent="0.25">
      <c r="A32" s="33">
        <v>2.6</v>
      </c>
      <c r="B32" s="32" t="s">
        <v>26</v>
      </c>
      <c r="C32" s="68" t="s">
        <v>55</v>
      </c>
      <c r="D32" s="70" t="s">
        <v>56</v>
      </c>
      <c r="E32" s="59" t="s">
        <v>7</v>
      </c>
      <c r="F32" s="26">
        <v>1</v>
      </c>
      <c r="G32" s="28"/>
      <c r="H32" s="60">
        <v>2190</v>
      </c>
      <c r="I32" s="61">
        <v>0.1</v>
      </c>
      <c r="J32" s="164">
        <v>0.9</v>
      </c>
      <c r="K32" s="62" t="s">
        <v>45</v>
      </c>
      <c r="L32" s="63" t="s">
        <v>7</v>
      </c>
      <c r="M32" s="241">
        <v>42552</v>
      </c>
      <c r="N32" s="241">
        <v>42887</v>
      </c>
      <c r="O32" s="167" t="s">
        <v>46</v>
      </c>
      <c r="P32" s="184">
        <v>1971</v>
      </c>
      <c r="Q32" s="185" t="s">
        <v>57</v>
      </c>
      <c r="R32" s="186"/>
      <c r="S32" s="65">
        <v>7627375.7999999998</v>
      </c>
      <c r="T32" s="66"/>
    </row>
    <row r="33" spans="1:22" ht="51" x14ac:dyDescent="0.25">
      <c r="A33" s="33">
        <v>2.7</v>
      </c>
      <c r="B33" s="32" t="s">
        <v>26</v>
      </c>
      <c r="C33" s="68" t="s">
        <v>58</v>
      </c>
      <c r="D33" s="70" t="s">
        <v>59</v>
      </c>
      <c r="E33" s="59" t="s">
        <v>27</v>
      </c>
      <c r="F33" s="26">
        <v>1</v>
      </c>
      <c r="G33" s="28"/>
      <c r="H33" s="60">
        <v>220</v>
      </c>
      <c r="I33" s="61">
        <v>0.1</v>
      </c>
      <c r="J33" s="164">
        <v>0.9</v>
      </c>
      <c r="K33" s="62" t="s">
        <v>45</v>
      </c>
      <c r="L33" s="63" t="s">
        <v>25</v>
      </c>
      <c r="M33" s="241">
        <v>42552</v>
      </c>
      <c r="N33" s="241">
        <v>42887</v>
      </c>
      <c r="O33" s="167"/>
      <c r="P33" s="184">
        <v>198</v>
      </c>
      <c r="Q33" s="185"/>
      <c r="R33" s="186"/>
      <c r="S33" s="65">
        <v>766220.4</v>
      </c>
      <c r="T33" s="66"/>
    </row>
    <row r="34" spans="1:22" ht="51" x14ac:dyDescent="0.25">
      <c r="A34" s="144">
        <v>2.8</v>
      </c>
      <c r="B34" s="32" t="s">
        <v>26</v>
      </c>
      <c r="C34" s="68" t="s">
        <v>60</v>
      </c>
      <c r="D34" s="69" t="s">
        <v>61</v>
      </c>
      <c r="E34" s="59" t="s">
        <v>7</v>
      </c>
      <c r="F34" s="26">
        <v>1</v>
      </c>
      <c r="G34" s="91" t="s">
        <v>62</v>
      </c>
      <c r="H34" s="60">
        <v>1500</v>
      </c>
      <c r="I34" s="61">
        <v>1</v>
      </c>
      <c r="J34" s="61">
        <v>0</v>
      </c>
      <c r="K34" s="62" t="s">
        <v>63</v>
      </c>
      <c r="L34" s="63" t="s">
        <v>7</v>
      </c>
      <c r="M34" s="64">
        <v>42461</v>
      </c>
      <c r="N34" s="71">
        <v>42552</v>
      </c>
      <c r="O34" s="167" t="s">
        <v>46</v>
      </c>
      <c r="P34" s="184">
        <v>0</v>
      </c>
      <c r="Q34" s="185" t="s">
        <v>64</v>
      </c>
      <c r="R34" s="186"/>
      <c r="S34" s="65">
        <v>0</v>
      </c>
      <c r="T34" s="66"/>
    </row>
    <row r="35" spans="1:22" ht="51" x14ac:dyDescent="0.25">
      <c r="A35" s="33">
        <v>2.9</v>
      </c>
      <c r="B35" s="32" t="s">
        <v>26</v>
      </c>
      <c r="C35" s="242" t="s">
        <v>65</v>
      </c>
      <c r="D35" s="69" t="s">
        <v>61</v>
      </c>
      <c r="E35" s="59" t="s">
        <v>7</v>
      </c>
      <c r="F35" s="26">
        <v>1</v>
      </c>
      <c r="G35" s="28"/>
      <c r="H35" s="60">
        <v>1500</v>
      </c>
      <c r="I35" s="61">
        <v>1</v>
      </c>
      <c r="J35" s="61">
        <v>0</v>
      </c>
      <c r="K35" s="62" t="s">
        <v>63</v>
      </c>
      <c r="L35" s="63" t="s">
        <v>7</v>
      </c>
      <c r="M35" s="64">
        <v>42583</v>
      </c>
      <c r="N35" s="71">
        <v>42675</v>
      </c>
      <c r="O35" s="167" t="s">
        <v>46</v>
      </c>
      <c r="P35" s="184">
        <v>0</v>
      </c>
      <c r="Q35" s="185" t="s">
        <v>66</v>
      </c>
      <c r="R35" s="186"/>
      <c r="S35" s="65">
        <v>0</v>
      </c>
      <c r="T35" s="66"/>
      <c r="U35" s="67"/>
      <c r="V35" s="67"/>
    </row>
    <row r="36" spans="1:22" ht="26.25" x14ac:dyDescent="0.25">
      <c r="A36" s="240">
        <v>2.1</v>
      </c>
      <c r="B36" s="32" t="s">
        <v>26</v>
      </c>
      <c r="C36" s="24" t="s">
        <v>67</v>
      </c>
      <c r="D36" s="72" t="s">
        <v>68</v>
      </c>
      <c r="E36" s="59" t="s">
        <v>7</v>
      </c>
      <c r="F36" s="26">
        <v>1</v>
      </c>
      <c r="G36" s="28"/>
      <c r="H36" s="60">
        <v>130</v>
      </c>
      <c r="I36" s="61">
        <v>1</v>
      </c>
      <c r="J36" s="61">
        <v>0</v>
      </c>
      <c r="K36" s="62" t="s">
        <v>69</v>
      </c>
      <c r="L36" s="63" t="s">
        <v>7</v>
      </c>
      <c r="M36" s="64">
        <v>42491</v>
      </c>
      <c r="N36" s="71">
        <v>42583</v>
      </c>
      <c r="O36" s="167" t="s">
        <v>46</v>
      </c>
      <c r="P36" s="184">
        <v>0</v>
      </c>
      <c r="Q36" s="185" t="s">
        <v>7</v>
      </c>
      <c r="R36" s="186"/>
      <c r="S36" s="65">
        <v>0</v>
      </c>
      <c r="T36" s="66"/>
      <c r="U36" s="67"/>
      <c r="V36" s="67"/>
    </row>
    <row r="37" spans="1:22" ht="39" thickBot="1" x14ac:dyDescent="0.3">
      <c r="A37" s="148"/>
      <c r="B37" s="73"/>
      <c r="C37" s="73"/>
      <c r="D37" s="258"/>
      <c r="E37" s="73"/>
      <c r="F37" s="73"/>
      <c r="G37" s="73"/>
      <c r="H37" s="74"/>
      <c r="I37" s="75"/>
      <c r="J37" s="75"/>
      <c r="K37" s="73"/>
      <c r="L37" s="73"/>
      <c r="M37" s="73"/>
      <c r="N37" s="73"/>
      <c r="O37" s="73"/>
      <c r="P37" s="187"/>
      <c r="Q37" s="176" t="s">
        <v>70</v>
      </c>
      <c r="R37" s="188"/>
      <c r="S37" s="65">
        <v>0</v>
      </c>
      <c r="T37" s="73"/>
      <c r="U37" s="73"/>
      <c r="V37" s="73"/>
    </row>
    <row r="38" spans="1:22" ht="63.75" x14ac:dyDescent="0.25">
      <c r="A38" s="680">
        <v>3</v>
      </c>
      <c r="B38" s="707" t="s">
        <v>71</v>
      </c>
      <c r="C38" s="708"/>
      <c r="D38" s="708"/>
      <c r="E38" s="708"/>
      <c r="F38" s="708"/>
      <c r="G38" s="708"/>
      <c r="H38" s="708"/>
      <c r="I38" s="708"/>
      <c r="J38" s="708"/>
      <c r="K38" s="708"/>
      <c r="L38" s="708"/>
      <c r="M38" s="708"/>
      <c r="N38" s="708"/>
      <c r="O38" s="709"/>
      <c r="P38" s="189"/>
      <c r="Q38" s="190" t="s">
        <v>72</v>
      </c>
      <c r="R38" s="191"/>
      <c r="S38" s="104">
        <v>0</v>
      </c>
      <c r="T38" s="105"/>
      <c r="U38" s="105"/>
      <c r="V38" s="105"/>
    </row>
    <row r="39" spans="1:22" ht="51" x14ac:dyDescent="0.25">
      <c r="A39" s="681"/>
      <c r="B39" s="706" t="s">
        <v>41</v>
      </c>
      <c r="C39" s="685" t="s">
        <v>9</v>
      </c>
      <c r="D39" s="685" t="s">
        <v>10</v>
      </c>
      <c r="E39" s="685" t="s">
        <v>42</v>
      </c>
      <c r="F39" s="685" t="s">
        <v>12</v>
      </c>
      <c r="G39" s="685" t="s">
        <v>13</v>
      </c>
      <c r="H39" s="684" t="s">
        <v>14</v>
      </c>
      <c r="I39" s="684"/>
      <c r="J39" s="684"/>
      <c r="K39" s="685" t="s">
        <v>15</v>
      </c>
      <c r="L39" s="685" t="s">
        <v>16</v>
      </c>
      <c r="M39" s="685" t="s">
        <v>17</v>
      </c>
      <c r="N39" s="685"/>
      <c r="O39" s="703" t="s">
        <v>18</v>
      </c>
      <c r="P39" s="189"/>
      <c r="Q39" s="190" t="s">
        <v>73</v>
      </c>
      <c r="R39" s="191"/>
      <c r="S39" s="104">
        <v>0</v>
      </c>
      <c r="T39" s="105"/>
      <c r="U39" s="105"/>
      <c r="V39" s="105"/>
    </row>
    <row r="40" spans="1:22" ht="51" x14ac:dyDescent="0.25">
      <c r="A40" s="682"/>
      <c r="B40" s="706"/>
      <c r="C40" s="685"/>
      <c r="D40" s="685"/>
      <c r="E40" s="685"/>
      <c r="F40" s="685"/>
      <c r="G40" s="685"/>
      <c r="H40" s="106" t="s">
        <v>20</v>
      </c>
      <c r="I40" s="107" t="s">
        <v>21</v>
      </c>
      <c r="J40" s="107" t="s">
        <v>22</v>
      </c>
      <c r="K40" s="685"/>
      <c r="L40" s="685"/>
      <c r="M40" s="108" t="s">
        <v>74</v>
      </c>
      <c r="N40" s="108" t="s">
        <v>24</v>
      </c>
      <c r="O40" s="703"/>
      <c r="P40" s="189"/>
      <c r="Q40" s="190" t="s">
        <v>75</v>
      </c>
      <c r="R40" s="191"/>
      <c r="S40" s="104">
        <v>0</v>
      </c>
      <c r="T40" s="105"/>
      <c r="U40" s="105"/>
      <c r="V40" s="105"/>
    </row>
    <row r="41" spans="1:22" x14ac:dyDescent="0.25">
      <c r="A41" s="144">
        <v>3.1</v>
      </c>
      <c r="B41" s="32" t="s">
        <v>26</v>
      </c>
      <c r="C41" s="142" t="s">
        <v>76</v>
      </c>
      <c r="D41" s="259"/>
      <c r="E41" s="137" t="s">
        <v>77</v>
      </c>
      <c r="F41" s="26">
        <v>1</v>
      </c>
      <c r="G41" s="91" t="s">
        <v>78</v>
      </c>
      <c r="H41" s="76">
        <v>10</v>
      </c>
      <c r="I41" s="61">
        <v>1</v>
      </c>
      <c r="J41" s="61">
        <v>0</v>
      </c>
      <c r="K41" s="77" t="s">
        <v>69</v>
      </c>
      <c r="L41" s="78" t="s">
        <v>29</v>
      </c>
      <c r="M41" s="64">
        <v>42186</v>
      </c>
      <c r="N41" s="64">
        <v>42430</v>
      </c>
      <c r="O41" s="167"/>
      <c r="P41" s="192">
        <v>0</v>
      </c>
      <c r="Q41" s="193"/>
      <c r="R41" s="158"/>
      <c r="S41" s="65">
        <v>0</v>
      </c>
      <c r="T41" s="67"/>
      <c r="U41" s="67"/>
      <c r="V41" s="67"/>
    </row>
    <row r="42" spans="1:22" x14ac:dyDescent="0.25">
      <c r="A42" s="144">
        <v>3.2</v>
      </c>
      <c r="B42" s="32" t="s">
        <v>26</v>
      </c>
      <c r="C42" s="143" t="s">
        <v>79</v>
      </c>
      <c r="D42" s="259"/>
      <c r="E42" s="59" t="s">
        <v>80</v>
      </c>
      <c r="F42" s="26">
        <v>1</v>
      </c>
      <c r="G42" s="91" t="s">
        <v>81</v>
      </c>
      <c r="H42" s="76">
        <v>35500</v>
      </c>
      <c r="I42" s="61">
        <v>0.42</v>
      </c>
      <c r="J42" s="164">
        <v>0.57999999999999996</v>
      </c>
      <c r="K42" s="77" t="s">
        <v>63</v>
      </c>
      <c r="L42" s="78" t="s">
        <v>29</v>
      </c>
      <c r="M42" s="64">
        <v>42186</v>
      </c>
      <c r="N42" s="64">
        <v>42401</v>
      </c>
      <c r="O42" s="167"/>
      <c r="P42" s="192">
        <v>0</v>
      </c>
      <c r="Q42" s="193"/>
      <c r="R42" s="158"/>
      <c r="S42" s="65">
        <v>0</v>
      </c>
      <c r="T42" s="67"/>
      <c r="U42" s="67"/>
      <c r="V42" s="79">
        <v>7</v>
      </c>
    </row>
    <row r="43" spans="1:22" x14ac:dyDescent="0.25">
      <c r="A43" s="162">
        <v>3.3</v>
      </c>
      <c r="B43" s="109" t="s">
        <v>26</v>
      </c>
      <c r="C43" s="243" t="s">
        <v>82</v>
      </c>
      <c r="D43" s="260"/>
      <c r="E43" s="110" t="s">
        <v>27</v>
      </c>
      <c r="F43" s="111">
        <v>1</v>
      </c>
      <c r="G43" s="112"/>
      <c r="H43" s="113">
        <v>1240</v>
      </c>
      <c r="I43" s="114">
        <v>1</v>
      </c>
      <c r="J43" s="115">
        <v>0</v>
      </c>
      <c r="K43" s="116" t="s">
        <v>69</v>
      </c>
      <c r="L43" s="117" t="s">
        <v>29</v>
      </c>
      <c r="M43" s="118">
        <v>42461</v>
      </c>
      <c r="N43" s="119">
        <v>42583</v>
      </c>
      <c r="O43" s="168"/>
      <c r="P43" s="194">
        <v>0</v>
      </c>
      <c r="Q43" s="195"/>
      <c r="R43" s="160"/>
      <c r="S43" s="120">
        <v>0</v>
      </c>
      <c r="T43" s="121"/>
      <c r="U43" s="121"/>
      <c r="V43" s="121"/>
    </row>
    <row r="44" spans="1:22" s="221" customFormat="1" x14ac:dyDescent="0.25">
      <c r="A44" s="213" t="s">
        <v>205</v>
      </c>
      <c r="B44" s="31" t="s">
        <v>26</v>
      </c>
      <c r="C44" s="214" t="s">
        <v>206</v>
      </c>
      <c r="D44" s="261"/>
      <c r="E44" s="215" t="s">
        <v>207</v>
      </c>
      <c r="F44" s="216"/>
      <c r="G44" s="217"/>
      <c r="H44" s="237">
        <v>162</v>
      </c>
      <c r="I44" s="114">
        <v>1</v>
      </c>
      <c r="J44" s="115">
        <v>0</v>
      </c>
      <c r="K44" s="116" t="s">
        <v>69</v>
      </c>
      <c r="L44" s="117" t="s">
        <v>29</v>
      </c>
      <c r="M44" s="118">
        <v>42461</v>
      </c>
      <c r="N44" s="119">
        <v>42552</v>
      </c>
      <c r="O44" s="218"/>
      <c r="P44" s="219"/>
      <c r="Q44" s="220"/>
      <c r="R44" s="212"/>
      <c r="S44" s="55"/>
      <c r="T44" s="21"/>
      <c r="U44" s="21"/>
      <c r="V44" s="21"/>
    </row>
    <row r="45" spans="1:22" x14ac:dyDescent="0.25">
      <c r="A45" s="144">
        <v>3.4</v>
      </c>
      <c r="B45" s="32" t="s">
        <v>26</v>
      </c>
      <c r="C45" s="140" t="s">
        <v>83</v>
      </c>
      <c r="D45" s="72"/>
      <c r="E45" s="138" t="s">
        <v>77</v>
      </c>
      <c r="F45" s="17"/>
      <c r="G45" s="91" t="s">
        <v>84</v>
      </c>
      <c r="H45" s="82">
        <v>250</v>
      </c>
      <c r="I45" s="83">
        <v>0.1</v>
      </c>
      <c r="J45" s="164">
        <v>0.9</v>
      </c>
      <c r="K45" s="84" t="s">
        <v>69</v>
      </c>
      <c r="L45" s="85" t="s">
        <v>29</v>
      </c>
      <c r="M45" s="64">
        <v>42186</v>
      </c>
      <c r="N45" s="86">
        <v>42461</v>
      </c>
      <c r="O45" s="169"/>
      <c r="P45" s="192">
        <v>225</v>
      </c>
      <c r="Q45" s="193"/>
      <c r="R45" s="158"/>
      <c r="S45" s="65">
        <v>870705</v>
      </c>
      <c r="T45" s="67"/>
      <c r="U45" s="67"/>
      <c r="V45" s="67"/>
    </row>
    <row r="46" spans="1:22" ht="39" thickBot="1" x14ac:dyDescent="0.3">
      <c r="A46" s="148"/>
      <c r="B46" s="73"/>
      <c r="C46" s="73"/>
      <c r="D46" s="258"/>
      <c r="E46" s="73"/>
      <c r="F46" s="73"/>
      <c r="G46" s="73"/>
      <c r="H46" s="74"/>
      <c r="I46" s="75"/>
      <c r="J46" s="75"/>
      <c r="K46" s="73"/>
      <c r="L46" s="73"/>
      <c r="M46" s="73"/>
      <c r="N46" s="73"/>
      <c r="O46" s="73"/>
      <c r="P46" s="187"/>
      <c r="Q46" s="176" t="s">
        <v>85</v>
      </c>
      <c r="R46" s="188"/>
      <c r="S46" s="65">
        <v>0</v>
      </c>
      <c r="T46" s="73"/>
      <c r="U46" s="73"/>
      <c r="V46" s="73"/>
    </row>
    <row r="47" spans="1:22" ht="63.75" x14ac:dyDescent="0.25">
      <c r="A47" s="680">
        <v>4</v>
      </c>
      <c r="B47" s="710" t="s">
        <v>86</v>
      </c>
      <c r="C47" s="711"/>
      <c r="D47" s="711"/>
      <c r="E47" s="711"/>
      <c r="F47" s="711"/>
      <c r="G47" s="711"/>
      <c r="H47" s="711"/>
      <c r="I47" s="711"/>
      <c r="J47" s="711"/>
      <c r="K47" s="711"/>
      <c r="L47" s="711"/>
      <c r="M47" s="711"/>
      <c r="N47" s="711"/>
      <c r="O47" s="712"/>
      <c r="P47" s="196"/>
      <c r="Q47" s="197" t="s">
        <v>87</v>
      </c>
      <c r="R47" s="198"/>
      <c r="S47" s="135">
        <v>0</v>
      </c>
      <c r="T47" s="136"/>
      <c r="U47" s="136"/>
      <c r="V47" s="136"/>
    </row>
    <row r="48" spans="1:22" ht="25.5" x14ac:dyDescent="0.25">
      <c r="A48" s="681"/>
      <c r="B48" s="706" t="s">
        <v>41</v>
      </c>
      <c r="C48" s="685" t="s">
        <v>9</v>
      </c>
      <c r="D48" s="685" t="s">
        <v>10</v>
      </c>
      <c r="E48" s="685" t="s">
        <v>42</v>
      </c>
      <c r="F48" s="713"/>
      <c r="G48" s="713"/>
      <c r="H48" s="684" t="s">
        <v>14</v>
      </c>
      <c r="I48" s="684"/>
      <c r="J48" s="684"/>
      <c r="K48" s="685" t="s">
        <v>15</v>
      </c>
      <c r="L48" s="685" t="s">
        <v>16</v>
      </c>
      <c r="M48" s="685" t="s">
        <v>17</v>
      </c>
      <c r="N48" s="685"/>
      <c r="O48" s="703" t="s">
        <v>18</v>
      </c>
      <c r="P48" s="187"/>
      <c r="Q48" s="176" t="s">
        <v>66</v>
      </c>
      <c r="R48" s="188"/>
      <c r="S48" s="65">
        <v>0</v>
      </c>
      <c r="T48" s="73"/>
      <c r="U48" s="73"/>
      <c r="V48" s="73"/>
    </row>
    <row r="49" spans="1:22" ht="38.25" x14ac:dyDescent="0.25">
      <c r="A49" s="682"/>
      <c r="B49" s="706"/>
      <c r="C49" s="685"/>
      <c r="D49" s="685"/>
      <c r="E49" s="685"/>
      <c r="F49" s="685" t="s">
        <v>88</v>
      </c>
      <c r="G49" s="685"/>
      <c r="H49" s="106" t="s">
        <v>20</v>
      </c>
      <c r="I49" s="106" t="s">
        <v>21</v>
      </c>
      <c r="J49" s="107" t="s">
        <v>22</v>
      </c>
      <c r="K49" s="685"/>
      <c r="L49" s="685"/>
      <c r="M49" s="108" t="s">
        <v>89</v>
      </c>
      <c r="N49" s="108" t="s">
        <v>24</v>
      </c>
      <c r="O49" s="703"/>
      <c r="P49" s="189"/>
      <c r="Q49" s="190" t="s">
        <v>7</v>
      </c>
      <c r="R49" s="191"/>
      <c r="S49" s="104">
        <v>0</v>
      </c>
      <c r="T49" s="105"/>
      <c r="U49" s="105"/>
      <c r="V49" s="105"/>
    </row>
    <row r="50" spans="1:22" ht="25.5" x14ac:dyDescent="0.25">
      <c r="A50" s="126">
        <v>4.0999999999999996</v>
      </c>
      <c r="B50" s="32" t="s">
        <v>26</v>
      </c>
      <c r="C50" s="80" t="s">
        <v>90</v>
      </c>
      <c r="D50" s="70" t="s">
        <v>91</v>
      </c>
      <c r="E50" s="87" t="s">
        <v>80</v>
      </c>
      <c r="F50" s="17"/>
      <c r="G50" s="91" t="s">
        <v>92</v>
      </c>
      <c r="H50" s="88">
        <v>550</v>
      </c>
      <c r="I50" s="61">
        <v>1</v>
      </c>
      <c r="J50" s="61">
        <v>0</v>
      </c>
      <c r="K50" s="84" t="s">
        <v>45</v>
      </c>
      <c r="L50" s="85" t="s">
        <v>29</v>
      </c>
      <c r="M50" s="64">
        <v>42125</v>
      </c>
      <c r="N50" s="89">
        <v>42461</v>
      </c>
      <c r="O50" s="170"/>
      <c r="P50" s="192">
        <v>0</v>
      </c>
      <c r="Q50" s="185"/>
      <c r="R50" s="158"/>
      <c r="S50" s="65">
        <v>0</v>
      </c>
      <c r="T50" s="67"/>
      <c r="U50" s="67"/>
      <c r="V50" s="67"/>
    </row>
    <row r="51" spans="1:22" ht="38.25" x14ac:dyDescent="0.25">
      <c r="A51" s="151" t="s">
        <v>93</v>
      </c>
      <c r="B51" s="32" t="s">
        <v>26</v>
      </c>
      <c r="C51" s="80" t="s">
        <v>94</v>
      </c>
      <c r="D51" s="72"/>
      <c r="E51" s="59" t="s">
        <v>80</v>
      </c>
      <c r="F51" s="17"/>
      <c r="G51" s="156" t="s">
        <v>95</v>
      </c>
      <c r="H51" s="152">
        <v>580</v>
      </c>
      <c r="I51" s="83">
        <v>1</v>
      </c>
      <c r="J51" s="61">
        <v>0</v>
      </c>
      <c r="K51" s="84" t="s">
        <v>96</v>
      </c>
      <c r="L51" s="85" t="s">
        <v>29</v>
      </c>
      <c r="M51" s="64">
        <v>41944</v>
      </c>
      <c r="N51" s="89">
        <v>42430</v>
      </c>
      <c r="O51" s="167"/>
      <c r="P51" s="192">
        <v>0</v>
      </c>
      <c r="Q51" s="185" t="s">
        <v>97</v>
      </c>
      <c r="R51" s="193"/>
      <c r="S51" s="65">
        <v>0</v>
      </c>
      <c r="T51" s="67"/>
      <c r="U51" s="67"/>
      <c r="V51" s="67"/>
    </row>
    <row r="52" spans="1:22" ht="26.25" x14ac:dyDescent="0.25">
      <c r="A52" s="126">
        <v>4.3</v>
      </c>
      <c r="B52" s="32" t="s">
        <v>26</v>
      </c>
      <c r="C52" s="90" t="s">
        <v>98</v>
      </c>
      <c r="D52" s="72"/>
      <c r="E52" s="59" t="s">
        <v>80</v>
      </c>
      <c r="F52" s="17"/>
      <c r="G52" s="156" t="s">
        <v>99</v>
      </c>
      <c r="H52" s="152">
        <v>455</v>
      </c>
      <c r="I52" s="83">
        <v>1</v>
      </c>
      <c r="J52" s="61">
        <v>0</v>
      </c>
      <c r="K52" s="84" t="s">
        <v>96</v>
      </c>
      <c r="L52" s="85" t="s">
        <v>29</v>
      </c>
      <c r="M52" s="64">
        <v>42125</v>
      </c>
      <c r="N52" s="89">
        <v>42461</v>
      </c>
      <c r="O52" s="167"/>
      <c r="P52" s="192">
        <v>0</v>
      </c>
      <c r="Q52" s="185"/>
      <c r="R52" s="193"/>
      <c r="S52" s="65">
        <v>0</v>
      </c>
    </row>
    <row r="53" spans="1:22" ht="26.25" x14ac:dyDescent="0.25">
      <c r="A53" s="126">
        <v>4.4000000000000004</v>
      </c>
      <c r="B53" s="32" t="s">
        <v>26</v>
      </c>
      <c r="C53" s="90" t="s">
        <v>100</v>
      </c>
      <c r="D53" s="72"/>
      <c r="E53" s="59" t="s">
        <v>80</v>
      </c>
      <c r="F53" s="17"/>
      <c r="G53" s="156" t="s">
        <v>101</v>
      </c>
      <c r="H53" s="152">
        <v>450</v>
      </c>
      <c r="I53" s="83">
        <v>1</v>
      </c>
      <c r="J53" s="61">
        <v>0</v>
      </c>
      <c r="K53" s="84" t="s">
        <v>96</v>
      </c>
      <c r="L53" s="85" t="s">
        <v>29</v>
      </c>
      <c r="M53" s="64">
        <v>42125</v>
      </c>
      <c r="N53" s="89">
        <v>42461</v>
      </c>
      <c r="O53" s="167"/>
      <c r="P53" s="192">
        <v>0</v>
      </c>
      <c r="Q53" s="185"/>
      <c r="R53" s="193"/>
      <c r="S53" s="65">
        <v>0</v>
      </c>
    </row>
    <row r="54" spans="1:22" ht="26.25" x14ac:dyDescent="0.25">
      <c r="A54" s="145">
        <v>4.5</v>
      </c>
      <c r="B54" s="127" t="s">
        <v>26</v>
      </c>
      <c r="C54" s="244" t="s">
        <v>102</v>
      </c>
      <c r="D54" s="262"/>
      <c r="E54" s="132" t="s">
        <v>80</v>
      </c>
      <c r="F54" s="157"/>
      <c r="G54" s="156" t="s">
        <v>103</v>
      </c>
      <c r="H54" s="153">
        <v>350</v>
      </c>
      <c r="I54" s="128">
        <v>1</v>
      </c>
      <c r="J54" s="129">
        <v>0</v>
      </c>
      <c r="K54" s="130" t="s">
        <v>96</v>
      </c>
      <c r="L54" s="131" t="s">
        <v>29</v>
      </c>
      <c r="M54" s="241">
        <v>42430</v>
      </c>
      <c r="N54" s="245">
        <v>42644</v>
      </c>
      <c r="O54" s="171"/>
      <c r="P54" s="199">
        <v>0</v>
      </c>
      <c r="Q54" s="200" t="s">
        <v>208</v>
      </c>
      <c r="R54" s="201"/>
      <c r="S54" s="133">
        <v>0</v>
      </c>
    </row>
    <row r="55" spans="1:22" ht="26.25" x14ac:dyDescent="0.25">
      <c r="A55" s="145">
        <v>4.5999999999999996</v>
      </c>
      <c r="B55" s="31" t="s">
        <v>26</v>
      </c>
      <c r="C55" s="244" t="s">
        <v>104</v>
      </c>
      <c r="D55" s="72"/>
      <c r="E55" s="59" t="s">
        <v>80</v>
      </c>
      <c r="F55" s="158"/>
      <c r="G55" s="156" t="s">
        <v>105</v>
      </c>
      <c r="H55" s="152">
        <v>1000</v>
      </c>
      <c r="I55" s="83">
        <v>1</v>
      </c>
      <c r="J55" s="61">
        <v>0</v>
      </c>
      <c r="K55" s="84" t="s">
        <v>63</v>
      </c>
      <c r="L55" s="85" t="s">
        <v>29</v>
      </c>
      <c r="M55" s="64">
        <v>42461</v>
      </c>
      <c r="N55" s="239">
        <v>42675</v>
      </c>
      <c r="O55" s="169"/>
      <c r="P55" s="192">
        <v>0</v>
      </c>
      <c r="Q55" s="185"/>
      <c r="R55" s="193"/>
      <c r="S55" s="65">
        <v>0</v>
      </c>
    </row>
    <row r="56" spans="1:22" ht="25.5" x14ac:dyDescent="0.25">
      <c r="A56" s="145">
        <v>4.7</v>
      </c>
      <c r="B56" s="238" t="s">
        <v>26</v>
      </c>
      <c r="C56" s="141" t="s">
        <v>106</v>
      </c>
      <c r="D56" s="72"/>
      <c r="E56" s="137" t="s">
        <v>77</v>
      </c>
      <c r="F56" s="158"/>
      <c r="G56" s="156" t="s">
        <v>107</v>
      </c>
      <c r="H56" s="152">
        <v>1150</v>
      </c>
      <c r="I56" s="83">
        <v>0.5</v>
      </c>
      <c r="J56" s="164">
        <v>0.5</v>
      </c>
      <c r="K56" s="84" t="s">
        <v>63</v>
      </c>
      <c r="L56" s="85" t="s">
        <v>29</v>
      </c>
      <c r="M56" s="64">
        <v>42186</v>
      </c>
      <c r="N56" s="86">
        <v>42461</v>
      </c>
      <c r="O56" s="169"/>
      <c r="P56" s="192">
        <v>575</v>
      </c>
      <c r="Q56" s="185"/>
      <c r="R56" s="193"/>
      <c r="S56" s="65">
        <v>2225135</v>
      </c>
    </row>
    <row r="57" spans="1:22" ht="32.25" customHeight="1" x14ac:dyDescent="0.25">
      <c r="A57" s="145">
        <v>4.8</v>
      </c>
      <c r="B57" s="109" t="s">
        <v>26</v>
      </c>
      <c r="C57" s="244" t="s">
        <v>108</v>
      </c>
      <c r="D57" s="260"/>
      <c r="E57" s="159" t="s">
        <v>80</v>
      </c>
      <c r="F57" s="160"/>
      <c r="G57" s="161" t="s">
        <v>109</v>
      </c>
      <c r="H57" s="154">
        <v>600</v>
      </c>
      <c r="I57" s="114">
        <v>1</v>
      </c>
      <c r="J57" s="115">
        <v>0</v>
      </c>
      <c r="K57" s="116" t="s">
        <v>63</v>
      </c>
      <c r="L57" s="117" t="s">
        <v>29</v>
      </c>
      <c r="M57" s="118">
        <v>42430</v>
      </c>
      <c r="N57" s="119">
        <v>42644</v>
      </c>
      <c r="O57" s="168"/>
      <c r="P57" s="194">
        <v>0</v>
      </c>
      <c r="Q57" s="168"/>
      <c r="R57" s="195"/>
      <c r="S57" s="120">
        <v>0</v>
      </c>
    </row>
    <row r="58" spans="1:22" ht="27" customHeight="1" x14ac:dyDescent="0.25">
      <c r="A58" s="145">
        <v>4.9000000000000004</v>
      </c>
      <c r="B58" s="238" t="s">
        <v>26</v>
      </c>
      <c r="C58" s="244" t="s">
        <v>110</v>
      </c>
      <c r="D58" s="260"/>
      <c r="E58" s="159" t="s">
        <v>80</v>
      </c>
      <c r="F58" s="160"/>
      <c r="G58" s="161" t="s">
        <v>111</v>
      </c>
      <c r="H58" s="154">
        <v>600</v>
      </c>
      <c r="I58" s="114">
        <v>1</v>
      </c>
      <c r="J58" s="115">
        <v>0</v>
      </c>
      <c r="K58" s="116" t="s">
        <v>63</v>
      </c>
      <c r="L58" s="117" t="s">
        <v>29</v>
      </c>
      <c r="M58" s="118">
        <v>42430</v>
      </c>
      <c r="N58" s="119">
        <v>42644</v>
      </c>
      <c r="O58" s="168"/>
      <c r="P58" s="194">
        <v>0</v>
      </c>
      <c r="Q58" s="202"/>
      <c r="R58" s="195"/>
      <c r="S58" s="120">
        <v>0</v>
      </c>
    </row>
    <row r="59" spans="1:22" ht="30.75" customHeight="1" x14ac:dyDescent="0.25">
      <c r="A59" s="146" t="s">
        <v>112</v>
      </c>
      <c r="B59" s="32" t="s">
        <v>26</v>
      </c>
      <c r="C59" s="244" t="s">
        <v>113</v>
      </c>
      <c r="D59" s="72"/>
      <c r="E59" s="59" t="s">
        <v>80</v>
      </c>
      <c r="F59" s="158"/>
      <c r="G59" s="156" t="s">
        <v>114</v>
      </c>
      <c r="H59" s="152">
        <v>300</v>
      </c>
      <c r="I59" s="83">
        <v>1</v>
      </c>
      <c r="J59" s="61">
        <v>0</v>
      </c>
      <c r="K59" s="84" t="s">
        <v>63</v>
      </c>
      <c r="L59" s="85" t="s">
        <v>29</v>
      </c>
      <c r="M59" s="241">
        <v>42461</v>
      </c>
      <c r="N59" s="241">
        <v>42675</v>
      </c>
      <c r="O59" s="169"/>
      <c r="P59" s="192">
        <v>0</v>
      </c>
      <c r="Q59" s="185" t="s">
        <v>208</v>
      </c>
      <c r="R59" s="193"/>
      <c r="S59" s="65">
        <v>0</v>
      </c>
    </row>
    <row r="60" spans="1:22" ht="28.5" customHeight="1" x14ac:dyDescent="0.25">
      <c r="A60" s="145">
        <v>4.1100000000000003</v>
      </c>
      <c r="B60" s="32" t="s">
        <v>26</v>
      </c>
      <c r="C60" s="243" t="s">
        <v>115</v>
      </c>
      <c r="D60" s="72"/>
      <c r="E60" s="59" t="s">
        <v>80</v>
      </c>
      <c r="F60" s="158"/>
      <c r="G60" s="156" t="s">
        <v>116</v>
      </c>
      <c r="H60" s="152">
        <v>1050</v>
      </c>
      <c r="I60" s="83">
        <v>1</v>
      </c>
      <c r="J60" s="61">
        <v>0</v>
      </c>
      <c r="K60" s="84" t="s">
        <v>69</v>
      </c>
      <c r="L60" s="85" t="s">
        <v>29</v>
      </c>
      <c r="M60" s="64">
        <v>42430</v>
      </c>
      <c r="N60" s="86">
        <v>42644</v>
      </c>
      <c r="O60" s="169"/>
      <c r="P60" s="192">
        <v>0</v>
      </c>
      <c r="Q60" s="158"/>
      <c r="R60" s="193"/>
      <c r="S60" s="65">
        <v>0</v>
      </c>
    </row>
    <row r="61" spans="1:22" x14ac:dyDescent="0.25">
      <c r="A61" s="151" t="s">
        <v>117</v>
      </c>
      <c r="B61" s="32" t="s">
        <v>26</v>
      </c>
      <c r="C61" s="92" t="s">
        <v>118</v>
      </c>
      <c r="D61" s="72"/>
      <c r="E61" s="59" t="s">
        <v>80</v>
      </c>
      <c r="F61" s="158"/>
      <c r="G61" s="156" t="s">
        <v>119</v>
      </c>
      <c r="H61" s="152">
        <v>2740</v>
      </c>
      <c r="I61" s="83">
        <v>1</v>
      </c>
      <c r="J61" s="61">
        <v>0</v>
      </c>
      <c r="K61" s="93" t="s">
        <v>45</v>
      </c>
      <c r="L61" s="85" t="s">
        <v>29</v>
      </c>
      <c r="M61" s="64">
        <v>42125</v>
      </c>
      <c r="N61" s="89">
        <v>42430</v>
      </c>
      <c r="O61" s="167"/>
      <c r="P61" s="192">
        <v>0</v>
      </c>
      <c r="Q61" s="193"/>
      <c r="R61" s="193"/>
      <c r="S61" s="65">
        <v>0</v>
      </c>
    </row>
    <row r="62" spans="1:22" ht="38.25" x14ac:dyDescent="0.25">
      <c r="A62" s="149" t="s">
        <v>120</v>
      </c>
      <c r="B62" s="32" t="s">
        <v>26</v>
      </c>
      <c r="C62" s="243" t="s">
        <v>121</v>
      </c>
      <c r="D62" s="72"/>
      <c r="E62" s="59" t="s">
        <v>80</v>
      </c>
      <c r="F62" s="17"/>
      <c r="G62" s="17"/>
      <c r="H62" s="155">
        <v>10070</v>
      </c>
      <c r="I62" s="61">
        <v>0.25519999999999998</v>
      </c>
      <c r="J62" s="164">
        <v>0.74480000000000002</v>
      </c>
      <c r="K62" s="84" t="s">
        <v>96</v>
      </c>
      <c r="L62" s="85" t="s">
        <v>29</v>
      </c>
      <c r="M62" s="64">
        <v>42705</v>
      </c>
      <c r="N62" s="64">
        <v>42917</v>
      </c>
      <c r="O62" s="28"/>
      <c r="P62" s="192">
        <v>7500.1360000000004</v>
      </c>
      <c r="Q62" s="185" t="s">
        <v>97</v>
      </c>
      <c r="R62" s="193"/>
      <c r="S62" s="65">
        <v>29024026.292800002</v>
      </c>
    </row>
    <row r="63" spans="1:22" ht="39" x14ac:dyDescent="0.25">
      <c r="A63" s="149" t="s">
        <v>122</v>
      </c>
      <c r="B63" s="32" t="s">
        <v>26</v>
      </c>
      <c r="C63" s="244" t="s">
        <v>123</v>
      </c>
      <c r="D63" s="72"/>
      <c r="E63" s="59" t="s">
        <v>80</v>
      </c>
      <c r="F63" s="17"/>
      <c r="G63" s="17"/>
      <c r="H63" s="155">
        <v>2930</v>
      </c>
      <c r="I63" s="61">
        <v>0.5</v>
      </c>
      <c r="J63" s="164">
        <v>0.5</v>
      </c>
      <c r="K63" s="84" t="s">
        <v>96</v>
      </c>
      <c r="L63" s="85" t="s">
        <v>29</v>
      </c>
      <c r="M63" s="64">
        <v>42705</v>
      </c>
      <c r="N63" s="64">
        <v>42917</v>
      </c>
      <c r="O63" s="28" t="s">
        <v>124</v>
      </c>
      <c r="P63" s="192">
        <v>1465</v>
      </c>
      <c r="Q63" s="185"/>
      <c r="R63" s="193"/>
      <c r="S63" s="65">
        <v>5669257.0000000009</v>
      </c>
    </row>
    <row r="64" spans="1:22" ht="26.25" x14ac:dyDescent="0.25">
      <c r="A64" s="149" t="s">
        <v>125</v>
      </c>
      <c r="B64" s="32" t="s">
        <v>26</v>
      </c>
      <c r="C64" s="246" t="s">
        <v>126</v>
      </c>
      <c r="D64" s="259"/>
      <c r="E64" s="59" t="s">
        <v>80</v>
      </c>
      <c r="F64" s="17"/>
      <c r="G64" s="17"/>
      <c r="H64" s="76">
        <v>4470</v>
      </c>
      <c r="I64" s="61">
        <v>0.1</v>
      </c>
      <c r="J64" s="165">
        <v>0.9</v>
      </c>
      <c r="K64" s="84" t="s">
        <v>96</v>
      </c>
      <c r="L64" s="85" t="s">
        <v>29</v>
      </c>
      <c r="M64" s="64">
        <v>42705</v>
      </c>
      <c r="N64" s="64">
        <v>42917</v>
      </c>
      <c r="O64" s="28"/>
      <c r="P64" s="192">
        <v>4023</v>
      </c>
      <c r="Q64" s="185"/>
      <c r="R64" s="193"/>
      <c r="S64" s="65">
        <v>15568205.4</v>
      </c>
    </row>
    <row r="65" spans="1:19" ht="26.25" x14ac:dyDescent="0.25">
      <c r="A65" s="149" t="s">
        <v>127</v>
      </c>
      <c r="B65" s="32" t="s">
        <v>26</v>
      </c>
      <c r="C65" s="246" t="s">
        <v>128</v>
      </c>
      <c r="D65" s="259"/>
      <c r="E65" s="59" t="s">
        <v>80</v>
      </c>
      <c r="F65" s="17"/>
      <c r="G65" s="17"/>
      <c r="H65" s="76">
        <v>1000</v>
      </c>
      <c r="I65" s="61">
        <v>1</v>
      </c>
      <c r="J65" s="61">
        <v>0</v>
      </c>
      <c r="K65" s="84" t="s">
        <v>96</v>
      </c>
      <c r="L65" s="85" t="s">
        <v>29</v>
      </c>
      <c r="M65" s="241">
        <v>42856</v>
      </c>
      <c r="N65" s="241">
        <v>43070</v>
      </c>
      <c r="O65" s="28"/>
      <c r="P65" s="192">
        <v>0</v>
      </c>
      <c r="Q65" s="185"/>
      <c r="R65" s="193"/>
      <c r="S65" s="65">
        <v>0</v>
      </c>
    </row>
    <row r="66" spans="1:19" ht="23.25" customHeight="1" x14ac:dyDescent="0.25">
      <c r="A66" s="149" t="s">
        <v>129</v>
      </c>
      <c r="B66" s="32" t="s">
        <v>26</v>
      </c>
      <c r="C66" s="247" t="s">
        <v>130</v>
      </c>
      <c r="D66" s="263"/>
      <c r="E66" s="59" t="s">
        <v>80</v>
      </c>
      <c r="F66" s="94"/>
      <c r="G66" s="94"/>
      <c r="H66" s="95">
        <v>200</v>
      </c>
      <c r="I66" s="96">
        <v>1</v>
      </c>
      <c r="J66" s="96">
        <v>0</v>
      </c>
      <c r="K66" s="84" t="s">
        <v>45</v>
      </c>
      <c r="L66" s="85" t="s">
        <v>29</v>
      </c>
      <c r="M66" s="64">
        <v>42705</v>
      </c>
      <c r="N66" s="64">
        <v>42917</v>
      </c>
      <c r="O66" s="172"/>
      <c r="P66" s="192">
        <v>0</v>
      </c>
      <c r="Q66" s="193"/>
      <c r="R66" s="193"/>
      <c r="S66" s="65">
        <v>0</v>
      </c>
    </row>
    <row r="67" spans="1:19" ht="15.75" thickBot="1" x14ac:dyDescent="0.3">
      <c r="A67" s="148"/>
      <c r="B67" s="73"/>
      <c r="C67" s="73"/>
      <c r="D67" s="258"/>
      <c r="E67" s="73"/>
      <c r="F67" s="73"/>
      <c r="G67" s="73"/>
      <c r="H67" s="74"/>
      <c r="I67" s="75"/>
      <c r="J67" s="75"/>
      <c r="K67" s="73"/>
      <c r="L67" s="73"/>
      <c r="M67" s="73"/>
      <c r="N67" s="73"/>
      <c r="O67" s="73"/>
      <c r="P67" s="187"/>
      <c r="Q67" s="203" t="s">
        <v>131</v>
      </c>
      <c r="R67" s="203" t="s">
        <v>132</v>
      </c>
      <c r="S67" s="65">
        <v>0</v>
      </c>
    </row>
    <row r="68" spans="1:19" ht="25.5" x14ac:dyDescent="0.25">
      <c r="A68" s="680">
        <v>5</v>
      </c>
      <c r="B68" s="697" t="s">
        <v>133</v>
      </c>
      <c r="C68" s="698"/>
      <c r="D68" s="698"/>
      <c r="E68" s="698"/>
      <c r="F68" s="698"/>
      <c r="G68" s="698"/>
      <c r="H68" s="698"/>
      <c r="I68" s="698"/>
      <c r="J68" s="698"/>
      <c r="K68" s="698"/>
      <c r="L68" s="698"/>
      <c r="M68" s="698"/>
      <c r="N68" s="698"/>
      <c r="O68" s="699"/>
      <c r="P68" s="187"/>
      <c r="Q68" s="203" t="s">
        <v>134</v>
      </c>
      <c r="R68" s="203" t="s">
        <v>132</v>
      </c>
      <c r="S68" s="65">
        <v>0</v>
      </c>
    </row>
    <row r="69" spans="1:19" x14ac:dyDescent="0.25">
      <c r="A69" s="681"/>
      <c r="B69" s="700" t="s">
        <v>41</v>
      </c>
      <c r="C69" s="690" t="s">
        <v>9</v>
      </c>
      <c r="D69" s="690" t="s">
        <v>10</v>
      </c>
      <c r="E69" s="690" t="s">
        <v>42</v>
      </c>
      <c r="F69" s="690" t="s">
        <v>13</v>
      </c>
      <c r="G69" s="702" t="s">
        <v>14</v>
      </c>
      <c r="H69" s="702"/>
      <c r="I69" s="702"/>
      <c r="J69" s="701" t="s">
        <v>135</v>
      </c>
      <c r="K69" s="690" t="s">
        <v>15</v>
      </c>
      <c r="L69" s="690" t="s">
        <v>16</v>
      </c>
      <c r="M69" s="690" t="s">
        <v>17</v>
      </c>
      <c r="N69" s="690"/>
      <c r="O69" s="696" t="s">
        <v>18</v>
      </c>
      <c r="P69" s="204"/>
      <c r="Q69" s="205" t="s">
        <v>136</v>
      </c>
      <c r="R69" s="205" t="s">
        <v>137</v>
      </c>
      <c r="S69" s="100">
        <v>0</v>
      </c>
    </row>
    <row r="70" spans="1:19" ht="51" x14ac:dyDescent="0.25">
      <c r="A70" s="682"/>
      <c r="B70" s="700"/>
      <c r="C70" s="690"/>
      <c r="D70" s="690"/>
      <c r="E70" s="690"/>
      <c r="F70" s="690"/>
      <c r="G70" s="101" t="s">
        <v>20</v>
      </c>
      <c r="H70" s="101" t="s">
        <v>21</v>
      </c>
      <c r="I70" s="102" t="s">
        <v>22</v>
      </c>
      <c r="J70" s="701"/>
      <c r="K70" s="690"/>
      <c r="L70" s="690"/>
      <c r="M70" s="103" t="s">
        <v>138</v>
      </c>
      <c r="N70" s="103" t="s">
        <v>139</v>
      </c>
      <c r="O70" s="696"/>
      <c r="P70" s="204"/>
      <c r="Q70" s="205" t="s">
        <v>131</v>
      </c>
      <c r="R70" s="205" t="s">
        <v>137</v>
      </c>
      <c r="S70" s="100">
        <v>0</v>
      </c>
    </row>
    <row r="71" spans="1:19" ht="63.75" x14ac:dyDescent="0.25">
      <c r="A71" s="144">
        <v>5.0999999999999996</v>
      </c>
      <c r="B71" s="32" t="s">
        <v>26</v>
      </c>
      <c r="C71" s="69" t="s">
        <v>140</v>
      </c>
      <c r="D71" s="72"/>
      <c r="E71" s="81" t="s">
        <v>141</v>
      </c>
      <c r="F71" s="91" t="s">
        <v>142</v>
      </c>
      <c r="G71" s="82">
        <v>30</v>
      </c>
      <c r="H71" s="83">
        <v>0.1</v>
      </c>
      <c r="I71" s="164">
        <v>0.9</v>
      </c>
      <c r="J71" s="97">
        <v>1</v>
      </c>
      <c r="K71" s="84" t="s">
        <v>63</v>
      </c>
      <c r="L71" s="85" t="s">
        <v>29</v>
      </c>
      <c r="M71" s="64">
        <v>42186</v>
      </c>
      <c r="N71" s="64">
        <v>42461</v>
      </c>
      <c r="O71" s="167"/>
      <c r="P71" s="206">
        <v>27</v>
      </c>
      <c r="Q71" s="207" t="s">
        <v>143</v>
      </c>
      <c r="R71" s="207" t="s">
        <v>144</v>
      </c>
      <c r="S71" s="65">
        <v>104484.6</v>
      </c>
    </row>
    <row r="72" spans="1:19" ht="25.5" x14ac:dyDescent="0.25">
      <c r="A72" s="162">
        <v>5.2</v>
      </c>
      <c r="B72" s="32" t="s">
        <v>26</v>
      </c>
      <c r="C72" s="98" t="s">
        <v>145</v>
      </c>
      <c r="D72" s="72"/>
      <c r="E72" s="81" t="s">
        <v>141</v>
      </c>
      <c r="F72" s="28"/>
      <c r="G72" s="82">
        <v>10</v>
      </c>
      <c r="H72" s="83">
        <v>1</v>
      </c>
      <c r="I72" s="61">
        <v>0</v>
      </c>
      <c r="J72" s="97">
        <v>1</v>
      </c>
      <c r="K72" s="84" t="s">
        <v>63</v>
      </c>
      <c r="L72" s="85" t="s">
        <v>29</v>
      </c>
      <c r="M72" s="64">
        <v>42719</v>
      </c>
      <c r="N72" s="64">
        <v>42826</v>
      </c>
      <c r="O72" s="167"/>
      <c r="P72" s="206">
        <v>0</v>
      </c>
      <c r="Q72" s="207"/>
      <c r="R72" s="207"/>
      <c r="S72" s="65">
        <v>0</v>
      </c>
    </row>
    <row r="73" spans="1:19" ht="38.25" x14ac:dyDescent="0.25">
      <c r="A73" s="147">
        <v>5.3</v>
      </c>
      <c r="B73" s="32" t="s">
        <v>26</v>
      </c>
      <c r="C73" s="139" t="s">
        <v>146</v>
      </c>
      <c r="D73" s="72"/>
      <c r="E73" s="81" t="s">
        <v>141</v>
      </c>
      <c r="F73" s="91" t="s">
        <v>147</v>
      </c>
      <c r="G73" s="82">
        <v>30</v>
      </c>
      <c r="H73" s="83">
        <v>1</v>
      </c>
      <c r="I73" s="61">
        <v>0</v>
      </c>
      <c r="J73" s="97">
        <v>1</v>
      </c>
      <c r="K73" s="84" t="s">
        <v>69</v>
      </c>
      <c r="L73" s="85" t="s">
        <v>29</v>
      </c>
      <c r="M73" s="99">
        <v>42186</v>
      </c>
      <c r="N73" s="86">
        <v>42461</v>
      </c>
      <c r="O73" s="169"/>
      <c r="P73" s="206">
        <v>0</v>
      </c>
      <c r="Q73" s="207"/>
      <c r="R73" s="207"/>
      <c r="S73" s="65">
        <v>0</v>
      </c>
    </row>
    <row r="74" spans="1:19" ht="63.75" x14ac:dyDescent="0.25">
      <c r="A74" s="147">
        <v>5.4</v>
      </c>
      <c r="B74" s="122" t="s">
        <v>26</v>
      </c>
      <c r="C74" s="123" t="s">
        <v>148</v>
      </c>
      <c r="D74" s="264"/>
      <c r="E74" s="124" t="s">
        <v>141</v>
      </c>
      <c r="F74" s="134" t="s">
        <v>149</v>
      </c>
      <c r="G74" s="125">
        <v>50</v>
      </c>
      <c r="H74" s="83">
        <v>1</v>
      </c>
      <c r="I74" s="61">
        <v>0</v>
      </c>
      <c r="J74" s="97">
        <v>1</v>
      </c>
      <c r="K74" s="84" t="s">
        <v>69</v>
      </c>
      <c r="L74" s="85" t="s">
        <v>29</v>
      </c>
      <c r="M74" s="99">
        <v>42156</v>
      </c>
      <c r="N74" s="86">
        <v>42461</v>
      </c>
      <c r="O74" s="169"/>
      <c r="P74" s="206">
        <v>0</v>
      </c>
      <c r="Q74" s="207"/>
      <c r="R74" s="207" t="s">
        <v>144</v>
      </c>
      <c r="S74" s="65">
        <v>0</v>
      </c>
    </row>
    <row r="75" spans="1:19" ht="63.75" x14ac:dyDescent="0.25">
      <c r="A75" s="147">
        <v>5.5</v>
      </c>
      <c r="B75" s="32" t="s">
        <v>26</v>
      </c>
      <c r="C75" s="248" t="s">
        <v>150</v>
      </c>
      <c r="D75" s="72"/>
      <c r="E75" s="81" t="s">
        <v>141</v>
      </c>
      <c r="F75" s="91" t="s">
        <v>151</v>
      </c>
      <c r="G75" s="82">
        <v>30</v>
      </c>
      <c r="H75" s="83">
        <v>1</v>
      </c>
      <c r="I75" s="61">
        <v>0</v>
      </c>
      <c r="J75" s="97">
        <v>1</v>
      </c>
      <c r="K75" s="84" t="s">
        <v>63</v>
      </c>
      <c r="L75" s="78" t="s">
        <v>29</v>
      </c>
      <c r="M75" s="64">
        <v>42430</v>
      </c>
      <c r="N75" s="64">
        <v>42552</v>
      </c>
      <c r="O75" s="167"/>
      <c r="P75" s="206">
        <v>0</v>
      </c>
      <c r="Q75" s="207"/>
      <c r="R75" s="207" t="s">
        <v>144</v>
      </c>
      <c r="S75" s="65">
        <v>0</v>
      </c>
    </row>
    <row r="76" spans="1:19" ht="38.25" x14ac:dyDescent="0.25">
      <c r="A76" s="147">
        <v>5.6</v>
      </c>
      <c r="B76" s="32" t="s">
        <v>26</v>
      </c>
      <c r="C76" s="90" t="s">
        <v>152</v>
      </c>
      <c r="D76" s="72"/>
      <c r="E76" s="81" t="s">
        <v>141</v>
      </c>
      <c r="F76" s="91" t="s">
        <v>153</v>
      </c>
      <c r="G76" s="82">
        <v>30</v>
      </c>
      <c r="H76" s="83">
        <v>1</v>
      </c>
      <c r="I76" s="61">
        <v>0</v>
      </c>
      <c r="J76" s="97">
        <v>1</v>
      </c>
      <c r="K76" s="84" t="s">
        <v>63</v>
      </c>
      <c r="L76" s="78" t="s">
        <v>29</v>
      </c>
      <c r="M76" s="64">
        <v>42217</v>
      </c>
      <c r="N76" s="64">
        <v>42401</v>
      </c>
      <c r="O76" s="167"/>
      <c r="P76" s="206">
        <v>0</v>
      </c>
      <c r="Q76" s="207" t="s">
        <v>154</v>
      </c>
      <c r="R76" s="207" t="s">
        <v>155</v>
      </c>
      <c r="S76" s="65">
        <v>0</v>
      </c>
    </row>
    <row r="77" spans="1:19" ht="39" thickBot="1" x14ac:dyDescent="0.3">
      <c r="A77" s="148"/>
      <c r="B77" s="73"/>
      <c r="C77" s="73"/>
      <c r="D77" s="258"/>
      <c r="E77" s="73"/>
      <c r="F77" s="73"/>
      <c r="G77" s="73"/>
      <c r="H77" s="74"/>
      <c r="I77" s="75"/>
      <c r="J77" s="75"/>
      <c r="K77" s="73"/>
      <c r="L77" s="73"/>
      <c r="M77" s="73"/>
      <c r="N77" s="73"/>
      <c r="O77" s="73"/>
      <c r="P77" s="187"/>
      <c r="Q77" s="203" t="s">
        <v>154</v>
      </c>
      <c r="R77" s="203" t="s">
        <v>155</v>
      </c>
      <c r="S77" s="65">
        <v>0</v>
      </c>
    </row>
    <row r="78" spans="1:19" ht="38.25" x14ac:dyDescent="0.25">
      <c r="A78" s="680">
        <v>6</v>
      </c>
      <c r="B78" s="733" t="s">
        <v>156</v>
      </c>
      <c r="C78" s="734"/>
      <c r="D78" s="734"/>
      <c r="E78" s="734"/>
      <c r="F78" s="734"/>
      <c r="G78" s="734"/>
      <c r="H78" s="734"/>
      <c r="I78" s="734"/>
      <c r="J78" s="734"/>
      <c r="K78" s="734"/>
      <c r="L78" s="734"/>
      <c r="M78" s="734"/>
      <c r="N78" s="734"/>
      <c r="O78" s="735"/>
      <c r="P78" s="187"/>
      <c r="Q78" s="203" t="s">
        <v>157</v>
      </c>
      <c r="R78" s="203" t="s">
        <v>155</v>
      </c>
      <c r="S78" s="65">
        <v>0</v>
      </c>
    </row>
    <row r="79" spans="1:19" ht="51" x14ac:dyDescent="0.25">
      <c r="A79" s="681"/>
      <c r="B79" s="700" t="s">
        <v>41</v>
      </c>
      <c r="C79" s="690" t="s">
        <v>9</v>
      </c>
      <c r="D79" s="690" t="s">
        <v>10</v>
      </c>
      <c r="E79" s="690" t="s">
        <v>42</v>
      </c>
      <c r="F79" s="719"/>
      <c r="G79" s="719"/>
      <c r="H79" s="702" t="s">
        <v>14</v>
      </c>
      <c r="I79" s="702"/>
      <c r="J79" s="702"/>
      <c r="K79" s="690" t="s">
        <v>15</v>
      </c>
      <c r="L79" s="690" t="s">
        <v>16</v>
      </c>
      <c r="M79" s="690" t="s">
        <v>17</v>
      </c>
      <c r="N79" s="690"/>
      <c r="O79" s="696" t="s">
        <v>18</v>
      </c>
      <c r="P79" s="204"/>
      <c r="Q79" s="205" t="s">
        <v>158</v>
      </c>
      <c r="R79" s="205" t="s">
        <v>159</v>
      </c>
      <c r="S79" s="100">
        <v>0</v>
      </c>
    </row>
    <row r="80" spans="1:19" ht="51" x14ac:dyDescent="0.25">
      <c r="A80" s="682"/>
      <c r="B80" s="700"/>
      <c r="C80" s="690"/>
      <c r="D80" s="690"/>
      <c r="E80" s="690"/>
      <c r="F80" s="690" t="s">
        <v>13</v>
      </c>
      <c r="G80" s="690"/>
      <c r="H80" s="101" t="s">
        <v>20</v>
      </c>
      <c r="I80" s="101" t="s">
        <v>21</v>
      </c>
      <c r="J80" s="102" t="s">
        <v>22</v>
      </c>
      <c r="K80" s="690"/>
      <c r="L80" s="690"/>
      <c r="M80" s="103" t="s">
        <v>89</v>
      </c>
      <c r="N80" s="103" t="s">
        <v>24</v>
      </c>
      <c r="O80" s="696"/>
      <c r="P80" s="204"/>
      <c r="Q80" s="205"/>
      <c r="R80" s="205" t="s">
        <v>159</v>
      </c>
      <c r="S80" s="100">
        <v>0</v>
      </c>
    </row>
    <row r="81" spans="1:19" x14ac:dyDescent="0.25">
      <c r="A81" s="150"/>
      <c r="B81" s="34"/>
      <c r="C81" s="3"/>
      <c r="D81" s="3"/>
      <c r="E81" s="3"/>
      <c r="F81" s="686"/>
      <c r="G81" s="687"/>
      <c r="H81" s="3"/>
      <c r="I81" s="6"/>
      <c r="J81" s="8"/>
      <c r="K81" s="8"/>
      <c r="L81" s="3"/>
      <c r="M81" s="3"/>
      <c r="N81" s="3"/>
      <c r="O81" s="173"/>
      <c r="P81" s="187"/>
      <c r="Q81" s="203"/>
      <c r="R81" s="208"/>
      <c r="S81" s="65">
        <v>0</v>
      </c>
    </row>
    <row r="82" spans="1:19" ht="51" x14ac:dyDescent="0.25">
      <c r="A82" s="150"/>
      <c r="B82" s="34"/>
      <c r="C82" s="3"/>
      <c r="D82" s="3"/>
      <c r="E82" s="3"/>
      <c r="F82" s="686"/>
      <c r="G82" s="687"/>
      <c r="H82" s="3"/>
      <c r="I82" s="6"/>
      <c r="J82" s="8"/>
      <c r="K82" s="8"/>
      <c r="L82" s="3"/>
      <c r="M82" s="3"/>
      <c r="N82" s="3"/>
      <c r="O82" s="173"/>
      <c r="P82" s="187"/>
      <c r="Q82" s="203" t="s">
        <v>160</v>
      </c>
      <c r="R82" s="203" t="s">
        <v>132</v>
      </c>
      <c r="S82" s="65">
        <v>0</v>
      </c>
    </row>
    <row r="83" spans="1:19" ht="26.25" thickBot="1" x14ac:dyDescent="0.3">
      <c r="A83" s="150"/>
      <c r="B83" s="35"/>
      <c r="C83" s="4"/>
      <c r="D83" s="4"/>
      <c r="E83" s="4"/>
      <c r="F83" s="688"/>
      <c r="G83" s="689"/>
      <c r="H83" s="4"/>
      <c r="I83" s="7"/>
      <c r="J83" s="9"/>
      <c r="K83" s="9"/>
      <c r="L83" s="4"/>
      <c r="M83" s="4"/>
      <c r="N83" s="4"/>
      <c r="O83" s="174"/>
      <c r="P83" s="187"/>
      <c r="Q83" s="203" t="s">
        <v>161</v>
      </c>
      <c r="R83" s="203" t="s">
        <v>132</v>
      </c>
      <c r="S83" s="65">
        <v>0</v>
      </c>
    </row>
    <row r="84" spans="1:19" ht="38.25" x14ac:dyDescent="0.25">
      <c r="A84" s="148"/>
      <c r="B84" s="11"/>
      <c r="C84" s="11"/>
      <c r="D84" s="11"/>
      <c r="E84" s="11"/>
      <c r="F84" s="11"/>
      <c r="G84" s="11"/>
      <c r="H84" s="11"/>
      <c r="I84" s="12"/>
      <c r="J84" s="13"/>
      <c r="K84" s="13"/>
      <c r="L84" s="11"/>
      <c r="M84" s="11"/>
      <c r="N84" s="11"/>
      <c r="O84" s="11"/>
      <c r="P84" s="187"/>
      <c r="Q84" s="203" t="s">
        <v>162</v>
      </c>
      <c r="R84" s="203"/>
      <c r="S84" s="65">
        <v>0</v>
      </c>
    </row>
    <row r="85" spans="1:19" ht="15.75" thickBot="1" x14ac:dyDescent="0.3">
      <c r="A85" s="148"/>
      <c r="B85" s="73"/>
      <c r="C85" s="73"/>
      <c r="D85" s="258"/>
      <c r="E85" s="73"/>
      <c r="F85" s="11"/>
      <c r="G85" s="11"/>
      <c r="H85" s="11"/>
      <c r="I85" s="12"/>
      <c r="J85" s="13"/>
      <c r="K85" s="13"/>
      <c r="L85" s="11"/>
      <c r="M85" s="11"/>
      <c r="N85" s="11"/>
      <c r="O85" s="11"/>
      <c r="P85" s="187"/>
      <c r="Q85" s="203"/>
      <c r="R85" s="203" t="s">
        <v>132</v>
      </c>
      <c r="S85" s="65">
        <v>0</v>
      </c>
    </row>
    <row r="86" spans="1:19" ht="38.25" x14ac:dyDescent="0.25">
      <c r="A86" s="680">
        <v>7</v>
      </c>
      <c r="B86" s="728" t="s">
        <v>163</v>
      </c>
      <c r="C86" s="729"/>
      <c r="D86" s="729"/>
      <c r="E86" s="729"/>
      <c r="F86" s="729"/>
      <c r="G86" s="729"/>
      <c r="H86" s="729"/>
      <c r="I86" s="729"/>
      <c r="J86" s="729"/>
      <c r="K86" s="729"/>
      <c r="L86" s="729"/>
      <c r="M86" s="729"/>
      <c r="N86" s="729"/>
      <c r="O86" s="730"/>
      <c r="P86" s="187"/>
      <c r="Q86" s="203" t="s">
        <v>164</v>
      </c>
      <c r="R86" s="203" t="s">
        <v>132</v>
      </c>
      <c r="S86" s="65">
        <v>0</v>
      </c>
    </row>
    <row r="87" spans="1:19" ht="25.5" x14ac:dyDescent="0.25">
      <c r="A87" s="681"/>
      <c r="B87" s="700" t="s">
        <v>41</v>
      </c>
      <c r="C87" s="690" t="s">
        <v>165</v>
      </c>
      <c r="D87" s="690" t="s">
        <v>10</v>
      </c>
      <c r="E87" s="690"/>
      <c r="F87" s="690" t="s">
        <v>13</v>
      </c>
      <c r="G87" s="690"/>
      <c r="H87" s="702" t="s">
        <v>14</v>
      </c>
      <c r="I87" s="702"/>
      <c r="J87" s="702"/>
      <c r="K87" s="690" t="s">
        <v>15</v>
      </c>
      <c r="L87" s="701" t="s">
        <v>166</v>
      </c>
      <c r="M87" s="690" t="s">
        <v>17</v>
      </c>
      <c r="N87" s="690"/>
      <c r="O87" s="731" t="s">
        <v>167</v>
      </c>
      <c r="P87" s="204"/>
      <c r="Q87" s="205" t="s">
        <v>168</v>
      </c>
      <c r="R87" s="205" t="s">
        <v>132</v>
      </c>
      <c r="S87" s="100">
        <v>0</v>
      </c>
    </row>
    <row r="88" spans="1:19" ht="63.75" x14ac:dyDescent="0.25">
      <c r="A88" s="682"/>
      <c r="B88" s="700"/>
      <c r="C88" s="690"/>
      <c r="D88" s="690"/>
      <c r="E88" s="690"/>
      <c r="F88" s="690"/>
      <c r="G88" s="690"/>
      <c r="H88" s="101" t="s">
        <v>20</v>
      </c>
      <c r="I88" s="103" t="s">
        <v>21</v>
      </c>
      <c r="J88" s="101" t="s">
        <v>22</v>
      </c>
      <c r="K88" s="690"/>
      <c r="L88" s="701"/>
      <c r="M88" s="103" t="s">
        <v>169</v>
      </c>
      <c r="N88" s="103" t="s">
        <v>170</v>
      </c>
      <c r="O88" s="732"/>
      <c r="P88" s="204"/>
      <c r="Q88" s="205" t="s">
        <v>171</v>
      </c>
      <c r="R88" s="205" t="s">
        <v>132</v>
      </c>
      <c r="S88" s="100">
        <v>0</v>
      </c>
    </row>
    <row r="89" spans="1:19" ht="51" x14ac:dyDescent="0.25">
      <c r="A89" s="150"/>
      <c r="B89" s="34"/>
      <c r="C89" s="3"/>
      <c r="D89" s="720"/>
      <c r="E89" s="720"/>
      <c r="F89" s="720"/>
      <c r="G89" s="720"/>
      <c r="H89" s="3"/>
      <c r="I89" s="3"/>
      <c r="J89" s="6"/>
      <c r="K89" s="8"/>
      <c r="L89" s="8"/>
      <c r="M89" s="3"/>
      <c r="N89" s="3"/>
      <c r="O89" s="173"/>
      <c r="P89" s="187"/>
      <c r="Q89" s="203" t="s">
        <v>172</v>
      </c>
      <c r="R89" s="208"/>
      <c r="S89" s="65">
        <v>0</v>
      </c>
    </row>
    <row r="90" spans="1:19" ht="38.25" x14ac:dyDescent="0.25">
      <c r="A90" s="150"/>
      <c r="B90" s="34"/>
      <c r="C90" s="3"/>
      <c r="D90" s="720"/>
      <c r="E90" s="720"/>
      <c r="F90" s="720"/>
      <c r="G90" s="720"/>
      <c r="H90" s="3"/>
      <c r="I90" s="3"/>
      <c r="J90" s="6"/>
      <c r="K90" s="8"/>
      <c r="L90" s="8"/>
      <c r="M90" s="3"/>
      <c r="N90" s="3"/>
      <c r="O90" s="173"/>
      <c r="P90" s="187"/>
      <c r="Q90" s="203" t="s">
        <v>173</v>
      </c>
      <c r="R90" s="203" t="s">
        <v>137</v>
      </c>
      <c r="S90" s="65">
        <v>0</v>
      </c>
    </row>
    <row r="91" spans="1:19" ht="25.5" x14ac:dyDescent="0.25">
      <c r="A91" s="150"/>
      <c r="B91" s="34"/>
      <c r="C91" s="3"/>
      <c r="D91" s="720"/>
      <c r="E91" s="720"/>
      <c r="F91" s="720"/>
      <c r="G91" s="720"/>
      <c r="H91" s="3"/>
      <c r="I91" s="3"/>
      <c r="J91" s="6"/>
      <c r="K91" s="8"/>
      <c r="L91" s="8"/>
      <c r="M91" s="3"/>
      <c r="N91" s="3"/>
      <c r="O91" s="173"/>
      <c r="P91" s="187"/>
      <c r="Q91" s="203" t="s">
        <v>174</v>
      </c>
      <c r="R91" s="203" t="s">
        <v>137</v>
      </c>
      <c r="S91" s="65">
        <v>0</v>
      </c>
    </row>
    <row r="92" spans="1:19" ht="26.25" thickBot="1" x14ac:dyDescent="0.3">
      <c r="A92" s="150"/>
      <c r="B92" s="35"/>
      <c r="C92" s="4"/>
      <c r="D92" s="721"/>
      <c r="E92" s="721"/>
      <c r="F92" s="721"/>
      <c r="G92" s="721"/>
      <c r="H92" s="4"/>
      <c r="I92" s="4"/>
      <c r="J92" s="7"/>
      <c r="K92" s="9"/>
      <c r="L92" s="9"/>
      <c r="M92" s="4"/>
      <c r="N92" s="4"/>
      <c r="O92" s="174"/>
      <c r="P92" s="187"/>
      <c r="Q92" s="203" t="s">
        <v>175</v>
      </c>
      <c r="R92" s="203" t="s">
        <v>137</v>
      </c>
      <c r="S92" s="65">
        <v>0</v>
      </c>
    </row>
    <row r="93" spans="1:19" ht="38.25" x14ac:dyDescent="0.25">
      <c r="A93" s="148"/>
      <c r="B93" s="73"/>
      <c r="C93" s="73"/>
      <c r="D93" s="258"/>
      <c r="E93" s="73"/>
      <c r="F93" s="73"/>
      <c r="G93" s="73"/>
      <c r="H93" s="74"/>
      <c r="I93" s="75"/>
      <c r="J93" s="75"/>
      <c r="K93" s="73"/>
      <c r="L93" s="73"/>
      <c r="M93" s="73"/>
      <c r="N93" s="73"/>
      <c r="O93" s="73"/>
      <c r="P93" s="187"/>
      <c r="Q93" s="208"/>
      <c r="R93" s="203" t="s">
        <v>155</v>
      </c>
      <c r="S93" s="65"/>
    </row>
    <row r="94" spans="1:19" ht="51" x14ac:dyDescent="0.25">
      <c r="A94" s="148"/>
      <c r="B94" s="73"/>
      <c r="C94" s="73"/>
      <c r="D94" s="258"/>
      <c r="E94" s="73"/>
      <c r="F94" s="73"/>
      <c r="G94" s="73"/>
      <c r="H94" s="74"/>
      <c r="I94" s="75"/>
      <c r="J94" s="75"/>
      <c r="K94" s="73"/>
      <c r="L94" s="73"/>
      <c r="M94" s="73"/>
      <c r="N94" s="73"/>
      <c r="O94" s="73"/>
      <c r="P94" s="187"/>
      <c r="Q94" s="203" t="s">
        <v>176</v>
      </c>
      <c r="R94" s="203" t="s">
        <v>155</v>
      </c>
      <c r="S94" s="65"/>
    </row>
    <row r="95" spans="1:19" ht="25.5" x14ac:dyDescent="0.25">
      <c r="A95" s="148"/>
      <c r="B95" s="73"/>
      <c r="C95" s="73"/>
      <c r="D95" s="258"/>
      <c r="E95" s="73"/>
      <c r="F95" s="73"/>
      <c r="G95" s="73"/>
      <c r="H95" s="74"/>
      <c r="I95" s="75"/>
      <c r="J95" s="75"/>
      <c r="K95" s="73"/>
      <c r="L95" s="73"/>
      <c r="M95" s="73"/>
      <c r="N95" s="73"/>
      <c r="O95" s="73"/>
      <c r="P95" s="187"/>
      <c r="Q95" s="203" t="s">
        <v>177</v>
      </c>
      <c r="R95" s="208"/>
      <c r="S95" s="65"/>
    </row>
    <row r="96" spans="1:19" x14ac:dyDescent="0.25">
      <c r="A96" s="1"/>
      <c r="B96" s="1"/>
      <c r="C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5"/>
      <c r="Q96" s="16"/>
      <c r="R96" s="16"/>
      <c r="S96" s="1"/>
    </row>
    <row r="97" spans="1:19" x14ac:dyDescent="0.25">
      <c r="A97" s="1"/>
      <c r="B97" s="1"/>
      <c r="C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5"/>
      <c r="Q97" s="16"/>
      <c r="R97" s="183"/>
      <c r="S97" s="1"/>
    </row>
    <row r="98" spans="1:19" ht="38.25" x14ac:dyDescent="0.25">
      <c r="A98" s="1"/>
      <c r="B98" s="1"/>
      <c r="C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5"/>
      <c r="Q98" s="176" t="s">
        <v>141</v>
      </c>
      <c r="R98" s="183"/>
      <c r="S98" s="1"/>
    </row>
    <row r="99" spans="1:19" ht="25.5" x14ac:dyDescent="0.25">
      <c r="A99" s="1"/>
      <c r="B99" s="1"/>
      <c r="C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5"/>
      <c r="Q99" s="176" t="s">
        <v>66</v>
      </c>
      <c r="R99" s="183"/>
      <c r="S99" s="1"/>
    </row>
    <row r="100" spans="1:19" ht="25.5" x14ac:dyDescent="0.25">
      <c r="P100" s="15"/>
      <c r="Q100" s="176" t="s">
        <v>7</v>
      </c>
      <c r="R100" s="16"/>
    </row>
  </sheetData>
  <mergeCells count="106">
    <mergeCell ref="F90:G90"/>
    <mergeCell ref="F91:G91"/>
    <mergeCell ref="F92:G92"/>
    <mergeCell ref="D90:E90"/>
    <mergeCell ref="D91:E91"/>
    <mergeCell ref="D92:E92"/>
    <mergeCell ref="B2:M2"/>
    <mergeCell ref="B3:M3"/>
    <mergeCell ref="B6:C6"/>
    <mergeCell ref="B7:C7"/>
    <mergeCell ref="B8:C8"/>
    <mergeCell ref="B86:O86"/>
    <mergeCell ref="H87:J87"/>
    <mergeCell ref="M87:N87"/>
    <mergeCell ref="O87:O88"/>
    <mergeCell ref="F89:G89"/>
    <mergeCell ref="D89:E89"/>
    <mergeCell ref="K87:K88"/>
    <mergeCell ref="L87:L88"/>
    <mergeCell ref="B87:B88"/>
    <mergeCell ref="C87:C88"/>
    <mergeCell ref="D87:E88"/>
    <mergeCell ref="B78:O78"/>
    <mergeCell ref="F81:G81"/>
    <mergeCell ref="L79:L80"/>
    <mergeCell ref="O79:O80"/>
    <mergeCell ref="K79:K80"/>
    <mergeCell ref="B79:B80"/>
    <mergeCell ref="C79:C80"/>
    <mergeCell ref="D79:D80"/>
    <mergeCell ref="E79:E80"/>
    <mergeCell ref="F79:G79"/>
    <mergeCell ref="H79:J79"/>
    <mergeCell ref="B10:O10"/>
    <mergeCell ref="B11:O11"/>
    <mergeCell ref="B12:B13"/>
    <mergeCell ref="C12:C13"/>
    <mergeCell ref="D12:D13"/>
    <mergeCell ref="E12:E13"/>
    <mergeCell ref="F12:F13"/>
    <mergeCell ref="G12:G13"/>
    <mergeCell ref="O12:O13"/>
    <mergeCell ref="M12:N12"/>
    <mergeCell ref="L12:L13"/>
    <mergeCell ref="K12:K13"/>
    <mergeCell ref="H12:J12"/>
    <mergeCell ref="O48:O49"/>
    <mergeCell ref="F49:G49"/>
    <mergeCell ref="O25:O26"/>
    <mergeCell ref="H25:J25"/>
    <mergeCell ref="O39:O40"/>
    <mergeCell ref="B48:B49"/>
    <mergeCell ref="C48:C49"/>
    <mergeCell ref="D48:D49"/>
    <mergeCell ref="E48:E49"/>
    <mergeCell ref="K48:K49"/>
    <mergeCell ref="L48:L49"/>
    <mergeCell ref="E39:E40"/>
    <mergeCell ref="F39:F40"/>
    <mergeCell ref="G39:G40"/>
    <mergeCell ref="K39:K40"/>
    <mergeCell ref="B39:B40"/>
    <mergeCell ref="C39:C40"/>
    <mergeCell ref="D39:D40"/>
    <mergeCell ref="B38:O38"/>
    <mergeCell ref="M48:N48"/>
    <mergeCell ref="B47:O47"/>
    <mergeCell ref="H48:J48"/>
    <mergeCell ref="F48:G48"/>
    <mergeCell ref="M39:N39"/>
    <mergeCell ref="M69:N69"/>
    <mergeCell ref="O69:O70"/>
    <mergeCell ref="B68:O68"/>
    <mergeCell ref="B69:B70"/>
    <mergeCell ref="C69:C70"/>
    <mergeCell ref="D69:D70"/>
    <mergeCell ref="E69:E70"/>
    <mergeCell ref="F69:F70"/>
    <mergeCell ref="J69:J70"/>
    <mergeCell ref="K69:K70"/>
    <mergeCell ref="G69:I69"/>
    <mergeCell ref="L69:L70"/>
    <mergeCell ref="A86:A88"/>
    <mergeCell ref="A47:A49"/>
    <mergeCell ref="A68:A70"/>
    <mergeCell ref="A78:A80"/>
    <mergeCell ref="A24:A26"/>
    <mergeCell ref="A11:A13"/>
    <mergeCell ref="A38:A40"/>
    <mergeCell ref="H39:J39"/>
    <mergeCell ref="L39:L40"/>
    <mergeCell ref="F82:G82"/>
    <mergeCell ref="F83:G83"/>
    <mergeCell ref="F87:G88"/>
    <mergeCell ref="B24:O24"/>
    <mergeCell ref="B25:B26"/>
    <mergeCell ref="C25:C26"/>
    <mergeCell ref="D25:D26"/>
    <mergeCell ref="E25:E26"/>
    <mergeCell ref="F25:F26"/>
    <mergeCell ref="G25:G26"/>
    <mergeCell ref="K25:K26"/>
    <mergeCell ref="L25:L26"/>
    <mergeCell ref="M25:N25"/>
    <mergeCell ref="M79:N79"/>
    <mergeCell ref="F80:G80"/>
  </mergeCells>
  <pageMargins left="0.25" right="0.25" top="0.75" bottom="0.75" header="0.3" footer="0.3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6"/>
  <sheetViews>
    <sheetView showGridLines="0" topLeftCell="G13" zoomScale="90" zoomScaleNormal="90" workbookViewId="0"/>
  </sheetViews>
  <sheetFormatPr defaultRowHeight="15" x14ac:dyDescent="0.25"/>
  <cols>
    <col min="1" max="1" width="9.140625" style="1"/>
    <col min="2" max="2" width="10.5703125" style="1" customWidth="1"/>
    <col min="3" max="3" width="44" style="1" bestFit="1" customWidth="1"/>
    <col min="4" max="4" width="25" style="265" bestFit="1" customWidth="1"/>
    <col min="5" max="5" width="24.42578125" style="1" bestFit="1" customWidth="1"/>
    <col min="6" max="6" width="19" style="1" customWidth="1"/>
    <col min="7" max="7" width="17.7109375" style="1" bestFit="1" customWidth="1"/>
    <col min="8" max="8" width="12.5703125" style="1" customWidth="1"/>
    <col min="9" max="9" width="11" style="1" bestFit="1" customWidth="1"/>
    <col min="10" max="10" width="15.85546875" style="1" customWidth="1"/>
    <col min="11" max="11" width="14.28515625" style="1" customWidth="1"/>
    <col min="12" max="12" width="29.140625" style="1" customWidth="1"/>
    <col min="13" max="13" width="15" style="1" customWidth="1"/>
    <col min="14" max="14" width="13.85546875" style="1" customWidth="1"/>
    <col min="15" max="15" width="37.5703125" style="1" customWidth="1"/>
    <col min="16" max="16" width="12.42578125" style="1" customWidth="1"/>
    <col min="17" max="17" width="13.7109375" style="1" customWidth="1"/>
    <col min="18" max="18" width="9.140625" style="1"/>
    <col min="19" max="19" width="17.28515625" style="1" bestFit="1" customWidth="1"/>
    <col min="20" max="16384" width="9.140625" style="1"/>
  </cols>
  <sheetData>
    <row r="1" spans="1:20" ht="15.75" x14ac:dyDescent="0.25">
      <c r="A1" s="44"/>
      <c r="B1" s="37" t="s">
        <v>0</v>
      </c>
      <c r="C1" s="36"/>
      <c r="D1" s="253"/>
      <c r="E1" s="36"/>
      <c r="F1" s="36"/>
      <c r="G1" s="36"/>
      <c r="H1" s="38"/>
      <c r="I1" s="39"/>
      <c r="J1" s="39"/>
      <c r="K1" s="36"/>
      <c r="L1" s="36"/>
      <c r="M1" s="36"/>
      <c r="N1" s="36"/>
      <c r="O1" s="36"/>
      <c r="P1" s="49"/>
      <c r="Q1" s="36"/>
      <c r="R1" s="36"/>
      <c r="S1" s="51"/>
      <c r="T1" s="36"/>
    </row>
    <row r="2" spans="1:20" ht="15.75" x14ac:dyDescent="0.25">
      <c r="A2" s="44"/>
      <c r="B2" s="722" t="s">
        <v>1</v>
      </c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4"/>
      <c r="N2" s="36"/>
      <c r="O2" s="36"/>
      <c r="P2" s="49"/>
      <c r="Q2" s="36"/>
      <c r="R2" s="36"/>
      <c r="S2" s="51"/>
      <c r="T2" s="36"/>
    </row>
    <row r="3" spans="1:20" ht="15.75" x14ac:dyDescent="0.25">
      <c r="A3" s="44"/>
      <c r="B3" s="725" t="s">
        <v>2</v>
      </c>
      <c r="C3" s="725"/>
      <c r="D3" s="725"/>
      <c r="E3" s="725"/>
      <c r="F3" s="725"/>
      <c r="G3" s="725"/>
      <c r="H3" s="725"/>
      <c r="I3" s="725"/>
      <c r="J3" s="725"/>
      <c r="K3" s="725"/>
      <c r="L3" s="725"/>
      <c r="M3" s="725"/>
      <c r="N3" s="36"/>
      <c r="O3" s="36"/>
      <c r="P3" s="49"/>
      <c r="Q3" s="36"/>
      <c r="R3" s="36"/>
      <c r="S3" s="51"/>
      <c r="T3" s="36"/>
    </row>
    <row r="4" spans="1:20" ht="15.75" x14ac:dyDescent="0.25">
      <c r="A4" s="44"/>
      <c r="B4" s="40" t="s">
        <v>3</v>
      </c>
      <c r="C4" s="36"/>
      <c r="D4" s="253"/>
      <c r="E4" s="36"/>
      <c r="F4" s="36"/>
      <c r="G4" s="36"/>
      <c r="H4" s="38"/>
      <c r="I4" s="39"/>
      <c r="J4" s="39"/>
      <c r="K4" s="36"/>
      <c r="L4" s="36"/>
      <c r="M4" s="36"/>
      <c r="N4" s="36"/>
      <c r="O4" s="36"/>
      <c r="P4" s="49"/>
      <c r="Q4" s="36"/>
      <c r="R4" s="36"/>
      <c r="S4" s="51"/>
      <c r="T4" s="36"/>
    </row>
    <row r="5" spans="1:20" ht="15.75" x14ac:dyDescent="0.25">
      <c r="A5" s="44"/>
      <c r="B5" s="41"/>
      <c r="C5" s="36"/>
      <c r="D5" s="253"/>
      <c r="E5" s="36"/>
      <c r="F5" s="36"/>
      <c r="G5" s="36"/>
      <c r="H5" s="38"/>
      <c r="I5" s="39"/>
      <c r="J5" s="39"/>
      <c r="K5" s="36"/>
      <c r="L5" s="36"/>
      <c r="M5" s="36"/>
      <c r="N5" s="36"/>
      <c r="O5" s="36"/>
      <c r="P5" s="49"/>
      <c r="Q5" s="36"/>
      <c r="R5" s="36"/>
      <c r="S5" s="58">
        <v>471457734</v>
      </c>
      <c r="T5" s="36"/>
    </row>
    <row r="6" spans="1:20" ht="15.75" x14ac:dyDescent="0.25">
      <c r="A6" s="43"/>
      <c r="B6" s="726" t="s">
        <v>231</v>
      </c>
      <c r="C6" s="726"/>
      <c r="D6" s="254"/>
      <c r="E6" s="44"/>
      <c r="F6" s="44"/>
      <c r="G6" s="44"/>
      <c r="H6" s="45"/>
      <c r="I6" s="46"/>
      <c r="J6" s="46"/>
      <c r="K6" s="44"/>
      <c r="L6" s="44"/>
      <c r="M6" s="44"/>
      <c r="N6" s="44"/>
      <c r="O6" s="44"/>
      <c r="P6" s="50"/>
      <c r="Q6" s="44"/>
      <c r="R6" s="44"/>
      <c r="S6" s="52"/>
      <c r="T6" s="44"/>
    </row>
    <row r="7" spans="1:20" ht="15.75" x14ac:dyDescent="0.25">
      <c r="A7" s="47"/>
      <c r="B7" s="726" t="s">
        <v>232</v>
      </c>
      <c r="C7" s="726"/>
      <c r="D7" s="254"/>
      <c r="E7" s="44"/>
      <c r="F7" s="44"/>
      <c r="G7" s="44"/>
      <c r="H7" s="45"/>
      <c r="I7" s="46"/>
      <c r="J7" s="46"/>
      <c r="K7" s="44"/>
      <c r="L7" s="44"/>
      <c r="M7" s="44"/>
      <c r="N7" s="44"/>
      <c r="O7" s="44"/>
      <c r="P7" s="50"/>
      <c r="Q7" s="44"/>
      <c r="R7" s="44"/>
      <c r="S7" s="52"/>
      <c r="T7" s="44"/>
    </row>
    <row r="8" spans="1:20" ht="15.75" x14ac:dyDescent="0.25">
      <c r="A8" s="47"/>
      <c r="B8" s="727" t="s">
        <v>4</v>
      </c>
      <c r="C8" s="727"/>
      <c r="D8" s="254"/>
      <c r="E8" s="44"/>
      <c r="F8" s="44"/>
      <c r="G8" s="44"/>
      <c r="H8" s="45"/>
      <c r="I8" s="46"/>
      <c r="J8" s="46"/>
      <c r="K8" s="44"/>
      <c r="L8" s="44"/>
      <c r="M8" s="44"/>
      <c r="N8" s="44"/>
      <c r="O8" s="44"/>
      <c r="P8" s="50"/>
      <c r="Q8" s="44"/>
      <c r="R8" s="44"/>
      <c r="S8" s="52">
        <v>3.8698000000000001</v>
      </c>
      <c r="T8" s="44"/>
    </row>
    <row r="9" spans="1:20" ht="15.75" x14ac:dyDescent="0.25">
      <c r="A9" s="44"/>
      <c r="B9" s="42"/>
      <c r="C9" s="36"/>
      <c r="D9" s="253"/>
      <c r="E9" s="36"/>
      <c r="F9" s="36"/>
      <c r="G9" s="36"/>
      <c r="H9" s="38"/>
      <c r="I9" s="39"/>
      <c r="J9" s="39"/>
      <c r="K9" s="36"/>
      <c r="L9" s="36"/>
      <c r="M9" s="36"/>
      <c r="N9" s="36"/>
      <c r="O9" s="36"/>
      <c r="P9" s="49"/>
      <c r="Q9" s="36"/>
      <c r="R9" s="36"/>
      <c r="S9" s="51"/>
      <c r="T9" s="36"/>
    </row>
    <row r="10" spans="1:20" ht="16.5" thickBot="1" x14ac:dyDescent="0.3">
      <c r="B10" s="714" t="s">
        <v>5</v>
      </c>
      <c r="C10" s="715"/>
      <c r="D10" s="715"/>
      <c r="E10" s="715"/>
      <c r="F10" s="715"/>
      <c r="G10" s="715"/>
      <c r="H10" s="715"/>
      <c r="I10" s="715"/>
      <c r="J10" s="715"/>
      <c r="K10" s="715"/>
      <c r="L10" s="715"/>
      <c r="M10" s="715"/>
      <c r="N10" s="715"/>
      <c r="O10" s="716"/>
      <c r="P10" s="175"/>
      <c r="Q10" s="183"/>
      <c r="R10" s="177"/>
      <c r="S10" s="53"/>
      <c r="T10" s="2"/>
    </row>
    <row r="11" spans="1:20" ht="25.5" x14ac:dyDescent="0.25">
      <c r="A11" s="680">
        <v>1</v>
      </c>
      <c r="B11" s="717" t="s">
        <v>6</v>
      </c>
      <c r="C11" s="718"/>
      <c r="D11" s="718"/>
      <c r="E11" s="718"/>
      <c r="F11" s="718"/>
      <c r="G11" s="718"/>
      <c r="H11" s="718"/>
      <c r="I11" s="718"/>
      <c r="J11" s="718"/>
      <c r="K11" s="718"/>
      <c r="L11" s="718"/>
      <c r="M11" s="718"/>
      <c r="N11" s="718"/>
      <c r="O11" s="718"/>
      <c r="P11" s="175"/>
      <c r="Q11" s="176" t="s">
        <v>7</v>
      </c>
      <c r="R11" s="177"/>
      <c r="S11" s="53"/>
      <c r="T11" s="2"/>
    </row>
    <row r="12" spans="1:20" x14ac:dyDescent="0.25">
      <c r="A12" s="681"/>
      <c r="B12" s="694" t="s">
        <v>8</v>
      </c>
      <c r="C12" s="695" t="s">
        <v>9</v>
      </c>
      <c r="D12" s="695" t="s">
        <v>10</v>
      </c>
      <c r="E12" s="695" t="s">
        <v>11</v>
      </c>
      <c r="F12" s="695" t="s">
        <v>12</v>
      </c>
      <c r="G12" s="695" t="s">
        <v>13</v>
      </c>
      <c r="H12" s="705" t="s">
        <v>14</v>
      </c>
      <c r="I12" s="705"/>
      <c r="J12" s="705"/>
      <c r="K12" s="695" t="s">
        <v>15</v>
      </c>
      <c r="L12" s="695" t="s">
        <v>16</v>
      </c>
      <c r="M12" s="695" t="s">
        <v>17</v>
      </c>
      <c r="N12" s="695"/>
      <c r="O12" s="704" t="s">
        <v>18</v>
      </c>
      <c r="P12" s="175"/>
      <c r="Q12" s="176" t="s">
        <v>19</v>
      </c>
      <c r="R12" s="177"/>
      <c r="S12" s="53"/>
      <c r="T12" s="2"/>
    </row>
    <row r="13" spans="1:20" ht="38.25" x14ac:dyDescent="0.25">
      <c r="A13" s="682"/>
      <c r="B13" s="694"/>
      <c r="C13" s="695"/>
      <c r="D13" s="695"/>
      <c r="E13" s="695"/>
      <c r="F13" s="695"/>
      <c r="G13" s="695"/>
      <c r="H13" s="14" t="s">
        <v>20</v>
      </c>
      <c r="I13" s="10" t="s">
        <v>21</v>
      </c>
      <c r="J13" s="10" t="s">
        <v>22</v>
      </c>
      <c r="K13" s="695"/>
      <c r="L13" s="695"/>
      <c r="M13" s="251" t="s">
        <v>23</v>
      </c>
      <c r="N13" s="251" t="s">
        <v>24</v>
      </c>
      <c r="O13" s="704"/>
      <c r="P13" s="175"/>
      <c r="Q13" s="16" t="s">
        <v>25</v>
      </c>
      <c r="R13" s="177"/>
      <c r="S13" s="53"/>
      <c r="T13" s="2"/>
    </row>
    <row r="14" spans="1:20" s="221" customFormat="1" ht="38.25" customHeight="1" x14ac:dyDescent="0.25">
      <c r="A14" s="275" t="s">
        <v>178</v>
      </c>
      <c r="B14" s="276" t="s">
        <v>26</v>
      </c>
      <c r="C14" s="277" t="s">
        <v>215</v>
      </c>
      <c r="D14" s="278" t="s">
        <v>216</v>
      </c>
      <c r="E14" s="279" t="s">
        <v>27</v>
      </c>
      <c r="F14" s="280">
        <v>1</v>
      </c>
      <c r="G14" s="281"/>
      <c r="H14" s="354">
        <v>600</v>
      </c>
      <c r="I14" s="283">
        <v>1</v>
      </c>
      <c r="J14" s="283">
        <v>0</v>
      </c>
      <c r="K14" s="280" t="s">
        <v>28</v>
      </c>
      <c r="L14" s="284" t="s">
        <v>29</v>
      </c>
      <c r="M14" s="285">
        <v>42430</v>
      </c>
      <c r="N14" s="285">
        <v>42461</v>
      </c>
      <c r="O14" s="286"/>
      <c r="P14" s="267">
        <v>0</v>
      </c>
      <c r="Q14" s="181" t="s">
        <v>30</v>
      </c>
      <c r="R14" s="182"/>
      <c r="S14" s="55"/>
      <c r="T14" s="22"/>
    </row>
    <row r="15" spans="1:20" s="221" customFormat="1" ht="38.25" customHeight="1" x14ac:dyDescent="0.25">
      <c r="A15" s="275" t="s">
        <v>181</v>
      </c>
      <c r="B15" s="276" t="s">
        <v>26</v>
      </c>
      <c r="C15" s="277" t="s">
        <v>179</v>
      </c>
      <c r="D15" s="278" t="s">
        <v>180</v>
      </c>
      <c r="E15" s="279" t="s">
        <v>27</v>
      </c>
      <c r="F15" s="280">
        <v>1</v>
      </c>
      <c r="G15" s="281"/>
      <c r="H15" s="282">
        <v>3767</v>
      </c>
      <c r="I15" s="283">
        <v>1</v>
      </c>
      <c r="J15" s="283">
        <v>0</v>
      </c>
      <c r="K15" s="280" t="s">
        <v>28</v>
      </c>
      <c r="L15" s="284" t="s">
        <v>29</v>
      </c>
      <c r="M15" s="285">
        <v>42401</v>
      </c>
      <c r="N15" s="285">
        <v>42583</v>
      </c>
      <c r="O15" s="286"/>
      <c r="P15" s="267">
        <v>0</v>
      </c>
      <c r="Q15" s="181" t="s">
        <v>30</v>
      </c>
      <c r="R15" s="182"/>
      <c r="S15" s="55"/>
      <c r="T15" s="22"/>
    </row>
    <row r="16" spans="1:20" s="221" customFormat="1" ht="25.5" x14ac:dyDescent="0.25">
      <c r="A16" s="275" t="s">
        <v>185</v>
      </c>
      <c r="B16" s="276" t="s">
        <v>26</v>
      </c>
      <c r="C16" s="277" t="s">
        <v>182</v>
      </c>
      <c r="D16" s="278" t="s">
        <v>183</v>
      </c>
      <c r="E16" s="279" t="s">
        <v>27</v>
      </c>
      <c r="F16" s="280">
        <v>1</v>
      </c>
      <c r="G16" s="281"/>
      <c r="H16" s="282">
        <v>3942</v>
      </c>
      <c r="I16" s="283">
        <v>1</v>
      </c>
      <c r="J16" s="283">
        <v>0</v>
      </c>
      <c r="K16" s="280" t="s">
        <v>28</v>
      </c>
      <c r="L16" s="284" t="s">
        <v>29</v>
      </c>
      <c r="M16" s="285">
        <v>42430</v>
      </c>
      <c r="N16" s="285">
        <v>42614</v>
      </c>
      <c r="O16" s="286"/>
      <c r="P16" s="267">
        <v>0</v>
      </c>
      <c r="Q16" s="181" t="s">
        <v>31</v>
      </c>
      <c r="R16" s="182"/>
      <c r="S16" s="55"/>
      <c r="T16" s="22"/>
    </row>
    <row r="17" spans="1:20" s="221" customFormat="1" ht="38.25" customHeight="1" x14ac:dyDescent="0.25">
      <c r="A17" s="275" t="s">
        <v>187</v>
      </c>
      <c r="B17" s="276" t="s">
        <v>26</v>
      </c>
      <c r="C17" s="277" t="s">
        <v>32</v>
      </c>
      <c r="D17" s="278" t="s">
        <v>186</v>
      </c>
      <c r="E17" s="279" t="s">
        <v>27</v>
      </c>
      <c r="F17" s="280">
        <v>1</v>
      </c>
      <c r="G17" s="281"/>
      <c r="H17" s="282">
        <v>3942</v>
      </c>
      <c r="I17" s="283">
        <v>1</v>
      </c>
      <c r="J17" s="283">
        <v>0</v>
      </c>
      <c r="K17" s="280" t="s">
        <v>28</v>
      </c>
      <c r="L17" s="284" t="s">
        <v>29</v>
      </c>
      <c r="M17" s="285">
        <v>42430</v>
      </c>
      <c r="N17" s="285">
        <v>42614</v>
      </c>
      <c r="O17" s="286"/>
      <c r="P17" s="267">
        <v>0</v>
      </c>
      <c r="Q17" s="181"/>
      <c r="R17" s="182"/>
      <c r="S17" s="55"/>
      <c r="T17" s="22"/>
    </row>
    <row r="18" spans="1:20" s="221" customFormat="1" x14ac:dyDescent="0.25">
      <c r="A18" s="275" t="s">
        <v>190</v>
      </c>
      <c r="B18" s="276" t="s">
        <v>26</v>
      </c>
      <c r="C18" s="277" t="s">
        <v>188</v>
      </c>
      <c r="D18" s="278" t="s">
        <v>189</v>
      </c>
      <c r="E18" s="279" t="s">
        <v>27</v>
      </c>
      <c r="F18" s="280">
        <v>1</v>
      </c>
      <c r="G18" s="281"/>
      <c r="H18" s="282">
        <v>3942</v>
      </c>
      <c r="I18" s="283">
        <v>1</v>
      </c>
      <c r="J18" s="283">
        <v>0</v>
      </c>
      <c r="K18" s="280" t="s">
        <v>28</v>
      </c>
      <c r="L18" s="284" t="s">
        <v>29</v>
      </c>
      <c r="M18" s="285">
        <v>42461</v>
      </c>
      <c r="N18" s="285">
        <v>42644</v>
      </c>
      <c r="O18" s="286"/>
      <c r="P18" s="267">
        <v>0</v>
      </c>
      <c r="Q18" s="181"/>
      <c r="R18" s="182"/>
      <c r="S18" s="55"/>
      <c r="T18" s="22"/>
    </row>
    <row r="19" spans="1:20" s="221" customFormat="1" x14ac:dyDescent="0.25">
      <c r="A19" s="275" t="s">
        <v>193</v>
      </c>
      <c r="B19" s="276" t="s">
        <v>26</v>
      </c>
      <c r="C19" s="277" t="s">
        <v>191</v>
      </c>
      <c r="D19" s="278" t="s">
        <v>192</v>
      </c>
      <c r="E19" s="279" t="s">
        <v>27</v>
      </c>
      <c r="F19" s="280">
        <v>1</v>
      </c>
      <c r="G19" s="281"/>
      <c r="H19" s="282">
        <v>3942</v>
      </c>
      <c r="I19" s="283">
        <v>1</v>
      </c>
      <c r="J19" s="283">
        <v>0</v>
      </c>
      <c r="K19" s="280" t="s">
        <v>28</v>
      </c>
      <c r="L19" s="284" t="s">
        <v>29</v>
      </c>
      <c r="M19" s="285">
        <v>42461</v>
      </c>
      <c r="N19" s="285">
        <v>42644</v>
      </c>
      <c r="O19" s="286"/>
      <c r="P19" s="267">
        <v>0</v>
      </c>
      <c r="Q19" s="181" t="s">
        <v>33</v>
      </c>
      <c r="R19" s="182"/>
      <c r="S19" s="55"/>
      <c r="T19" s="22"/>
    </row>
    <row r="20" spans="1:20" s="221" customFormat="1" ht="25.5" x14ac:dyDescent="0.25">
      <c r="A20" s="275" t="s">
        <v>196</v>
      </c>
      <c r="B20" s="276" t="s">
        <v>26</v>
      </c>
      <c r="C20" s="277" t="s">
        <v>194</v>
      </c>
      <c r="D20" s="278" t="s">
        <v>195</v>
      </c>
      <c r="E20" s="279" t="s">
        <v>27</v>
      </c>
      <c r="F20" s="280">
        <v>1</v>
      </c>
      <c r="G20" s="281"/>
      <c r="H20" s="282">
        <v>3942</v>
      </c>
      <c r="I20" s="283">
        <v>1</v>
      </c>
      <c r="J20" s="283">
        <v>0</v>
      </c>
      <c r="K20" s="280" t="s">
        <v>28</v>
      </c>
      <c r="L20" s="284" t="s">
        <v>29</v>
      </c>
      <c r="M20" s="285">
        <v>42461</v>
      </c>
      <c r="N20" s="285">
        <v>42644</v>
      </c>
      <c r="O20" s="286"/>
      <c r="P20" s="267">
        <v>0</v>
      </c>
      <c r="Q20" s="181" t="s">
        <v>35</v>
      </c>
      <c r="R20" s="182"/>
      <c r="S20" s="55"/>
      <c r="T20" s="22"/>
    </row>
    <row r="21" spans="1:20" s="221" customFormat="1" ht="54.75" customHeight="1" x14ac:dyDescent="0.25">
      <c r="A21" s="275" t="s">
        <v>201</v>
      </c>
      <c r="B21" s="276" t="s">
        <v>26</v>
      </c>
      <c r="C21" s="277" t="s">
        <v>211</v>
      </c>
      <c r="D21" s="278" t="s">
        <v>214</v>
      </c>
      <c r="E21" s="279" t="s">
        <v>27</v>
      </c>
      <c r="F21" s="280">
        <v>1</v>
      </c>
      <c r="G21" s="281"/>
      <c r="H21" s="282">
        <v>3942</v>
      </c>
      <c r="I21" s="283">
        <v>1</v>
      </c>
      <c r="J21" s="283">
        <v>0</v>
      </c>
      <c r="K21" s="280" t="s">
        <v>28</v>
      </c>
      <c r="L21" s="284" t="s">
        <v>29</v>
      </c>
      <c r="M21" s="285">
        <v>42675</v>
      </c>
      <c r="N21" s="287">
        <v>42856</v>
      </c>
      <c r="O21" s="288" t="s">
        <v>200</v>
      </c>
      <c r="P21" s="267">
        <v>0</v>
      </c>
      <c r="Q21" s="181" t="s">
        <v>37</v>
      </c>
      <c r="R21" s="182"/>
      <c r="S21" s="55"/>
      <c r="T21" s="22"/>
    </row>
    <row r="22" spans="1:20" s="221" customFormat="1" ht="54.75" customHeight="1" x14ac:dyDescent="0.25">
      <c r="A22" s="275" t="s">
        <v>204</v>
      </c>
      <c r="B22" s="276" t="s">
        <v>26</v>
      </c>
      <c r="C22" s="277" t="s">
        <v>212</v>
      </c>
      <c r="D22" s="278" t="s">
        <v>213</v>
      </c>
      <c r="E22" s="279" t="s">
        <v>27</v>
      </c>
      <c r="F22" s="280">
        <v>1</v>
      </c>
      <c r="G22" s="281"/>
      <c r="H22" s="282">
        <v>3942</v>
      </c>
      <c r="I22" s="283">
        <v>1</v>
      </c>
      <c r="J22" s="283">
        <v>0</v>
      </c>
      <c r="K22" s="280" t="s">
        <v>28</v>
      </c>
      <c r="L22" s="284" t="s">
        <v>29</v>
      </c>
      <c r="M22" s="285">
        <v>42675</v>
      </c>
      <c r="N22" s="287">
        <v>42856</v>
      </c>
      <c r="O22" s="288" t="s">
        <v>200</v>
      </c>
      <c r="P22" s="267">
        <v>0</v>
      </c>
      <c r="Q22" s="181" t="s">
        <v>37</v>
      </c>
      <c r="R22" s="182"/>
      <c r="S22" s="55"/>
      <c r="T22" s="22"/>
    </row>
    <row r="23" spans="1:20" s="221" customFormat="1" x14ac:dyDescent="0.25">
      <c r="A23" s="275" t="s">
        <v>221</v>
      </c>
      <c r="B23" s="276" t="s">
        <v>26</v>
      </c>
      <c r="C23" s="277" t="s">
        <v>225</v>
      </c>
      <c r="D23" s="278" t="s">
        <v>202</v>
      </c>
      <c r="E23" s="279" t="s">
        <v>27</v>
      </c>
      <c r="F23" s="280">
        <v>1</v>
      </c>
      <c r="G23" s="281"/>
      <c r="H23" s="282">
        <v>3942</v>
      </c>
      <c r="I23" s="283">
        <v>1</v>
      </c>
      <c r="J23" s="283">
        <v>0</v>
      </c>
      <c r="K23" s="280" t="s">
        <v>28</v>
      </c>
      <c r="L23" s="284" t="s">
        <v>29</v>
      </c>
      <c r="M23" s="285">
        <v>42675</v>
      </c>
      <c r="N23" s="287">
        <v>42856</v>
      </c>
      <c r="O23" s="288" t="s">
        <v>203</v>
      </c>
      <c r="P23" s="267"/>
      <c r="Q23" s="181"/>
      <c r="R23" s="182"/>
      <c r="S23" s="55"/>
      <c r="T23" s="22"/>
    </row>
    <row r="24" spans="1:20" s="221" customFormat="1" x14ac:dyDescent="0.25">
      <c r="A24" s="275" t="s">
        <v>222</v>
      </c>
      <c r="B24" s="276" t="s">
        <v>26</v>
      </c>
      <c r="C24" s="277" t="s">
        <v>226</v>
      </c>
      <c r="D24" s="278" t="s">
        <v>202</v>
      </c>
      <c r="E24" s="279" t="s">
        <v>27</v>
      </c>
      <c r="F24" s="280">
        <v>1</v>
      </c>
      <c r="G24" s="281"/>
      <c r="H24" s="282">
        <v>3942</v>
      </c>
      <c r="I24" s="283">
        <v>1</v>
      </c>
      <c r="J24" s="283">
        <v>0</v>
      </c>
      <c r="K24" s="280" t="s">
        <v>28</v>
      </c>
      <c r="L24" s="284" t="s">
        <v>29</v>
      </c>
      <c r="M24" s="285">
        <v>42675</v>
      </c>
      <c r="N24" s="287">
        <v>42856</v>
      </c>
      <c r="O24" s="288" t="s">
        <v>203</v>
      </c>
      <c r="P24" s="267"/>
      <c r="Q24" s="181"/>
      <c r="R24" s="182"/>
      <c r="S24" s="55"/>
      <c r="T24" s="22"/>
    </row>
    <row r="25" spans="1:20" s="221" customFormat="1" x14ac:dyDescent="0.25">
      <c r="A25" s="275" t="s">
        <v>223</v>
      </c>
      <c r="B25" s="276" t="s">
        <v>26</v>
      </c>
      <c r="C25" s="277" t="s">
        <v>227</v>
      </c>
      <c r="D25" s="278" t="s">
        <v>202</v>
      </c>
      <c r="E25" s="279" t="s">
        <v>27</v>
      </c>
      <c r="F25" s="280">
        <v>1</v>
      </c>
      <c r="G25" s="281"/>
      <c r="H25" s="282">
        <v>3942</v>
      </c>
      <c r="I25" s="283">
        <v>1</v>
      </c>
      <c r="J25" s="283">
        <v>0</v>
      </c>
      <c r="K25" s="280" t="s">
        <v>28</v>
      </c>
      <c r="L25" s="284" t="s">
        <v>29</v>
      </c>
      <c r="M25" s="285">
        <v>42675</v>
      </c>
      <c r="N25" s="287">
        <v>42856</v>
      </c>
      <c r="O25" s="288" t="s">
        <v>203</v>
      </c>
      <c r="P25" s="267"/>
      <c r="Q25" s="181"/>
      <c r="R25" s="182"/>
      <c r="S25" s="55"/>
      <c r="T25" s="22"/>
    </row>
    <row r="26" spans="1:20" s="221" customFormat="1" x14ac:dyDescent="0.25">
      <c r="A26" s="275" t="s">
        <v>224</v>
      </c>
      <c r="B26" s="280" t="s">
        <v>26</v>
      </c>
      <c r="C26" s="277" t="s">
        <v>36</v>
      </c>
      <c r="D26" s="278" t="s">
        <v>202</v>
      </c>
      <c r="E26" s="279" t="s">
        <v>27</v>
      </c>
      <c r="F26" s="280">
        <v>1</v>
      </c>
      <c r="G26" s="281"/>
      <c r="H26" s="289">
        <v>4520</v>
      </c>
      <c r="I26" s="283">
        <v>1</v>
      </c>
      <c r="J26" s="283">
        <v>0</v>
      </c>
      <c r="K26" s="280" t="s">
        <v>28</v>
      </c>
      <c r="L26" s="284" t="s">
        <v>29</v>
      </c>
      <c r="M26" s="285">
        <v>42675</v>
      </c>
      <c r="N26" s="285">
        <v>42856</v>
      </c>
      <c r="O26" s="286"/>
      <c r="P26" s="267"/>
      <c r="Q26" s="181"/>
      <c r="R26" s="182"/>
      <c r="S26" s="55"/>
      <c r="T26" s="22"/>
    </row>
    <row r="27" spans="1:20" ht="25.5" x14ac:dyDescent="0.25">
      <c r="A27" s="15"/>
      <c r="B27" s="15"/>
      <c r="C27" s="15"/>
      <c r="D27" s="25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76" t="s">
        <v>38</v>
      </c>
      <c r="R27" s="16"/>
      <c r="S27" s="56"/>
    </row>
    <row r="28" spans="1:20" ht="25.5" x14ac:dyDescent="0.25">
      <c r="A28" s="683">
        <v>2</v>
      </c>
      <c r="B28" s="691" t="s">
        <v>39</v>
      </c>
      <c r="C28" s="692"/>
      <c r="D28" s="692"/>
      <c r="E28" s="692"/>
      <c r="F28" s="692"/>
      <c r="G28" s="692"/>
      <c r="H28" s="692"/>
      <c r="I28" s="692"/>
      <c r="J28" s="692"/>
      <c r="K28" s="692"/>
      <c r="L28" s="692"/>
      <c r="M28" s="692"/>
      <c r="N28" s="692"/>
      <c r="O28" s="693"/>
      <c r="P28" s="209"/>
      <c r="Q28" s="210" t="s">
        <v>40</v>
      </c>
      <c r="R28" s="211"/>
      <c r="S28" s="57"/>
      <c r="T28" s="2"/>
    </row>
    <row r="29" spans="1:20" ht="25.5" x14ac:dyDescent="0.25">
      <c r="A29" s="683"/>
      <c r="B29" s="694" t="s">
        <v>41</v>
      </c>
      <c r="C29" s="695" t="s">
        <v>9</v>
      </c>
      <c r="D29" s="695" t="s">
        <v>10</v>
      </c>
      <c r="E29" s="695" t="s">
        <v>42</v>
      </c>
      <c r="F29" s="695" t="s">
        <v>12</v>
      </c>
      <c r="G29" s="695" t="s">
        <v>13</v>
      </c>
      <c r="H29" s="705" t="s">
        <v>14</v>
      </c>
      <c r="I29" s="705"/>
      <c r="J29" s="705"/>
      <c r="K29" s="695" t="s">
        <v>15</v>
      </c>
      <c r="L29" s="695" t="s">
        <v>16</v>
      </c>
      <c r="M29" s="695" t="s">
        <v>17</v>
      </c>
      <c r="N29" s="695"/>
      <c r="O29" s="704" t="s">
        <v>18</v>
      </c>
      <c r="P29" s="175"/>
      <c r="Q29" s="176" t="s">
        <v>43</v>
      </c>
      <c r="R29" s="177"/>
      <c r="S29" s="57"/>
      <c r="T29" s="2"/>
    </row>
    <row r="30" spans="1:20" ht="38.25" x14ac:dyDescent="0.25">
      <c r="A30" s="683"/>
      <c r="B30" s="694"/>
      <c r="C30" s="695"/>
      <c r="D30" s="695"/>
      <c r="E30" s="695"/>
      <c r="F30" s="695"/>
      <c r="G30" s="695"/>
      <c r="H30" s="14" t="s">
        <v>20</v>
      </c>
      <c r="I30" s="10" t="s">
        <v>21</v>
      </c>
      <c r="J30" s="10" t="s">
        <v>22</v>
      </c>
      <c r="K30" s="695"/>
      <c r="L30" s="695"/>
      <c r="M30" s="251" t="s">
        <v>23</v>
      </c>
      <c r="N30" s="251" t="s">
        <v>24</v>
      </c>
      <c r="O30" s="704"/>
      <c r="P30" s="175"/>
      <c r="Q30" s="183"/>
      <c r="R30" s="177"/>
      <c r="S30" s="57"/>
      <c r="T30" s="2"/>
    </row>
    <row r="31" spans="1:20" s="221" customFormat="1" ht="53.25" customHeight="1" x14ac:dyDescent="0.25">
      <c r="A31" s="33">
        <v>2.1</v>
      </c>
      <c r="B31" s="31" t="s">
        <v>26</v>
      </c>
      <c r="C31" s="23" t="s">
        <v>44</v>
      </c>
      <c r="D31" s="256"/>
      <c r="E31" s="18" t="s">
        <v>7</v>
      </c>
      <c r="F31" s="266">
        <v>1</v>
      </c>
      <c r="G31" s="27"/>
      <c r="H31" s="29">
        <v>2190</v>
      </c>
      <c r="I31" s="19">
        <v>0.1</v>
      </c>
      <c r="J31" s="163">
        <v>0.9</v>
      </c>
      <c r="K31" s="30" t="s">
        <v>45</v>
      </c>
      <c r="L31" s="25" t="s">
        <v>7</v>
      </c>
      <c r="M31" s="20">
        <v>42491</v>
      </c>
      <c r="N31" s="20">
        <v>42583</v>
      </c>
      <c r="O31" s="166" t="s">
        <v>46</v>
      </c>
      <c r="P31" s="267">
        <v>1971</v>
      </c>
      <c r="Q31" s="181" t="s">
        <v>47</v>
      </c>
      <c r="R31" s="182"/>
      <c r="S31" s="55">
        <v>7627375.7999999998</v>
      </c>
      <c r="T31" s="22"/>
    </row>
    <row r="32" spans="1:20" s="221" customFormat="1" ht="25.5" x14ac:dyDescent="0.25">
      <c r="A32" s="33">
        <v>2.2000000000000002</v>
      </c>
      <c r="B32" s="31" t="s">
        <v>26</v>
      </c>
      <c r="C32" s="23" t="s">
        <v>217</v>
      </c>
      <c r="D32" s="256"/>
      <c r="E32" s="18" t="s">
        <v>7</v>
      </c>
      <c r="F32" s="266">
        <v>1</v>
      </c>
      <c r="G32" s="27"/>
      <c r="H32" s="29">
        <v>2190</v>
      </c>
      <c r="I32" s="19">
        <v>0.1</v>
      </c>
      <c r="J32" s="163">
        <v>0.9</v>
      </c>
      <c r="K32" s="30" t="s">
        <v>45</v>
      </c>
      <c r="L32" s="25" t="s">
        <v>7</v>
      </c>
      <c r="M32" s="20">
        <v>42644</v>
      </c>
      <c r="N32" s="20">
        <v>42736</v>
      </c>
      <c r="O32" s="166" t="s">
        <v>46</v>
      </c>
      <c r="P32" s="267">
        <v>1971</v>
      </c>
      <c r="Q32" s="181"/>
      <c r="R32" s="182"/>
      <c r="S32" s="55">
        <v>7627375.7999999998</v>
      </c>
      <c r="T32" s="22"/>
    </row>
    <row r="33" spans="1:22" s="221" customFormat="1" ht="25.5" x14ac:dyDescent="0.25">
      <c r="A33" s="33">
        <v>2.2999999999999998</v>
      </c>
      <c r="B33" s="31" t="s">
        <v>26</v>
      </c>
      <c r="C33" s="23" t="s">
        <v>49</v>
      </c>
      <c r="D33" s="268" t="s">
        <v>50</v>
      </c>
      <c r="E33" s="18" t="s">
        <v>7</v>
      </c>
      <c r="F33" s="266">
        <v>1</v>
      </c>
      <c r="G33" s="27"/>
      <c r="H33" s="29">
        <v>490</v>
      </c>
      <c r="I33" s="19">
        <v>0.1</v>
      </c>
      <c r="J33" s="163">
        <v>0.9</v>
      </c>
      <c r="K33" s="30" t="s">
        <v>45</v>
      </c>
      <c r="L33" s="25" t="s">
        <v>7</v>
      </c>
      <c r="M33" s="20">
        <v>42675</v>
      </c>
      <c r="N33" s="20">
        <v>42767</v>
      </c>
      <c r="O33" s="166" t="s">
        <v>46</v>
      </c>
      <c r="P33" s="267">
        <v>441</v>
      </c>
      <c r="Q33" s="181"/>
      <c r="R33" s="182"/>
      <c r="S33" s="55">
        <v>1706581.8</v>
      </c>
      <c r="T33" s="22"/>
    </row>
    <row r="34" spans="1:22" s="221" customFormat="1" ht="38.25" x14ac:dyDescent="0.25">
      <c r="A34" s="33">
        <v>2.4</v>
      </c>
      <c r="B34" s="31" t="s">
        <v>26</v>
      </c>
      <c r="C34" s="23" t="s">
        <v>51</v>
      </c>
      <c r="D34" s="268" t="s">
        <v>52</v>
      </c>
      <c r="E34" s="18" t="s">
        <v>7</v>
      </c>
      <c r="F34" s="266">
        <v>1</v>
      </c>
      <c r="G34" s="27"/>
      <c r="H34" s="29">
        <v>1060</v>
      </c>
      <c r="I34" s="19">
        <v>0.1</v>
      </c>
      <c r="J34" s="163">
        <v>0.9</v>
      </c>
      <c r="K34" s="30" t="s">
        <v>45</v>
      </c>
      <c r="L34" s="25" t="s">
        <v>7</v>
      </c>
      <c r="M34" s="20">
        <v>42552</v>
      </c>
      <c r="N34" s="20">
        <v>42644</v>
      </c>
      <c r="O34" s="166" t="s">
        <v>46</v>
      </c>
      <c r="P34" s="267">
        <v>954</v>
      </c>
      <c r="Q34" s="181"/>
      <c r="R34" s="182"/>
      <c r="S34" s="55">
        <v>3691789.2</v>
      </c>
      <c r="T34" s="22"/>
    </row>
    <row r="35" spans="1:22" s="221" customFormat="1" ht="38.25" x14ac:dyDescent="0.25">
      <c r="A35" s="33">
        <v>2.5</v>
      </c>
      <c r="B35" s="31" t="s">
        <v>26</v>
      </c>
      <c r="C35" s="23" t="s">
        <v>53</v>
      </c>
      <c r="D35" s="269" t="s">
        <v>54</v>
      </c>
      <c r="E35" s="18" t="s">
        <v>7</v>
      </c>
      <c r="F35" s="266">
        <v>1</v>
      </c>
      <c r="G35" s="27"/>
      <c r="H35" s="29">
        <v>1830</v>
      </c>
      <c r="I35" s="19">
        <v>0.1</v>
      </c>
      <c r="J35" s="163">
        <v>0.9</v>
      </c>
      <c r="K35" s="30" t="s">
        <v>45</v>
      </c>
      <c r="L35" s="25" t="s">
        <v>7</v>
      </c>
      <c r="M35" s="20">
        <v>42552</v>
      </c>
      <c r="N35" s="20">
        <v>42644</v>
      </c>
      <c r="O35" s="166" t="s">
        <v>46</v>
      </c>
      <c r="P35" s="267">
        <v>1647</v>
      </c>
      <c r="Q35" s="181"/>
      <c r="R35" s="182"/>
      <c r="S35" s="55">
        <v>6373560.5999999996</v>
      </c>
      <c r="T35" s="22"/>
    </row>
    <row r="36" spans="1:22" s="221" customFormat="1" ht="51" x14ac:dyDescent="0.25">
      <c r="A36" s="33">
        <v>2.6</v>
      </c>
      <c r="B36" s="31" t="s">
        <v>26</v>
      </c>
      <c r="C36" s="23" t="s">
        <v>55</v>
      </c>
      <c r="D36" s="269" t="s">
        <v>56</v>
      </c>
      <c r="E36" s="18" t="s">
        <v>7</v>
      </c>
      <c r="F36" s="266">
        <v>1</v>
      </c>
      <c r="G36" s="27"/>
      <c r="H36" s="29">
        <v>2190</v>
      </c>
      <c r="I36" s="19">
        <v>0.1</v>
      </c>
      <c r="J36" s="163">
        <v>0.9</v>
      </c>
      <c r="K36" s="30" t="s">
        <v>45</v>
      </c>
      <c r="L36" s="25" t="s">
        <v>7</v>
      </c>
      <c r="M36" s="20">
        <v>42552</v>
      </c>
      <c r="N36" s="20">
        <v>42644</v>
      </c>
      <c r="O36" s="166" t="s">
        <v>46</v>
      </c>
      <c r="P36" s="267">
        <v>1971</v>
      </c>
      <c r="Q36" s="181" t="s">
        <v>57</v>
      </c>
      <c r="R36" s="182"/>
      <c r="S36" s="55">
        <v>7627375.7999999998</v>
      </c>
      <c r="T36" s="22"/>
    </row>
    <row r="37" spans="1:22" s="221" customFormat="1" ht="51" x14ac:dyDescent="0.25">
      <c r="A37" s="33">
        <v>2.7</v>
      </c>
      <c r="B37" s="31" t="s">
        <v>26</v>
      </c>
      <c r="C37" s="23" t="s">
        <v>58</v>
      </c>
      <c r="D37" s="269" t="s">
        <v>59</v>
      </c>
      <c r="E37" s="18" t="s">
        <v>27</v>
      </c>
      <c r="F37" s="266">
        <v>1</v>
      </c>
      <c r="G37" s="27"/>
      <c r="H37" s="29">
        <v>220</v>
      </c>
      <c r="I37" s="19">
        <v>0.1</v>
      </c>
      <c r="J37" s="163">
        <v>0.9</v>
      </c>
      <c r="K37" s="30" t="s">
        <v>45</v>
      </c>
      <c r="L37" s="25" t="s">
        <v>25</v>
      </c>
      <c r="M37" s="20">
        <v>42552</v>
      </c>
      <c r="N37" s="20">
        <v>42644</v>
      </c>
      <c r="O37" s="166"/>
      <c r="P37" s="267">
        <v>198</v>
      </c>
      <c r="Q37" s="181"/>
      <c r="R37" s="182"/>
      <c r="S37" s="55">
        <v>766220.4</v>
      </c>
      <c r="T37" s="22"/>
    </row>
    <row r="38" spans="1:22" s="221" customFormat="1" ht="51" x14ac:dyDescent="0.25">
      <c r="A38" s="33">
        <v>2.8</v>
      </c>
      <c r="B38" s="31" t="s">
        <v>26</v>
      </c>
      <c r="C38" s="23" t="s">
        <v>60</v>
      </c>
      <c r="D38" s="268" t="s">
        <v>61</v>
      </c>
      <c r="E38" s="18" t="s">
        <v>7</v>
      </c>
      <c r="F38" s="266">
        <v>1</v>
      </c>
      <c r="G38" s="270" t="s">
        <v>62</v>
      </c>
      <c r="H38" s="29">
        <v>1500</v>
      </c>
      <c r="I38" s="19">
        <v>1</v>
      </c>
      <c r="J38" s="19">
        <v>0</v>
      </c>
      <c r="K38" s="30" t="s">
        <v>63</v>
      </c>
      <c r="L38" s="25" t="s">
        <v>7</v>
      </c>
      <c r="M38" s="20">
        <v>42461</v>
      </c>
      <c r="N38" s="271">
        <v>42552</v>
      </c>
      <c r="O38" s="166" t="s">
        <v>46</v>
      </c>
      <c r="P38" s="267">
        <v>0</v>
      </c>
      <c r="Q38" s="181" t="s">
        <v>64</v>
      </c>
      <c r="R38" s="182"/>
      <c r="S38" s="55">
        <v>0</v>
      </c>
      <c r="T38" s="22"/>
    </row>
    <row r="39" spans="1:22" s="221" customFormat="1" ht="51" x14ac:dyDescent="0.25">
      <c r="A39" s="33">
        <v>2.9</v>
      </c>
      <c r="B39" s="31" t="s">
        <v>26</v>
      </c>
      <c r="C39" s="23" t="s">
        <v>65</v>
      </c>
      <c r="D39" s="268" t="s">
        <v>61</v>
      </c>
      <c r="E39" s="18" t="s">
        <v>7</v>
      </c>
      <c r="F39" s="266">
        <v>1</v>
      </c>
      <c r="G39" s="27"/>
      <c r="H39" s="29">
        <v>1500</v>
      </c>
      <c r="I39" s="19">
        <v>1</v>
      </c>
      <c r="J39" s="19">
        <v>0</v>
      </c>
      <c r="K39" s="30" t="s">
        <v>63</v>
      </c>
      <c r="L39" s="25" t="s">
        <v>7</v>
      </c>
      <c r="M39" s="20">
        <v>42583</v>
      </c>
      <c r="N39" s="271">
        <v>42675</v>
      </c>
      <c r="O39" s="166" t="s">
        <v>46</v>
      </c>
      <c r="P39" s="267">
        <v>0</v>
      </c>
      <c r="Q39" s="181" t="s">
        <v>66</v>
      </c>
      <c r="R39" s="182"/>
      <c r="S39" s="55">
        <v>0</v>
      </c>
      <c r="T39" s="22"/>
      <c r="U39" s="21"/>
      <c r="V39" s="21"/>
    </row>
    <row r="40" spans="1:22" s="221" customFormat="1" ht="26.25" x14ac:dyDescent="0.25">
      <c r="A40" s="272">
        <v>2.1</v>
      </c>
      <c r="B40" s="31" t="s">
        <v>26</v>
      </c>
      <c r="C40" s="273" t="s">
        <v>67</v>
      </c>
      <c r="D40" s="274" t="s">
        <v>68</v>
      </c>
      <c r="E40" s="18" t="s">
        <v>7</v>
      </c>
      <c r="F40" s="266">
        <v>1</v>
      </c>
      <c r="G40" s="27"/>
      <c r="H40" s="29">
        <v>130</v>
      </c>
      <c r="I40" s="19">
        <v>1</v>
      </c>
      <c r="J40" s="19">
        <v>0</v>
      </c>
      <c r="K40" s="30" t="s">
        <v>69</v>
      </c>
      <c r="L40" s="25" t="s">
        <v>7</v>
      </c>
      <c r="M40" s="20">
        <v>42491</v>
      </c>
      <c r="N40" s="271">
        <v>42583</v>
      </c>
      <c r="O40" s="166" t="s">
        <v>46</v>
      </c>
      <c r="P40" s="267">
        <v>0</v>
      </c>
      <c r="Q40" s="181" t="s">
        <v>7</v>
      </c>
      <c r="R40" s="182"/>
      <c r="S40" s="55">
        <v>0</v>
      </c>
      <c r="T40" s="22"/>
      <c r="U40" s="21"/>
      <c r="V40" s="21"/>
    </row>
    <row r="41" spans="1:22" ht="39" thickBot="1" x14ac:dyDescent="0.3">
      <c r="A41" s="221"/>
      <c r="B41" s="73"/>
      <c r="C41" s="73"/>
      <c r="D41" s="258"/>
      <c r="E41" s="73"/>
      <c r="F41" s="73"/>
      <c r="G41" s="73"/>
      <c r="H41" s="74"/>
      <c r="I41" s="75"/>
      <c r="J41" s="75"/>
      <c r="K41" s="73"/>
      <c r="L41" s="73"/>
      <c r="M41" s="73"/>
      <c r="N41" s="73"/>
      <c r="O41" s="73"/>
      <c r="P41" s="187"/>
      <c r="Q41" s="176" t="s">
        <v>70</v>
      </c>
      <c r="R41" s="188"/>
      <c r="S41" s="65">
        <v>0</v>
      </c>
      <c r="T41" s="73"/>
      <c r="U41" s="73"/>
      <c r="V41" s="73"/>
    </row>
    <row r="42" spans="1:22" ht="63.75" x14ac:dyDescent="0.25">
      <c r="A42" s="680">
        <v>3</v>
      </c>
      <c r="B42" s="707" t="s">
        <v>71</v>
      </c>
      <c r="C42" s="708"/>
      <c r="D42" s="708"/>
      <c r="E42" s="708"/>
      <c r="F42" s="708"/>
      <c r="G42" s="708"/>
      <c r="H42" s="708"/>
      <c r="I42" s="708"/>
      <c r="J42" s="708"/>
      <c r="K42" s="708"/>
      <c r="L42" s="708"/>
      <c r="M42" s="708"/>
      <c r="N42" s="708"/>
      <c r="O42" s="709"/>
      <c r="P42" s="189"/>
      <c r="Q42" s="190" t="s">
        <v>72</v>
      </c>
      <c r="R42" s="191"/>
      <c r="S42" s="104">
        <v>0</v>
      </c>
      <c r="T42" s="105"/>
      <c r="U42" s="105"/>
      <c r="V42" s="105"/>
    </row>
    <row r="43" spans="1:22" ht="51" x14ac:dyDescent="0.25">
      <c r="A43" s="681"/>
      <c r="B43" s="706" t="s">
        <v>41</v>
      </c>
      <c r="C43" s="685" t="s">
        <v>9</v>
      </c>
      <c r="D43" s="685" t="s">
        <v>10</v>
      </c>
      <c r="E43" s="685" t="s">
        <v>42</v>
      </c>
      <c r="F43" s="685" t="s">
        <v>12</v>
      </c>
      <c r="G43" s="685" t="s">
        <v>13</v>
      </c>
      <c r="H43" s="684" t="s">
        <v>14</v>
      </c>
      <c r="I43" s="684"/>
      <c r="J43" s="684"/>
      <c r="K43" s="685" t="s">
        <v>15</v>
      </c>
      <c r="L43" s="685" t="s">
        <v>16</v>
      </c>
      <c r="M43" s="685" t="s">
        <v>17</v>
      </c>
      <c r="N43" s="685"/>
      <c r="O43" s="703" t="s">
        <v>18</v>
      </c>
      <c r="P43" s="189"/>
      <c r="Q43" s="190" t="s">
        <v>73</v>
      </c>
      <c r="R43" s="191"/>
      <c r="S43" s="104">
        <v>0</v>
      </c>
      <c r="T43" s="105"/>
      <c r="U43" s="105"/>
      <c r="V43" s="105"/>
    </row>
    <row r="44" spans="1:22" ht="51" x14ac:dyDescent="0.25">
      <c r="A44" s="682"/>
      <c r="B44" s="706"/>
      <c r="C44" s="685"/>
      <c r="D44" s="685"/>
      <c r="E44" s="685"/>
      <c r="F44" s="685"/>
      <c r="G44" s="685"/>
      <c r="H44" s="106" t="s">
        <v>20</v>
      </c>
      <c r="I44" s="107" t="s">
        <v>21</v>
      </c>
      <c r="J44" s="107" t="s">
        <v>22</v>
      </c>
      <c r="K44" s="685"/>
      <c r="L44" s="685"/>
      <c r="M44" s="252" t="s">
        <v>74</v>
      </c>
      <c r="N44" s="252" t="s">
        <v>24</v>
      </c>
      <c r="O44" s="703"/>
      <c r="P44" s="189"/>
      <c r="Q44" s="190" t="s">
        <v>75</v>
      </c>
      <c r="R44" s="191"/>
      <c r="S44" s="104">
        <v>0</v>
      </c>
      <c r="T44" s="105"/>
      <c r="U44" s="105"/>
      <c r="V44" s="105"/>
    </row>
    <row r="45" spans="1:22" s="221" customFormat="1" x14ac:dyDescent="0.25">
      <c r="A45" s="33">
        <v>3.1</v>
      </c>
      <c r="B45" s="31" t="s">
        <v>26</v>
      </c>
      <c r="C45" s="290" t="s">
        <v>76</v>
      </c>
      <c r="D45" s="291"/>
      <c r="E45" s="18" t="s">
        <v>77</v>
      </c>
      <c r="F45" s="266">
        <v>1</v>
      </c>
      <c r="G45" s="270" t="s">
        <v>78</v>
      </c>
      <c r="H45" s="292">
        <v>10</v>
      </c>
      <c r="I45" s="19">
        <v>1</v>
      </c>
      <c r="J45" s="19">
        <v>0</v>
      </c>
      <c r="K45" s="293" t="s">
        <v>69</v>
      </c>
      <c r="L45" s="294" t="s">
        <v>29</v>
      </c>
      <c r="M45" s="20">
        <v>42186</v>
      </c>
      <c r="N45" s="20">
        <v>42430</v>
      </c>
      <c r="O45" s="166"/>
      <c r="P45" s="295">
        <v>0</v>
      </c>
      <c r="Q45" s="296"/>
      <c r="R45" s="297"/>
      <c r="S45" s="55">
        <v>0</v>
      </c>
      <c r="T45" s="21"/>
      <c r="U45" s="21"/>
      <c r="V45" s="21"/>
    </row>
    <row r="46" spans="1:22" s="221" customFormat="1" x14ac:dyDescent="0.25">
      <c r="A46" s="33">
        <v>3.2</v>
      </c>
      <c r="B46" s="31" t="s">
        <v>26</v>
      </c>
      <c r="C46" s="290" t="s">
        <v>79</v>
      </c>
      <c r="D46" s="291"/>
      <c r="E46" s="18" t="s">
        <v>80</v>
      </c>
      <c r="F46" s="266">
        <v>1</v>
      </c>
      <c r="G46" s="270" t="s">
        <v>81</v>
      </c>
      <c r="H46" s="292">
        <v>35500</v>
      </c>
      <c r="I46" s="19">
        <v>0.42</v>
      </c>
      <c r="J46" s="163">
        <v>0.57999999999999996</v>
      </c>
      <c r="K46" s="293" t="s">
        <v>63</v>
      </c>
      <c r="L46" s="294" t="s">
        <v>29</v>
      </c>
      <c r="M46" s="20">
        <v>42186</v>
      </c>
      <c r="N46" s="20">
        <v>42401</v>
      </c>
      <c r="O46" s="166"/>
      <c r="P46" s="295">
        <v>0</v>
      </c>
      <c r="Q46" s="296"/>
      <c r="R46" s="297"/>
      <c r="S46" s="55">
        <v>0</v>
      </c>
      <c r="T46" s="21"/>
      <c r="U46" s="21"/>
      <c r="V46" s="298">
        <v>7</v>
      </c>
    </row>
    <row r="47" spans="1:22" s="221" customFormat="1" x14ac:dyDescent="0.25">
      <c r="A47" s="33">
        <v>3.3</v>
      </c>
      <c r="B47" s="31" t="s">
        <v>26</v>
      </c>
      <c r="C47" s="299" t="s">
        <v>82</v>
      </c>
      <c r="D47" s="274"/>
      <c r="E47" s="300" t="s">
        <v>27</v>
      </c>
      <c r="F47" s="266">
        <v>1</v>
      </c>
      <c r="G47" s="27"/>
      <c r="H47" s="301">
        <v>1240</v>
      </c>
      <c r="I47" s="302">
        <v>1</v>
      </c>
      <c r="J47" s="19">
        <v>0</v>
      </c>
      <c r="K47" s="303" t="s">
        <v>69</v>
      </c>
      <c r="L47" s="304" t="s">
        <v>29</v>
      </c>
      <c r="M47" s="20">
        <v>42461</v>
      </c>
      <c r="N47" s="239">
        <v>42583</v>
      </c>
      <c r="O47" s="305"/>
      <c r="P47" s="295">
        <v>0</v>
      </c>
      <c r="Q47" s="296"/>
      <c r="R47" s="297"/>
      <c r="S47" s="55">
        <v>0</v>
      </c>
      <c r="T47" s="21"/>
      <c r="U47" s="21"/>
      <c r="V47" s="21"/>
    </row>
    <row r="48" spans="1:22" s="221" customFormat="1" x14ac:dyDescent="0.25">
      <c r="A48" s="213" t="s">
        <v>205</v>
      </c>
      <c r="B48" s="31" t="s">
        <v>26</v>
      </c>
      <c r="C48" s="214" t="s">
        <v>206</v>
      </c>
      <c r="D48" s="261"/>
      <c r="E48" s="215" t="s">
        <v>207</v>
      </c>
      <c r="F48" s="216"/>
      <c r="G48" s="217"/>
      <c r="H48" s="355">
        <v>162</v>
      </c>
      <c r="I48" s="302">
        <v>1</v>
      </c>
      <c r="J48" s="19">
        <v>0</v>
      </c>
      <c r="K48" s="303" t="s">
        <v>69</v>
      </c>
      <c r="L48" s="304" t="s">
        <v>29</v>
      </c>
      <c r="M48" s="20">
        <v>42461</v>
      </c>
      <c r="N48" s="239">
        <v>42552</v>
      </c>
      <c r="O48" s="218"/>
      <c r="P48" s="219"/>
      <c r="Q48" s="220"/>
      <c r="R48" s="212"/>
      <c r="S48" s="55"/>
      <c r="T48" s="21"/>
      <c r="U48" s="21"/>
      <c r="V48" s="21"/>
    </row>
    <row r="49" spans="1:22" s="221" customFormat="1" x14ac:dyDescent="0.25">
      <c r="A49" s="213" t="s">
        <v>228</v>
      </c>
      <c r="B49" s="31" t="s">
        <v>26</v>
      </c>
      <c r="C49" s="214" t="s">
        <v>229</v>
      </c>
      <c r="D49" s="261"/>
      <c r="E49" s="215" t="s">
        <v>207</v>
      </c>
      <c r="F49" s="216"/>
      <c r="G49" s="217"/>
      <c r="H49" s="355">
        <v>100</v>
      </c>
      <c r="I49" s="302">
        <v>1</v>
      </c>
      <c r="J49" s="19">
        <v>0</v>
      </c>
      <c r="K49" s="303" t="s">
        <v>69</v>
      </c>
      <c r="L49" s="304" t="s">
        <v>29</v>
      </c>
      <c r="M49" s="20">
        <v>42430</v>
      </c>
      <c r="N49" s="239">
        <v>42552</v>
      </c>
      <c r="O49" s="218"/>
      <c r="P49" s="219"/>
      <c r="Q49" s="220"/>
      <c r="R49" s="212"/>
      <c r="S49" s="55"/>
      <c r="T49" s="21"/>
      <c r="U49" s="21"/>
      <c r="V49" s="21"/>
    </row>
    <row r="50" spans="1:22" s="221" customFormat="1" x14ac:dyDescent="0.25">
      <c r="A50" s="33">
        <v>3.4</v>
      </c>
      <c r="B50" s="31" t="s">
        <v>26</v>
      </c>
      <c r="C50" s="299" t="s">
        <v>83</v>
      </c>
      <c r="D50" s="274"/>
      <c r="E50" s="300" t="s">
        <v>77</v>
      </c>
      <c r="F50" s="306"/>
      <c r="G50" s="270" t="s">
        <v>84</v>
      </c>
      <c r="H50" s="301">
        <v>250</v>
      </c>
      <c r="I50" s="302">
        <v>0.1</v>
      </c>
      <c r="J50" s="163">
        <v>0.9</v>
      </c>
      <c r="K50" s="303" t="s">
        <v>69</v>
      </c>
      <c r="L50" s="304" t="s">
        <v>29</v>
      </c>
      <c r="M50" s="20">
        <v>42186</v>
      </c>
      <c r="N50" s="239">
        <v>42461</v>
      </c>
      <c r="O50" s="305"/>
      <c r="P50" s="295">
        <v>225</v>
      </c>
      <c r="Q50" s="296"/>
      <c r="R50" s="297"/>
      <c r="S50" s="55">
        <v>870705</v>
      </c>
      <c r="T50" s="21"/>
      <c r="U50" s="21"/>
      <c r="V50" s="21"/>
    </row>
    <row r="51" spans="1:22" ht="39" thickBot="1" x14ac:dyDescent="0.3">
      <c r="A51" s="221"/>
      <c r="B51" s="73"/>
      <c r="C51" s="73"/>
      <c r="D51" s="258"/>
      <c r="E51" s="73"/>
      <c r="F51" s="73"/>
      <c r="G51" s="73"/>
      <c r="H51" s="74"/>
      <c r="I51" s="75"/>
      <c r="J51" s="75"/>
      <c r="K51" s="73"/>
      <c r="L51" s="73"/>
      <c r="M51" s="73"/>
      <c r="N51" s="73"/>
      <c r="O51" s="73"/>
      <c r="P51" s="187"/>
      <c r="Q51" s="176" t="s">
        <v>85</v>
      </c>
      <c r="R51" s="188"/>
      <c r="S51" s="65">
        <v>0</v>
      </c>
      <c r="T51" s="73"/>
      <c r="U51" s="73"/>
      <c r="V51" s="73"/>
    </row>
    <row r="52" spans="1:22" ht="63.75" x14ac:dyDescent="0.25">
      <c r="A52" s="680">
        <v>4</v>
      </c>
      <c r="B52" s="710" t="s">
        <v>86</v>
      </c>
      <c r="C52" s="711"/>
      <c r="D52" s="711"/>
      <c r="E52" s="711"/>
      <c r="F52" s="711"/>
      <c r="G52" s="711"/>
      <c r="H52" s="711"/>
      <c r="I52" s="711"/>
      <c r="J52" s="711"/>
      <c r="K52" s="711"/>
      <c r="L52" s="711"/>
      <c r="M52" s="711"/>
      <c r="N52" s="711"/>
      <c r="O52" s="712"/>
      <c r="P52" s="196"/>
      <c r="Q52" s="197" t="s">
        <v>87</v>
      </c>
      <c r="R52" s="198"/>
      <c r="S52" s="135">
        <v>0</v>
      </c>
      <c r="T52" s="136"/>
      <c r="U52" s="136"/>
      <c r="V52" s="136"/>
    </row>
    <row r="53" spans="1:22" ht="25.5" x14ac:dyDescent="0.25">
      <c r="A53" s="681"/>
      <c r="B53" s="706" t="s">
        <v>41</v>
      </c>
      <c r="C53" s="685" t="s">
        <v>9</v>
      </c>
      <c r="D53" s="685" t="s">
        <v>10</v>
      </c>
      <c r="E53" s="685" t="s">
        <v>42</v>
      </c>
      <c r="F53" s="713"/>
      <c r="G53" s="713"/>
      <c r="H53" s="684" t="s">
        <v>14</v>
      </c>
      <c r="I53" s="684"/>
      <c r="J53" s="684"/>
      <c r="K53" s="685" t="s">
        <v>15</v>
      </c>
      <c r="L53" s="685" t="s">
        <v>16</v>
      </c>
      <c r="M53" s="685" t="s">
        <v>17</v>
      </c>
      <c r="N53" s="685"/>
      <c r="O53" s="703" t="s">
        <v>18</v>
      </c>
      <c r="P53" s="187"/>
      <c r="Q53" s="176" t="s">
        <v>66</v>
      </c>
      <c r="R53" s="188"/>
      <c r="S53" s="65">
        <v>0</v>
      </c>
      <c r="T53" s="73"/>
      <c r="U53" s="73"/>
      <c r="V53" s="73"/>
    </row>
    <row r="54" spans="1:22" ht="38.25" x14ac:dyDescent="0.25">
      <c r="A54" s="682"/>
      <c r="B54" s="706"/>
      <c r="C54" s="685"/>
      <c r="D54" s="685"/>
      <c r="E54" s="685"/>
      <c r="F54" s="685" t="s">
        <v>88</v>
      </c>
      <c r="G54" s="685"/>
      <c r="H54" s="106" t="s">
        <v>20</v>
      </c>
      <c r="I54" s="106" t="s">
        <v>21</v>
      </c>
      <c r="J54" s="107" t="s">
        <v>22</v>
      </c>
      <c r="K54" s="685"/>
      <c r="L54" s="685"/>
      <c r="M54" s="252" t="s">
        <v>89</v>
      </c>
      <c r="N54" s="252" t="s">
        <v>24</v>
      </c>
      <c r="O54" s="703"/>
      <c r="P54" s="189"/>
      <c r="Q54" s="190" t="s">
        <v>7</v>
      </c>
      <c r="R54" s="191"/>
      <c r="S54" s="104">
        <v>0</v>
      </c>
      <c r="T54" s="105"/>
      <c r="U54" s="105"/>
      <c r="V54" s="105"/>
    </row>
    <row r="55" spans="1:22" s="221" customFormat="1" ht="25.5" x14ac:dyDescent="0.25">
      <c r="A55" s="307">
        <v>4.0999999999999996</v>
      </c>
      <c r="B55" s="31" t="s">
        <v>26</v>
      </c>
      <c r="C55" s="299" t="s">
        <v>90</v>
      </c>
      <c r="D55" s="269" t="s">
        <v>91</v>
      </c>
      <c r="E55" s="308" t="s">
        <v>80</v>
      </c>
      <c r="F55" s="306"/>
      <c r="G55" s="270" t="s">
        <v>92</v>
      </c>
      <c r="H55" s="309">
        <v>550</v>
      </c>
      <c r="I55" s="19">
        <v>1</v>
      </c>
      <c r="J55" s="19">
        <v>0</v>
      </c>
      <c r="K55" s="303" t="s">
        <v>45</v>
      </c>
      <c r="L55" s="304" t="s">
        <v>29</v>
      </c>
      <c r="M55" s="20">
        <v>42125</v>
      </c>
      <c r="N55" s="310">
        <v>42461</v>
      </c>
      <c r="O55" s="311"/>
      <c r="P55" s="295">
        <v>0</v>
      </c>
      <c r="Q55" s="181"/>
      <c r="R55" s="297"/>
      <c r="S55" s="55">
        <v>0</v>
      </c>
      <c r="T55" s="21"/>
      <c r="U55" s="21"/>
      <c r="V55" s="21"/>
    </row>
    <row r="56" spans="1:22" s="353" customFormat="1" ht="25.5" x14ac:dyDescent="0.25">
      <c r="A56" s="334">
        <v>4.0999999999999996</v>
      </c>
      <c r="B56" s="335" t="s">
        <v>26</v>
      </c>
      <c r="C56" s="336" t="s">
        <v>230</v>
      </c>
      <c r="D56" s="337"/>
      <c r="E56" s="338" t="s">
        <v>80</v>
      </c>
      <c r="F56" s="339"/>
      <c r="G56" s="340" t="s">
        <v>92</v>
      </c>
      <c r="H56" s="341">
        <v>700</v>
      </c>
      <c r="I56" s="342">
        <v>1</v>
      </c>
      <c r="J56" s="342">
        <v>0</v>
      </c>
      <c r="K56" s="343" t="s">
        <v>45</v>
      </c>
      <c r="L56" s="344" t="s">
        <v>29</v>
      </c>
      <c r="M56" s="345">
        <v>42491</v>
      </c>
      <c r="N56" s="346">
        <v>42675</v>
      </c>
      <c r="O56" s="347"/>
      <c r="P56" s="348">
        <v>0</v>
      </c>
      <c r="Q56" s="349"/>
      <c r="R56" s="350"/>
      <c r="S56" s="351">
        <v>0</v>
      </c>
      <c r="T56" s="352"/>
      <c r="U56" s="352"/>
      <c r="V56" s="352"/>
    </row>
    <row r="57" spans="1:22" s="221" customFormat="1" ht="38.25" x14ac:dyDescent="0.25">
      <c r="A57" s="149" t="s">
        <v>93</v>
      </c>
      <c r="B57" s="31" t="s">
        <v>26</v>
      </c>
      <c r="C57" s="299" t="s">
        <v>94</v>
      </c>
      <c r="D57" s="274"/>
      <c r="E57" s="18" t="s">
        <v>80</v>
      </c>
      <c r="F57" s="306"/>
      <c r="G57" s="312" t="s">
        <v>95</v>
      </c>
      <c r="H57" s="313">
        <v>580</v>
      </c>
      <c r="I57" s="302">
        <v>1</v>
      </c>
      <c r="J57" s="19">
        <v>0</v>
      </c>
      <c r="K57" s="303" t="s">
        <v>96</v>
      </c>
      <c r="L57" s="304" t="s">
        <v>29</v>
      </c>
      <c r="M57" s="20">
        <v>41944</v>
      </c>
      <c r="N57" s="310">
        <v>42430</v>
      </c>
      <c r="O57" s="166"/>
      <c r="P57" s="295">
        <v>0</v>
      </c>
      <c r="Q57" s="181" t="s">
        <v>97</v>
      </c>
      <c r="R57" s="296"/>
      <c r="S57" s="55">
        <v>0</v>
      </c>
      <c r="T57" s="21"/>
      <c r="U57" s="21"/>
      <c r="V57" s="21"/>
    </row>
    <row r="58" spans="1:22" s="221" customFormat="1" ht="26.25" x14ac:dyDescent="0.25">
      <c r="A58" s="307">
        <v>4.3</v>
      </c>
      <c r="B58" s="31" t="s">
        <v>26</v>
      </c>
      <c r="C58" s="314" t="s">
        <v>98</v>
      </c>
      <c r="D58" s="274"/>
      <c r="E58" s="18" t="s">
        <v>80</v>
      </c>
      <c r="F58" s="306"/>
      <c r="G58" s="312" t="s">
        <v>99</v>
      </c>
      <c r="H58" s="313">
        <v>455</v>
      </c>
      <c r="I58" s="302">
        <v>1</v>
      </c>
      <c r="J58" s="19">
        <v>0</v>
      </c>
      <c r="K58" s="303" t="s">
        <v>96</v>
      </c>
      <c r="L58" s="304" t="s">
        <v>29</v>
      </c>
      <c r="M58" s="20">
        <v>42125</v>
      </c>
      <c r="N58" s="310">
        <v>42461</v>
      </c>
      <c r="O58" s="166"/>
      <c r="P58" s="295">
        <v>0</v>
      </c>
      <c r="Q58" s="181"/>
      <c r="R58" s="296"/>
      <c r="S58" s="55">
        <v>0</v>
      </c>
    </row>
    <row r="59" spans="1:22" s="221" customFormat="1" ht="26.25" x14ac:dyDescent="0.25">
      <c r="A59" s="307">
        <v>4.4000000000000004</v>
      </c>
      <c r="B59" s="31" t="s">
        <v>26</v>
      </c>
      <c r="C59" s="314" t="s">
        <v>100</v>
      </c>
      <c r="D59" s="274"/>
      <c r="E59" s="18" t="s">
        <v>80</v>
      </c>
      <c r="F59" s="306"/>
      <c r="G59" s="312" t="s">
        <v>101</v>
      </c>
      <c r="H59" s="313">
        <v>450</v>
      </c>
      <c r="I59" s="302">
        <v>1</v>
      </c>
      <c r="J59" s="19">
        <v>0</v>
      </c>
      <c r="K59" s="303" t="s">
        <v>96</v>
      </c>
      <c r="L59" s="304" t="s">
        <v>29</v>
      </c>
      <c r="M59" s="20">
        <v>42125</v>
      </c>
      <c r="N59" s="310">
        <v>42461</v>
      </c>
      <c r="O59" s="166"/>
      <c r="P59" s="295">
        <v>0</v>
      </c>
      <c r="Q59" s="181"/>
      <c r="R59" s="296"/>
      <c r="S59" s="55">
        <v>0</v>
      </c>
    </row>
    <row r="60" spans="1:22" s="221" customFormat="1" ht="26.25" x14ac:dyDescent="0.25">
      <c r="A60" s="307">
        <v>4.5</v>
      </c>
      <c r="B60" s="31" t="s">
        <v>26</v>
      </c>
      <c r="C60" s="314" t="s">
        <v>102</v>
      </c>
      <c r="D60" s="274"/>
      <c r="E60" s="18" t="s">
        <v>80</v>
      </c>
      <c r="F60" s="297"/>
      <c r="G60" s="312" t="s">
        <v>103</v>
      </c>
      <c r="H60" s="313">
        <v>350</v>
      </c>
      <c r="I60" s="302">
        <v>1</v>
      </c>
      <c r="J60" s="19">
        <v>0</v>
      </c>
      <c r="K60" s="303" t="s">
        <v>96</v>
      </c>
      <c r="L60" s="304" t="s">
        <v>29</v>
      </c>
      <c r="M60" s="20">
        <v>42430</v>
      </c>
      <c r="N60" s="310">
        <v>42644</v>
      </c>
      <c r="O60" s="166"/>
      <c r="P60" s="295">
        <v>0</v>
      </c>
      <c r="Q60" s="181" t="s">
        <v>208</v>
      </c>
      <c r="R60" s="296"/>
      <c r="S60" s="55">
        <v>0</v>
      </c>
    </row>
    <row r="61" spans="1:22" s="221" customFormat="1" ht="26.25" x14ac:dyDescent="0.25">
      <c r="A61" s="307">
        <v>4.5999999999999996</v>
      </c>
      <c r="B61" s="31" t="s">
        <v>26</v>
      </c>
      <c r="C61" s="314" t="s">
        <v>104</v>
      </c>
      <c r="D61" s="274"/>
      <c r="E61" s="18" t="s">
        <v>80</v>
      </c>
      <c r="F61" s="297"/>
      <c r="G61" s="312" t="s">
        <v>105</v>
      </c>
      <c r="H61" s="313">
        <v>1000</v>
      </c>
      <c r="I61" s="302">
        <v>1</v>
      </c>
      <c r="J61" s="19">
        <v>0</v>
      </c>
      <c r="K61" s="303" t="s">
        <v>63</v>
      </c>
      <c r="L61" s="304" t="s">
        <v>29</v>
      </c>
      <c r="M61" s="20">
        <v>42461</v>
      </c>
      <c r="N61" s="239">
        <v>42675</v>
      </c>
      <c r="O61" s="305"/>
      <c r="P61" s="295">
        <v>0</v>
      </c>
      <c r="Q61" s="181"/>
      <c r="R61" s="296"/>
      <c r="S61" s="55">
        <v>0</v>
      </c>
    </row>
    <row r="62" spans="1:22" s="221" customFormat="1" ht="25.5" x14ac:dyDescent="0.25">
      <c r="A62" s="307">
        <v>4.7</v>
      </c>
      <c r="B62" s="31" t="s">
        <v>26</v>
      </c>
      <c r="C62" s="268" t="s">
        <v>106</v>
      </c>
      <c r="D62" s="274"/>
      <c r="E62" s="18" t="s">
        <v>77</v>
      </c>
      <c r="F62" s="297"/>
      <c r="G62" s="312" t="s">
        <v>107</v>
      </c>
      <c r="H62" s="313">
        <v>1150</v>
      </c>
      <c r="I62" s="302">
        <v>0.5</v>
      </c>
      <c r="J62" s="163">
        <v>0.5</v>
      </c>
      <c r="K62" s="303" t="s">
        <v>63</v>
      </c>
      <c r="L62" s="304" t="s">
        <v>29</v>
      </c>
      <c r="M62" s="20">
        <v>42186</v>
      </c>
      <c r="N62" s="239">
        <v>42461</v>
      </c>
      <c r="O62" s="305"/>
      <c r="P62" s="295">
        <v>575</v>
      </c>
      <c r="Q62" s="181"/>
      <c r="R62" s="296"/>
      <c r="S62" s="55">
        <v>2225135</v>
      </c>
    </row>
    <row r="63" spans="1:22" s="221" customFormat="1" ht="32.25" customHeight="1" x14ac:dyDescent="0.25">
      <c r="A63" s="307">
        <v>4.8</v>
      </c>
      <c r="B63" s="31" t="s">
        <v>26</v>
      </c>
      <c r="C63" s="268" t="s">
        <v>218</v>
      </c>
      <c r="D63" s="274"/>
      <c r="E63" s="18" t="s">
        <v>80</v>
      </c>
      <c r="F63" s="297"/>
      <c r="G63" s="312" t="s">
        <v>109</v>
      </c>
      <c r="H63" s="313">
        <v>600</v>
      </c>
      <c r="I63" s="302">
        <v>1</v>
      </c>
      <c r="J63" s="19">
        <v>0</v>
      </c>
      <c r="K63" s="303" t="s">
        <v>63</v>
      </c>
      <c r="L63" s="304" t="s">
        <v>29</v>
      </c>
      <c r="M63" s="20">
        <v>42430</v>
      </c>
      <c r="N63" s="239">
        <v>42644</v>
      </c>
      <c r="O63" s="305"/>
      <c r="P63" s="295">
        <v>0</v>
      </c>
      <c r="Q63" s="305"/>
      <c r="R63" s="296"/>
      <c r="S63" s="55">
        <v>0</v>
      </c>
    </row>
    <row r="64" spans="1:22" s="221" customFormat="1" ht="27" customHeight="1" x14ac:dyDescent="0.25">
      <c r="A64" s="307">
        <v>4.9000000000000004</v>
      </c>
      <c r="B64" s="31" t="s">
        <v>26</v>
      </c>
      <c r="C64" s="314" t="s">
        <v>110</v>
      </c>
      <c r="D64" s="274"/>
      <c r="E64" s="18" t="s">
        <v>80</v>
      </c>
      <c r="F64" s="297"/>
      <c r="G64" s="312" t="s">
        <v>111</v>
      </c>
      <c r="H64" s="313">
        <v>600</v>
      </c>
      <c r="I64" s="302">
        <v>1</v>
      </c>
      <c r="J64" s="19">
        <v>0</v>
      </c>
      <c r="K64" s="303" t="s">
        <v>63</v>
      </c>
      <c r="L64" s="304" t="s">
        <v>29</v>
      </c>
      <c r="M64" s="20">
        <v>42430</v>
      </c>
      <c r="N64" s="239">
        <v>42644</v>
      </c>
      <c r="O64" s="305"/>
      <c r="P64" s="295">
        <v>0</v>
      </c>
      <c r="Q64" s="181"/>
      <c r="R64" s="296"/>
      <c r="S64" s="55">
        <v>0</v>
      </c>
    </row>
    <row r="65" spans="1:19" s="221" customFormat="1" ht="30.75" customHeight="1" x14ac:dyDescent="0.25">
      <c r="A65" s="149" t="s">
        <v>112</v>
      </c>
      <c r="B65" s="31" t="s">
        <v>26</v>
      </c>
      <c r="C65" s="268" t="s">
        <v>113</v>
      </c>
      <c r="D65" s="274"/>
      <c r="E65" s="18" t="s">
        <v>80</v>
      </c>
      <c r="F65" s="297"/>
      <c r="G65" s="312" t="s">
        <v>114</v>
      </c>
      <c r="H65" s="313">
        <v>300</v>
      </c>
      <c r="I65" s="302">
        <v>1</v>
      </c>
      <c r="J65" s="19">
        <v>0</v>
      </c>
      <c r="K65" s="303" t="s">
        <v>63</v>
      </c>
      <c r="L65" s="304" t="s">
        <v>29</v>
      </c>
      <c r="M65" s="20">
        <v>42461</v>
      </c>
      <c r="N65" s="20">
        <v>42675</v>
      </c>
      <c r="O65" s="305"/>
      <c r="P65" s="295">
        <v>0</v>
      </c>
      <c r="Q65" s="181" t="s">
        <v>208</v>
      </c>
      <c r="R65" s="296"/>
      <c r="S65" s="55">
        <v>0</v>
      </c>
    </row>
    <row r="66" spans="1:19" s="221" customFormat="1" ht="28.5" customHeight="1" x14ac:dyDescent="0.25">
      <c r="A66" s="307">
        <v>4.1100000000000003</v>
      </c>
      <c r="B66" s="31" t="s">
        <v>26</v>
      </c>
      <c r="C66" s="299" t="s">
        <v>219</v>
      </c>
      <c r="D66" s="274"/>
      <c r="E66" s="18" t="s">
        <v>80</v>
      </c>
      <c r="F66" s="297"/>
      <c r="G66" s="312" t="s">
        <v>116</v>
      </c>
      <c r="H66" s="356">
        <v>1800</v>
      </c>
      <c r="I66" s="302">
        <v>1</v>
      </c>
      <c r="J66" s="19">
        <v>0</v>
      </c>
      <c r="K66" s="303" t="s">
        <v>69</v>
      </c>
      <c r="L66" s="304" t="s">
        <v>29</v>
      </c>
      <c r="M66" s="20">
        <v>42430</v>
      </c>
      <c r="N66" s="239">
        <v>42644</v>
      </c>
      <c r="O66" s="305"/>
      <c r="P66" s="295">
        <v>0</v>
      </c>
      <c r="Q66" s="297"/>
      <c r="R66" s="296"/>
      <c r="S66" s="55">
        <v>0</v>
      </c>
    </row>
    <row r="67" spans="1:19" s="221" customFormat="1" x14ac:dyDescent="0.25">
      <c r="A67" s="149" t="s">
        <v>117</v>
      </c>
      <c r="B67" s="31" t="s">
        <v>26</v>
      </c>
      <c r="C67" s="315" t="s">
        <v>118</v>
      </c>
      <c r="D67" s="274"/>
      <c r="E67" s="18" t="s">
        <v>80</v>
      </c>
      <c r="F67" s="297"/>
      <c r="G67" s="312" t="s">
        <v>119</v>
      </c>
      <c r="H67" s="313">
        <v>2740</v>
      </c>
      <c r="I67" s="302">
        <v>1</v>
      </c>
      <c r="J67" s="19">
        <v>0</v>
      </c>
      <c r="K67" s="316" t="s">
        <v>45</v>
      </c>
      <c r="L67" s="304" t="s">
        <v>29</v>
      </c>
      <c r="M67" s="20">
        <v>42125</v>
      </c>
      <c r="N67" s="310">
        <v>42430</v>
      </c>
      <c r="O67" s="166"/>
      <c r="P67" s="295">
        <v>0</v>
      </c>
      <c r="Q67" s="296"/>
      <c r="R67" s="296"/>
      <c r="S67" s="55">
        <v>0</v>
      </c>
    </row>
    <row r="68" spans="1:19" s="221" customFormat="1" ht="38.25" x14ac:dyDescent="0.25">
      <c r="A68" s="149" t="s">
        <v>120</v>
      </c>
      <c r="B68" s="31" t="s">
        <v>26</v>
      </c>
      <c r="C68" s="299" t="s">
        <v>121</v>
      </c>
      <c r="D68" s="274"/>
      <c r="E68" s="18" t="s">
        <v>80</v>
      </c>
      <c r="F68" s="306"/>
      <c r="G68" s="306"/>
      <c r="H68" s="317">
        <v>10070</v>
      </c>
      <c r="I68" s="19">
        <v>0.25519999999999998</v>
      </c>
      <c r="J68" s="163">
        <v>0.74480000000000002</v>
      </c>
      <c r="K68" s="303" t="s">
        <v>96</v>
      </c>
      <c r="L68" s="304" t="s">
        <v>29</v>
      </c>
      <c r="M68" s="20">
        <v>42705</v>
      </c>
      <c r="N68" s="20">
        <v>42917</v>
      </c>
      <c r="O68" s="27"/>
      <c r="P68" s="295">
        <v>7500.1360000000004</v>
      </c>
      <c r="Q68" s="181" t="s">
        <v>97</v>
      </c>
      <c r="R68" s="296"/>
      <c r="S68" s="55">
        <v>29024026.292800002</v>
      </c>
    </row>
    <row r="69" spans="1:19" s="221" customFormat="1" ht="39" x14ac:dyDescent="0.25">
      <c r="A69" s="149" t="s">
        <v>122</v>
      </c>
      <c r="B69" s="31" t="s">
        <v>26</v>
      </c>
      <c r="C69" s="314" t="s">
        <v>123</v>
      </c>
      <c r="D69" s="274"/>
      <c r="E69" s="18" t="s">
        <v>80</v>
      </c>
      <c r="F69" s="306"/>
      <c r="G69" s="306"/>
      <c r="H69" s="317">
        <v>2930</v>
      </c>
      <c r="I69" s="19">
        <v>0.5</v>
      </c>
      <c r="J69" s="163">
        <v>0.5</v>
      </c>
      <c r="K69" s="303" t="s">
        <v>96</v>
      </c>
      <c r="L69" s="304" t="s">
        <v>29</v>
      </c>
      <c r="M69" s="20">
        <v>42705</v>
      </c>
      <c r="N69" s="20">
        <v>42917</v>
      </c>
      <c r="O69" s="27" t="s">
        <v>124</v>
      </c>
      <c r="P69" s="295">
        <v>1465</v>
      </c>
      <c r="Q69" s="181"/>
      <c r="R69" s="296"/>
      <c r="S69" s="55">
        <v>5669257.0000000009</v>
      </c>
    </row>
    <row r="70" spans="1:19" s="221" customFormat="1" ht="26.25" x14ac:dyDescent="0.25">
      <c r="A70" s="149" t="s">
        <v>125</v>
      </c>
      <c r="B70" s="31" t="s">
        <v>26</v>
      </c>
      <c r="C70" s="318" t="s">
        <v>126</v>
      </c>
      <c r="D70" s="291"/>
      <c r="E70" s="18" t="s">
        <v>80</v>
      </c>
      <c r="F70" s="306"/>
      <c r="G70" s="306"/>
      <c r="H70" s="292">
        <v>4470</v>
      </c>
      <c r="I70" s="19">
        <v>0.1</v>
      </c>
      <c r="J70" s="319">
        <v>0.9</v>
      </c>
      <c r="K70" s="303" t="s">
        <v>96</v>
      </c>
      <c r="L70" s="304" t="s">
        <v>29</v>
      </c>
      <c r="M70" s="20">
        <v>42705</v>
      </c>
      <c r="N70" s="20">
        <v>42917</v>
      </c>
      <c r="O70" s="27"/>
      <c r="P70" s="295">
        <v>4023</v>
      </c>
      <c r="Q70" s="181"/>
      <c r="R70" s="296"/>
      <c r="S70" s="55">
        <v>15568205.4</v>
      </c>
    </row>
    <row r="71" spans="1:19" s="221" customFormat="1" ht="26.25" x14ac:dyDescent="0.25">
      <c r="A71" s="149" t="s">
        <v>127</v>
      </c>
      <c r="B71" s="31" t="s">
        <v>26</v>
      </c>
      <c r="C71" s="318" t="s">
        <v>128</v>
      </c>
      <c r="D71" s="291"/>
      <c r="E71" s="18" t="s">
        <v>80</v>
      </c>
      <c r="F71" s="306"/>
      <c r="G71" s="306"/>
      <c r="H71" s="292">
        <v>1000</v>
      </c>
      <c r="I71" s="19">
        <v>1</v>
      </c>
      <c r="J71" s="19">
        <v>0</v>
      </c>
      <c r="K71" s="303" t="s">
        <v>96</v>
      </c>
      <c r="L71" s="304" t="s">
        <v>29</v>
      </c>
      <c r="M71" s="20">
        <v>42856</v>
      </c>
      <c r="N71" s="20">
        <v>43070</v>
      </c>
      <c r="O71" s="27"/>
      <c r="P71" s="295">
        <v>0</v>
      </c>
      <c r="Q71" s="181"/>
      <c r="R71" s="296"/>
      <c r="S71" s="55">
        <v>0</v>
      </c>
    </row>
    <row r="72" spans="1:19" s="221" customFormat="1" ht="23.25" customHeight="1" x14ac:dyDescent="0.25">
      <c r="A72" s="149" t="s">
        <v>129</v>
      </c>
      <c r="B72" s="31" t="s">
        <v>26</v>
      </c>
      <c r="C72" s="320" t="s">
        <v>130</v>
      </c>
      <c r="D72" s="320"/>
      <c r="E72" s="18" t="s">
        <v>80</v>
      </c>
      <c r="F72" s="321"/>
      <c r="G72" s="321"/>
      <c r="H72" s="322">
        <v>200</v>
      </c>
      <c r="I72" s="323">
        <v>1</v>
      </c>
      <c r="J72" s="323">
        <v>0</v>
      </c>
      <c r="K72" s="303" t="s">
        <v>45</v>
      </c>
      <c r="L72" s="304" t="s">
        <v>29</v>
      </c>
      <c r="M72" s="20">
        <v>42705</v>
      </c>
      <c r="N72" s="20">
        <v>42917</v>
      </c>
      <c r="O72" s="324"/>
      <c r="P72" s="295">
        <v>0</v>
      </c>
      <c r="Q72" s="296"/>
      <c r="R72" s="296"/>
      <c r="S72" s="55">
        <v>0</v>
      </c>
    </row>
    <row r="73" spans="1:19" ht="15.75" thickBot="1" x14ac:dyDescent="0.3">
      <c r="A73" s="221"/>
      <c r="B73" s="73"/>
      <c r="C73" s="73"/>
      <c r="D73" s="258"/>
      <c r="E73" s="73"/>
      <c r="F73" s="73"/>
      <c r="G73" s="73"/>
      <c r="H73" s="74"/>
      <c r="I73" s="75"/>
      <c r="J73" s="75"/>
      <c r="K73" s="73"/>
      <c r="L73" s="73"/>
      <c r="M73" s="73"/>
      <c r="N73" s="73"/>
      <c r="O73" s="73"/>
      <c r="P73" s="187"/>
      <c r="Q73" s="203" t="s">
        <v>131</v>
      </c>
      <c r="R73" s="203" t="s">
        <v>132</v>
      </c>
      <c r="S73" s="65">
        <v>0</v>
      </c>
    </row>
    <row r="74" spans="1:19" ht="25.5" x14ac:dyDescent="0.25">
      <c r="A74" s="680">
        <v>5</v>
      </c>
      <c r="B74" s="697" t="s">
        <v>133</v>
      </c>
      <c r="C74" s="698"/>
      <c r="D74" s="698"/>
      <c r="E74" s="698"/>
      <c r="F74" s="698"/>
      <c r="G74" s="698"/>
      <c r="H74" s="698"/>
      <c r="I74" s="698"/>
      <c r="J74" s="698"/>
      <c r="K74" s="698"/>
      <c r="L74" s="698"/>
      <c r="M74" s="698"/>
      <c r="N74" s="698"/>
      <c r="O74" s="699"/>
      <c r="P74" s="187"/>
      <c r="Q74" s="203" t="s">
        <v>134</v>
      </c>
      <c r="R74" s="203" t="s">
        <v>132</v>
      </c>
      <c r="S74" s="65">
        <v>0</v>
      </c>
    </row>
    <row r="75" spans="1:19" x14ac:dyDescent="0.25">
      <c r="A75" s="681"/>
      <c r="B75" s="700" t="s">
        <v>41</v>
      </c>
      <c r="C75" s="690" t="s">
        <v>9</v>
      </c>
      <c r="D75" s="690" t="s">
        <v>10</v>
      </c>
      <c r="E75" s="690" t="s">
        <v>42</v>
      </c>
      <c r="F75" s="690" t="s">
        <v>13</v>
      </c>
      <c r="G75" s="702" t="s">
        <v>14</v>
      </c>
      <c r="H75" s="702"/>
      <c r="I75" s="702"/>
      <c r="J75" s="701" t="s">
        <v>135</v>
      </c>
      <c r="K75" s="690" t="s">
        <v>15</v>
      </c>
      <c r="L75" s="690" t="s">
        <v>16</v>
      </c>
      <c r="M75" s="690" t="s">
        <v>17</v>
      </c>
      <c r="N75" s="690"/>
      <c r="O75" s="696" t="s">
        <v>18</v>
      </c>
      <c r="P75" s="204"/>
      <c r="Q75" s="205" t="s">
        <v>136</v>
      </c>
      <c r="R75" s="205" t="s">
        <v>137</v>
      </c>
      <c r="S75" s="100">
        <v>0</v>
      </c>
    </row>
    <row r="76" spans="1:19" ht="51" x14ac:dyDescent="0.25">
      <c r="A76" s="682"/>
      <c r="B76" s="700"/>
      <c r="C76" s="690"/>
      <c r="D76" s="690"/>
      <c r="E76" s="690"/>
      <c r="F76" s="690"/>
      <c r="G76" s="101" t="s">
        <v>20</v>
      </c>
      <c r="H76" s="101" t="s">
        <v>21</v>
      </c>
      <c r="I76" s="250" t="s">
        <v>22</v>
      </c>
      <c r="J76" s="701"/>
      <c r="K76" s="690"/>
      <c r="L76" s="690"/>
      <c r="M76" s="249" t="s">
        <v>138</v>
      </c>
      <c r="N76" s="249" t="s">
        <v>139</v>
      </c>
      <c r="O76" s="696"/>
      <c r="P76" s="204"/>
      <c r="Q76" s="205" t="s">
        <v>131</v>
      </c>
      <c r="R76" s="205" t="s">
        <v>137</v>
      </c>
      <c r="S76" s="100">
        <v>0</v>
      </c>
    </row>
    <row r="77" spans="1:19" s="221" customFormat="1" ht="36" customHeight="1" x14ac:dyDescent="0.25">
      <c r="A77" s="33">
        <v>5.0999999999999996</v>
      </c>
      <c r="B77" s="31" t="s">
        <v>26</v>
      </c>
      <c r="C77" s="268" t="s">
        <v>140</v>
      </c>
      <c r="D77" s="274"/>
      <c r="E77" s="300" t="s">
        <v>141</v>
      </c>
      <c r="F77" s="270" t="s">
        <v>142</v>
      </c>
      <c r="G77" s="301">
        <v>30</v>
      </c>
      <c r="H77" s="302">
        <v>0.1</v>
      </c>
      <c r="I77" s="163">
        <v>0.9</v>
      </c>
      <c r="J77" s="325">
        <v>1</v>
      </c>
      <c r="K77" s="303" t="s">
        <v>63</v>
      </c>
      <c r="L77" s="304" t="s">
        <v>29</v>
      </c>
      <c r="M77" s="20">
        <v>42186</v>
      </c>
      <c r="N77" s="20">
        <v>42461</v>
      </c>
      <c r="O77" s="166"/>
      <c r="P77" s="326">
        <v>27</v>
      </c>
      <c r="Q77" s="327" t="s">
        <v>143</v>
      </c>
      <c r="R77" s="327" t="s">
        <v>144</v>
      </c>
      <c r="S77" s="55">
        <v>104484.6</v>
      </c>
    </row>
    <row r="78" spans="1:19" s="221" customFormat="1" ht="25.5" x14ac:dyDescent="0.25">
      <c r="A78" s="33">
        <v>5.2</v>
      </c>
      <c r="B78" s="31" t="s">
        <v>26</v>
      </c>
      <c r="C78" s="328" t="s">
        <v>145</v>
      </c>
      <c r="D78" s="274"/>
      <c r="E78" s="300" t="s">
        <v>141</v>
      </c>
      <c r="F78" s="27"/>
      <c r="G78" s="301">
        <v>10</v>
      </c>
      <c r="H78" s="302">
        <v>1</v>
      </c>
      <c r="I78" s="19">
        <v>0</v>
      </c>
      <c r="J78" s="325">
        <v>1</v>
      </c>
      <c r="K78" s="303" t="s">
        <v>63</v>
      </c>
      <c r="L78" s="304" t="s">
        <v>29</v>
      </c>
      <c r="M78" s="20">
        <v>42719</v>
      </c>
      <c r="N78" s="20">
        <v>42826</v>
      </c>
      <c r="O78" s="166"/>
      <c r="P78" s="326">
        <v>0</v>
      </c>
      <c r="Q78" s="327"/>
      <c r="R78" s="327"/>
      <c r="S78" s="55">
        <v>0</v>
      </c>
    </row>
    <row r="79" spans="1:19" s="221" customFormat="1" ht="25.5" x14ac:dyDescent="0.25">
      <c r="A79" s="329">
        <v>5.3</v>
      </c>
      <c r="B79" s="31" t="s">
        <v>26</v>
      </c>
      <c r="C79" s="299" t="s">
        <v>220</v>
      </c>
      <c r="D79" s="274"/>
      <c r="E79" s="300" t="s">
        <v>141</v>
      </c>
      <c r="F79" s="270" t="s">
        <v>147</v>
      </c>
      <c r="G79" s="301">
        <v>30</v>
      </c>
      <c r="H79" s="302">
        <v>1</v>
      </c>
      <c r="I79" s="19">
        <v>0</v>
      </c>
      <c r="J79" s="325">
        <v>1</v>
      </c>
      <c r="K79" s="303" t="s">
        <v>69</v>
      </c>
      <c r="L79" s="304" t="s">
        <v>29</v>
      </c>
      <c r="M79" s="330">
        <v>42186</v>
      </c>
      <c r="N79" s="239">
        <v>42461</v>
      </c>
      <c r="O79" s="305"/>
      <c r="P79" s="326">
        <v>0</v>
      </c>
      <c r="Q79" s="327"/>
      <c r="R79" s="327"/>
      <c r="S79" s="55">
        <v>0</v>
      </c>
    </row>
    <row r="80" spans="1:19" s="221" customFormat="1" ht="54.75" customHeight="1" x14ac:dyDescent="0.25">
      <c r="A80" s="329">
        <v>5.4</v>
      </c>
      <c r="B80" s="31" t="s">
        <v>26</v>
      </c>
      <c r="C80" s="299" t="s">
        <v>148</v>
      </c>
      <c r="D80" s="274"/>
      <c r="E80" s="300" t="s">
        <v>141</v>
      </c>
      <c r="F80" s="331" t="s">
        <v>149</v>
      </c>
      <c r="G80" s="301">
        <v>50</v>
      </c>
      <c r="H80" s="302">
        <v>1</v>
      </c>
      <c r="I80" s="19">
        <v>0</v>
      </c>
      <c r="J80" s="325">
        <v>1</v>
      </c>
      <c r="K80" s="303" t="s">
        <v>69</v>
      </c>
      <c r="L80" s="304" t="s">
        <v>29</v>
      </c>
      <c r="M80" s="330">
        <v>42156</v>
      </c>
      <c r="N80" s="239">
        <v>42461</v>
      </c>
      <c r="O80" s="305"/>
      <c r="P80" s="326">
        <v>0</v>
      </c>
      <c r="Q80" s="327"/>
      <c r="R80" s="327" t="s">
        <v>144</v>
      </c>
      <c r="S80" s="55">
        <v>0</v>
      </c>
    </row>
    <row r="81" spans="1:19" s="221" customFormat="1" ht="63.75" x14ac:dyDescent="0.25">
      <c r="A81" s="329">
        <v>5.5</v>
      </c>
      <c r="B81" s="31" t="s">
        <v>26</v>
      </c>
      <c r="C81" s="268" t="s">
        <v>150</v>
      </c>
      <c r="D81" s="274"/>
      <c r="E81" s="300" t="s">
        <v>141</v>
      </c>
      <c r="F81" s="270" t="s">
        <v>151</v>
      </c>
      <c r="G81" s="301">
        <v>30</v>
      </c>
      <c r="H81" s="302">
        <v>1</v>
      </c>
      <c r="I81" s="19">
        <v>0</v>
      </c>
      <c r="J81" s="325">
        <v>1</v>
      </c>
      <c r="K81" s="303" t="s">
        <v>63</v>
      </c>
      <c r="L81" s="294" t="s">
        <v>29</v>
      </c>
      <c r="M81" s="20">
        <v>42430</v>
      </c>
      <c r="N81" s="20">
        <v>42552</v>
      </c>
      <c r="O81" s="166"/>
      <c r="P81" s="326">
        <v>0</v>
      </c>
      <c r="Q81" s="327"/>
      <c r="R81" s="327" t="s">
        <v>144</v>
      </c>
      <c r="S81" s="55">
        <v>0</v>
      </c>
    </row>
    <row r="82" spans="1:19" s="221" customFormat="1" ht="38.25" x14ac:dyDescent="0.25">
      <c r="A82" s="329">
        <v>5.6</v>
      </c>
      <c r="B82" s="31" t="s">
        <v>26</v>
      </c>
      <c r="C82" s="314" t="s">
        <v>152</v>
      </c>
      <c r="D82" s="274"/>
      <c r="E82" s="300" t="s">
        <v>141</v>
      </c>
      <c r="F82" s="270" t="s">
        <v>153</v>
      </c>
      <c r="G82" s="301">
        <v>30</v>
      </c>
      <c r="H82" s="302">
        <v>1</v>
      </c>
      <c r="I82" s="19">
        <v>0</v>
      </c>
      <c r="J82" s="325">
        <v>1</v>
      </c>
      <c r="K82" s="303" t="s">
        <v>63</v>
      </c>
      <c r="L82" s="294" t="s">
        <v>29</v>
      </c>
      <c r="M82" s="20">
        <v>42217</v>
      </c>
      <c r="N82" s="20">
        <v>42430</v>
      </c>
      <c r="O82" s="166"/>
      <c r="P82" s="326">
        <v>0</v>
      </c>
      <c r="Q82" s="327" t="s">
        <v>154</v>
      </c>
      <c r="R82" s="327" t="s">
        <v>155</v>
      </c>
      <c r="S82" s="55">
        <v>0</v>
      </c>
    </row>
    <row r="83" spans="1:19" ht="39" thickBot="1" x14ac:dyDescent="0.3">
      <c r="A83" s="221"/>
      <c r="B83" s="73"/>
      <c r="C83" s="73"/>
      <c r="D83" s="258"/>
      <c r="E83" s="73"/>
      <c r="F83" s="73"/>
      <c r="G83" s="73"/>
      <c r="H83" s="74"/>
      <c r="I83" s="75"/>
      <c r="J83" s="75"/>
      <c r="K83" s="73"/>
      <c r="L83" s="73"/>
      <c r="M83" s="73"/>
      <c r="N83" s="73"/>
      <c r="O83" s="73"/>
      <c r="P83" s="187"/>
      <c r="Q83" s="203" t="s">
        <v>154</v>
      </c>
      <c r="R83" s="203" t="s">
        <v>155</v>
      </c>
      <c r="S83" s="65">
        <v>0</v>
      </c>
    </row>
    <row r="84" spans="1:19" ht="38.25" x14ac:dyDescent="0.25">
      <c r="A84" s="680">
        <v>6</v>
      </c>
      <c r="B84" s="733" t="s">
        <v>156</v>
      </c>
      <c r="C84" s="734"/>
      <c r="D84" s="734"/>
      <c r="E84" s="734"/>
      <c r="F84" s="734"/>
      <c r="G84" s="734"/>
      <c r="H84" s="734"/>
      <c r="I84" s="734"/>
      <c r="J84" s="734"/>
      <c r="K84" s="734"/>
      <c r="L84" s="734"/>
      <c r="M84" s="734"/>
      <c r="N84" s="734"/>
      <c r="O84" s="735"/>
      <c r="P84" s="187"/>
      <c r="Q84" s="203" t="s">
        <v>157</v>
      </c>
      <c r="R84" s="203" t="s">
        <v>155</v>
      </c>
      <c r="S84" s="65">
        <v>0</v>
      </c>
    </row>
    <row r="85" spans="1:19" ht="51" x14ac:dyDescent="0.25">
      <c r="A85" s="681"/>
      <c r="B85" s="700" t="s">
        <v>41</v>
      </c>
      <c r="C85" s="690" t="s">
        <v>9</v>
      </c>
      <c r="D85" s="690" t="s">
        <v>10</v>
      </c>
      <c r="E85" s="690" t="s">
        <v>42</v>
      </c>
      <c r="F85" s="719"/>
      <c r="G85" s="719"/>
      <c r="H85" s="702" t="s">
        <v>14</v>
      </c>
      <c r="I85" s="702"/>
      <c r="J85" s="702"/>
      <c r="K85" s="690" t="s">
        <v>15</v>
      </c>
      <c r="L85" s="690" t="s">
        <v>16</v>
      </c>
      <c r="M85" s="690" t="s">
        <v>17</v>
      </c>
      <c r="N85" s="690"/>
      <c r="O85" s="696" t="s">
        <v>18</v>
      </c>
      <c r="P85" s="204"/>
      <c r="Q85" s="205" t="s">
        <v>158</v>
      </c>
      <c r="R85" s="205" t="s">
        <v>159</v>
      </c>
      <c r="S85" s="100">
        <v>0</v>
      </c>
    </row>
    <row r="86" spans="1:19" ht="51" x14ac:dyDescent="0.25">
      <c r="A86" s="682"/>
      <c r="B86" s="700"/>
      <c r="C86" s="690"/>
      <c r="D86" s="690"/>
      <c r="E86" s="690"/>
      <c r="F86" s="690" t="s">
        <v>13</v>
      </c>
      <c r="G86" s="690"/>
      <c r="H86" s="101" t="s">
        <v>20</v>
      </c>
      <c r="I86" s="101" t="s">
        <v>21</v>
      </c>
      <c r="J86" s="250" t="s">
        <v>22</v>
      </c>
      <c r="K86" s="690"/>
      <c r="L86" s="690"/>
      <c r="M86" s="249" t="s">
        <v>89</v>
      </c>
      <c r="N86" s="249" t="s">
        <v>24</v>
      </c>
      <c r="O86" s="696"/>
      <c r="P86" s="204"/>
      <c r="Q86" s="205"/>
      <c r="R86" s="205" t="s">
        <v>159</v>
      </c>
      <c r="S86" s="100">
        <v>0</v>
      </c>
    </row>
    <row r="87" spans="1:19" x14ac:dyDescent="0.25">
      <c r="A87" s="150"/>
      <c r="B87" s="34"/>
      <c r="C87" s="3"/>
      <c r="D87" s="3"/>
      <c r="E87" s="3"/>
      <c r="F87" s="686"/>
      <c r="G87" s="687"/>
      <c r="H87" s="3"/>
      <c r="I87" s="6"/>
      <c r="J87" s="8"/>
      <c r="K87" s="8"/>
      <c r="L87" s="3"/>
      <c r="M87" s="3"/>
      <c r="N87" s="3"/>
      <c r="O87" s="173"/>
      <c r="P87" s="187"/>
      <c r="Q87" s="203"/>
      <c r="R87" s="208"/>
      <c r="S87" s="65">
        <v>0</v>
      </c>
    </row>
    <row r="88" spans="1:19" ht="51" x14ac:dyDescent="0.25">
      <c r="A88" s="150"/>
      <c r="B88" s="34"/>
      <c r="C88" s="3"/>
      <c r="D88" s="3"/>
      <c r="E88" s="3"/>
      <c r="F88" s="686"/>
      <c r="G88" s="687"/>
      <c r="H88" s="3"/>
      <c r="I88" s="6"/>
      <c r="J88" s="8"/>
      <c r="K88" s="8"/>
      <c r="L88" s="3"/>
      <c r="M88" s="3"/>
      <c r="N88" s="3"/>
      <c r="O88" s="173"/>
      <c r="P88" s="187"/>
      <c r="Q88" s="203" t="s">
        <v>160</v>
      </c>
      <c r="R88" s="203" t="s">
        <v>132</v>
      </c>
      <c r="S88" s="65">
        <v>0</v>
      </c>
    </row>
    <row r="89" spans="1:19" ht="26.25" thickBot="1" x14ac:dyDescent="0.3">
      <c r="A89" s="150"/>
      <c r="B89" s="35"/>
      <c r="C89" s="4"/>
      <c r="D89" s="4"/>
      <c r="E89" s="4"/>
      <c r="F89" s="688"/>
      <c r="G89" s="689"/>
      <c r="H89" s="4"/>
      <c r="I89" s="7"/>
      <c r="J89" s="9"/>
      <c r="K89" s="9"/>
      <c r="L89" s="4"/>
      <c r="M89" s="4"/>
      <c r="N89" s="4"/>
      <c r="O89" s="174"/>
      <c r="P89" s="187"/>
      <c r="Q89" s="203" t="s">
        <v>161</v>
      </c>
      <c r="R89" s="203" t="s">
        <v>132</v>
      </c>
      <c r="S89" s="65">
        <v>0</v>
      </c>
    </row>
    <row r="90" spans="1:19" ht="38.25" x14ac:dyDescent="0.25">
      <c r="A90" s="221"/>
      <c r="B90" s="11"/>
      <c r="C90" s="11"/>
      <c r="D90" s="11"/>
      <c r="E90" s="11"/>
      <c r="F90" s="11"/>
      <c r="G90" s="11"/>
      <c r="H90" s="11"/>
      <c r="I90" s="12"/>
      <c r="J90" s="13"/>
      <c r="K90" s="13"/>
      <c r="L90" s="11"/>
      <c r="M90" s="11"/>
      <c r="N90" s="11"/>
      <c r="O90" s="11"/>
      <c r="P90" s="187"/>
      <c r="Q90" s="203" t="s">
        <v>162</v>
      </c>
      <c r="R90" s="203"/>
      <c r="S90" s="65">
        <v>0</v>
      </c>
    </row>
    <row r="91" spans="1:19" ht="15.75" thickBot="1" x14ac:dyDescent="0.3">
      <c r="A91" s="221"/>
      <c r="B91" s="73"/>
      <c r="C91" s="73"/>
      <c r="D91" s="258"/>
      <c r="E91" s="73"/>
      <c r="F91" s="11"/>
      <c r="G91" s="11"/>
      <c r="H91" s="11"/>
      <c r="I91" s="12"/>
      <c r="J91" s="13"/>
      <c r="K91" s="13"/>
      <c r="L91" s="11"/>
      <c r="M91" s="11"/>
      <c r="N91" s="11"/>
      <c r="O91" s="11"/>
      <c r="P91" s="187"/>
      <c r="Q91" s="203"/>
      <c r="R91" s="203" t="s">
        <v>132</v>
      </c>
      <c r="S91" s="65">
        <v>0</v>
      </c>
    </row>
    <row r="92" spans="1:19" ht="38.25" x14ac:dyDescent="0.25">
      <c r="A92" s="680">
        <v>7</v>
      </c>
      <c r="B92" s="728" t="s">
        <v>163</v>
      </c>
      <c r="C92" s="729"/>
      <c r="D92" s="729"/>
      <c r="E92" s="729"/>
      <c r="F92" s="729"/>
      <c r="G92" s="729"/>
      <c r="H92" s="729"/>
      <c r="I92" s="729"/>
      <c r="J92" s="729"/>
      <c r="K92" s="729"/>
      <c r="L92" s="729"/>
      <c r="M92" s="729"/>
      <c r="N92" s="729"/>
      <c r="O92" s="730"/>
      <c r="P92" s="187"/>
      <c r="Q92" s="203" t="s">
        <v>164</v>
      </c>
      <c r="R92" s="203" t="s">
        <v>132</v>
      </c>
      <c r="S92" s="65">
        <v>0</v>
      </c>
    </row>
    <row r="93" spans="1:19" ht="25.5" x14ac:dyDescent="0.25">
      <c r="A93" s="681"/>
      <c r="B93" s="700" t="s">
        <v>41</v>
      </c>
      <c r="C93" s="690" t="s">
        <v>165</v>
      </c>
      <c r="D93" s="690" t="s">
        <v>10</v>
      </c>
      <c r="E93" s="690"/>
      <c r="F93" s="690" t="s">
        <v>13</v>
      </c>
      <c r="G93" s="690"/>
      <c r="H93" s="702" t="s">
        <v>14</v>
      </c>
      <c r="I93" s="702"/>
      <c r="J93" s="702"/>
      <c r="K93" s="690" t="s">
        <v>15</v>
      </c>
      <c r="L93" s="701" t="s">
        <v>166</v>
      </c>
      <c r="M93" s="690" t="s">
        <v>17</v>
      </c>
      <c r="N93" s="690"/>
      <c r="O93" s="731" t="s">
        <v>167</v>
      </c>
      <c r="P93" s="204"/>
      <c r="Q93" s="205" t="s">
        <v>168</v>
      </c>
      <c r="R93" s="205" t="s">
        <v>132</v>
      </c>
      <c r="S93" s="100">
        <v>0</v>
      </c>
    </row>
    <row r="94" spans="1:19" ht="63.75" x14ac:dyDescent="0.25">
      <c r="A94" s="682"/>
      <c r="B94" s="700"/>
      <c r="C94" s="690"/>
      <c r="D94" s="690"/>
      <c r="E94" s="690"/>
      <c r="F94" s="690"/>
      <c r="G94" s="690"/>
      <c r="H94" s="101" t="s">
        <v>20</v>
      </c>
      <c r="I94" s="249" t="s">
        <v>21</v>
      </c>
      <c r="J94" s="101" t="s">
        <v>22</v>
      </c>
      <c r="K94" s="690"/>
      <c r="L94" s="701"/>
      <c r="M94" s="249" t="s">
        <v>169</v>
      </c>
      <c r="N94" s="249" t="s">
        <v>170</v>
      </c>
      <c r="O94" s="732"/>
      <c r="P94" s="204"/>
      <c r="Q94" s="205" t="s">
        <v>171</v>
      </c>
      <c r="R94" s="205" t="s">
        <v>132</v>
      </c>
      <c r="S94" s="100">
        <v>0</v>
      </c>
    </row>
    <row r="95" spans="1:19" ht="51" x14ac:dyDescent="0.25">
      <c r="A95" s="150"/>
      <c r="B95" s="34"/>
      <c r="C95" s="3"/>
      <c r="D95" s="720"/>
      <c r="E95" s="720"/>
      <c r="F95" s="720"/>
      <c r="G95" s="720"/>
      <c r="H95" s="3"/>
      <c r="I95" s="3"/>
      <c r="J95" s="6"/>
      <c r="K95" s="8"/>
      <c r="L95" s="8"/>
      <c r="M95" s="3"/>
      <c r="N95" s="3"/>
      <c r="O95" s="173"/>
      <c r="P95" s="187"/>
      <c r="Q95" s="203" t="s">
        <v>172</v>
      </c>
      <c r="R95" s="208"/>
      <c r="S95" s="65">
        <v>0</v>
      </c>
    </row>
    <row r="96" spans="1:19" ht="38.25" x14ac:dyDescent="0.25">
      <c r="A96" s="150"/>
      <c r="B96" s="34"/>
      <c r="C96" s="3"/>
      <c r="D96" s="720"/>
      <c r="E96" s="720"/>
      <c r="F96" s="720"/>
      <c r="G96" s="720"/>
      <c r="H96" s="3"/>
      <c r="I96" s="3"/>
      <c r="J96" s="6"/>
      <c r="K96" s="8"/>
      <c r="L96" s="8"/>
      <c r="M96" s="3"/>
      <c r="N96" s="3"/>
      <c r="O96" s="173"/>
      <c r="P96" s="187"/>
      <c r="Q96" s="203" t="s">
        <v>173</v>
      </c>
      <c r="R96" s="203" t="s">
        <v>137</v>
      </c>
      <c r="S96" s="65">
        <v>0</v>
      </c>
    </row>
    <row r="97" spans="1:19" ht="25.5" x14ac:dyDescent="0.25">
      <c r="A97" s="150"/>
      <c r="B97" s="34"/>
      <c r="C97" s="3"/>
      <c r="D97" s="720"/>
      <c r="E97" s="720"/>
      <c r="F97" s="720"/>
      <c r="G97" s="720"/>
      <c r="H97" s="3"/>
      <c r="I97" s="3"/>
      <c r="J97" s="6"/>
      <c r="K97" s="8"/>
      <c r="L97" s="8"/>
      <c r="M97" s="3"/>
      <c r="N97" s="3"/>
      <c r="O97" s="173"/>
      <c r="P97" s="187"/>
      <c r="Q97" s="203" t="s">
        <v>174</v>
      </c>
      <c r="R97" s="203" t="s">
        <v>137</v>
      </c>
      <c r="S97" s="65">
        <v>0</v>
      </c>
    </row>
    <row r="98" spans="1:19" ht="26.25" thickBot="1" x14ac:dyDescent="0.3">
      <c r="A98" s="150"/>
      <c r="B98" s="35"/>
      <c r="C98" s="4"/>
      <c r="D98" s="721"/>
      <c r="E98" s="721"/>
      <c r="F98" s="721"/>
      <c r="G98" s="721"/>
      <c r="H98" s="4"/>
      <c r="I98" s="4"/>
      <c r="J98" s="7"/>
      <c r="K98" s="9"/>
      <c r="L98" s="9"/>
      <c r="M98" s="4"/>
      <c r="N98" s="4"/>
      <c r="O98" s="174"/>
      <c r="P98" s="187"/>
      <c r="Q98" s="203" t="s">
        <v>175</v>
      </c>
      <c r="R98" s="203" t="s">
        <v>137</v>
      </c>
      <c r="S98" s="65">
        <v>0</v>
      </c>
    </row>
    <row r="99" spans="1:19" ht="38.25" x14ac:dyDescent="0.25">
      <c r="A99" s="221"/>
      <c r="B99" s="73"/>
      <c r="C99" s="73"/>
      <c r="D99" s="258"/>
      <c r="E99" s="73"/>
      <c r="F99" s="73"/>
      <c r="G99" s="73"/>
      <c r="H99" s="74"/>
      <c r="I99" s="75"/>
      <c r="J99" s="75"/>
      <c r="K99" s="73"/>
      <c r="L99" s="73"/>
      <c r="M99" s="73"/>
      <c r="N99" s="73"/>
      <c r="O99" s="73"/>
      <c r="P99" s="187"/>
      <c r="Q99" s="208"/>
      <c r="R99" s="203" t="s">
        <v>155</v>
      </c>
      <c r="S99" s="65"/>
    </row>
    <row r="100" spans="1:19" ht="51" x14ac:dyDescent="0.25">
      <c r="A100" s="221"/>
      <c r="B100" s="73"/>
      <c r="C100" s="73"/>
      <c r="D100" s="258"/>
      <c r="E100" s="333">
        <v>150000</v>
      </c>
      <c r="F100" s="73"/>
      <c r="G100" s="73"/>
      <c r="H100" s="74"/>
      <c r="I100" s="75"/>
      <c r="J100" s="75"/>
      <c r="K100" s="73"/>
      <c r="L100" s="73"/>
      <c r="M100" s="73"/>
      <c r="N100" s="73"/>
      <c r="O100" s="73"/>
      <c r="P100" s="187"/>
      <c r="Q100" s="203" t="s">
        <v>176</v>
      </c>
      <c r="R100" s="203" t="s">
        <v>155</v>
      </c>
      <c r="S100" s="65"/>
    </row>
    <row r="101" spans="1:19" ht="25.5" x14ac:dyDescent="0.25">
      <c r="A101" s="221"/>
      <c r="B101" s="73"/>
      <c r="C101" s="73"/>
      <c r="D101" s="258"/>
      <c r="E101" s="73">
        <v>17</v>
      </c>
      <c r="F101" s="73"/>
      <c r="G101" s="73"/>
      <c r="H101" s="74"/>
      <c r="I101" s="75"/>
      <c r="J101" s="75"/>
      <c r="K101" s="73"/>
      <c r="L101" s="73"/>
      <c r="M101" s="73"/>
      <c r="N101" s="73"/>
      <c r="O101" s="73"/>
      <c r="P101" s="187"/>
      <c r="Q101" s="203" t="s">
        <v>177</v>
      </c>
      <c r="R101" s="208"/>
      <c r="S101" s="65"/>
    </row>
    <row r="102" spans="1:19" x14ac:dyDescent="0.25">
      <c r="E102" s="332">
        <f>+E100*E101</f>
        <v>2550000</v>
      </c>
      <c r="P102" s="15"/>
      <c r="Q102" s="16"/>
      <c r="R102" s="16"/>
    </row>
    <row r="103" spans="1:19" x14ac:dyDescent="0.25">
      <c r="E103" s="1">
        <v>3.8073000000000001</v>
      </c>
      <c r="P103" s="15"/>
      <c r="Q103" s="16"/>
      <c r="R103" s="183"/>
    </row>
    <row r="104" spans="1:19" ht="38.25" x14ac:dyDescent="0.25">
      <c r="E104" s="332">
        <f>+E102/E103</f>
        <v>669765.9758884249</v>
      </c>
      <c r="P104" s="15"/>
      <c r="Q104" s="176" t="s">
        <v>141</v>
      </c>
      <c r="R104" s="183"/>
    </row>
    <row r="105" spans="1:19" ht="25.5" x14ac:dyDescent="0.25">
      <c r="P105" s="15"/>
      <c r="Q105" s="176" t="s">
        <v>66</v>
      </c>
      <c r="R105" s="183"/>
    </row>
    <row r="106" spans="1:19" ht="25.5" x14ac:dyDescent="0.25">
      <c r="P106" s="15"/>
      <c r="Q106" s="176" t="s">
        <v>7</v>
      </c>
      <c r="R106" s="16"/>
    </row>
  </sheetData>
  <mergeCells count="106">
    <mergeCell ref="D96:E96"/>
    <mergeCell ref="F96:G96"/>
    <mergeCell ref="D97:E97"/>
    <mergeCell ref="F97:G97"/>
    <mergeCell ref="D98:E98"/>
    <mergeCell ref="F98:G98"/>
    <mergeCell ref="K93:K94"/>
    <mergeCell ref="L93:L94"/>
    <mergeCell ref="M93:N93"/>
    <mergeCell ref="A84:A86"/>
    <mergeCell ref="B84:O84"/>
    <mergeCell ref="B85:B86"/>
    <mergeCell ref="C85:C86"/>
    <mergeCell ref="D85:D86"/>
    <mergeCell ref="E85:E86"/>
    <mergeCell ref="F85:G85"/>
    <mergeCell ref="A74:A76"/>
    <mergeCell ref="B74:O74"/>
    <mergeCell ref="B75:B76"/>
    <mergeCell ref="C75:C76"/>
    <mergeCell ref="D75:D76"/>
    <mergeCell ref="E75:E76"/>
    <mergeCell ref="F75:F76"/>
    <mergeCell ref="G75:I75"/>
    <mergeCell ref="J75:J76"/>
    <mergeCell ref="K75:K76"/>
    <mergeCell ref="H85:J85"/>
    <mergeCell ref="K85:K86"/>
    <mergeCell ref="L85:L86"/>
    <mergeCell ref="M85:N85"/>
    <mergeCell ref="O85:O86"/>
    <mergeCell ref="F86:G86"/>
    <mergeCell ref="L75:L76"/>
    <mergeCell ref="O93:O94"/>
    <mergeCell ref="D95:E95"/>
    <mergeCell ref="F95:G95"/>
    <mergeCell ref="F87:G87"/>
    <mergeCell ref="F88:G88"/>
    <mergeCell ref="F89:G89"/>
    <mergeCell ref="A92:A94"/>
    <mergeCell ref="B92:O92"/>
    <mergeCell ref="B93:B94"/>
    <mergeCell ref="C93:C94"/>
    <mergeCell ref="D93:E94"/>
    <mergeCell ref="F93:G94"/>
    <mergeCell ref="H93:J93"/>
    <mergeCell ref="M75:N75"/>
    <mergeCell ref="O75:O76"/>
    <mergeCell ref="H29:J29"/>
    <mergeCell ref="K29:K30"/>
    <mergeCell ref="L29:L30"/>
    <mergeCell ref="M29:N29"/>
    <mergeCell ref="O29:O30"/>
    <mergeCell ref="L12:L13"/>
    <mergeCell ref="M12:N12"/>
    <mergeCell ref="O12:O13"/>
    <mergeCell ref="K43:K44"/>
    <mergeCell ref="H53:J53"/>
    <mergeCell ref="K53:K54"/>
    <mergeCell ref="L53:L54"/>
    <mergeCell ref="M53:N53"/>
    <mergeCell ref="O53:O54"/>
    <mergeCell ref="L43:L44"/>
    <mergeCell ref="M43:N43"/>
    <mergeCell ref="O43:O44"/>
    <mergeCell ref="A52:A54"/>
    <mergeCell ref="B52:O52"/>
    <mergeCell ref="B53:B54"/>
    <mergeCell ref="C53:C54"/>
    <mergeCell ref="D53:D54"/>
    <mergeCell ref="E53:E54"/>
    <mergeCell ref="F53:G53"/>
    <mergeCell ref="A42:A44"/>
    <mergeCell ref="B42:O42"/>
    <mergeCell ref="B43:B44"/>
    <mergeCell ref="C43:C44"/>
    <mergeCell ref="D43:D44"/>
    <mergeCell ref="E43:E44"/>
    <mergeCell ref="F43:F44"/>
    <mergeCell ref="G43:G44"/>
    <mergeCell ref="H43:J43"/>
    <mergeCell ref="F54:G54"/>
    <mergeCell ref="B2:M2"/>
    <mergeCell ref="B3:M3"/>
    <mergeCell ref="B6:C6"/>
    <mergeCell ref="B7:C7"/>
    <mergeCell ref="B8:C8"/>
    <mergeCell ref="B10:O10"/>
    <mergeCell ref="A28:A30"/>
    <mergeCell ref="B28:O28"/>
    <mergeCell ref="B29:B30"/>
    <mergeCell ref="C29:C30"/>
    <mergeCell ref="D29:D30"/>
    <mergeCell ref="E29:E30"/>
    <mergeCell ref="F29:F30"/>
    <mergeCell ref="A11:A13"/>
    <mergeCell ref="B11:O11"/>
    <mergeCell ref="B12:B13"/>
    <mergeCell ref="C12:C13"/>
    <mergeCell ref="D12:D13"/>
    <mergeCell ref="E12:E13"/>
    <mergeCell ref="F12:F13"/>
    <mergeCell ref="G12:G13"/>
    <mergeCell ref="H12:J12"/>
    <mergeCell ref="K12:K13"/>
    <mergeCell ref="G29:G30"/>
  </mergeCells>
  <pageMargins left="0.25" right="0.25" top="0.75" bottom="0.75" header="0.3" footer="0.3"/>
  <pageSetup paperSize="8" scale="6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W91"/>
  <sheetViews>
    <sheetView showGridLines="0" tabSelected="1" zoomScale="90" zoomScaleNormal="90" workbookViewId="0"/>
  </sheetViews>
  <sheetFormatPr defaultRowHeight="15" x14ac:dyDescent="0.25"/>
  <cols>
    <col min="1" max="1" width="9.140625" style="1"/>
    <col min="2" max="2" width="10.5703125" style="1" customWidth="1"/>
    <col min="3" max="3" width="44" style="1" bestFit="1" customWidth="1"/>
    <col min="4" max="4" width="25" style="265" bestFit="1" customWidth="1"/>
    <col min="5" max="5" width="24.42578125" style="1" bestFit="1" customWidth="1"/>
    <col min="6" max="6" width="19" style="1" customWidth="1"/>
    <col min="7" max="7" width="17.7109375" style="1" bestFit="1" customWidth="1"/>
    <col min="8" max="8" width="15.28515625" style="221" bestFit="1" customWidth="1"/>
    <col min="9" max="9" width="11" style="1" bestFit="1" customWidth="1"/>
    <col min="10" max="10" width="15.85546875" style="1" customWidth="1"/>
    <col min="11" max="11" width="14.28515625" style="1" customWidth="1"/>
    <col min="12" max="12" width="23.140625" style="1" customWidth="1"/>
    <col min="13" max="13" width="15" style="1" customWidth="1"/>
    <col min="14" max="14" width="13.85546875" style="1" customWidth="1"/>
    <col min="15" max="15" width="26.140625" style="1" customWidth="1"/>
    <col min="16" max="16" width="13.5703125" style="221" bestFit="1" customWidth="1"/>
    <col min="17" max="17" width="12.42578125" style="221" hidden="1" customWidth="1"/>
    <col min="18" max="18" width="13.7109375" style="221" hidden="1" customWidth="1"/>
    <col min="19" max="19" width="9.140625" style="221" hidden="1" customWidth="1"/>
    <col min="20" max="20" width="17.28515625" style="221" customWidth="1"/>
    <col min="21" max="21" width="9.140625" style="221" customWidth="1"/>
    <col min="22" max="22" width="26.85546875" style="221" customWidth="1"/>
    <col min="23" max="49" width="9.140625" style="221"/>
    <col min="50" max="16384" width="9.140625" style="1"/>
  </cols>
  <sheetData>
    <row r="1" spans="1:21" ht="15.75" x14ac:dyDescent="0.25">
      <c r="A1" s="44"/>
      <c r="B1" s="357" t="s">
        <v>0</v>
      </c>
      <c r="C1" s="358"/>
      <c r="D1" s="359"/>
      <c r="E1" s="358"/>
      <c r="F1" s="358"/>
      <c r="G1" s="358"/>
      <c r="H1" s="464"/>
      <c r="I1" s="360"/>
      <c r="J1" s="360"/>
      <c r="K1" s="358"/>
      <c r="L1" s="358"/>
      <c r="M1" s="361"/>
      <c r="N1" s="36"/>
      <c r="O1" s="36"/>
      <c r="P1" s="44"/>
      <c r="Q1" s="50"/>
      <c r="R1" s="44"/>
      <c r="S1" s="44"/>
      <c r="T1" s="52"/>
      <c r="U1" s="44"/>
    </row>
    <row r="2" spans="1:21" ht="15.75" x14ac:dyDescent="0.25">
      <c r="A2" s="44"/>
      <c r="B2" s="722" t="s">
        <v>283</v>
      </c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4"/>
      <c r="N2" s="36"/>
      <c r="O2" s="36"/>
      <c r="P2" s="44"/>
      <c r="Q2" s="50"/>
      <c r="R2" s="44"/>
      <c r="S2" s="44"/>
      <c r="T2" s="52"/>
      <c r="U2" s="44"/>
    </row>
    <row r="3" spans="1:21" ht="15.75" x14ac:dyDescent="0.25">
      <c r="A3" s="44"/>
      <c r="B3" s="745" t="s">
        <v>2</v>
      </c>
      <c r="C3" s="746"/>
      <c r="D3" s="746"/>
      <c r="E3" s="746"/>
      <c r="F3" s="746"/>
      <c r="G3" s="746"/>
      <c r="H3" s="746"/>
      <c r="I3" s="746"/>
      <c r="J3" s="746"/>
      <c r="K3" s="746"/>
      <c r="L3" s="746"/>
      <c r="M3" s="747"/>
      <c r="N3" s="36"/>
      <c r="O3" s="36"/>
      <c r="P3" s="44"/>
      <c r="Q3" s="50"/>
      <c r="R3" s="44"/>
      <c r="S3" s="44"/>
      <c r="T3" s="52"/>
      <c r="U3" s="44"/>
    </row>
    <row r="4" spans="1:21" ht="15.75" x14ac:dyDescent="0.25">
      <c r="A4" s="44"/>
      <c r="B4" s="362" t="s">
        <v>3</v>
      </c>
      <c r="C4" s="363"/>
      <c r="D4" s="364"/>
      <c r="E4" s="363"/>
      <c r="F4" s="363"/>
      <c r="G4" s="363"/>
      <c r="H4" s="533"/>
      <c r="I4" s="365"/>
      <c r="J4" s="365"/>
      <c r="K4" s="363"/>
      <c r="L4" s="363"/>
      <c r="M4" s="366"/>
      <c r="N4" s="36"/>
      <c r="O4" s="36"/>
      <c r="P4" s="44"/>
      <c r="Q4" s="50"/>
      <c r="R4" s="44"/>
      <c r="S4" s="44"/>
      <c r="T4" s="52"/>
      <c r="U4" s="44"/>
    </row>
    <row r="5" spans="1:21" ht="15.75" x14ac:dyDescent="0.25">
      <c r="A5" s="44"/>
      <c r="B5" s="367"/>
      <c r="C5" s="363"/>
      <c r="D5" s="364"/>
      <c r="E5" s="363"/>
      <c r="F5" s="363"/>
      <c r="G5" s="363"/>
      <c r="H5" s="533"/>
      <c r="I5" s="365"/>
      <c r="J5" s="365"/>
      <c r="K5" s="363"/>
      <c r="L5" s="363"/>
      <c r="M5" s="366"/>
      <c r="N5" s="36"/>
      <c r="O5" s="36"/>
      <c r="P5" s="44"/>
      <c r="Q5" s="50"/>
      <c r="R5" s="44"/>
      <c r="S5" s="44"/>
      <c r="T5" s="649">
        <v>471457734</v>
      </c>
      <c r="U5" s="44"/>
    </row>
    <row r="6" spans="1:21" ht="15.75" x14ac:dyDescent="0.25">
      <c r="A6" s="43"/>
      <c r="B6" s="748" t="s">
        <v>297</v>
      </c>
      <c r="C6" s="749"/>
      <c r="D6" s="368"/>
      <c r="E6" s="369"/>
      <c r="F6" s="369"/>
      <c r="G6" s="369"/>
      <c r="H6" s="533"/>
      <c r="I6" s="370"/>
      <c r="J6" s="370"/>
      <c r="K6" s="369"/>
      <c r="L6" s="369"/>
      <c r="M6" s="371"/>
      <c r="N6" s="44"/>
      <c r="O6" s="44"/>
      <c r="P6" s="44"/>
      <c r="Q6" s="50"/>
      <c r="R6" s="44"/>
      <c r="S6" s="44"/>
      <c r="T6" s="52"/>
      <c r="U6" s="44"/>
    </row>
    <row r="7" spans="1:21" ht="15.75" x14ac:dyDescent="0.25">
      <c r="A7" s="47"/>
      <c r="B7" s="748" t="s">
        <v>232</v>
      </c>
      <c r="C7" s="749"/>
      <c r="D7" s="368"/>
      <c r="E7" s="369"/>
      <c r="F7" s="369"/>
      <c r="G7" s="369"/>
      <c r="H7" s="533"/>
      <c r="I7" s="370"/>
      <c r="J7" s="370"/>
      <c r="K7" s="369"/>
      <c r="L7" s="369"/>
      <c r="M7" s="371"/>
      <c r="N7" s="44"/>
      <c r="O7" s="44"/>
      <c r="P7" s="44"/>
      <c r="Q7" s="50"/>
      <c r="R7" s="44"/>
      <c r="S7" s="44"/>
      <c r="T7" s="52"/>
      <c r="U7" s="44"/>
    </row>
    <row r="8" spans="1:21" ht="16.5" thickBot="1" x14ac:dyDescent="0.3">
      <c r="A8" s="47"/>
      <c r="B8" s="750" t="s">
        <v>4</v>
      </c>
      <c r="C8" s="751"/>
      <c r="D8" s="372"/>
      <c r="E8" s="373"/>
      <c r="F8" s="373"/>
      <c r="G8" s="373"/>
      <c r="H8" s="534"/>
      <c r="I8" s="374"/>
      <c r="J8" s="374"/>
      <c r="K8" s="373"/>
      <c r="L8" s="373"/>
      <c r="M8" s="375"/>
      <c r="N8" s="44"/>
      <c r="O8" s="44"/>
      <c r="P8" s="44"/>
      <c r="Q8" s="50"/>
      <c r="R8" s="44"/>
      <c r="S8" s="44"/>
      <c r="T8" s="52">
        <v>3.8698000000000001</v>
      </c>
      <c r="U8" s="44"/>
    </row>
    <row r="9" spans="1:21" ht="15.75" x14ac:dyDescent="0.25">
      <c r="A9" s="44"/>
      <c r="B9" s="42"/>
      <c r="C9" s="36"/>
      <c r="D9" s="253"/>
      <c r="E9" s="36"/>
      <c r="F9" s="36"/>
      <c r="G9" s="36"/>
      <c r="H9" s="45"/>
      <c r="I9" s="39"/>
      <c r="J9" s="39"/>
      <c r="K9" s="36"/>
      <c r="L9" s="36"/>
      <c r="M9" s="36"/>
      <c r="N9" s="36"/>
      <c r="O9" s="36"/>
      <c r="P9" s="44"/>
      <c r="Q9" s="50"/>
      <c r="R9" s="44"/>
      <c r="S9" s="44"/>
      <c r="T9" s="52"/>
      <c r="U9" s="44"/>
    </row>
    <row r="10" spans="1:21" ht="16.5" thickBot="1" x14ac:dyDescent="0.3">
      <c r="B10" s="714" t="s">
        <v>5</v>
      </c>
      <c r="C10" s="715"/>
      <c r="D10" s="715"/>
      <c r="E10" s="715"/>
      <c r="F10" s="715"/>
      <c r="G10" s="715"/>
      <c r="H10" s="715"/>
      <c r="I10" s="715"/>
      <c r="J10" s="715"/>
      <c r="K10" s="715"/>
      <c r="L10" s="715"/>
      <c r="M10" s="715"/>
      <c r="N10" s="715"/>
      <c r="O10" s="716"/>
      <c r="P10" s="650"/>
      <c r="Q10" s="651"/>
      <c r="R10" s="652"/>
      <c r="S10" s="653"/>
      <c r="T10" s="654"/>
      <c r="U10" s="655"/>
    </row>
    <row r="11" spans="1:21" ht="25.5" x14ac:dyDescent="0.25">
      <c r="A11" s="736">
        <v>1</v>
      </c>
      <c r="B11" s="739" t="s">
        <v>6</v>
      </c>
      <c r="C11" s="740"/>
      <c r="D11" s="740"/>
      <c r="E11" s="740"/>
      <c r="F11" s="740"/>
      <c r="G11" s="740"/>
      <c r="H11" s="740"/>
      <c r="I11" s="740"/>
      <c r="J11" s="740"/>
      <c r="K11" s="740"/>
      <c r="L11" s="740"/>
      <c r="M11" s="740"/>
      <c r="N11" s="740"/>
      <c r="O11" s="740"/>
      <c r="P11" s="656"/>
      <c r="Q11" s="651"/>
      <c r="R11" s="657" t="s">
        <v>7</v>
      </c>
      <c r="S11" s="653"/>
      <c r="T11" s="654"/>
      <c r="U11" s="655"/>
    </row>
    <row r="12" spans="1:21" x14ac:dyDescent="0.25">
      <c r="A12" s="737"/>
      <c r="B12" s="758" t="s">
        <v>8</v>
      </c>
      <c r="C12" s="753" t="s">
        <v>9</v>
      </c>
      <c r="D12" s="753" t="s">
        <v>10</v>
      </c>
      <c r="E12" s="753" t="s">
        <v>276</v>
      </c>
      <c r="F12" s="753" t="s">
        <v>12</v>
      </c>
      <c r="G12" s="753" t="s">
        <v>13</v>
      </c>
      <c r="H12" s="752" t="s">
        <v>14</v>
      </c>
      <c r="I12" s="752"/>
      <c r="J12" s="752"/>
      <c r="K12" s="690" t="s">
        <v>15</v>
      </c>
      <c r="L12" s="690" t="s">
        <v>16</v>
      </c>
      <c r="M12" s="690" t="s">
        <v>17</v>
      </c>
      <c r="N12" s="690"/>
      <c r="O12" s="696" t="s">
        <v>18</v>
      </c>
      <c r="P12" s="658"/>
      <c r="Q12" s="651"/>
      <c r="R12" s="657" t="s">
        <v>19</v>
      </c>
      <c r="S12" s="653"/>
      <c r="T12" s="654"/>
      <c r="U12" s="655"/>
    </row>
    <row r="13" spans="1:21" ht="38.25" x14ac:dyDescent="0.25">
      <c r="A13" s="738"/>
      <c r="B13" s="758"/>
      <c r="C13" s="753"/>
      <c r="D13" s="753"/>
      <c r="E13" s="753"/>
      <c r="F13" s="753"/>
      <c r="G13" s="753"/>
      <c r="H13" s="547" t="s">
        <v>244</v>
      </c>
      <c r="I13" s="548" t="s">
        <v>21</v>
      </c>
      <c r="J13" s="548" t="s">
        <v>22</v>
      </c>
      <c r="K13" s="690"/>
      <c r="L13" s="690"/>
      <c r="M13" s="391" t="s">
        <v>23</v>
      </c>
      <c r="N13" s="391" t="s">
        <v>24</v>
      </c>
      <c r="O13" s="696"/>
      <c r="P13" s="659" t="s">
        <v>245</v>
      </c>
      <c r="Q13" s="651"/>
      <c r="R13" s="660" t="s">
        <v>25</v>
      </c>
      <c r="S13" s="653"/>
      <c r="T13" s="654"/>
      <c r="U13" s="655"/>
    </row>
    <row r="14" spans="1:21" s="298" customFormat="1" ht="25.5" x14ac:dyDescent="0.25">
      <c r="A14" s="605" t="s">
        <v>178</v>
      </c>
      <c r="B14" s="606" t="s">
        <v>26</v>
      </c>
      <c r="C14" s="607" t="s">
        <v>179</v>
      </c>
      <c r="D14" s="608" t="s">
        <v>180</v>
      </c>
      <c r="E14" s="609" t="s">
        <v>27</v>
      </c>
      <c r="F14" s="610">
        <v>1</v>
      </c>
      <c r="G14" s="611" t="s">
        <v>234</v>
      </c>
      <c r="H14" s="619">
        <v>4935728.9800000004</v>
      </c>
      <c r="I14" s="612">
        <v>1</v>
      </c>
      <c r="J14" s="612">
        <v>0</v>
      </c>
      <c r="K14" s="610" t="s">
        <v>28</v>
      </c>
      <c r="L14" s="613" t="s">
        <v>29</v>
      </c>
      <c r="M14" s="614">
        <v>42552</v>
      </c>
      <c r="N14" s="614">
        <v>42675</v>
      </c>
      <c r="O14" s="615"/>
      <c r="P14" s="615"/>
      <c r="Q14" s="267">
        <v>0</v>
      </c>
      <c r="R14" s="181" t="s">
        <v>30</v>
      </c>
      <c r="S14" s="182"/>
      <c r="T14" s="55"/>
      <c r="U14" s="22"/>
    </row>
    <row r="15" spans="1:21" s="298" customFormat="1" ht="25.5" x14ac:dyDescent="0.25">
      <c r="A15" s="605" t="s">
        <v>181</v>
      </c>
      <c r="B15" s="606" t="s">
        <v>26</v>
      </c>
      <c r="C15" s="607" t="s">
        <v>182</v>
      </c>
      <c r="D15" s="608" t="s">
        <v>183</v>
      </c>
      <c r="E15" s="609" t="s">
        <v>27</v>
      </c>
      <c r="F15" s="610">
        <v>1</v>
      </c>
      <c r="G15" s="611" t="s">
        <v>235</v>
      </c>
      <c r="H15" s="619">
        <v>4767054.47</v>
      </c>
      <c r="I15" s="612">
        <v>1</v>
      </c>
      <c r="J15" s="612">
        <v>0</v>
      </c>
      <c r="K15" s="610" t="s">
        <v>28</v>
      </c>
      <c r="L15" s="613" t="s">
        <v>29</v>
      </c>
      <c r="M15" s="614">
        <v>42522</v>
      </c>
      <c r="N15" s="614">
        <v>42583</v>
      </c>
      <c r="O15" s="615"/>
      <c r="P15" s="615"/>
      <c r="Q15" s="267">
        <v>0</v>
      </c>
      <c r="R15" s="181" t="s">
        <v>31</v>
      </c>
      <c r="S15" s="182"/>
      <c r="T15" s="55"/>
      <c r="U15" s="22"/>
    </row>
    <row r="16" spans="1:21" s="298" customFormat="1" x14ac:dyDescent="0.25">
      <c r="A16" s="605" t="s">
        <v>185</v>
      </c>
      <c r="B16" s="606" t="s">
        <v>26</v>
      </c>
      <c r="C16" s="607" t="s">
        <v>32</v>
      </c>
      <c r="D16" s="608" t="s">
        <v>186</v>
      </c>
      <c r="E16" s="609" t="s">
        <v>27</v>
      </c>
      <c r="F16" s="610">
        <v>1</v>
      </c>
      <c r="G16" s="611" t="s">
        <v>236</v>
      </c>
      <c r="H16" s="619">
        <v>5270086.13</v>
      </c>
      <c r="I16" s="612">
        <v>1</v>
      </c>
      <c r="J16" s="612">
        <v>0</v>
      </c>
      <c r="K16" s="610" t="s">
        <v>28</v>
      </c>
      <c r="L16" s="613" t="s">
        <v>29</v>
      </c>
      <c r="M16" s="614">
        <v>42583</v>
      </c>
      <c r="N16" s="614">
        <v>42705</v>
      </c>
      <c r="O16" s="615"/>
      <c r="P16" s="615"/>
      <c r="Q16" s="267">
        <v>0</v>
      </c>
      <c r="R16" s="181"/>
      <c r="S16" s="182"/>
      <c r="T16" s="55"/>
      <c r="U16" s="22"/>
    </row>
    <row r="17" spans="1:21" s="298" customFormat="1" x14ac:dyDescent="0.25">
      <c r="A17" s="605" t="s">
        <v>187</v>
      </c>
      <c r="B17" s="606" t="s">
        <v>26</v>
      </c>
      <c r="C17" s="607" t="s">
        <v>188</v>
      </c>
      <c r="D17" s="608" t="s">
        <v>189</v>
      </c>
      <c r="E17" s="609" t="s">
        <v>27</v>
      </c>
      <c r="F17" s="610">
        <v>1</v>
      </c>
      <c r="G17" s="611" t="s">
        <v>237</v>
      </c>
      <c r="H17" s="619">
        <v>6314725.9400000004</v>
      </c>
      <c r="I17" s="612">
        <v>1</v>
      </c>
      <c r="J17" s="612">
        <v>0</v>
      </c>
      <c r="K17" s="610" t="s">
        <v>28</v>
      </c>
      <c r="L17" s="613" t="s">
        <v>29</v>
      </c>
      <c r="M17" s="614">
        <v>42675</v>
      </c>
      <c r="N17" s="614">
        <v>42736</v>
      </c>
      <c r="O17" s="615"/>
      <c r="P17" s="615"/>
      <c r="Q17" s="267">
        <v>0</v>
      </c>
      <c r="R17" s="181"/>
      <c r="S17" s="182"/>
      <c r="T17" s="55"/>
      <c r="U17" s="22"/>
    </row>
    <row r="18" spans="1:21" s="298" customFormat="1" x14ac:dyDescent="0.25">
      <c r="A18" s="605" t="s">
        <v>190</v>
      </c>
      <c r="B18" s="606" t="s">
        <v>26</v>
      </c>
      <c r="C18" s="607" t="s">
        <v>191</v>
      </c>
      <c r="D18" s="608" t="s">
        <v>192</v>
      </c>
      <c r="E18" s="609" t="s">
        <v>27</v>
      </c>
      <c r="F18" s="610">
        <v>1</v>
      </c>
      <c r="G18" s="611" t="s">
        <v>238</v>
      </c>
      <c r="H18" s="619">
        <v>5786145.1699999999</v>
      </c>
      <c r="I18" s="612">
        <v>1</v>
      </c>
      <c r="J18" s="612">
        <v>0</v>
      </c>
      <c r="K18" s="610" t="s">
        <v>28</v>
      </c>
      <c r="L18" s="613" t="s">
        <v>29</v>
      </c>
      <c r="M18" s="614">
        <v>42583</v>
      </c>
      <c r="N18" s="614">
        <v>42705</v>
      </c>
      <c r="O18" s="615"/>
      <c r="P18" s="615"/>
      <c r="Q18" s="267">
        <v>0</v>
      </c>
      <c r="R18" s="181" t="s">
        <v>33</v>
      </c>
      <c r="S18" s="182"/>
      <c r="T18" s="55"/>
      <c r="U18" s="22"/>
    </row>
    <row r="19" spans="1:21" s="298" customFormat="1" ht="25.5" x14ac:dyDescent="0.25">
      <c r="A19" s="605" t="s">
        <v>193</v>
      </c>
      <c r="B19" s="606" t="s">
        <v>26</v>
      </c>
      <c r="C19" s="607" t="s">
        <v>194</v>
      </c>
      <c r="D19" s="608" t="s">
        <v>195</v>
      </c>
      <c r="E19" s="609" t="s">
        <v>27</v>
      </c>
      <c r="F19" s="610">
        <v>1</v>
      </c>
      <c r="G19" s="611" t="s">
        <v>239</v>
      </c>
      <c r="H19" s="619">
        <v>6434418.6799999997</v>
      </c>
      <c r="I19" s="612">
        <v>1</v>
      </c>
      <c r="J19" s="612">
        <v>0</v>
      </c>
      <c r="K19" s="610" t="s">
        <v>28</v>
      </c>
      <c r="L19" s="613" t="s">
        <v>29</v>
      </c>
      <c r="M19" s="614">
        <v>42614</v>
      </c>
      <c r="N19" s="614">
        <v>42736</v>
      </c>
      <c r="O19" s="615"/>
      <c r="P19" s="615"/>
      <c r="Q19" s="267">
        <v>0</v>
      </c>
      <c r="R19" s="181" t="s">
        <v>35</v>
      </c>
      <c r="S19" s="182"/>
      <c r="T19" s="55"/>
      <c r="U19" s="22"/>
    </row>
    <row r="20" spans="1:21" s="298" customFormat="1" ht="38.25" x14ac:dyDescent="0.25">
      <c r="A20" s="605" t="s">
        <v>196</v>
      </c>
      <c r="B20" s="606" t="s">
        <v>26</v>
      </c>
      <c r="C20" s="607" t="s">
        <v>211</v>
      </c>
      <c r="D20" s="608" t="s">
        <v>214</v>
      </c>
      <c r="E20" s="609" t="s">
        <v>27</v>
      </c>
      <c r="F20" s="610">
        <v>1</v>
      </c>
      <c r="G20" s="611" t="s">
        <v>240</v>
      </c>
      <c r="H20" s="619">
        <v>5284533.97</v>
      </c>
      <c r="I20" s="612">
        <v>1</v>
      </c>
      <c r="J20" s="612">
        <v>0</v>
      </c>
      <c r="K20" s="610" t="s">
        <v>28</v>
      </c>
      <c r="L20" s="613" t="s">
        <v>29</v>
      </c>
      <c r="M20" s="614">
        <v>42614</v>
      </c>
      <c r="N20" s="617">
        <v>42736</v>
      </c>
      <c r="O20" s="618"/>
      <c r="P20" s="618"/>
      <c r="Q20" s="267">
        <v>0</v>
      </c>
      <c r="R20" s="181" t="s">
        <v>37</v>
      </c>
      <c r="S20" s="182"/>
      <c r="T20" s="55"/>
      <c r="U20" s="22"/>
    </row>
    <row r="21" spans="1:21" s="298" customFormat="1" ht="38.25" x14ac:dyDescent="0.25">
      <c r="A21" s="605" t="s">
        <v>201</v>
      </c>
      <c r="B21" s="606" t="s">
        <v>26</v>
      </c>
      <c r="C21" s="607" t="s">
        <v>212</v>
      </c>
      <c r="D21" s="608" t="s">
        <v>213</v>
      </c>
      <c r="E21" s="609" t="s">
        <v>27</v>
      </c>
      <c r="F21" s="610">
        <v>1</v>
      </c>
      <c r="G21" s="611" t="s">
        <v>241</v>
      </c>
      <c r="H21" s="619">
        <v>5726286.9100000001</v>
      </c>
      <c r="I21" s="612">
        <v>1</v>
      </c>
      <c r="J21" s="612">
        <v>0</v>
      </c>
      <c r="K21" s="610" t="s">
        <v>28</v>
      </c>
      <c r="L21" s="613" t="s">
        <v>29</v>
      </c>
      <c r="M21" s="614">
        <v>42583</v>
      </c>
      <c r="N21" s="617">
        <v>42705</v>
      </c>
      <c r="O21" s="618"/>
      <c r="P21" s="618"/>
      <c r="Q21" s="267">
        <v>0</v>
      </c>
      <c r="R21" s="181" t="s">
        <v>37</v>
      </c>
      <c r="S21" s="182"/>
      <c r="T21" s="55"/>
      <c r="U21" s="22"/>
    </row>
    <row r="22" spans="1:21" s="298" customFormat="1" x14ac:dyDescent="0.25">
      <c r="A22" s="605" t="s">
        <v>204</v>
      </c>
      <c r="B22" s="606" t="s">
        <v>26</v>
      </c>
      <c r="C22" s="607" t="s">
        <v>225</v>
      </c>
      <c r="D22" s="608" t="s">
        <v>279</v>
      </c>
      <c r="E22" s="609" t="s">
        <v>27</v>
      </c>
      <c r="F22" s="610">
        <v>1</v>
      </c>
      <c r="G22" s="616"/>
      <c r="H22" s="619">
        <v>6314725.9400000004</v>
      </c>
      <c r="I22" s="612">
        <v>1</v>
      </c>
      <c r="J22" s="612">
        <v>0</v>
      </c>
      <c r="K22" s="610" t="s">
        <v>28</v>
      </c>
      <c r="L22" s="613" t="s">
        <v>29</v>
      </c>
      <c r="M22" s="614">
        <v>42705</v>
      </c>
      <c r="N22" s="617">
        <v>42795</v>
      </c>
      <c r="O22" s="618"/>
      <c r="P22" s="618"/>
      <c r="Q22" s="267"/>
      <c r="R22" s="181"/>
      <c r="S22" s="182"/>
      <c r="T22" s="55"/>
      <c r="U22" s="22"/>
    </row>
    <row r="23" spans="1:21" s="298" customFormat="1" x14ac:dyDescent="0.25">
      <c r="A23" s="605" t="s">
        <v>221</v>
      </c>
      <c r="B23" s="606" t="s">
        <v>26</v>
      </c>
      <c r="C23" s="607" t="s">
        <v>226</v>
      </c>
      <c r="D23" s="608" t="s">
        <v>280</v>
      </c>
      <c r="E23" s="609" t="s">
        <v>27</v>
      </c>
      <c r="F23" s="610">
        <v>1</v>
      </c>
      <c r="G23" s="616"/>
      <c r="H23" s="619">
        <v>6314725.9400000004</v>
      </c>
      <c r="I23" s="612">
        <v>1</v>
      </c>
      <c r="J23" s="612">
        <v>0</v>
      </c>
      <c r="K23" s="610" t="s">
        <v>28</v>
      </c>
      <c r="L23" s="613" t="s">
        <v>29</v>
      </c>
      <c r="M23" s="614">
        <v>42705</v>
      </c>
      <c r="N23" s="617">
        <v>42795</v>
      </c>
      <c r="O23" s="618"/>
      <c r="P23" s="618"/>
      <c r="Q23" s="267"/>
      <c r="R23" s="181"/>
      <c r="S23" s="182"/>
      <c r="T23" s="55"/>
      <c r="U23" s="22"/>
    </row>
    <row r="24" spans="1:21" s="298" customFormat="1" x14ac:dyDescent="0.25">
      <c r="A24" s="605" t="s">
        <v>222</v>
      </c>
      <c r="B24" s="610" t="s">
        <v>26</v>
      </c>
      <c r="C24" s="607" t="s">
        <v>36</v>
      </c>
      <c r="D24" s="608" t="s">
        <v>202</v>
      </c>
      <c r="E24" s="609" t="s">
        <v>27</v>
      </c>
      <c r="F24" s="610">
        <v>1</v>
      </c>
      <c r="G24" s="616"/>
      <c r="H24" s="619">
        <v>4520000</v>
      </c>
      <c r="I24" s="612">
        <v>1</v>
      </c>
      <c r="J24" s="612">
        <v>0</v>
      </c>
      <c r="K24" s="610" t="s">
        <v>28</v>
      </c>
      <c r="L24" s="613" t="s">
        <v>29</v>
      </c>
      <c r="M24" s="614">
        <v>42917</v>
      </c>
      <c r="N24" s="614">
        <v>43009</v>
      </c>
      <c r="O24" s="615"/>
      <c r="P24" s="615"/>
      <c r="Q24" s="267"/>
      <c r="R24" s="181"/>
      <c r="S24" s="182"/>
      <c r="T24" s="55"/>
      <c r="U24" s="22"/>
    </row>
    <row r="25" spans="1:21" ht="30" x14ac:dyDescent="0.25">
      <c r="A25" s="275" t="s">
        <v>223</v>
      </c>
      <c r="B25" s="549" t="s">
        <v>26</v>
      </c>
      <c r="C25" s="550" t="s">
        <v>281</v>
      </c>
      <c r="D25" s="551" t="s">
        <v>282</v>
      </c>
      <c r="E25" s="279" t="s">
        <v>27</v>
      </c>
      <c r="F25" s="549">
        <v>17</v>
      </c>
      <c r="G25" s="552"/>
      <c r="H25" s="648">
        <v>29550000</v>
      </c>
      <c r="I25" s="283">
        <v>1</v>
      </c>
      <c r="J25" s="283">
        <v>0</v>
      </c>
      <c r="K25" s="280" t="s">
        <v>28</v>
      </c>
      <c r="L25" s="284" t="s">
        <v>29</v>
      </c>
      <c r="M25" s="285">
        <v>42887</v>
      </c>
      <c r="N25" s="285">
        <v>43070</v>
      </c>
      <c r="O25" s="15"/>
      <c r="P25" s="661"/>
      <c r="Q25" s="150"/>
      <c r="R25" s="657" t="s">
        <v>38</v>
      </c>
      <c r="S25" s="660"/>
      <c r="T25" s="662"/>
    </row>
    <row r="26" spans="1:21" ht="25.5" x14ac:dyDescent="0.25">
      <c r="A26" s="754">
        <v>2</v>
      </c>
      <c r="B26" s="755" t="s">
        <v>39</v>
      </c>
      <c r="C26" s="756"/>
      <c r="D26" s="756"/>
      <c r="E26" s="756"/>
      <c r="F26" s="756"/>
      <c r="G26" s="756"/>
      <c r="H26" s="756"/>
      <c r="I26" s="756"/>
      <c r="J26" s="756"/>
      <c r="K26" s="756"/>
      <c r="L26" s="756"/>
      <c r="M26" s="756"/>
      <c r="N26" s="756"/>
      <c r="O26" s="757"/>
      <c r="P26" s="663"/>
      <c r="Q26" s="664"/>
      <c r="R26" s="665" t="s">
        <v>40</v>
      </c>
      <c r="S26" s="666"/>
      <c r="T26" s="667"/>
      <c r="U26" s="655"/>
    </row>
    <row r="27" spans="1:21" ht="25.5" x14ac:dyDescent="0.25">
      <c r="A27" s="754"/>
      <c r="B27" s="700" t="s">
        <v>41</v>
      </c>
      <c r="C27" s="690" t="s">
        <v>9</v>
      </c>
      <c r="D27" s="690" t="s">
        <v>10</v>
      </c>
      <c r="E27" s="690" t="s">
        <v>42</v>
      </c>
      <c r="F27" s="690" t="s">
        <v>12</v>
      </c>
      <c r="G27" s="690" t="s">
        <v>13</v>
      </c>
      <c r="H27" s="702" t="s">
        <v>14</v>
      </c>
      <c r="I27" s="702"/>
      <c r="J27" s="702"/>
      <c r="K27" s="690" t="s">
        <v>15</v>
      </c>
      <c r="L27" s="690" t="s">
        <v>16</v>
      </c>
      <c r="M27" s="690" t="s">
        <v>17</v>
      </c>
      <c r="N27" s="690"/>
      <c r="O27" s="696" t="s">
        <v>248</v>
      </c>
      <c r="P27" s="658"/>
      <c r="Q27" s="651"/>
      <c r="R27" s="657" t="s">
        <v>43</v>
      </c>
      <c r="S27" s="653"/>
      <c r="T27" s="667"/>
      <c r="U27" s="655"/>
    </row>
    <row r="28" spans="1:21" ht="38.25" x14ac:dyDescent="0.25">
      <c r="A28" s="754"/>
      <c r="B28" s="700"/>
      <c r="C28" s="690"/>
      <c r="D28" s="690"/>
      <c r="E28" s="690"/>
      <c r="F28" s="690"/>
      <c r="G28" s="690"/>
      <c r="H28" s="101" t="s">
        <v>244</v>
      </c>
      <c r="I28" s="392" t="s">
        <v>21</v>
      </c>
      <c r="J28" s="392" t="s">
        <v>22</v>
      </c>
      <c r="K28" s="690"/>
      <c r="L28" s="690"/>
      <c r="M28" s="391" t="s">
        <v>23</v>
      </c>
      <c r="N28" s="391" t="s">
        <v>24</v>
      </c>
      <c r="O28" s="696"/>
      <c r="P28" s="658"/>
      <c r="Q28" s="651"/>
      <c r="R28" s="652"/>
      <c r="S28" s="653"/>
      <c r="T28" s="667"/>
      <c r="U28" s="655"/>
    </row>
    <row r="29" spans="1:21" s="298" customFormat="1" ht="38.25" x14ac:dyDescent="0.25">
      <c r="A29" s="329">
        <v>2.1</v>
      </c>
      <c r="B29" s="31" t="s">
        <v>26</v>
      </c>
      <c r="C29" s="23" t="s">
        <v>44</v>
      </c>
      <c r="D29" s="256"/>
      <c r="E29" s="18" t="s">
        <v>27</v>
      </c>
      <c r="F29" s="266">
        <v>1</v>
      </c>
      <c r="G29" s="27"/>
      <c r="H29" s="623">
        <v>2190000</v>
      </c>
      <c r="I29" s="19">
        <v>0.3</v>
      </c>
      <c r="J29" s="376">
        <v>0.7</v>
      </c>
      <c r="K29" s="30" t="s">
        <v>45</v>
      </c>
      <c r="L29" s="25" t="s">
        <v>7</v>
      </c>
      <c r="M29" s="20">
        <v>42705</v>
      </c>
      <c r="N29" s="20">
        <v>42795</v>
      </c>
      <c r="O29" s="166"/>
      <c r="P29" s="384"/>
      <c r="Q29" s="267">
        <v>1971</v>
      </c>
      <c r="R29" s="181" t="s">
        <v>47</v>
      </c>
      <c r="S29" s="182"/>
      <c r="T29" s="55">
        <v>7627375.7999999998</v>
      </c>
      <c r="U29" s="22"/>
    </row>
    <row r="30" spans="1:21" s="298" customFormat="1" ht="25.5" x14ac:dyDescent="0.25">
      <c r="A30" s="329">
        <v>2.2000000000000002</v>
      </c>
      <c r="B30" s="31" t="s">
        <v>26</v>
      </c>
      <c r="C30" s="23" t="s">
        <v>217</v>
      </c>
      <c r="D30" s="256"/>
      <c r="E30" s="18" t="s">
        <v>27</v>
      </c>
      <c r="F30" s="266">
        <v>1</v>
      </c>
      <c r="G30" s="27"/>
      <c r="H30" s="623">
        <v>2190000</v>
      </c>
      <c r="I30" s="19">
        <v>0.3</v>
      </c>
      <c r="J30" s="376">
        <v>0.7</v>
      </c>
      <c r="K30" s="30" t="s">
        <v>45</v>
      </c>
      <c r="L30" s="25" t="s">
        <v>7</v>
      </c>
      <c r="M30" s="20">
        <v>42887</v>
      </c>
      <c r="N30" s="20">
        <v>42979</v>
      </c>
      <c r="O30" s="166"/>
      <c r="P30" s="384"/>
      <c r="Q30" s="267">
        <v>1971</v>
      </c>
      <c r="R30" s="181"/>
      <c r="S30" s="182"/>
      <c r="T30" s="55">
        <v>7627375.7999999998</v>
      </c>
      <c r="U30" s="22"/>
    </row>
    <row r="31" spans="1:21" s="298" customFormat="1" ht="25.5" x14ac:dyDescent="0.25">
      <c r="A31" s="329">
        <v>2.2999999999999998</v>
      </c>
      <c r="B31" s="31" t="s">
        <v>26</v>
      </c>
      <c r="C31" s="23" t="s">
        <v>49</v>
      </c>
      <c r="D31" s="268" t="s">
        <v>50</v>
      </c>
      <c r="E31" s="18" t="s">
        <v>27</v>
      </c>
      <c r="F31" s="266">
        <v>1</v>
      </c>
      <c r="G31" s="27"/>
      <c r="H31" s="623">
        <v>490000</v>
      </c>
      <c r="I31" s="19">
        <v>0.1</v>
      </c>
      <c r="J31" s="376">
        <v>0.9</v>
      </c>
      <c r="K31" s="30" t="s">
        <v>45</v>
      </c>
      <c r="L31" s="25" t="s">
        <v>7</v>
      </c>
      <c r="M31" s="20">
        <v>43040</v>
      </c>
      <c r="N31" s="20">
        <v>43132</v>
      </c>
      <c r="O31" s="166"/>
      <c r="P31" s="384"/>
      <c r="Q31" s="267">
        <v>441</v>
      </c>
      <c r="R31" s="181"/>
      <c r="S31" s="182"/>
      <c r="T31" s="55">
        <v>1706581.8</v>
      </c>
      <c r="U31" s="22"/>
    </row>
    <row r="32" spans="1:21" s="298" customFormat="1" ht="38.25" x14ac:dyDescent="0.25">
      <c r="A32" s="329">
        <v>2.4</v>
      </c>
      <c r="B32" s="31" t="s">
        <v>26</v>
      </c>
      <c r="C32" s="23" t="s">
        <v>51</v>
      </c>
      <c r="D32" s="268" t="s">
        <v>52</v>
      </c>
      <c r="E32" s="18" t="s">
        <v>27</v>
      </c>
      <c r="F32" s="266">
        <v>1</v>
      </c>
      <c r="G32" s="27"/>
      <c r="H32" s="623">
        <v>1060000</v>
      </c>
      <c r="I32" s="19">
        <v>0.1</v>
      </c>
      <c r="J32" s="376">
        <v>0.9</v>
      </c>
      <c r="K32" s="30" t="s">
        <v>45</v>
      </c>
      <c r="L32" s="25" t="s">
        <v>7</v>
      </c>
      <c r="M32" s="20">
        <v>42736</v>
      </c>
      <c r="N32" s="20">
        <v>42826</v>
      </c>
      <c r="O32" s="166"/>
      <c r="P32" s="384"/>
      <c r="Q32" s="267">
        <v>954</v>
      </c>
      <c r="R32" s="181"/>
      <c r="S32" s="182"/>
      <c r="T32" s="55">
        <v>3691789.2</v>
      </c>
      <c r="U32" s="22"/>
    </row>
    <row r="33" spans="1:23" s="298" customFormat="1" ht="38.25" x14ac:dyDescent="0.25">
      <c r="A33" s="329">
        <v>2.5</v>
      </c>
      <c r="B33" s="31" t="s">
        <v>26</v>
      </c>
      <c r="C33" s="23" t="s">
        <v>53</v>
      </c>
      <c r="D33" s="269" t="s">
        <v>54</v>
      </c>
      <c r="E33" s="18" t="s">
        <v>27</v>
      </c>
      <c r="F33" s="266">
        <v>1</v>
      </c>
      <c r="G33" s="27"/>
      <c r="H33" s="623">
        <v>1830000</v>
      </c>
      <c r="I33" s="19">
        <v>0.1</v>
      </c>
      <c r="J33" s="376">
        <v>0.9</v>
      </c>
      <c r="K33" s="30" t="s">
        <v>45</v>
      </c>
      <c r="L33" s="25" t="s">
        <v>7</v>
      </c>
      <c r="M33" s="20">
        <v>42736</v>
      </c>
      <c r="N33" s="20">
        <v>42826</v>
      </c>
      <c r="O33" s="166"/>
      <c r="P33" s="384"/>
      <c r="Q33" s="267">
        <v>1647</v>
      </c>
      <c r="R33" s="181"/>
      <c r="S33" s="182"/>
      <c r="T33" s="55">
        <v>6373560.5999999996</v>
      </c>
      <c r="U33" s="22"/>
    </row>
    <row r="34" spans="1:23" s="298" customFormat="1" ht="51" x14ac:dyDescent="0.25">
      <c r="A34" s="329">
        <v>2.6</v>
      </c>
      <c r="B34" s="31" t="s">
        <v>26</v>
      </c>
      <c r="C34" s="23" t="s">
        <v>55</v>
      </c>
      <c r="D34" s="269" t="s">
        <v>56</v>
      </c>
      <c r="E34" s="18" t="s">
        <v>27</v>
      </c>
      <c r="F34" s="266">
        <v>1</v>
      </c>
      <c r="G34" s="27"/>
      <c r="H34" s="623">
        <v>2190000</v>
      </c>
      <c r="I34" s="19">
        <v>0.1</v>
      </c>
      <c r="J34" s="376">
        <v>0.9</v>
      </c>
      <c r="K34" s="30" t="s">
        <v>45</v>
      </c>
      <c r="L34" s="25" t="s">
        <v>7</v>
      </c>
      <c r="M34" s="20">
        <v>42736</v>
      </c>
      <c r="N34" s="20">
        <v>42826</v>
      </c>
      <c r="O34" s="166"/>
      <c r="P34" s="384"/>
      <c r="Q34" s="267">
        <v>1971</v>
      </c>
      <c r="R34" s="181" t="s">
        <v>57</v>
      </c>
      <c r="S34" s="182"/>
      <c r="T34" s="55">
        <v>7627375.7999999998</v>
      </c>
      <c r="U34" s="22"/>
    </row>
    <row r="35" spans="1:23" s="298" customFormat="1" ht="51" x14ac:dyDescent="0.25">
      <c r="A35" s="329">
        <v>2.7</v>
      </c>
      <c r="B35" s="31" t="s">
        <v>26</v>
      </c>
      <c r="C35" s="23" t="s">
        <v>58</v>
      </c>
      <c r="D35" s="269" t="s">
        <v>59</v>
      </c>
      <c r="E35" s="18" t="s">
        <v>27</v>
      </c>
      <c r="F35" s="266">
        <v>1</v>
      </c>
      <c r="G35" s="27"/>
      <c r="H35" s="623">
        <v>220000</v>
      </c>
      <c r="I35" s="19">
        <v>0.1</v>
      </c>
      <c r="J35" s="376">
        <v>0.9</v>
      </c>
      <c r="K35" s="30" t="s">
        <v>45</v>
      </c>
      <c r="L35" s="25" t="s">
        <v>25</v>
      </c>
      <c r="M35" s="20">
        <v>42736</v>
      </c>
      <c r="N35" s="20">
        <v>42826</v>
      </c>
      <c r="O35" s="166"/>
      <c r="P35" s="384"/>
      <c r="Q35" s="267">
        <v>198</v>
      </c>
      <c r="R35" s="181"/>
      <c r="S35" s="182"/>
      <c r="T35" s="55">
        <v>766220.4</v>
      </c>
      <c r="U35" s="22"/>
    </row>
    <row r="36" spans="1:23" s="298" customFormat="1" ht="51" x14ac:dyDescent="0.25">
      <c r="A36" s="329">
        <v>2.8</v>
      </c>
      <c r="B36" s="31" t="s">
        <v>26</v>
      </c>
      <c r="C36" s="23" t="s">
        <v>60</v>
      </c>
      <c r="D36" s="268" t="s">
        <v>61</v>
      </c>
      <c r="E36" s="18" t="s">
        <v>27</v>
      </c>
      <c r="F36" s="266">
        <v>1</v>
      </c>
      <c r="G36" s="611" t="s">
        <v>62</v>
      </c>
      <c r="H36" s="623">
        <v>5000000</v>
      </c>
      <c r="I36" s="19">
        <v>1</v>
      </c>
      <c r="J36" s="19">
        <v>0</v>
      </c>
      <c r="K36" s="30" t="s">
        <v>63</v>
      </c>
      <c r="L36" s="25" t="s">
        <v>7</v>
      </c>
      <c r="M36" s="20">
        <v>42644</v>
      </c>
      <c r="N36" s="271">
        <v>42736</v>
      </c>
      <c r="O36" s="166"/>
      <c r="P36" s="384"/>
      <c r="Q36" s="267">
        <v>0</v>
      </c>
      <c r="R36" s="181" t="s">
        <v>64</v>
      </c>
      <c r="S36" s="182"/>
      <c r="T36" s="55">
        <v>0</v>
      </c>
      <c r="U36" s="22"/>
    </row>
    <row r="37" spans="1:23" s="298" customFormat="1" ht="51" x14ac:dyDescent="0.25">
      <c r="A37" s="329">
        <v>2.9</v>
      </c>
      <c r="B37" s="31" t="s">
        <v>26</v>
      </c>
      <c r="C37" s="23" t="s">
        <v>60</v>
      </c>
      <c r="D37" s="268" t="s">
        <v>61</v>
      </c>
      <c r="E37" s="18" t="s">
        <v>27</v>
      </c>
      <c r="F37" s="266">
        <v>1</v>
      </c>
      <c r="G37" s="611"/>
      <c r="H37" s="623">
        <v>1500000</v>
      </c>
      <c r="I37" s="19">
        <v>1</v>
      </c>
      <c r="J37" s="19">
        <v>0</v>
      </c>
      <c r="K37" s="30" t="s">
        <v>63</v>
      </c>
      <c r="L37" s="25" t="s">
        <v>7</v>
      </c>
      <c r="M37" s="20">
        <v>42826</v>
      </c>
      <c r="N37" s="271">
        <v>42917</v>
      </c>
      <c r="O37" s="384"/>
      <c r="P37" s="384"/>
      <c r="Q37" s="620"/>
      <c r="R37" s="621"/>
      <c r="S37" s="622"/>
      <c r="T37" s="55"/>
      <c r="U37" s="22"/>
    </row>
    <row r="38" spans="1:23" s="298" customFormat="1" ht="26.25" x14ac:dyDescent="0.25">
      <c r="A38" s="624">
        <v>2.1</v>
      </c>
      <c r="B38" s="31" t="s">
        <v>26</v>
      </c>
      <c r="C38" s="273" t="s">
        <v>67</v>
      </c>
      <c r="D38" s="274" t="s">
        <v>68</v>
      </c>
      <c r="E38" s="18" t="s">
        <v>27</v>
      </c>
      <c r="F38" s="266">
        <v>1</v>
      </c>
      <c r="G38" s="27"/>
      <c r="H38" s="623">
        <v>130000</v>
      </c>
      <c r="I38" s="19">
        <v>1</v>
      </c>
      <c r="J38" s="19">
        <v>0</v>
      </c>
      <c r="K38" s="30" t="s">
        <v>69</v>
      </c>
      <c r="L38" s="25" t="s">
        <v>7</v>
      </c>
      <c r="M38" s="20">
        <v>42644</v>
      </c>
      <c r="N38" s="271">
        <v>42675</v>
      </c>
      <c r="O38" s="166"/>
      <c r="P38" s="384"/>
      <c r="Q38" s="267">
        <v>0</v>
      </c>
      <c r="R38" s="181" t="s">
        <v>7</v>
      </c>
      <c r="S38" s="182"/>
      <c r="T38" s="55">
        <v>0</v>
      </c>
      <c r="U38" s="22"/>
    </row>
    <row r="39" spans="1:23" s="298" customFormat="1" x14ac:dyDescent="0.25">
      <c r="A39" s="213">
        <v>2.11</v>
      </c>
      <c r="B39" s="31" t="s">
        <v>26</v>
      </c>
      <c r="C39" s="214" t="s">
        <v>206</v>
      </c>
      <c r="D39" s="261" t="s">
        <v>233</v>
      </c>
      <c r="E39" s="215" t="s">
        <v>207</v>
      </c>
      <c r="F39" s="216"/>
      <c r="G39" s="611" t="s">
        <v>242</v>
      </c>
      <c r="H39" s="542">
        <v>86000</v>
      </c>
      <c r="I39" s="302">
        <v>1</v>
      </c>
      <c r="J39" s="19">
        <v>0</v>
      </c>
      <c r="K39" s="303" t="s">
        <v>69</v>
      </c>
      <c r="L39" s="304" t="s">
        <v>29</v>
      </c>
      <c r="M39" s="20">
        <v>42614</v>
      </c>
      <c r="N39" s="239">
        <v>42644</v>
      </c>
      <c r="O39" s="218"/>
      <c r="P39" s="218"/>
      <c r="Q39" s="219"/>
      <c r="R39" s="220"/>
      <c r="S39" s="625"/>
      <c r="T39" s="55"/>
    </row>
    <row r="40" spans="1:23" ht="39" thickBot="1" x14ac:dyDescent="0.3">
      <c r="A40" s="221"/>
      <c r="B40" s="73"/>
      <c r="C40" s="73"/>
      <c r="D40" s="258"/>
      <c r="E40" s="73"/>
      <c r="F40" s="73"/>
      <c r="G40" s="73"/>
      <c r="H40" s="539"/>
      <c r="I40" s="75"/>
      <c r="J40" s="75"/>
      <c r="K40" s="73"/>
      <c r="L40" s="73"/>
      <c r="M40" s="73"/>
      <c r="N40" s="73"/>
      <c r="O40" s="73"/>
      <c r="Q40" s="668"/>
      <c r="R40" s="657" t="s">
        <v>70</v>
      </c>
      <c r="S40" s="660"/>
      <c r="T40" s="55">
        <v>0</v>
      </c>
    </row>
    <row r="41" spans="1:23" ht="38.25" customHeight="1" x14ac:dyDescent="0.25">
      <c r="A41" s="736">
        <v>3</v>
      </c>
      <c r="B41" s="739" t="s">
        <v>71</v>
      </c>
      <c r="C41" s="740"/>
      <c r="D41" s="740"/>
      <c r="E41" s="740"/>
      <c r="F41" s="740"/>
      <c r="G41" s="740"/>
      <c r="H41" s="740"/>
      <c r="I41" s="740"/>
      <c r="J41" s="740"/>
      <c r="K41" s="740"/>
      <c r="L41" s="740"/>
      <c r="M41" s="740"/>
      <c r="N41" s="740"/>
      <c r="O41" s="741"/>
      <c r="P41" s="663"/>
      <c r="Q41" s="668"/>
      <c r="R41" s="657" t="s">
        <v>72</v>
      </c>
      <c r="S41" s="660"/>
      <c r="T41" s="55">
        <v>0</v>
      </c>
    </row>
    <row r="42" spans="1:23" ht="51" x14ac:dyDescent="0.25">
      <c r="A42" s="737"/>
      <c r="B42" s="700" t="s">
        <v>41</v>
      </c>
      <c r="C42" s="690" t="s">
        <v>9</v>
      </c>
      <c r="D42" s="690" t="s">
        <v>10</v>
      </c>
      <c r="E42" s="690" t="s">
        <v>42</v>
      </c>
      <c r="F42" s="690" t="s">
        <v>12</v>
      </c>
      <c r="G42" s="690" t="s">
        <v>13</v>
      </c>
      <c r="H42" s="702" t="s">
        <v>14</v>
      </c>
      <c r="I42" s="702"/>
      <c r="J42" s="702"/>
      <c r="K42" s="690" t="s">
        <v>15</v>
      </c>
      <c r="L42" s="690" t="s">
        <v>16</v>
      </c>
      <c r="M42" s="690" t="s">
        <v>17</v>
      </c>
      <c r="N42" s="690"/>
      <c r="O42" s="696" t="s">
        <v>18</v>
      </c>
      <c r="P42" s="658"/>
      <c r="Q42" s="668"/>
      <c r="R42" s="657" t="s">
        <v>73</v>
      </c>
      <c r="S42" s="660"/>
      <c r="T42" s="55">
        <v>0</v>
      </c>
    </row>
    <row r="43" spans="1:23" ht="51" x14ac:dyDescent="0.25">
      <c r="A43" s="738"/>
      <c r="B43" s="700"/>
      <c r="C43" s="690"/>
      <c r="D43" s="690"/>
      <c r="E43" s="690"/>
      <c r="F43" s="690"/>
      <c r="G43" s="690"/>
      <c r="H43" s="101" t="s">
        <v>244</v>
      </c>
      <c r="I43" s="392" t="s">
        <v>21</v>
      </c>
      <c r="J43" s="392" t="s">
        <v>22</v>
      </c>
      <c r="K43" s="690"/>
      <c r="L43" s="690"/>
      <c r="M43" s="391" t="s">
        <v>74</v>
      </c>
      <c r="N43" s="391" t="s">
        <v>24</v>
      </c>
      <c r="O43" s="696"/>
      <c r="P43" s="658"/>
      <c r="Q43" s="668"/>
      <c r="R43" s="657" t="s">
        <v>75</v>
      </c>
      <c r="S43" s="660"/>
      <c r="T43" s="55">
        <v>0</v>
      </c>
    </row>
    <row r="44" spans="1:23" s="221" customFormat="1" hidden="1" x14ac:dyDescent="0.25">
      <c r="A44" s="33">
        <v>3.1</v>
      </c>
      <c r="B44" s="31" t="s">
        <v>26</v>
      </c>
      <c r="C44" s="290" t="s">
        <v>76</v>
      </c>
      <c r="D44" s="291"/>
      <c r="E44" s="18" t="s">
        <v>77</v>
      </c>
      <c r="F44" s="266">
        <v>1</v>
      </c>
      <c r="G44" s="270" t="s">
        <v>78</v>
      </c>
      <c r="H44" s="540">
        <v>10000</v>
      </c>
      <c r="I44" s="19">
        <v>1</v>
      </c>
      <c r="J44" s="19">
        <v>0</v>
      </c>
      <c r="K44" s="293" t="s">
        <v>69</v>
      </c>
      <c r="L44" s="294" t="s">
        <v>29</v>
      </c>
      <c r="M44" s="20">
        <v>42186</v>
      </c>
      <c r="N44" s="20">
        <v>42430</v>
      </c>
      <c r="O44" s="166"/>
      <c r="P44" s="384"/>
      <c r="Q44" s="295">
        <v>0</v>
      </c>
      <c r="R44" s="296"/>
      <c r="S44" s="297"/>
      <c r="T44" s="55">
        <v>0</v>
      </c>
      <c r="U44" s="21"/>
      <c r="V44" s="21"/>
      <c r="W44" s="21"/>
    </row>
    <row r="45" spans="1:23" s="298" customFormat="1" ht="25.5" customHeight="1" x14ac:dyDescent="0.25">
      <c r="A45" s="329">
        <v>3.1</v>
      </c>
      <c r="B45" s="31" t="s">
        <v>26</v>
      </c>
      <c r="C45" s="290" t="s">
        <v>79</v>
      </c>
      <c r="D45" s="291"/>
      <c r="E45" s="18" t="s">
        <v>80</v>
      </c>
      <c r="F45" s="266">
        <v>1</v>
      </c>
      <c r="G45" s="611" t="s">
        <v>81</v>
      </c>
      <c r="H45" s="540">
        <v>33000000</v>
      </c>
      <c r="I45" s="19">
        <v>0.35</v>
      </c>
      <c r="J45" s="376">
        <v>0.65</v>
      </c>
      <c r="K45" s="293" t="s">
        <v>63</v>
      </c>
      <c r="L45" s="294" t="s">
        <v>29</v>
      </c>
      <c r="M45" s="20">
        <v>42583</v>
      </c>
      <c r="N45" s="20">
        <v>42644</v>
      </c>
      <c r="O45" s="166"/>
      <c r="P45" s="384"/>
      <c r="Q45" s="295">
        <v>0</v>
      </c>
      <c r="R45" s="296"/>
      <c r="S45" s="321"/>
      <c r="T45" s="55">
        <v>0</v>
      </c>
      <c r="W45" s="298">
        <v>7</v>
      </c>
    </row>
    <row r="46" spans="1:23" s="298" customFormat="1" x14ac:dyDescent="0.25">
      <c r="A46" s="329">
        <v>3.2</v>
      </c>
      <c r="B46" s="31" t="s">
        <v>26</v>
      </c>
      <c r="C46" s="299" t="s">
        <v>83</v>
      </c>
      <c r="D46" s="274"/>
      <c r="E46" s="300" t="s">
        <v>77</v>
      </c>
      <c r="F46" s="306"/>
      <c r="G46" s="611" t="s">
        <v>84</v>
      </c>
      <c r="H46" s="541">
        <v>250000</v>
      </c>
      <c r="I46" s="302">
        <v>0.1</v>
      </c>
      <c r="J46" s="376">
        <v>0.9</v>
      </c>
      <c r="K46" s="303" t="s">
        <v>69</v>
      </c>
      <c r="L46" s="304" t="s">
        <v>29</v>
      </c>
      <c r="M46" s="20">
        <v>42614</v>
      </c>
      <c r="N46" s="239">
        <v>42644</v>
      </c>
      <c r="O46" s="305"/>
      <c r="P46" s="218"/>
      <c r="Q46" s="295">
        <v>225</v>
      </c>
      <c r="R46" s="296"/>
      <c r="S46" s="321"/>
      <c r="T46" s="55">
        <v>870705</v>
      </c>
    </row>
    <row r="47" spans="1:23" ht="39" thickBot="1" x14ac:dyDescent="0.3">
      <c r="A47" s="221"/>
      <c r="B47" s="73"/>
      <c r="C47" s="73"/>
      <c r="D47" s="258"/>
      <c r="E47" s="73"/>
      <c r="F47" s="73"/>
      <c r="G47" s="73"/>
      <c r="H47" s="539"/>
      <c r="I47" s="75"/>
      <c r="J47" s="75"/>
      <c r="K47" s="73"/>
      <c r="L47" s="73"/>
      <c r="M47" s="73"/>
      <c r="N47" s="73"/>
      <c r="O47" s="73"/>
      <c r="Q47" s="668"/>
      <c r="R47" s="657" t="s">
        <v>85</v>
      </c>
      <c r="S47" s="660"/>
      <c r="T47" s="55">
        <v>0</v>
      </c>
    </row>
    <row r="48" spans="1:23" ht="63.75" x14ac:dyDescent="0.25">
      <c r="A48" s="736">
        <v>4</v>
      </c>
      <c r="B48" s="742" t="s">
        <v>86</v>
      </c>
      <c r="C48" s="743"/>
      <c r="D48" s="743"/>
      <c r="E48" s="743"/>
      <c r="F48" s="743"/>
      <c r="G48" s="743"/>
      <c r="H48" s="743"/>
      <c r="I48" s="743"/>
      <c r="J48" s="743"/>
      <c r="K48" s="743"/>
      <c r="L48" s="743"/>
      <c r="M48" s="743"/>
      <c r="N48" s="743"/>
      <c r="O48" s="744"/>
      <c r="P48" s="669"/>
      <c r="Q48" s="670"/>
      <c r="R48" s="671" t="s">
        <v>87</v>
      </c>
      <c r="S48" s="672"/>
      <c r="T48" s="673">
        <v>0</v>
      </c>
      <c r="U48" s="674"/>
      <c r="V48" s="674"/>
      <c r="W48" s="674"/>
    </row>
    <row r="49" spans="1:20" ht="25.5" x14ac:dyDescent="0.25">
      <c r="A49" s="737"/>
      <c r="B49" s="700" t="s">
        <v>41</v>
      </c>
      <c r="C49" s="690" t="s">
        <v>9</v>
      </c>
      <c r="D49" s="690" t="s">
        <v>10</v>
      </c>
      <c r="E49" s="690" t="s">
        <v>42</v>
      </c>
      <c r="F49" s="719"/>
      <c r="G49" s="719"/>
      <c r="H49" s="702" t="s">
        <v>14</v>
      </c>
      <c r="I49" s="702"/>
      <c r="J49" s="702"/>
      <c r="K49" s="690" t="s">
        <v>15</v>
      </c>
      <c r="L49" s="690" t="s">
        <v>16</v>
      </c>
      <c r="M49" s="690" t="s">
        <v>17</v>
      </c>
      <c r="N49" s="690"/>
      <c r="O49" s="696" t="s">
        <v>18</v>
      </c>
      <c r="P49" s="658"/>
      <c r="Q49" s="668"/>
      <c r="R49" s="657" t="s">
        <v>66</v>
      </c>
      <c r="S49" s="660"/>
      <c r="T49" s="55">
        <v>0</v>
      </c>
    </row>
    <row r="50" spans="1:20" ht="38.25" x14ac:dyDescent="0.25">
      <c r="A50" s="738"/>
      <c r="B50" s="700"/>
      <c r="C50" s="690"/>
      <c r="D50" s="690"/>
      <c r="E50" s="690"/>
      <c r="F50" s="690" t="s">
        <v>88</v>
      </c>
      <c r="G50" s="690"/>
      <c r="H50" s="101" t="s">
        <v>244</v>
      </c>
      <c r="I50" s="101" t="s">
        <v>21</v>
      </c>
      <c r="J50" s="392" t="s">
        <v>22</v>
      </c>
      <c r="K50" s="690"/>
      <c r="L50" s="690"/>
      <c r="M50" s="391" t="s">
        <v>89</v>
      </c>
      <c r="N50" s="391" t="s">
        <v>24</v>
      </c>
      <c r="O50" s="696"/>
      <c r="P50" s="658"/>
      <c r="Q50" s="668"/>
      <c r="R50" s="657" t="s">
        <v>7</v>
      </c>
      <c r="S50" s="660"/>
      <c r="T50" s="55">
        <v>0</v>
      </c>
    </row>
    <row r="51" spans="1:20" s="298" customFormat="1" ht="25.5" x14ac:dyDescent="0.25">
      <c r="A51" s="149">
        <v>4.0999999999999996</v>
      </c>
      <c r="B51" s="31" t="s">
        <v>26</v>
      </c>
      <c r="C51" s="299" t="s">
        <v>90</v>
      </c>
      <c r="D51" s="269" t="s">
        <v>91</v>
      </c>
      <c r="E51" s="308" t="s">
        <v>80</v>
      </c>
      <c r="F51" s="306"/>
      <c r="G51" s="611" t="s">
        <v>92</v>
      </c>
      <c r="H51" s="626">
        <v>550000</v>
      </c>
      <c r="I51" s="19">
        <v>1</v>
      </c>
      <c r="J51" s="19">
        <v>0</v>
      </c>
      <c r="K51" s="303" t="s">
        <v>45</v>
      </c>
      <c r="L51" s="304" t="s">
        <v>29</v>
      </c>
      <c r="M51" s="20">
        <v>42644</v>
      </c>
      <c r="N51" s="310">
        <v>42736</v>
      </c>
      <c r="O51" s="311"/>
      <c r="P51" s="385"/>
      <c r="Q51" s="295">
        <v>0</v>
      </c>
      <c r="R51" s="181"/>
      <c r="S51" s="321"/>
      <c r="T51" s="55">
        <v>0</v>
      </c>
    </row>
    <row r="52" spans="1:20" s="298" customFormat="1" ht="25.5" x14ac:dyDescent="0.25">
      <c r="A52" s="149" t="s">
        <v>93</v>
      </c>
      <c r="B52" s="31" t="s">
        <v>26</v>
      </c>
      <c r="C52" s="299" t="s">
        <v>230</v>
      </c>
      <c r="D52" s="269"/>
      <c r="E52" s="308" t="s">
        <v>80</v>
      </c>
      <c r="F52" s="306"/>
      <c r="G52" s="627"/>
      <c r="H52" s="628">
        <v>5099140</v>
      </c>
      <c r="I52" s="19">
        <v>0.3</v>
      </c>
      <c r="J52" s="19">
        <v>0.7</v>
      </c>
      <c r="K52" s="303" t="s">
        <v>45</v>
      </c>
      <c r="L52" s="304" t="s">
        <v>29</v>
      </c>
      <c r="M52" s="20">
        <v>42614</v>
      </c>
      <c r="N52" s="310">
        <v>42705</v>
      </c>
      <c r="O52" s="311"/>
      <c r="P52" s="385"/>
      <c r="Q52" s="295">
        <v>0</v>
      </c>
      <c r="R52" s="181"/>
      <c r="S52" s="321"/>
      <c r="T52" s="55">
        <v>0</v>
      </c>
    </row>
    <row r="53" spans="1:20" s="298" customFormat="1" ht="26.25" x14ac:dyDescent="0.25">
      <c r="A53" s="149" t="s">
        <v>284</v>
      </c>
      <c r="B53" s="31" t="s">
        <v>26</v>
      </c>
      <c r="C53" s="314" t="s">
        <v>102</v>
      </c>
      <c r="D53" s="274"/>
      <c r="E53" s="18" t="s">
        <v>80</v>
      </c>
      <c r="F53" s="321"/>
      <c r="G53" s="629" t="s">
        <v>103</v>
      </c>
      <c r="H53" s="628">
        <v>350000</v>
      </c>
      <c r="I53" s="302">
        <v>0.6</v>
      </c>
      <c r="J53" s="19">
        <v>0.4</v>
      </c>
      <c r="K53" s="303" t="s">
        <v>96</v>
      </c>
      <c r="L53" s="304" t="s">
        <v>29</v>
      </c>
      <c r="M53" s="20">
        <v>42430</v>
      </c>
      <c r="N53" s="310">
        <v>42644</v>
      </c>
      <c r="O53" s="166" t="s">
        <v>247</v>
      </c>
      <c r="P53" s="384"/>
      <c r="Q53" s="295">
        <v>0</v>
      </c>
      <c r="R53" s="181" t="s">
        <v>208</v>
      </c>
      <c r="S53" s="296"/>
      <c r="T53" s="55">
        <v>0</v>
      </c>
    </row>
    <row r="54" spans="1:20" s="298" customFormat="1" ht="26.25" x14ac:dyDescent="0.25">
      <c r="A54" s="149" t="s">
        <v>285</v>
      </c>
      <c r="B54" s="31" t="s">
        <v>26</v>
      </c>
      <c r="C54" s="314" t="s">
        <v>104</v>
      </c>
      <c r="D54" s="274"/>
      <c r="E54" s="18" t="s">
        <v>80</v>
      </c>
      <c r="F54" s="321"/>
      <c r="G54" s="629" t="s">
        <v>105</v>
      </c>
      <c r="H54" s="628">
        <v>1500000</v>
      </c>
      <c r="I54" s="302">
        <v>1</v>
      </c>
      <c r="J54" s="19">
        <v>0</v>
      </c>
      <c r="K54" s="303" t="s">
        <v>63</v>
      </c>
      <c r="L54" s="304" t="s">
        <v>29</v>
      </c>
      <c r="M54" s="20">
        <v>42461</v>
      </c>
      <c r="N54" s="239">
        <v>42675</v>
      </c>
      <c r="O54" s="305"/>
      <c r="P54" s="218"/>
      <c r="Q54" s="295">
        <v>0</v>
      </c>
      <c r="R54" s="181"/>
      <c r="S54" s="296"/>
      <c r="T54" s="55">
        <v>0</v>
      </c>
    </row>
    <row r="55" spans="1:20" s="298" customFormat="1" ht="25.5" x14ac:dyDescent="0.25">
      <c r="A55" s="149" t="s">
        <v>286</v>
      </c>
      <c r="B55" s="31" t="s">
        <v>26</v>
      </c>
      <c r="C55" s="268" t="s">
        <v>106</v>
      </c>
      <c r="D55" s="274"/>
      <c r="E55" s="18" t="s">
        <v>77</v>
      </c>
      <c r="F55" s="321"/>
      <c r="G55" s="629" t="s">
        <v>107</v>
      </c>
      <c r="H55" s="628">
        <v>1124830.71</v>
      </c>
      <c r="I55" s="302">
        <v>1</v>
      </c>
      <c r="J55" s="376">
        <v>0</v>
      </c>
      <c r="K55" s="303" t="s">
        <v>63</v>
      </c>
      <c r="L55" s="304" t="s">
        <v>29</v>
      </c>
      <c r="M55" s="20">
        <v>42186</v>
      </c>
      <c r="N55" s="239">
        <v>42552</v>
      </c>
      <c r="O55" s="305"/>
      <c r="P55" s="218"/>
      <c r="Q55" s="295">
        <v>575</v>
      </c>
      <c r="R55" s="181"/>
      <c r="S55" s="296"/>
      <c r="T55" s="55">
        <v>2225135</v>
      </c>
    </row>
    <row r="56" spans="1:20" s="298" customFormat="1" ht="32.25" customHeight="1" x14ac:dyDescent="0.25">
      <c r="A56" s="149" t="s">
        <v>287</v>
      </c>
      <c r="B56" s="31" t="s">
        <v>26</v>
      </c>
      <c r="C56" s="268" t="s">
        <v>218</v>
      </c>
      <c r="D56" s="274"/>
      <c r="E56" s="18" t="s">
        <v>80</v>
      </c>
      <c r="F56" s="321"/>
      <c r="G56" s="629" t="s">
        <v>109</v>
      </c>
      <c r="H56" s="628">
        <v>600000</v>
      </c>
      <c r="I56" s="302">
        <v>1</v>
      </c>
      <c r="J56" s="19">
        <v>0</v>
      </c>
      <c r="K56" s="303" t="s">
        <v>63</v>
      </c>
      <c r="L56" s="304" t="s">
        <v>29</v>
      </c>
      <c r="M56" s="20">
        <v>42430</v>
      </c>
      <c r="N56" s="239">
        <v>42644</v>
      </c>
      <c r="O56" s="305"/>
      <c r="P56" s="218"/>
      <c r="Q56" s="295">
        <v>0</v>
      </c>
      <c r="R56" s="305"/>
      <c r="S56" s="296"/>
      <c r="T56" s="55">
        <v>0</v>
      </c>
    </row>
    <row r="57" spans="1:20" s="298" customFormat="1" ht="27" customHeight="1" x14ac:dyDescent="0.25">
      <c r="A57" s="149" t="s">
        <v>288</v>
      </c>
      <c r="B57" s="31" t="s">
        <v>26</v>
      </c>
      <c r="C57" s="314" t="s">
        <v>110</v>
      </c>
      <c r="D57" s="274"/>
      <c r="E57" s="18" t="s">
        <v>80</v>
      </c>
      <c r="F57" s="321"/>
      <c r="G57" s="629" t="s">
        <v>111</v>
      </c>
      <c r="H57" s="628">
        <v>600000</v>
      </c>
      <c r="I57" s="302">
        <v>1</v>
      </c>
      <c r="J57" s="19">
        <v>0</v>
      </c>
      <c r="K57" s="303" t="s">
        <v>63</v>
      </c>
      <c r="L57" s="304" t="s">
        <v>29</v>
      </c>
      <c r="M57" s="20">
        <v>42795</v>
      </c>
      <c r="N57" s="239">
        <v>42917</v>
      </c>
      <c r="O57" s="305"/>
      <c r="P57" s="218"/>
      <c r="Q57" s="295">
        <v>0</v>
      </c>
      <c r="R57" s="181"/>
      <c r="S57" s="296"/>
      <c r="T57" s="55">
        <v>0</v>
      </c>
    </row>
    <row r="58" spans="1:20" s="298" customFormat="1" ht="25.5" customHeight="1" x14ac:dyDescent="0.25">
      <c r="A58" s="149" t="s">
        <v>289</v>
      </c>
      <c r="B58" s="31" t="s">
        <v>26</v>
      </c>
      <c r="C58" s="268" t="s">
        <v>113</v>
      </c>
      <c r="D58" s="274"/>
      <c r="E58" s="18" t="s">
        <v>80</v>
      </c>
      <c r="F58" s="321"/>
      <c r="G58" s="629" t="s">
        <v>114</v>
      </c>
      <c r="H58" s="628">
        <v>300000</v>
      </c>
      <c r="I58" s="302">
        <v>1</v>
      </c>
      <c r="J58" s="19">
        <v>0</v>
      </c>
      <c r="K58" s="303" t="s">
        <v>63</v>
      </c>
      <c r="L58" s="304" t="s">
        <v>29</v>
      </c>
      <c r="M58" s="20">
        <v>42461</v>
      </c>
      <c r="N58" s="20">
        <v>42675</v>
      </c>
      <c r="O58" s="166" t="s">
        <v>247</v>
      </c>
      <c r="P58" s="218"/>
      <c r="Q58" s="295">
        <v>0</v>
      </c>
      <c r="R58" s="181" t="s">
        <v>208</v>
      </c>
      <c r="S58" s="296"/>
      <c r="T58" s="55">
        <v>0</v>
      </c>
    </row>
    <row r="59" spans="1:20" s="298" customFormat="1" ht="28.5" customHeight="1" x14ac:dyDescent="0.25">
      <c r="A59" s="149" t="s">
        <v>290</v>
      </c>
      <c r="B59" s="31" t="s">
        <v>26</v>
      </c>
      <c r="C59" s="299" t="s">
        <v>219</v>
      </c>
      <c r="D59" s="274"/>
      <c r="E59" s="18" t="s">
        <v>80</v>
      </c>
      <c r="F59" s="630"/>
      <c r="G59" s="629" t="s">
        <v>116</v>
      </c>
      <c r="H59" s="628">
        <v>2400000</v>
      </c>
      <c r="I59" s="302">
        <v>0.9</v>
      </c>
      <c r="J59" s="19">
        <v>0.1</v>
      </c>
      <c r="K59" s="303" t="s">
        <v>69</v>
      </c>
      <c r="L59" s="304" t="s">
        <v>29</v>
      </c>
      <c r="M59" s="20">
        <v>42614</v>
      </c>
      <c r="N59" s="239">
        <v>42705</v>
      </c>
      <c r="O59" s="305"/>
      <c r="P59" s="218"/>
      <c r="Q59" s="295">
        <v>0</v>
      </c>
      <c r="R59" s="321"/>
      <c r="S59" s="296"/>
      <c r="T59" s="55">
        <v>0</v>
      </c>
    </row>
    <row r="60" spans="1:20" s="631" customFormat="1" ht="24" customHeight="1" x14ac:dyDescent="0.25">
      <c r="A60" s="149" t="s">
        <v>291</v>
      </c>
      <c r="B60" s="31" t="s">
        <v>26</v>
      </c>
      <c r="C60" s="379" t="s">
        <v>118</v>
      </c>
      <c r="D60" s="274"/>
      <c r="E60" s="18" t="s">
        <v>80</v>
      </c>
      <c r="F60" s="329"/>
      <c r="G60" s="629" t="s">
        <v>119</v>
      </c>
      <c r="H60" s="628">
        <v>2370341.14</v>
      </c>
      <c r="I60" s="302">
        <v>1</v>
      </c>
      <c r="J60" s="19">
        <v>0</v>
      </c>
      <c r="K60" s="316" t="s">
        <v>45</v>
      </c>
      <c r="L60" s="304" t="s">
        <v>29</v>
      </c>
      <c r="M60" s="20">
        <v>42125</v>
      </c>
      <c r="N60" s="310">
        <v>42583</v>
      </c>
      <c r="O60" s="166"/>
      <c r="P60" s="384"/>
      <c r="Q60" s="380">
        <v>0</v>
      </c>
      <c r="R60" s="381"/>
      <c r="S60" s="381"/>
      <c r="T60" s="378">
        <v>0</v>
      </c>
    </row>
    <row r="61" spans="1:20" s="221" customFormat="1" ht="38.25" x14ac:dyDescent="0.25">
      <c r="A61" s="149" t="s">
        <v>292</v>
      </c>
      <c r="B61" s="31" t="s">
        <v>26</v>
      </c>
      <c r="C61" s="299" t="s">
        <v>121</v>
      </c>
      <c r="D61" s="274"/>
      <c r="E61" s="18" t="s">
        <v>80</v>
      </c>
      <c r="F61" s="306"/>
      <c r="G61" s="306"/>
      <c r="H61" s="544">
        <v>10070000</v>
      </c>
      <c r="I61" s="19">
        <v>0.5</v>
      </c>
      <c r="J61" s="376">
        <v>0.5</v>
      </c>
      <c r="K61" s="303" t="s">
        <v>96</v>
      </c>
      <c r="L61" s="304" t="s">
        <v>29</v>
      </c>
      <c r="M61" s="20">
        <v>42736</v>
      </c>
      <c r="N61" s="20">
        <v>42856</v>
      </c>
      <c r="O61" s="27"/>
      <c r="P61" s="217"/>
      <c r="Q61" s="295">
        <v>7500.1360000000004</v>
      </c>
      <c r="R61" s="181" t="s">
        <v>97</v>
      </c>
      <c r="S61" s="296"/>
      <c r="T61" s="55">
        <v>29024026.292800002</v>
      </c>
    </row>
    <row r="62" spans="1:20" s="221" customFormat="1" ht="39" x14ac:dyDescent="0.25">
      <c r="A62" s="149" t="s">
        <v>293</v>
      </c>
      <c r="B62" s="31" t="s">
        <v>26</v>
      </c>
      <c r="C62" s="314" t="s">
        <v>123</v>
      </c>
      <c r="D62" s="274"/>
      <c r="E62" s="18" t="s">
        <v>80</v>
      </c>
      <c r="F62" s="306"/>
      <c r="G62" s="306"/>
      <c r="H62" s="544">
        <v>2930000</v>
      </c>
      <c r="I62" s="19">
        <v>0.6</v>
      </c>
      <c r="J62" s="376">
        <v>0.4</v>
      </c>
      <c r="K62" s="303" t="s">
        <v>96</v>
      </c>
      <c r="L62" s="304" t="s">
        <v>29</v>
      </c>
      <c r="M62" s="20">
        <v>42736</v>
      </c>
      <c r="N62" s="20">
        <v>42856</v>
      </c>
      <c r="O62" s="27" t="s">
        <v>124</v>
      </c>
      <c r="P62" s="217"/>
      <c r="Q62" s="295">
        <v>1465</v>
      </c>
      <c r="R62" s="181"/>
      <c r="S62" s="296"/>
      <c r="T62" s="55">
        <v>5669257.0000000009</v>
      </c>
    </row>
    <row r="63" spans="1:20" s="221" customFormat="1" ht="26.25" x14ac:dyDescent="0.25">
      <c r="A63" s="149" t="s">
        <v>294</v>
      </c>
      <c r="B63" s="31" t="s">
        <v>26</v>
      </c>
      <c r="C63" s="318" t="s">
        <v>126</v>
      </c>
      <c r="D63" s="291"/>
      <c r="E63" s="18" t="s">
        <v>80</v>
      </c>
      <c r="F63" s="306"/>
      <c r="G63" s="306"/>
      <c r="H63" s="545">
        <v>4470000</v>
      </c>
      <c r="I63" s="19">
        <v>0.6</v>
      </c>
      <c r="J63" s="19">
        <v>0.4</v>
      </c>
      <c r="K63" s="303" t="s">
        <v>96</v>
      </c>
      <c r="L63" s="304" t="s">
        <v>29</v>
      </c>
      <c r="M63" s="20">
        <v>42736</v>
      </c>
      <c r="N63" s="20">
        <v>42856</v>
      </c>
      <c r="O63" s="27"/>
      <c r="P63" s="217"/>
      <c r="Q63" s="295">
        <v>4023</v>
      </c>
      <c r="R63" s="181"/>
      <c r="S63" s="296"/>
      <c r="T63" s="55">
        <v>15568205.4</v>
      </c>
    </row>
    <row r="64" spans="1:20" s="221" customFormat="1" ht="26.25" x14ac:dyDescent="0.25">
      <c r="A64" s="149" t="s">
        <v>295</v>
      </c>
      <c r="B64" s="31" t="s">
        <v>26</v>
      </c>
      <c r="C64" s="318" t="s">
        <v>128</v>
      </c>
      <c r="D64" s="291"/>
      <c r="E64" s="18" t="s">
        <v>80</v>
      </c>
      <c r="F64" s="306"/>
      <c r="G64" s="306"/>
      <c r="H64" s="540">
        <v>1000000</v>
      </c>
      <c r="I64" s="19">
        <v>1</v>
      </c>
      <c r="J64" s="19">
        <v>0</v>
      </c>
      <c r="K64" s="303" t="s">
        <v>96</v>
      </c>
      <c r="L64" s="304" t="s">
        <v>29</v>
      </c>
      <c r="M64" s="20">
        <v>42856</v>
      </c>
      <c r="N64" s="20">
        <v>42948</v>
      </c>
      <c r="O64" s="27"/>
      <c r="P64" s="217"/>
      <c r="Q64" s="295">
        <v>0</v>
      </c>
      <c r="R64" s="181"/>
      <c r="S64" s="296"/>
      <c r="T64" s="55">
        <v>0</v>
      </c>
    </row>
    <row r="65" spans="1:49" s="221" customFormat="1" ht="23.25" customHeight="1" x14ac:dyDescent="0.25">
      <c r="A65" s="149" t="s">
        <v>296</v>
      </c>
      <c r="B65" s="31" t="s">
        <v>26</v>
      </c>
      <c r="C65" s="320" t="s">
        <v>130</v>
      </c>
      <c r="D65" s="320"/>
      <c r="E65" s="18" t="s">
        <v>80</v>
      </c>
      <c r="F65" s="321"/>
      <c r="G65" s="321"/>
      <c r="H65" s="546">
        <v>200000</v>
      </c>
      <c r="I65" s="377">
        <v>1</v>
      </c>
      <c r="J65" s="377">
        <v>0</v>
      </c>
      <c r="K65" s="303" t="s">
        <v>45</v>
      </c>
      <c r="L65" s="304" t="s">
        <v>29</v>
      </c>
      <c r="M65" s="20">
        <v>42644</v>
      </c>
      <c r="N65" s="20">
        <v>42795</v>
      </c>
      <c r="O65" s="324"/>
      <c r="P65" s="386"/>
      <c r="Q65" s="295">
        <v>0</v>
      </c>
      <c r="R65" s="296"/>
      <c r="S65" s="296"/>
      <c r="T65" s="55">
        <v>0</v>
      </c>
    </row>
    <row r="66" spans="1:49" ht="15.75" thickBot="1" x14ac:dyDescent="0.3">
      <c r="A66" s="221"/>
      <c r="B66" s="73"/>
      <c r="C66" s="73"/>
      <c r="D66" s="258"/>
      <c r="E66" s="73"/>
      <c r="F66" s="73"/>
      <c r="G66" s="73"/>
      <c r="H66" s="539"/>
      <c r="I66" s="75"/>
      <c r="J66" s="75"/>
      <c r="K66" s="73"/>
      <c r="L66" s="73"/>
      <c r="M66" s="73"/>
      <c r="N66" s="73"/>
      <c r="O66" s="73"/>
      <c r="Q66" s="668"/>
      <c r="R66" s="675" t="s">
        <v>131</v>
      </c>
      <c r="S66" s="675" t="s">
        <v>132</v>
      </c>
      <c r="T66" s="55">
        <v>0</v>
      </c>
    </row>
    <row r="67" spans="1:49" s="436" customFormat="1" ht="25.5" customHeight="1" x14ac:dyDescent="0.25">
      <c r="A67" s="427">
        <v>5</v>
      </c>
      <c r="B67" s="637" t="s">
        <v>133</v>
      </c>
      <c r="C67" s="428"/>
      <c r="D67" s="428"/>
      <c r="E67" s="428"/>
      <c r="F67" s="428"/>
      <c r="G67" s="428"/>
      <c r="H67" s="428"/>
      <c r="I67" s="428"/>
      <c r="J67" s="428"/>
      <c r="K67" s="428"/>
      <c r="L67" s="428"/>
      <c r="M67" s="428"/>
      <c r="N67" s="428"/>
      <c r="O67" s="429"/>
      <c r="P67" s="669"/>
      <c r="Q67" s="676"/>
      <c r="R67" s="675" t="s">
        <v>134</v>
      </c>
      <c r="S67" s="675" t="s">
        <v>132</v>
      </c>
      <c r="T67" s="677">
        <v>0</v>
      </c>
      <c r="U67" s="678"/>
      <c r="V67" s="678"/>
      <c r="W67" s="678"/>
      <c r="X67" s="678"/>
      <c r="Y67" s="678"/>
      <c r="Z67" s="678"/>
      <c r="AA67" s="678"/>
      <c r="AB67" s="678"/>
      <c r="AC67" s="678"/>
      <c r="AD67" s="678"/>
      <c r="AE67" s="678"/>
      <c r="AF67" s="678"/>
      <c r="AG67" s="678"/>
      <c r="AH67" s="678"/>
      <c r="AI67" s="678"/>
      <c r="AJ67" s="678"/>
      <c r="AK67" s="678"/>
      <c r="AL67" s="678"/>
      <c r="AM67" s="678"/>
      <c r="AN67" s="678"/>
      <c r="AO67" s="678"/>
      <c r="AP67" s="678"/>
      <c r="AQ67" s="678"/>
      <c r="AR67" s="678"/>
      <c r="AS67" s="678"/>
      <c r="AT67" s="678"/>
      <c r="AU67" s="678"/>
      <c r="AV67" s="678"/>
      <c r="AW67" s="678"/>
    </row>
    <row r="68" spans="1:49" s="436" customFormat="1" ht="44.25" customHeight="1" x14ac:dyDescent="0.25">
      <c r="A68" s="430"/>
      <c r="B68" s="431" t="s">
        <v>41</v>
      </c>
      <c r="C68" s="432" t="s">
        <v>9</v>
      </c>
      <c r="D68" s="432" t="s">
        <v>10</v>
      </c>
      <c r="E68" s="432" t="s">
        <v>42</v>
      </c>
      <c r="F68" s="432" t="s">
        <v>13</v>
      </c>
      <c r="G68" s="432" t="s">
        <v>14</v>
      </c>
      <c r="H68" s="432"/>
      <c r="I68" s="432"/>
      <c r="J68" s="433" t="s">
        <v>135</v>
      </c>
      <c r="K68" s="432" t="s">
        <v>15</v>
      </c>
      <c r="L68" s="432" t="s">
        <v>16</v>
      </c>
      <c r="M68" s="432" t="s">
        <v>17</v>
      </c>
      <c r="N68" s="432"/>
      <c r="O68" s="434" t="s">
        <v>18</v>
      </c>
      <c r="P68" s="658"/>
      <c r="Q68" s="676"/>
      <c r="R68" s="675" t="s">
        <v>136</v>
      </c>
      <c r="S68" s="675" t="s">
        <v>137</v>
      </c>
      <c r="T68" s="677">
        <v>0</v>
      </c>
      <c r="U68" s="678"/>
      <c r="V68" s="678"/>
      <c r="W68" s="678"/>
      <c r="X68" s="678"/>
      <c r="Y68" s="678"/>
      <c r="Z68" s="678"/>
      <c r="AA68" s="678"/>
      <c r="AB68" s="678"/>
      <c r="AC68" s="678"/>
      <c r="AD68" s="678"/>
      <c r="AE68" s="678"/>
      <c r="AF68" s="678"/>
      <c r="AG68" s="678"/>
      <c r="AH68" s="678"/>
      <c r="AI68" s="678"/>
      <c r="AJ68" s="678"/>
      <c r="AK68" s="678"/>
      <c r="AL68" s="678"/>
      <c r="AM68" s="678"/>
      <c r="AN68" s="678"/>
      <c r="AO68" s="678"/>
      <c r="AP68" s="678"/>
      <c r="AQ68" s="678"/>
      <c r="AR68" s="678"/>
      <c r="AS68" s="678"/>
      <c r="AT68" s="678"/>
      <c r="AU68" s="678"/>
      <c r="AV68" s="678"/>
      <c r="AW68" s="678"/>
    </row>
    <row r="69" spans="1:49" s="436" customFormat="1" ht="38.25" x14ac:dyDescent="0.25">
      <c r="A69" s="435"/>
      <c r="B69" s="431"/>
      <c r="C69" s="432"/>
      <c r="D69" s="432"/>
      <c r="E69" s="432"/>
      <c r="F69" s="432"/>
      <c r="G69" s="647"/>
      <c r="H69" s="101" t="s">
        <v>244</v>
      </c>
      <c r="I69" s="101" t="s">
        <v>21</v>
      </c>
      <c r="J69" s="396" t="s">
        <v>22</v>
      </c>
      <c r="K69" s="433"/>
      <c r="L69" s="432"/>
      <c r="M69" s="432"/>
      <c r="N69" s="395" t="s">
        <v>138</v>
      </c>
      <c r="O69" s="395" t="s">
        <v>139</v>
      </c>
      <c r="P69" s="679"/>
      <c r="Q69" s="676"/>
      <c r="R69" s="675" t="s">
        <v>131</v>
      </c>
      <c r="S69" s="675" t="s">
        <v>137</v>
      </c>
      <c r="T69" s="677">
        <v>0</v>
      </c>
      <c r="U69" s="678"/>
      <c r="V69" s="678"/>
      <c r="W69" s="678"/>
      <c r="X69" s="678"/>
      <c r="Y69" s="678"/>
      <c r="Z69" s="678"/>
      <c r="AA69" s="678"/>
      <c r="AB69" s="678"/>
      <c r="AC69" s="678"/>
      <c r="AD69" s="678"/>
      <c r="AE69" s="678"/>
      <c r="AF69" s="678"/>
      <c r="AG69" s="678"/>
      <c r="AH69" s="678"/>
      <c r="AI69" s="678"/>
      <c r="AJ69" s="678"/>
      <c r="AK69" s="678"/>
      <c r="AL69" s="678"/>
      <c r="AM69" s="678"/>
      <c r="AN69" s="678"/>
      <c r="AO69" s="678"/>
      <c r="AP69" s="678"/>
      <c r="AQ69" s="678"/>
      <c r="AR69" s="678"/>
      <c r="AS69" s="678"/>
      <c r="AT69" s="678"/>
      <c r="AU69" s="678"/>
      <c r="AV69" s="678"/>
      <c r="AW69" s="678"/>
    </row>
    <row r="70" spans="1:49" s="298" customFormat="1" ht="36" customHeight="1" x14ac:dyDescent="0.25">
      <c r="A70" s="329">
        <v>5.0999999999999996</v>
      </c>
      <c r="B70" s="31" t="s">
        <v>26</v>
      </c>
      <c r="C70" s="268" t="s">
        <v>140</v>
      </c>
      <c r="D70" s="274"/>
      <c r="E70" s="300" t="s">
        <v>141</v>
      </c>
      <c r="F70" s="627" t="s">
        <v>142</v>
      </c>
      <c r="G70" s="625"/>
      <c r="H70" s="633">
        <v>30000</v>
      </c>
      <c r="I70" s="302">
        <v>0.1</v>
      </c>
      <c r="J70" s="376">
        <v>0.9</v>
      </c>
      <c r="K70" s="325">
        <v>1</v>
      </c>
      <c r="L70" s="303" t="s">
        <v>63</v>
      </c>
      <c r="M70" s="304" t="s">
        <v>29</v>
      </c>
      <c r="N70" s="20">
        <v>42186</v>
      </c>
      <c r="O70" s="20">
        <v>42644</v>
      </c>
      <c r="P70" s="387"/>
      <c r="Q70" s="634">
        <v>27</v>
      </c>
      <c r="R70" s="327" t="s">
        <v>143</v>
      </c>
      <c r="S70" s="327" t="s">
        <v>144</v>
      </c>
      <c r="T70" s="55">
        <v>104484.6</v>
      </c>
    </row>
    <row r="71" spans="1:49" s="298" customFormat="1" ht="25.5" x14ac:dyDescent="0.25">
      <c r="A71" s="329">
        <v>5.2</v>
      </c>
      <c r="B71" s="31" t="s">
        <v>26</v>
      </c>
      <c r="C71" s="328" t="s">
        <v>145</v>
      </c>
      <c r="D71" s="274"/>
      <c r="E71" s="300" t="s">
        <v>141</v>
      </c>
      <c r="F71" s="632"/>
      <c r="G71" s="625"/>
      <c r="H71" s="633">
        <v>10000</v>
      </c>
      <c r="I71" s="302">
        <v>1</v>
      </c>
      <c r="J71" s="19">
        <v>0</v>
      </c>
      <c r="K71" s="325">
        <v>1</v>
      </c>
      <c r="L71" s="303" t="s">
        <v>63</v>
      </c>
      <c r="M71" s="304" t="s">
        <v>29</v>
      </c>
      <c r="N71" s="20">
        <v>42736</v>
      </c>
      <c r="O71" s="20">
        <v>42856</v>
      </c>
      <c r="P71" s="387"/>
      <c r="Q71" s="634">
        <v>0</v>
      </c>
      <c r="R71" s="327"/>
      <c r="S71" s="327"/>
      <c r="T71" s="55">
        <v>0</v>
      </c>
    </row>
    <row r="72" spans="1:49" s="298" customFormat="1" ht="51.75" customHeight="1" x14ac:dyDescent="0.25">
      <c r="A72" s="329">
        <v>5.3</v>
      </c>
      <c r="B72" s="31" t="s">
        <v>26</v>
      </c>
      <c r="C72" s="299" t="s">
        <v>148</v>
      </c>
      <c r="D72" s="394" t="s">
        <v>298</v>
      </c>
      <c r="E72" s="300" t="s">
        <v>141</v>
      </c>
      <c r="F72" s="216" t="s">
        <v>299</v>
      </c>
      <c r="G72" s="625"/>
      <c r="H72" s="633">
        <v>80000</v>
      </c>
      <c r="I72" s="302">
        <v>1</v>
      </c>
      <c r="J72" s="19">
        <v>0</v>
      </c>
      <c r="K72" s="325">
        <v>1</v>
      </c>
      <c r="L72" s="303" t="s">
        <v>69</v>
      </c>
      <c r="M72" s="304" t="s">
        <v>29</v>
      </c>
      <c r="N72" s="330">
        <v>42614</v>
      </c>
      <c r="O72" s="239">
        <v>42644</v>
      </c>
      <c r="P72" s="387"/>
      <c r="Q72" s="634">
        <v>0</v>
      </c>
      <c r="R72" s="327"/>
      <c r="S72" s="327" t="s">
        <v>144</v>
      </c>
      <c r="T72" s="55">
        <v>0</v>
      </c>
    </row>
    <row r="73" spans="1:49" s="298" customFormat="1" ht="46.5" customHeight="1" x14ac:dyDescent="0.25">
      <c r="A73" s="329">
        <v>5.4</v>
      </c>
      <c r="B73" s="31" t="s">
        <v>26</v>
      </c>
      <c r="C73" s="268" t="s">
        <v>150</v>
      </c>
      <c r="D73" s="274"/>
      <c r="E73" s="300" t="s">
        <v>141</v>
      </c>
      <c r="F73" s="627" t="s">
        <v>151</v>
      </c>
      <c r="G73" s="625"/>
      <c r="H73" s="633">
        <v>30000</v>
      </c>
      <c r="I73" s="302">
        <v>1</v>
      </c>
      <c r="J73" s="19">
        <v>0</v>
      </c>
      <c r="K73" s="325">
        <v>1</v>
      </c>
      <c r="L73" s="303" t="s">
        <v>63</v>
      </c>
      <c r="M73" s="294" t="s">
        <v>29</v>
      </c>
      <c r="N73" s="20">
        <v>42614</v>
      </c>
      <c r="O73" s="20">
        <v>42675</v>
      </c>
      <c r="P73" s="387"/>
      <c r="Q73" s="634">
        <v>0</v>
      </c>
      <c r="R73" s="327"/>
      <c r="S73" s="327" t="s">
        <v>144</v>
      </c>
      <c r="T73" s="55">
        <v>0</v>
      </c>
    </row>
    <row r="74" spans="1:49" ht="38.25" x14ac:dyDescent="0.25">
      <c r="A74" s="221"/>
      <c r="B74" s="73"/>
      <c r="C74" s="73"/>
      <c r="D74" s="258"/>
      <c r="E74" s="73"/>
      <c r="F74" s="73"/>
      <c r="G74" s="635">
        <f>200000/3.16</f>
        <v>63291.139240506323</v>
      </c>
      <c r="H74" s="636">
        <f>9000*6</f>
        <v>54000</v>
      </c>
      <c r="I74" s="75"/>
      <c r="J74" s="75"/>
      <c r="K74" s="73"/>
      <c r="L74" s="73"/>
      <c r="M74" s="73"/>
      <c r="N74" s="73"/>
      <c r="O74" s="73"/>
      <c r="Q74" s="668"/>
      <c r="R74" s="675" t="s">
        <v>154</v>
      </c>
      <c r="S74" s="675" t="s">
        <v>155</v>
      </c>
      <c r="T74" s="55">
        <v>0</v>
      </c>
    </row>
    <row r="75" spans="1:49" x14ac:dyDescent="0.25">
      <c r="A75" s="221"/>
      <c r="B75" s="73"/>
      <c r="C75" s="73"/>
      <c r="D75" s="258"/>
      <c r="E75" s="333"/>
      <c r="F75" s="333"/>
      <c r="G75" s="635"/>
      <c r="H75" s="636">
        <f>+H74/3.16</f>
        <v>17088.607594936708</v>
      </c>
      <c r="I75" s="75"/>
      <c r="J75" s="75"/>
      <c r="K75" s="73"/>
      <c r="L75" s="73"/>
      <c r="M75" s="73"/>
      <c r="N75" s="73"/>
      <c r="O75" s="73"/>
      <c r="Q75" s="668"/>
      <c r="R75" s="675"/>
      <c r="S75" s="675"/>
      <c r="T75" s="55"/>
    </row>
    <row r="76" spans="1:49" x14ac:dyDescent="0.25">
      <c r="A76" s="221"/>
      <c r="B76" s="73"/>
      <c r="C76" s="73"/>
      <c r="D76" s="258"/>
      <c r="E76" s="73"/>
      <c r="F76" s="73"/>
      <c r="G76" s="635"/>
      <c r="H76" s="636">
        <f>+H75+G74</f>
        <v>80379.746835443031</v>
      </c>
      <c r="I76" s="75"/>
      <c r="J76" s="75"/>
      <c r="K76" s="73"/>
      <c r="L76" s="73"/>
      <c r="M76" s="73"/>
      <c r="N76" s="73"/>
      <c r="O76" s="73"/>
      <c r="Q76" s="668"/>
      <c r="R76" s="675"/>
      <c r="S76" s="652"/>
      <c r="T76" s="55"/>
    </row>
    <row r="77" spans="1:49" x14ac:dyDescent="0.25">
      <c r="E77" s="332"/>
      <c r="Q77" s="150"/>
      <c r="R77" s="660"/>
      <c r="S77" s="660"/>
    </row>
    <row r="78" spans="1:49" x14ac:dyDescent="0.25">
      <c r="Q78" s="150"/>
      <c r="R78" s="660"/>
      <c r="S78" s="652"/>
    </row>
    <row r="79" spans="1:49" x14ac:dyDescent="0.25">
      <c r="E79" s="332"/>
      <c r="Q79" s="150"/>
      <c r="R79" s="657"/>
      <c r="S79" s="652"/>
    </row>
    <row r="80" spans="1:49" x14ac:dyDescent="0.25">
      <c r="Q80" s="150"/>
      <c r="R80" s="657"/>
      <c r="S80" s="652"/>
    </row>
    <row r="81" spans="1:19" ht="21" x14ac:dyDescent="0.35">
      <c r="C81" s="638"/>
      <c r="D81" s="639"/>
      <c r="Q81" s="150"/>
      <c r="R81" s="657"/>
      <c r="S81" s="660"/>
    </row>
    <row r="82" spans="1:19" ht="21" x14ac:dyDescent="0.35">
      <c r="C82" s="638"/>
      <c r="D82" s="639"/>
    </row>
    <row r="83" spans="1:19" ht="21" hidden="1" x14ac:dyDescent="0.35">
      <c r="C83" s="638"/>
      <c r="D83" s="639"/>
    </row>
    <row r="84" spans="1:19" ht="42" hidden="1" x14ac:dyDescent="0.25">
      <c r="A84" s="646" t="s">
        <v>303</v>
      </c>
      <c r="C84" s="640" t="s">
        <v>301</v>
      </c>
      <c r="D84" s="641" t="s">
        <v>300</v>
      </c>
      <c r="E84" s="300" t="s">
        <v>141</v>
      </c>
      <c r="G84" s="627" t="s">
        <v>142</v>
      </c>
    </row>
    <row r="85" spans="1:19" ht="60.75" hidden="1" x14ac:dyDescent="0.25">
      <c r="C85" s="642" t="s">
        <v>145</v>
      </c>
      <c r="D85" s="643"/>
      <c r="E85" s="300" t="s">
        <v>141</v>
      </c>
      <c r="F85" s="632"/>
      <c r="G85" s="625"/>
    </row>
    <row r="86" spans="1:19" ht="21" hidden="1" x14ac:dyDescent="0.35">
      <c r="C86" s="638"/>
      <c r="D86" s="639"/>
    </row>
    <row r="87" spans="1:19" ht="40.5" hidden="1" x14ac:dyDescent="0.25">
      <c r="C87" s="640" t="s">
        <v>218</v>
      </c>
      <c r="D87" s="643"/>
      <c r="E87" s="18" t="s">
        <v>80</v>
      </c>
      <c r="F87" s="321"/>
      <c r="G87" s="629" t="s">
        <v>109</v>
      </c>
    </row>
    <row r="88" spans="1:19" ht="40.5" hidden="1" x14ac:dyDescent="0.3">
      <c r="C88" s="644" t="s">
        <v>110</v>
      </c>
      <c r="D88" s="643"/>
      <c r="E88" s="18" t="s">
        <v>80</v>
      </c>
      <c r="F88" s="321"/>
      <c r="G88" s="629" t="s">
        <v>111</v>
      </c>
    </row>
    <row r="89" spans="1:19" ht="40.5" hidden="1" x14ac:dyDescent="0.25">
      <c r="A89" s="646" t="s">
        <v>304</v>
      </c>
      <c r="C89" s="645" t="s">
        <v>302</v>
      </c>
      <c r="D89" s="643"/>
      <c r="E89" s="18" t="s">
        <v>80</v>
      </c>
      <c r="F89" s="321"/>
      <c r="G89" s="629" t="s">
        <v>114</v>
      </c>
    </row>
    <row r="90" spans="1:19" ht="21" hidden="1" x14ac:dyDescent="0.35">
      <c r="C90" s="638"/>
      <c r="D90" s="639"/>
    </row>
    <row r="91" spans="1:19" ht="21" x14ac:dyDescent="0.35">
      <c r="C91" s="638"/>
      <c r="D91" s="639"/>
    </row>
  </sheetData>
  <mergeCells count="58">
    <mergeCell ref="A11:A13"/>
    <mergeCell ref="B11:O11"/>
    <mergeCell ref="B12:B13"/>
    <mergeCell ref="C12:C13"/>
    <mergeCell ref="D12:D13"/>
    <mergeCell ref="E12:E13"/>
    <mergeCell ref="F12:F13"/>
    <mergeCell ref="K12:K13"/>
    <mergeCell ref="A26:A28"/>
    <mergeCell ref="B26:O26"/>
    <mergeCell ref="B27:B28"/>
    <mergeCell ref="C27:C28"/>
    <mergeCell ref="D27:D28"/>
    <mergeCell ref="E27:E28"/>
    <mergeCell ref="F27:F28"/>
    <mergeCell ref="H27:J27"/>
    <mergeCell ref="K27:K28"/>
    <mergeCell ref="L27:L28"/>
    <mergeCell ref="G27:G28"/>
    <mergeCell ref="B10:O10"/>
    <mergeCell ref="M27:N27"/>
    <mergeCell ref="O27:O28"/>
    <mergeCell ref="O12:O13"/>
    <mergeCell ref="H12:J12"/>
    <mergeCell ref="G12:G13"/>
    <mergeCell ref="L12:L13"/>
    <mergeCell ref="M12:N12"/>
    <mergeCell ref="B2:M2"/>
    <mergeCell ref="B3:M3"/>
    <mergeCell ref="B6:C6"/>
    <mergeCell ref="B7:C7"/>
    <mergeCell ref="B8:C8"/>
    <mergeCell ref="A48:A50"/>
    <mergeCell ref="B48:O48"/>
    <mergeCell ref="B49:B50"/>
    <mergeCell ref="C49:C50"/>
    <mergeCell ref="D49:D50"/>
    <mergeCell ref="E49:E50"/>
    <mergeCell ref="F49:G49"/>
    <mergeCell ref="F50:G50"/>
    <mergeCell ref="H49:J49"/>
    <mergeCell ref="K49:K50"/>
    <mergeCell ref="L49:L50"/>
    <mergeCell ref="M49:N49"/>
    <mergeCell ref="O49:O50"/>
    <mergeCell ref="A41:A43"/>
    <mergeCell ref="B41:O41"/>
    <mergeCell ref="B42:B43"/>
    <mergeCell ref="C42:C43"/>
    <mergeCell ref="D42:D43"/>
    <mergeCell ref="E42:E43"/>
    <mergeCell ref="F42:F43"/>
    <mergeCell ref="K42:K43"/>
    <mergeCell ref="L42:L43"/>
    <mergeCell ref="M42:N42"/>
    <mergeCell ref="O42:O43"/>
    <mergeCell ref="G42:G43"/>
    <mergeCell ref="H42:J42"/>
  </mergeCells>
  <pageMargins left="0.25" right="0.25" top="0.75" bottom="0.75" header="0.3" footer="0.3"/>
  <pageSetup paperSize="8" scale="7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89"/>
  <sheetViews>
    <sheetView showGridLines="0" topLeftCell="A67" zoomScale="90" zoomScaleNormal="90" workbookViewId="0">
      <selection activeCell="J1" sqref="J1"/>
    </sheetView>
  </sheetViews>
  <sheetFormatPr defaultRowHeight="15" x14ac:dyDescent="0.25"/>
  <cols>
    <col min="1" max="1" width="9.140625" style="1"/>
    <col min="2" max="2" width="44" style="1" bestFit="1" customWidth="1"/>
    <col min="3" max="3" width="25" style="265" bestFit="1" customWidth="1"/>
    <col min="4" max="4" width="24.42578125" style="388" hidden="1" customWidth="1"/>
    <col min="5" max="5" width="19" style="404" hidden="1" customWidth="1"/>
    <col min="6" max="6" width="17.7109375" style="404" hidden="1" customWidth="1"/>
    <col min="7" max="7" width="19.5703125" style="221" bestFit="1" customWidth="1"/>
    <col min="8" max="8" width="8.7109375" style="1" customWidth="1"/>
    <col min="9" max="9" width="8" style="1" customWidth="1"/>
    <col min="10" max="10" width="22.28515625" style="1" customWidth="1"/>
    <col min="11" max="11" width="15" style="1" customWidth="1"/>
    <col min="12" max="12" width="13.85546875" style="1" customWidth="1"/>
    <col min="13" max="16384" width="9.140625" style="1"/>
  </cols>
  <sheetData>
    <row r="1" spans="1:12" s="221" customFormat="1" ht="15.75" x14ac:dyDescent="0.25">
      <c r="A1" s="44"/>
      <c r="B1" s="462"/>
      <c r="C1" s="463"/>
      <c r="D1" s="493"/>
      <c r="E1" s="467"/>
      <c r="F1" s="467"/>
      <c r="G1" s="464"/>
      <c r="H1" s="465"/>
      <c r="I1" s="465"/>
      <c r="J1" s="602"/>
      <c r="K1" s="466"/>
      <c r="L1" s="44"/>
    </row>
    <row r="2" spans="1:12" s="436" customFormat="1" ht="25.5" x14ac:dyDescent="0.25">
      <c r="A2" s="506" t="s">
        <v>270</v>
      </c>
      <c r="B2" s="507" t="s">
        <v>9</v>
      </c>
      <c r="C2" s="507" t="s">
        <v>10</v>
      </c>
      <c r="D2" s="508" t="s">
        <v>271</v>
      </c>
      <c r="E2" s="509" t="s">
        <v>272</v>
      </c>
      <c r="F2" s="509" t="s">
        <v>273</v>
      </c>
      <c r="G2" s="554" t="s">
        <v>244</v>
      </c>
      <c r="H2" s="510" t="s">
        <v>277</v>
      </c>
      <c r="I2" s="570" t="s">
        <v>278</v>
      </c>
      <c r="J2" s="603" t="s">
        <v>267</v>
      </c>
      <c r="K2" s="589" t="s">
        <v>23</v>
      </c>
      <c r="L2" s="507" t="s">
        <v>24</v>
      </c>
    </row>
    <row r="3" spans="1:12" s="411" customFormat="1" ht="25.5" x14ac:dyDescent="0.25">
      <c r="A3" s="275" t="s">
        <v>263</v>
      </c>
      <c r="B3" s="408" t="s">
        <v>179</v>
      </c>
      <c r="C3" s="407" t="s">
        <v>180</v>
      </c>
      <c r="D3" s="495" t="s">
        <v>27</v>
      </c>
      <c r="E3" s="405">
        <v>1</v>
      </c>
      <c r="F3" s="406" t="s">
        <v>234</v>
      </c>
      <c r="G3" s="536">
        <v>4826000</v>
      </c>
      <c r="H3" s="409">
        <v>1</v>
      </c>
      <c r="I3" s="571">
        <v>0</v>
      </c>
      <c r="J3" s="280" t="s">
        <v>268</v>
      </c>
      <c r="K3" s="590">
        <v>42401</v>
      </c>
      <c r="L3" s="410">
        <v>42583</v>
      </c>
    </row>
    <row r="4" spans="1:12" s="221" customFormat="1" x14ac:dyDescent="0.25">
      <c r="A4" s="275" t="s">
        <v>263</v>
      </c>
      <c r="B4" s="277" t="s">
        <v>182</v>
      </c>
      <c r="C4" s="278" t="s">
        <v>183</v>
      </c>
      <c r="D4" s="494" t="s">
        <v>27</v>
      </c>
      <c r="E4" s="402">
        <v>1</v>
      </c>
      <c r="F4" s="403" t="s">
        <v>235</v>
      </c>
      <c r="G4" s="535">
        <v>4826000</v>
      </c>
      <c r="H4" s="283">
        <v>1</v>
      </c>
      <c r="I4" s="572">
        <v>0</v>
      </c>
      <c r="J4" s="280" t="s">
        <v>268</v>
      </c>
      <c r="K4" s="591">
        <v>42430</v>
      </c>
      <c r="L4" s="285">
        <v>42614</v>
      </c>
    </row>
    <row r="5" spans="1:12" s="411" customFormat="1" x14ac:dyDescent="0.25">
      <c r="A5" s="275" t="s">
        <v>263</v>
      </c>
      <c r="B5" s="408" t="s">
        <v>32</v>
      </c>
      <c r="C5" s="407" t="s">
        <v>186</v>
      </c>
      <c r="D5" s="495" t="s">
        <v>27</v>
      </c>
      <c r="E5" s="405">
        <v>1</v>
      </c>
      <c r="F5" s="406" t="s">
        <v>236</v>
      </c>
      <c r="G5" s="536">
        <v>4826000</v>
      </c>
      <c r="H5" s="409">
        <v>1</v>
      </c>
      <c r="I5" s="571">
        <v>0</v>
      </c>
      <c r="J5" s="280" t="s">
        <v>268</v>
      </c>
      <c r="K5" s="590">
        <v>42491</v>
      </c>
      <c r="L5" s="410">
        <v>42675</v>
      </c>
    </row>
    <row r="6" spans="1:12" s="221" customFormat="1" x14ac:dyDescent="0.25">
      <c r="A6" s="275" t="s">
        <v>263</v>
      </c>
      <c r="B6" s="277" t="s">
        <v>188</v>
      </c>
      <c r="C6" s="278" t="s">
        <v>189</v>
      </c>
      <c r="D6" s="494" t="s">
        <v>27</v>
      </c>
      <c r="E6" s="402">
        <v>1</v>
      </c>
      <c r="F6" s="403" t="s">
        <v>237</v>
      </c>
      <c r="G6" s="535">
        <v>4826000</v>
      </c>
      <c r="H6" s="283">
        <v>1</v>
      </c>
      <c r="I6" s="572">
        <v>0</v>
      </c>
      <c r="J6" s="280" t="s">
        <v>268</v>
      </c>
      <c r="K6" s="591">
        <v>42522</v>
      </c>
      <c r="L6" s="285">
        <v>42705</v>
      </c>
    </row>
    <row r="7" spans="1:12" s="411" customFormat="1" x14ac:dyDescent="0.25">
      <c r="A7" s="275" t="s">
        <v>263</v>
      </c>
      <c r="B7" s="408" t="s">
        <v>191</v>
      </c>
      <c r="C7" s="407" t="s">
        <v>192</v>
      </c>
      <c r="D7" s="495" t="s">
        <v>27</v>
      </c>
      <c r="E7" s="405">
        <v>1</v>
      </c>
      <c r="F7" s="406" t="s">
        <v>238</v>
      </c>
      <c r="G7" s="536">
        <v>4826000</v>
      </c>
      <c r="H7" s="409">
        <v>1</v>
      </c>
      <c r="I7" s="571">
        <v>0</v>
      </c>
      <c r="J7" s="280" t="s">
        <v>268</v>
      </c>
      <c r="K7" s="590">
        <v>42522</v>
      </c>
      <c r="L7" s="410">
        <v>42705</v>
      </c>
    </row>
    <row r="8" spans="1:12" s="417" customFormat="1" x14ac:dyDescent="0.25">
      <c r="A8" s="275" t="s">
        <v>263</v>
      </c>
      <c r="B8" s="413" t="s">
        <v>194</v>
      </c>
      <c r="C8" s="414" t="s">
        <v>195</v>
      </c>
      <c r="D8" s="496" t="s">
        <v>27</v>
      </c>
      <c r="E8" s="468">
        <v>1</v>
      </c>
      <c r="F8" s="403" t="s">
        <v>239</v>
      </c>
      <c r="G8" s="537">
        <v>4826000</v>
      </c>
      <c r="H8" s="415">
        <v>1</v>
      </c>
      <c r="I8" s="573">
        <v>0</v>
      </c>
      <c r="J8" s="280" t="s">
        <v>268</v>
      </c>
      <c r="K8" s="592">
        <v>42522</v>
      </c>
      <c r="L8" s="416">
        <v>42705</v>
      </c>
    </row>
    <row r="9" spans="1:12" s="417" customFormat="1" x14ac:dyDescent="0.25">
      <c r="A9" s="275" t="s">
        <v>263</v>
      </c>
      <c r="B9" s="413" t="s">
        <v>211</v>
      </c>
      <c r="C9" s="414" t="s">
        <v>214</v>
      </c>
      <c r="D9" s="496" t="s">
        <v>27</v>
      </c>
      <c r="E9" s="468">
        <v>1</v>
      </c>
      <c r="F9" s="403" t="s">
        <v>240</v>
      </c>
      <c r="G9" s="537">
        <v>4826000</v>
      </c>
      <c r="H9" s="415">
        <v>1</v>
      </c>
      <c r="I9" s="573">
        <v>0</v>
      </c>
      <c r="J9" s="280" t="s">
        <v>268</v>
      </c>
      <c r="K9" s="592">
        <v>42675</v>
      </c>
      <c r="L9" s="418">
        <v>42856</v>
      </c>
    </row>
    <row r="10" spans="1:12" s="411" customFormat="1" x14ac:dyDescent="0.25">
      <c r="A10" s="275" t="s">
        <v>263</v>
      </c>
      <c r="B10" s="408" t="s">
        <v>212</v>
      </c>
      <c r="C10" s="407" t="s">
        <v>213</v>
      </c>
      <c r="D10" s="495" t="s">
        <v>27</v>
      </c>
      <c r="E10" s="405">
        <v>1</v>
      </c>
      <c r="F10" s="406" t="s">
        <v>241</v>
      </c>
      <c r="G10" s="536">
        <v>4826000</v>
      </c>
      <c r="H10" s="409">
        <v>1</v>
      </c>
      <c r="I10" s="571">
        <v>0</v>
      </c>
      <c r="J10" s="280" t="s">
        <v>268</v>
      </c>
      <c r="K10" s="590">
        <v>42522</v>
      </c>
      <c r="L10" s="412">
        <v>42705</v>
      </c>
    </row>
    <row r="11" spans="1:12" s="221" customFormat="1" x14ac:dyDescent="0.25">
      <c r="A11" s="275" t="s">
        <v>263</v>
      </c>
      <c r="B11" s="277" t="s">
        <v>225</v>
      </c>
      <c r="C11" s="278" t="s">
        <v>202</v>
      </c>
      <c r="D11" s="494" t="s">
        <v>27</v>
      </c>
      <c r="E11" s="402">
        <v>1</v>
      </c>
      <c r="F11" s="469"/>
      <c r="G11" s="535">
        <v>4826000</v>
      </c>
      <c r="H11" s="283">
        <v>1</v>
      </c>
      <c r="I11" s="572">
        <v>0</v>
      </c>
      <c r="J11" s="280" t="s">
        <v>268</v>
      </c>
      <c r="K11" s="591">
        <v>42675</v>
      </c>
      <c r="L11" s="287">
        <v>42856</v>
      </c>
    </row>
    <row r="12" spans="1:12" s="221" customFormat="1" x14ac:dyDescent="0.25">
      <c r="A12" s="275" t="s">
        <v>263</v>
      </c>
      <c r="B12" s="277" t="s">
        <v>226</v>
      </c>
      <c r="C12" s="278" t="s">
        <v>202</v>
      </c>
      <c r="D12" s="494" t="s">
        <v>27</v>
      </c>
      <c r="E12" s="402">
        <v>1</v>
      </c>
      <c r="F12" s="469"/>
      <c r="G12" s="535">
        <v>4826000</v>
      </c>
      <c r="H12" s="283">
        <v>1</v>
      </c>
      <c r="I12" s="572">
        <v>0</v>
      </c>
      <c r="J12" s="280" t="s">
        <v>268</v>
      </c>
      <c r="K12" s="591">
        <v>42675</v>
      </c>
      <c r="L12" s="287">
        <v>42856</v>
      </c>
    </row>
    <row r="13" spans="1:12" s="221" customFormat="1" x14ac:dyDescent="0.25">
      <c r="A13" s="275" t="s">
        <v>263</v>
      </c>
      <c r="B13" s="277" t="s">
        <v>227</v>
      </c>
      <c r="C13" s="278" t="s">
        <v>202</v>
      </c>
      <c r="D13" s="494" t="s">
        <v>27</v>
      </c>
      <c r="E13" s="402">
        <v>1</v>
      </c>
      <c r="F13" s="469"/>
      <c r="G13" s="535">
        <v>4826000</v>
      </c>
      <c r="H13" s="283">
        <v>1</v>
      </c>
      <c r="I13" s="572">
        <v>0</v>
      </c>
      <c r="J13" s="280" t="s">
        <v>268</v>
      </c>
      <c r="K13" s="591">
        <v>42675</v>
      </c>
      <c r="L13" s="287">
        <v>42856</v>
      </c>
    </row>
    <row r="14" spans="1:12" s="221" customFormat="1" x14ac:dyDescent="0.25">
      <c r="A14" s="275" t="s">
        <v>263</v>
      </c>
      <c r="B14" s="277" t="s">
        <v>36</v>
      </c>
      <c r="C14" s="278" t="s">
        <v>202</v>
      </c>
      <c r="D14" s="494" t="s">
        <v>27</v>
      </c>
      <c r="E14" s="402">
        <v>1</v>
      </c>
      <c r="F14" s="469"/>
      <c r="G14" s="535">
        <v>4520000</v>
      </c>
      <c r="H14" s="283">
        <v>1</v>
      </c>
      <c r="I14" s="572">
        <v>0</v>
      </c>
      <c r="J14" s="280" t="s">
        <v>268</v>
      </c>
      <c r="K14" s="591">
        <v>42675</v>
      </c>
      <c r="L14" s="285">
        <v>42856</v>
      </c>
    </row>
    <row r="15" spans="1:12" s="221" customFormat="1" ht="25.5" x14ac:dyDescent="0.25">
      <c r="A15" s="329" t="s">
        <v>264</v>
      </c>
      <c r="B15" s="23" t="s">
        <v>44</v>
      </c>
      <c r="C15" s="256"/>
      <c r="D15" s="497" t="s">
        <v>7</v>
      </c>
      <c r="E15" s="470">
        <v>1</v>
      </c>
      <c r="F15" s="471"/>
      <c r="G15" s="538">
        <v>2190000</v>
      </c>
      <c r="H15" s="19">
        <v>0.1</v>
      </c>
      <c r="I15" s="574">
        <v>0.9</v>
      </c>
      <c r="J15" s="280" t="s">
        <v>268</v>
      </c>
      <c r="K15" s="593">
        <v>42491</v>
      </c>
      <c r="L15" s="20">
        <v>42583</v>
      </c>
    </row>
    <row r="16" spans="1:12" s="221" customFormat="1" ht="25.5" x14ac:dyDescent="0.25">
      <c r="A16" s="329" t="s">
        <v>264</v>
      </c>
      <c r="B16" s="23" t="s">
        <v>217</v>
      </c>
      <c r="C16" s="256"/>
      <c r="D16" s="497" t="s">
        <v>7</v>
      </c>
      <c r="E16" s="470">
        <v>1</v>
      </c>
      <c r="F16" s="471"/>
      <c r="G16" s="538">
        <v>2190000</v>
      </c>
      <c r="H16" s="19">
        <v>0.1</v>
      </c>
      <c r="I16" s="574">
        <v>0.9</v>
      </c>
      <c r="J16" s="280" t="s">
        <v>268</v>
      </c>
      <c r="K16" s="594">
        <v>42644</v>
      </c>
      <c r="L16" s="20">
        <v>42736</v>
      </c>
    </row>
    <row r="17" spans="1:12" s="221" customFormat="1" ht="25.5" x14ac:dyDescent="0.25">
      <c r="A17" s="329" t="s">
        <v>264</v>
      </c>
      <c r="B17" s="23" t="s">
        <v>49</v>
      </c>
      <c r="C17" s="268" t="s">
        <v>50</v>
      </c>
      <c r="D17" s="497" t="s">
        <v>7</v>
      </c>
      <c r="E17" s="470">
        <v>1</v>
      </c>
      <c r="F17" s="471"/>
      <c r="G17" s="538">
        <v>490000</v>
      </c>
      <c r="H17" s="19">
        <v>0.1</v>
      </c>
      <c r="I17" s="574">
        <v>0.9</v>
      </c>
      <c r="J17" s="280" t="s">
        <v>268</v>
      </c>
      <c r="K17" s="594">
        <v>42675</v>
      </c>
      <c r="L17" s="20">
        <v>42767</v>
      </c>
    </row>
    <row r="18" spans="1:12" s="221" customFormat="1" ht="38.25" x14ac:dyDescent="0.25">
      <c r="A18" s="329" t="s">
        <v>264</v>
      </c>
      <c r="B18" s="23" t="s">
        <v>51</v>
      </c>
      <c r="C18" s="268" t="s">
        <v>52</v>
      </c>
      <c r="D18" s="497" t="s">
        <v>7</v>
      </c>
      <c r="E18" s="470">
        <v>1</v>
      </c>
      <c r="F18" s="471"/>
      <c r="G18" s="538">
        <v>1060000</v>
      </c>
      <c r="H18" s="19">
        <v>0.1</v>
      </c>
      <c r="I18" s="574">
        <v>0.9</v>
      </c>
      <c r="J18" s="280" t="s">
        <v>268</v>
      </c>
      <c r="K18" s="594">
        <v>42552</v>
      </c>
      <c r="L18" s="20">
        <v>42644</v>
      </c>
    </row>
    <row r="19" spans="1:12" s="221" customFormat="1" ht="38.25" x14ac:dyDescent="0.25">
      <c r="A19" s="329" t="s">
        <v>264</v>
      </c>
      <c r="B19" s="23" t="s">
        <v>53</v>
      </c>
      <c r="C19" s="269" t="s">
        <v>54</v>
      </c>
      <c r="D19" s="497" t="s">
        <v>7</v>
      </c>
      <c r="E19" s="470">
        <v>1</v>
      </c>
      <c r="F19" s="471"/>
      <c r="G19" s="538">
        <v>1830000</v>
      </c>
      <c r="H19" s="19">
        <v>0.1</v>
      </c>
      <c r="I19" s="574">
        <v>0.9</v>
      </c>
      <c r="J19" s="280" t="s">
        <v>268</v>
      </c>
      <c r="K19" s="594">
        <v>42552</v>
      </c>
      <c r="L19" s="20">
        <v>42644</v>
      </c>
    </row>
    <row r="20" spans="1:12" s="221" customFormat="1" ht="51" x14ac:dyDescent="0.25">
      <c r="A20" s="329" t="s">
        <v>264</v>
      </c>
      <c r="B20" s="23" t="s">
        <v>55</v>
      </c>
      <c r="C20" s="269" t="s">
        <v>56</v>
      </c>
      <c r="D20" s="497" t="s">
        <v>7</v>
      </c>
      <c r="E20" s="470">
        <v>1</v>
      </c>
      <c r="F20" s="471"/>
      <c r="G20" s="538">
        <v>2190000</v>
      </c>
      <c r="H20" s="19">
        <v>0.1</v>
      </c>
      <c r="I20" s="574">
        <v>0.9</v>
      </c>
      <c r="J20" s="280" t="s">
        <v>268</v>
      </c>
      <c r="K20" s="594">
        <v>42552</v>
      </c>
      <c r="L20" s="20">
        <v>42644</v>
      </c>
    </row>
    <row r="21" spans="1:12" s="221" customFormat="1" ht="51" x14ac:dyDescent="0.25">
      <c r="A21" s="329" t="s">
        <v>264</v>
      </c>
      <c r="B21" s="23" t="s">
        <v>58</v>
      </c>
      <c r="C21" s="269" t="s">
        <v>59</v>
      </c>
      <c r="D21" s="497" t="s">
        <v>27</v>
      </c>
      <c r="E21" s="470">
        <v>1</v>
      </c>
      <c r="F21" s="471"/>
      <c r="G21" s="538">
        <v>220000</v>
      </c>
      <c r="H21" s="19">
        <v>0.1</v>
      </c>
      <c r="I21" s="574">
        <v>0.9</v>
      </c>
      <c r="J21" s="280" t="s">
        <v>268</v>
      </c>
      <c r="K21" s="594">
        <v>42552</v>
      </c>
      <c r="L21" s="20">
        <v>42644</v>
      </c>
    </row>
    <row r="22" spans="1:12" s="400" customFormat="1" ht="51" x14ac:dyDescent="0.25">
      <c r="A22" s="329" t="s">
        <v>264</v>
      </c>
      <c r="B22" s="242" t="s">
        <v>60</v>
      </c>
      <c r="C22" s="248" t="s">
        <v>61</v>
      </c>
      <c r="D22" s="497" t="s">
        <v>7</v>
      </c>
      <c r="E22" s="470">
        <v>1</v>
      </c>
      <c r="F22" s="403" t="s">
        <v>62</v>
      </c>
      <c r="G22" s="538">
        <v>5000000</v>
      </c>
      <c r="H22" s="399">
        <v>1</v>
      </c>
      <c r="I22" s="575">
        <v>0</v>
      </c>
      <c r="J22" s="280" t="s">
        <v>269</v>
      </c>
      <c r="K22" s="595">
        <v>42461</v>
      </c>
      <c r="L22" s="420">
        <v>42552</v>
      </c>
    </row>
    <row r="23" spans="1:12" s="221" customFormat="1" ht="51" x14ac:dyDescent="0.25">
      <c r="A23" s="329" t="s">
        <v>264</v>
      </c>
      <c r="B23" s="23" t="s">
        <v>65</v>
      </c>
      <c r="C23" s="268" t="s">
        <v>61</v>
      </c>
      <c r="D23" s="497" t="s">
        <v>7</v>
      </c>
      <c r="E23" s="470">
        <v>1</v>
      </c>
      <c r="F23" s="471"/>
      <c r="G23" s="538">
        <v>1500000</v>
      </c>
      <c r="H23" s="19">
        <v>1</v>
      </c>
      <c r="I23" s="576">
        <v>0</v>
      </c>
      <c r="J23" s="280" t="s">
        <v>269</v>
      </c>
      <c r="K23" s="594">
        <v>42583</v>
      </c>
      <c r="L23" s="271">
        <v>42675</v>
      </c>
    </row>
    <row r="24" spans="1:12" s="221" customFormat="1" ht="25.5" x14ac:dyDescent="0.25">
      <c r="A24" s="149" t="s">
        <v>262</v>
      </c>
      <c r="B24" s="299" t="s">
        <v>90</v>
      </c>
      <c r="C24" s="269" t="s">
        <v>91</v>
      </c>
      <c r="D24" s="389" t="s">
        <v>80</v>
      </c>
      <c r="E24" s="472"/>
      <c r="F24" s="403" t="s">
        <v>92</v>
      </c>
      <c r="G24" s="555">
        <v>550000</v>
      </c>
      <c r="H24" s="19">
        <v>1</v>
      </c>
      <c r="I24" s="576">
        <v>0</v>
      </c>
      <c r="J24" s="280" t="s">
        <v>268</v>
      </c>
      <c r="K24" s="594">
        <v>42125</v>
      </c>
      <c r="L24" s="528">
        <v>42461</v>
      </c>
    </row>
    <row r="25" spans="1:12" s="221" customFormat="1" ht="25.5" x14ac:dyDescent="0.25">
      <c r="A25" s="149" t="s">
        <v>262</v>
      </c>
      <c r="B25" s="512" t="s">
        <v>230</v>
      </c>
      <c r="C25" s="517"/>
      <c r="D25" s="389" t="s">
        <v>80</v>
      </c>
      <c r="E25" s="472"/>
      <c r="F25" s="403"/>
      <c r="G25" s="556">
        <v>700000</v>
      </c>
      <c r="H25" s="19">
        <v>1</v>
      </c>
      <c r="I25" s="576">
        <v>0</v>
      </c>
      <c r="J25" s="280" t="s">
        <v>268</v>
      </c>
      <c r="K25" s="594">
        <v>42522</v>
      </c>
      <c r="L25" s="20">
        <v>42705</v>
      </c>
    </row>
    <row r="26" spans="1:12" s="400" customFormat="1" ht="25.5" customHeight="1" x14ac:dyDescent="0.25">
      <c r="A26" s="149" t="s">
        <v>262</v>
      </c>
      <c r="B26" s="513" t="s">
        <v>118</v>
      </c>
      <c r="C26" s="291"/>
      <c r="D26" s="497" t="s">
        <v>80</v>
      </c>
      <c r="E26" s="475"/>
      <c r="F26" s="403" t="s">
        <v>119</v>
      </c>
      <c r="G26" s="545">
        <v>2740000</v>
      </c>
      <c r="H26" s="19">
        <v>1</v>
      </c>
      <c r="I26" s="576">
        <v>0</v>
      </c>
      <c r="J26" s="280" t="s">
        <v>268</v>
      </c>
      <c r="K26" s="594">
        <v>42125</v>
      </c>
      <c r="L26" s="20">
        <v>42430</v>
      </c>
    </row>
    <row r="27" spans="1:12" s="221" customFormat="1" x14ac:dyDescent="0.25">
      <c r="A27" s="149" t="s">
        <v>262</v>
      </c>
      <c r="B27" s="421" t="s">
        <v>249</v>
      </c>
      <c r="C27" s="422"/>
      <c r="D27" s="390" t="s">
        <v>80</v>
      </c>
      <c r="E27" s="475"/>
      <c r="F27" s="403"/>
      <c r="G27" s="393">
        <v>9999999</v>
      </c>
      <c r="H27" s="423">
        <v>1</v>
      </c>
      <c r="I27" s="577">
        <v>0</v>
      </c>
      <c r="J27" s="280" t="s">
        <v>268</v>
      </c>
      <c r="K27" s="596">
        <v>42644</v>
      </c>
      <c r="L27" s="529"/>
    </row>
    <row r="28" spans="1:12" s="400" customFormat="1" x14ac:dyDescent="0.25">
      <c r="A28" s="149" t="s">
        <v>262</v>
      </c>
      <c r="B28" s="514" t="s">
        <v>130</v>
      </c>
      <c r="C28" s="518"/>
      <c r="D28" s="498" t="s">
        <v>80</v>
      </c>
      <c r="E28" s="521"/>
      <c r="F28" s="526"/>
      <c r="G28" s="546">
        <v>200000</v>
      </c>
      <c r="H28" s="527">
        <v>1</v>
      </c>
      <c r="I28" s="578">
        <v>0</v>
      </c>
      <c r="J28" s="280" t="s">
        <v>268</v>
      </c>
      <c r="K28" s="594">
        <v>42705</v>
      </c>
      <c r="L28" s="20">
        <v>42917</v>
      </c>
    </row>
    <row r="29" spans="1:12" s="221" customFormat="1" ht="25.5" x14ac:dyDescent="0.25">
      <c r="A29" s="149" t="s">
        <v>262</v>
      </c>
      <c r="B29" s="515" t="s">
        <v>94</v>
      </c>
      <c r="C29" s="519"/>
      <c r="D29" s="498" t="s">
        <v>80</v>
      </c>
      <c r="E29" s="522"/>
      <c r="F29" s="403" t="s">
        <v>95</v>
      </c>
      <c r="G29" s="393">
        <v>580000</v>
      </c>
      <c r="H29" s="83">
        <v>1</v>
      </c>
      <c r="I29" s="579">
        <v>0</v>
      </c>
      <c r="J29" s="280" t="s">
        <v>274</v>
      </c>
      <c r="K29" s="597">
        <v>41944</v>
      </c>
      <c r="L29" s="64">
        <v>42430</v>
      </c>
    </row>
    <row r="30" spans="1:12" s="221" customFormat="1" ht="26.25" x14ac:dyDescent="0.25">
      <c r="A30" s="149" t="s">
        <v>262</v>
      </c>
      <c r="B30" s="90" t="s">
        <v>98</v>
      </c>
      <c r="C30" s="72"/>
      <c r="D30" s="390" t="s">
        <v>80</v>
      </c>
      <c r="E30" s="472"/>
      <c r="F30" s="403" t="s">
        <v>99</v>
      </c>
      <c r="G30" s="393">
        <v>455000</v>
      </c>
      <c r="H30" s="83">
        <v>1</v>
      </c>
      <c r="I30" s="579">
        <v>0</v>
      </c>
      <c r="J30" s="280" t="s">
        <v>274</v>
      </c>
      <c r="K30" s="597">
        <v>42125</v>
      </c>
      <c r="L30" s="64">
        <v>42461</v>
      </c>
    </row>
    <row r="31" spans="1:12" s="221" customFormat="1" ht="26.25" x14ac:dyDescent="0.25">
      <c r="A31" s="149" t="s">
        <v>262</v>
      </c>
      <c r="B31" s="90" t="s">
        <v>100</v>
      </c>
      <c r="C31" s="72"/>
      <c r="D31" s="390" t="s">
        <v>80</v>
      </c>
      <c r="E31" s="472"/>
      <c r="F31" s="403" t="s">
        <v>101</v>
      </c>
      <c r="G31" s="393">
        <v>450000</v>
      </c>
      <c r="H31" s="61">
        <v>1</v>
      </c>
      <c r="I31" s="579">
        <v>0</v>
      </c>
      <c r="J31" s="280" t="s">
        <v>274</v>
      </c>
      <c r="K31" s="597">
        <v>42125</v>
      </c>
      <c r="L31" s="89">
        <v>42461</v>
      </c>
    </row>
    <row r="32" spans="1:12" s="221" customFormat="1" ht="26.25" x14ac:dyDescent="0.25">
      <c r="A32" s="149" t="s">
        <v>262</v>
      </c>
      <c r="B32" s="90" t="s">
        <v>102</v>
      </c>
      <c r="C32" s="72"/>
      <c r="D32" s="390" t="s">
        <v>80</v>
      </c>
      <c r="E32" s="474"/>
      <c r="F32" s="403" t="s">
        <v>103</v>
      </c>
      <c r="G32" s="393">
        <v>350000</v>
      </c>
      <c r="H32" s="61">
        <v>1</v>
      </c>
      <c r="I32" s="579">
        <v>0</v>
      </c>
      <c r="J32" s="280" t="s">
        <v>274</v>
      </c>
      <c r="K32" s="597">
        <v>42430</v>
      </c>
      <c r="L32" s="89">
        <v>42644</v>
      </c>
    </row>
    <row r="33" spans="1:12" s="73" customFormat="1" ht="25.5" x14ac:dyDescent="0.25">
      <c r="A33" s="149" t="s">
        <v>262</v>
      </c>
      <c r="B33" s="299" t="s">
        <v>121</v>
      </c>
      <c r="C33" s="274"/>
      <c r="D33" s="497" t="s">
        <v>80</v>
      </c>
      <c r="E33" s="472"/>
      <c r="F33" s="472"/>
      <c r="G33" s="543">
        <v>10070000</v>
      </c>
      <c r="H33" s="302">
        <v>0.25519999999999998</v>
      </c>
      <c r="I33" s="574">
        <v>0.74480000000000002</v>
      </c>
      <c r="J33" s="280" t="s">
        <v>274</v>
      </c>
      <c r="K33" s="594">
        <v>42705</v>
      </c>
      <c r="L33" s="310">
        <v>42917</v>
      </c>
    </row>
    <row r="34" spans="1:12" s="73" customFormat="1" ht="50.25" customHeight="1" x14ac:dyDescent="0.25">
      <c r="A34" s="149" t="s">
        <v>262</v>
      </c>
      <c r="B34" s="314" t="s">
        <v>123</v>
      </c>
      <c r="C34" s="274"/>
      <c r="D34" s="497" t="s">
        <v>80</v>
      </c>
      <c r="E34" s="472"/>
      <c r="F34" s="472"/>
      <c r="G34" s="543">
        <v>2930000</v>
      </c>
      <c r="H34" s="302">
        <v>0.5</v>
      </c>
      <c r="I34" s="574">
        <v>0.5</v>
      </c>
      <c r="J34" s="280" t="s">
        <v>274</v>
      </c>
      <c r="K34" s="594">
        <v>42705</v>
      </c>
      <c r="L34" s="310">
        <v>42917</v>
      </c>
    </row>
    <row r="35" spans="1:12" s="73" customFormat="1" ht="26.25" x14ac:dyDescent="0.25">
      <c r="A35" s="149" t="s">
        <v>262</v>
      </c>
      <c r="B35" s="314" t="s">
        <v>126</v>
      </c>
      <c r="C35" s="274"/>
      <c r="D35" s="497" t="s">
        <v>80</v>
      </c>
      <c r="E35" s="472"/>
      <c r="F35" s="472"/>
      <c r="G35" s="543">
        <v>4470000</v>
      </c>
      <c r="H35" s="302">
        <v>0.1</v>
      </c>
      <c r="I35" s="576">
        <v>0.9</v>
      </c>
      <c r="J35" s="280" t="s">
        <v>274</v>
      </c>
      <c r="K35" s="594">
        <v>42705</v>
      </c>
      <c r="L35" s="310">
        <v>42917</v>
      </c>
    </row>
    <row r="36" spans="1:12" s="73" customFormat="1" ht="26.25" x14ac:dyDescent="0.25">
      <c r="A36" s="149" t="s">
        <v>262</v>
      </c>
      <c r="B36" s="314" t="s">
        <v>128</v>
      </c>
      <c r="C36" s="274"/>
      <c r="D36" s="497" t="s">
        <v>80</v>
      </c>
      <c r="E36" s="472"/>
      <c r="F36" s="472"/>
      <c r="G36" s="557">
        <v>1000000</v>
      </c>
      <c r="H36" s="302">
        <v>1</v>
      </c>
      <c r="I36" s="576">
        <v>0</v>
      </c>
      <c r="J36" s="280" t="s">
        <v>274</v>
      </c>
      <c r="K36" s="594">
        <v>42856</v>
      </c>
      <c r="L36" s="310">
        <v>43070</v>
      </c>
    </row>
    <row r="37" spans="1:12" s="73" customFormat="1" x14ac:dyDescent="0.25">
      <c r="A37" s="329" t="s">
        <v>265</v>
      </c>
      <c r="B37" s="516" t="s">
        <v>79</v>
      </c>
      <c r="C37" s="397"/>
      <c r="D37" s="497" t="s">
        <v>80</v>
      </c>
      <c r="E37" s="470">
        <v>1</v>
      </c>
      <c r="F37" s="473" t="s">
        <v>81</v>
      </c>
      <c r="G37" s="557">
        <v>35500000</v>
      </c>
      <c r="H37" s="398">
        <v>0.42</v>
      </c>
      <c r="I37" s="580">
        <v>0.57999999999999996</v>
      </c>
      <c r="J37" s="280" t="s">
        <v>269</v>
      </c>
      <c r="K37" s="595">
        <v>42186</v>
      </c>
      <c r="L37" s="241">
        <v>42491</v>
      </c>
    </row>
    <row r="38" spans="1:12" s="73" customFormat="1" ht="26.25" x14ac:dyDescent="0.25">
      <c r="A38" s="149" t="s">
        <v>262</v>
      </c>
      <c r="B38" s="90" t="s">
        <v>104</v>
      </c>
      <c r="C38" s="72"/>
      <c r="D38" s="497" t="s">
        <v>80</v>
      </c>
      <c r="E38" s="474"/>
      <c r="F38" s="473" t="s">
        <v>105</v>
      </c>
      <c r="G38" s="543">
        <v>1500000</v>
      </c>
      <c r="H38" s="83">
        <v>1</v>
      </c>
      <c r="I38" s="579">
        <v>0</v>
      </c>
      <c r="J38" s="280" t="s">
        <v>269</v>
      </c>
      <c r="K38" s="597">
        <v>42461</v>
      </c>
      <c r="L38" s="86">
        <v>42675</v>
      </c>
    </row>
    <row r="39" spans="1:12" s="73" customFormat="1" ht="32.25" customHeight="1" x14ac:dyDescent="0.25">
      <c r="A39" s="149" t="s">
        <v>262</v>
      </c>
      <c r="B39" s="69" t="s">
        <v>106</v>
      </c>
      <c r="C39" s="72"/>
      <c r="D39" s="497" t="s">
        <v>77</v>
      </c>
      <c r="E39" s="474"/>
      <c r="F39" s="473" t="s">
        <v>107</v>
      </c>
      <c r="G39" s="543">
        <v>1150000</v>
      </c>
      <c r="H39" s="83">
        <v>0.5</v>
      </c>
      <c r="I39" s="581">
        <v>0.5</v>
      </c>
      <c r="J39" s="280" t="s">
        <v>269</v>
      </c>
      <c r="K39" s="597">
        <v>42186</v>
      </c>
      <c r="L39" s="86">
        <v>42461</v>
      </c>
    </row>
    <row r="40" spans="1:12" s="73" customFormat="1" ht="27" customHeight="1" x14ac:dyDescent="0.25">
      <c r="A40" s="149" t="s">
        <v>262</v>
      </c>
      <c r="B40" s="69" t="s">
        <v>218</v>
      </c>
      <c r="C40" s="72"/>
      <c r="D40" s="497" t="s">
        <v>80</v>
      </c>
      <c r="E40" s="474"/>
      <c r="F40" s="473" t="s">
        <v>109</v>
      </c>
      <c r="G40" s="543">
        <v>600000</v>
      </c>
      <c r="H40" s="83">
        <v>1</v>
      </c>
      <c r="I40" s="579">
        <v>0</v>
      </c>
      <c r="J40" s="280" t="s">
        <v>269</v>
      </c>
      <c r="K40" s="597">
        <v>42430</v>
      </c>
      <c r="L40" s="86">
        <v>42644</v>
      </c>
    </row>
    <row r="41" spans="1:12" s="73" customFormat="1" ht="25.5" customHeight="1" x14ac:dyDescent="0.25">
      <c r="A41" s="149" t="s">
        <v>262</v>
      </c>
      <c r="B41" s="90" t="s">
        <v>110</v>
      </c>
      <c r="C41" s="72"/>
      <c r="D41" s="497" t="s">
        <v>80</v>
      </c>
      <c r="E41" s="474"/>
      <c r="F41" s="473" t="s">
        <v>111</v>
      </c>
      <c r="G41" s="543">
        <v>600000</v>
      </c>
      <c r="H41" s="83">
        <v>1</v>
      </c>
      <c r="I41" s="579">
        <v>0</v>
      </c>
      <c r="J41" s="280" t="s">
        <v>269</v>
      </c>
      <c r="K41" s="597">
        <v>42430</v>
      </c>
      <c r="L41" s="86">
        <v>42644</v>
      </c>
    </row>
    <row r="42" spans="1:12" s="400" customFormat="1" ht="28.5" customHeight="1" x14ac:dyDescent="0.25">
      <c r="A42" s="149" t="s">
        <v>262</v>
      </c>
      <c r="B42" s="69" t="s">
        <v>113</v>
      </c>
      <c r="C42" s="72"/>
      <c r="D42" s="497" t="s">
        <v>80</v>
      </c>
      <c r="E42" s="474"/>
      <c r="F42" s="473" t="s">
        <v>114</v>
      </c>
      <c r="G42" s="543">
        <v>300000</v>
      </c>
      <c r="H42" s="83">
        <v>1</v>
      </c>
      <c r="I42" s="579">
        <v>0</v>
      </c>
      <c r="J42" s="280" t="s">
        <v>269</v>
      </c>
      <c r="K42" s="597">
        <v>42461</v>
      </c>
      <c r="L42" s="64">
        <v>42675</v>
      </c>
    </row>
    <row r="43" spans="1:12" s="382" customFormat="1" ht="24" customHeight="1" x14ac:dyDescent="0.25">
      <c r="A43" s="329" t="s">
        <v>266</v>
      </c>
      <c r="B43" s="268" t="s">
        <v>140</v>
      </c>
      <c r="C43" s="274"/>
      <c r="D43" s="497" t="s">
        <v>141</v>
      </c>
      <c r="E43" s="473" t="s">
        <v>142</v>
      </c>
      <c r="F43" s="524" t="s">
        <v>260</v>
      </c>
      <c r="G43" s="543">
        <v>30000</v>
      </c>
      <c r="H43" s="302">
        <v>0.1</v>
      </c>
      <c r="I43" s="574">
        <v>0.9</v>
      </c>
      <c r="J43" s="280" t="s">
        <v>269</v>
      </c>
      <c r="K43" s="598" t="s">
        <v>29</v>
      </c>
      <c r="L43" s="310">
        <v>42186</v>
      </c>
    </row>
    <row r="44" spans="1:12" s="424" customFormat="1" ht="24" customHeight="1" x14ac:dyDescent="0.25">
      <c r="A44" s="329" t="s">
        <v>266</v>
      </c>
      <c r="B44" s="98" t="s">
        <v>145</v>
      </c>
      <c r="C44" s="72"/>
      <c r="D44" s="497" t="s">
        <v>141</v>
      </c>
      <c r="E44" s="472"/>
      <c r="F44" s="524" t="s">
        <v>260</v>
      </c>
      <c r="G44" s="543">
        <v>10000</v>
      </c>
      <c r="H44" s="83">
        <v>1</v>
      </c>
      <c r="I44" s="579">
        <v>0</v>
      </c>
      <c r="J44" s="280" t="s">
        <v>269</v>
      </c>
      <c r="K44" s="599" t="s">
        <v>29</v>
      </c>
      <c r="L44" s="89">
        <v>42736</v>
      </c>
    </row>
    <row r="45" spans="1:12" s="221" customFormat="1" ht="25.5" x14ac:dyDescent="0.25">
      <c r="A45" s="329" t="s">
        <v>266</v>
      </c>
      <c r="B45" s="268" t="s">
        <v>150</v>
      </c>
      <c r="C45" s="274"/>
      <c r="D45" s="497" t="s">
        <v>141</v>
      </c>
      <c r="E45" s="473" t="s">
        <v>151</v>
      </c>
      <c r="F45" s="524" t="s">
        <v>260</v>
      </c>
      <c r="G45" s="544">
        <v>30000</v>
      </c>
      <c r="H45" s="19">
        <v>1</v>
      </c>
      <c r="I45" s="576">
        <v>0</v>
      </c>
      <c r="J45" s="280" t="s">
        <v>269</v>
      </c>
      <c r="K45" s="600" t="s">
        <v>29</v>
      </c>
      <c r="L45" s="383">
        <v>42430</v>
      </c>
    </row>
    <row r="46" spans="1:12" s="221" customFormat="1" ht="25.5" x14ac:dyDescent="0.25">
      <c r="A46" s="329" t="s">
        <v>266</v>
      </c>
      <c r="B46" s="69" t="s">
        <v>152</v>
      </c>
      <c r="C46" s="72"/>
      <c r="D46" s="497" t="s">
        <v>141</v>
      </c>
      <c r="E46" s="473" t="s">
        <v>153</v>
      </c>
      <c r="F46" s="524" t="s">
        <v>260</v>
      </c>
      <c r="G46" s="544">
        <v>30000</v>
      </c>
      <c r="H46" s="61">
        <v>1</v>
      </c>
      <c r="I46" s="579">
        <v>0</v>
      </c>
      <c r="J46" s="280" t="s">
        <v>269</v>
      </c>
      <c r="K46" s="601" t="s">
        <v>29</v>
      </c>
      <c r="L46" s="64">
        <v>42217</v>
      </c>
    </row>
    <row r="47" spans="1:12" s="221" customFormat="1" ht="26.25" x14ac:dyDescent="0.25">
      <c r="A47" s="329" t="s">
        <v>264</v>
      </c>
      <c r="B47" s="511" t="s">
        <v>67</v>
      </c>
      <c r="C47" s="291" t="s">
        <v>68</v>
      </c>
      <c r="D47" s="497" t="s">
        <v>7</v>
      </c>
      <c r="E47" s="470">
        <v>1</v>
      </c>
      <c r="F47" s="472"/>
      <c r="G47" s="545">
        <v>130000</v>
      </c>
      <c r="H47" s="19">
        <v>1</v>
      </c>
      <c r="I47" s="576">
        <v>0</v>
      </c>
      <c r="J47" s="280" t="s">
        <v>275</v>
      </c>
      <c r="K47" s="593">
        <v>42491</v>
      </c>
      <c r="L47" s="239">
        <v>42583</v>
      </c>
    </row>
    <row r="48" spans="1:12" s="221" customFormat="1" x14ac:dyDescent="0.25">
      <c r="A48" s="329" t="s">
        <v>265</v>
      </c>
      <c r="B48" s="290" t="s">
        <v>76</v>
      </c>
      <c r="C48" s="291"/>
      <c r="D48" s="497" t="s">
        <v>77</v>
      </c>
      <c r="E48" s="470">
        <v>1</v>
      </c>
      <c r="F48" s="473" t="s">
        <v>78</v>
      </c>
      <c r="G48" s="540">
        <v>10000</v>
      </c>
      <c r="H48" s="19">
        <v>1</v>
      </c>
      <c r="I48" s="576">
        <v>0</v>
      </c>
      <c r="J48" s="280" t="s">
        <v>275</v>
      </c>
      <c r="K48" s="594">
        <v>42186</v>
      </c>
      <c r="L48" s="20">
        <v>42430</v>
      </c>
    </row>
    <row r="49" spans="1:12" s="221" customFormat="1" ht="23.25" customHeight="1" x14ac:dyDescent="0.25">
      <c r="A49" s="329" t="s">
        <v>265</v>
      </c>
      <c r="B49" s="512" t="s">
        <v>82</v>
      </c>
      <c r="C49" s="274"/>
      <c r="D49" s="497" t="s">
        <v>27</v>
      </c>
      <c r="E49" s="470">
        <v>1</v>
      </c>
      <c r="F49" s="472"/>
      <c r="G49" s="541">
        <v>1240000</v>
      </c>
      <c r="H49" s="19">
        <v>1</v>
      </c>
      <c r="I49" s="576">
        <v>0</v>
      </c>
      <c r="J49" s="280" t="s">
        <v>275</v>
      </c>
      <c r="K49" s="593">
        <v>42461</v>
      </c>
      <c r="L49" s="239">
        <v>42583</v>
      </c>
    </row>
    <row r="50" spans="1:12" s="221" customFormat="1" ht="36" customHeight="1" x14ac:dyDescent="0.25">
      <c r="A50" s="329" t="s">
        <v>265</v>
      </c>
      <c r="B50" s="243" t="s">
        <v>206</v>
      </c>
      <c r="C50" s="397" t="s">
        <v>233</v>
      </c>
      <c r="D50" s="390" t="s">
        <v>207</v>
      </c>
      <c r="E50" s="520"/>
      <c r="F50" s="525" t="s">
        <v>242</v>
      </c>
      <c r="G50" s="542">
        <v>86000</v>
      </c>
      <c r="H50" s="398">
        <v>1</v>
      </c>
      <c r="I50" s="575">
        <v>0</v>
      </c>
      <c r="J50" s="280" t="s">
        <v>275</v>
      </c>
      <c r="K50" s="595">
        <v>42461</v>
      </c>
      <c r="L50" s="419">
        <v>42552</v>
      </c>
    </row>
    <row r="51" spans="1:12" s="73" customFormat="1" x14ac:dyDescent="0.25">
      <c r="A51" s="329" t="s">
        <v>265</v>
      </c>
      <c r="B51" s="299" t="s">
        <v>229</v>
      </c>
      <c r="C51" s="274"/>
      <c r="D51" s="390" t="s">
        <v>207</v>
      </c>
      <c r="E51" s="520"/>
      <c r="F51" s="525" t="s">
        <v>243</v>
      </c>
      <c r="G51" s="542">
        <v>100000</v>
      </c>
      <c r="H51" s="302">
        <v>1</v>
      </c>
      <c r="I51" s="576">
        <v>0</v>
      </c>
      <c r="J51" s="280" t="s">
        <v>275</v>
      </c>
      <c r="K51" s="593">
        <v>42430</v>
      </c>
      <c r="L51" s="239">
        <v>42552</v>
      </c>
    </row>
    <row r="52" spans="1:12" s="221" customFormat="1" x14ac:dyDescent="0.25">
      <c r="A52" s="329" t="s">
        <v>265</v>
      </c>
      <c r="B52" s="532" t="s">
        <v>83</v>
      </c>
      <c r="C52" s="274"/>
      <c r="D52" s="390" t="s">
        <v>77</v>
      </c>
      <c r="E52" s="478"/>
      <c r="F52" s="525" t="s">
        <v>84</v>
      </c>
      <c r="G52" s="541">
        <v>250000</v>
      </c>
      <c r="H52" s="302">
        <v>0.1</v>
      </c>
      <c r="I52" s="574">
        <v>0.9</v>
      </c>
      <c r="J52" s="280" t="s">
        <v>275</v>
      </c>
      <c r="K52" s="594">
        <v>42186</v>
      </c>
      <c r="L52" s="530">
        <v>42461</v>
      </c>
    </row>
    <row r="53" spans="1:12" s="221" customFormat="1" ht="51.75" customHeight="1" x14ac:dyDescent="0.25">
      <c r="A53" s="149" t="s">
        <v>262</v>
      </c>
      <c r="B53" s="243" t="s">
        <v>219</v>
      </c>
      <c r="C53" s="397"/>
      <c r="D53" s="390" t="s">
        <v>80</v>
      </c>
      <c r="E53" s="523"/>
      <c r="F53" s="525" t="s">
        <v>116</v>
      </c>
      <c r="G53" s="393">
        <v>2400000</v>
      </c>
      <c r="H53" s="398">
        <v>1</v>
      </c>
      <c r="I53" s="575">
        <v>0</v>
      </c>
      <c r="J53" s="280" t="s">
        <v>275</v>
      </c>
      <c r="K53" s="595">
        <v>42430</v>
      </c>
      <c r="L53" s="531">
        <v>42644</v>
      </c>
    </row>
    <row r="54" spans="1:12" s="221" customFormat="1" ht="46.5" customHeight="1" x14ac:dyDescent="0.25">
      <c r="A54" s="329" t="s">
        <v>266</v>
      </c>
      <c r="B54" s="299" t="s">
        <v>220</v>
      </c>
      <c r="C54" s="274"/>
      <c r="D54" s="390" t="s">
        <v>141</v>
      </c>
      <c r="E54" s="477" t="s">
        <v>147</v>
      </c>
      <c r="F54" s="476" t="s">
        <v>260</v>
      </c>
      <c r="G54" s="393">
        <v>30000</v>
      </c>
      <c r="H54" s="302">
        <v>1</v>
      </c>
      <c r="I54" s="576">
        <v>0</v>
      </c>
      <c r="J54" s="280" t="s">
        <v>275</v>
      </c>
      <c r="K54" s="598" t="s">
        <v>29</v>
      </c>
      <c r="L54" s="20">
        <v>42186</v>
      </c>
    </row>
    <row r="55" spans="1:12" s="401" customFormat="1" ht="38.25" x14ac:dyDescent="0.25">
      <c r="A55" s="329" t="s">
        <v>266</v>
      </c>
      <c r="B55" s="299" t="s">
        <v>148</v>
      </c>
      <c r="C55" s="394" t="s">
        <v>246</v>
      </c>
      <c r="D55" s="390" t="s">
        <v>141</v>
      </c>
      <c r="E55" s="479" t="s">
        <v>149</v>
      </c>
      <c r="F55" s="476" t="s">
        <v>260</v>
      </c>
      <c r="G55" s="393">
        <v>50000</v>
      </c>
      <c r="H55" s="302">
        <v>1</v>
      </c>
      <c r="I55" s="576">
        <v>0</v>
      </c>
      <c r="J55" s="280" t="s">
        <v>275</v>
      </c>
      <c r="K55" s="598" t="s">
        <v>29</v>
      </c>
      <c r="L55" s="20">
        <v>42156</v>
      </c>
    </row>
    <row r="56" spans="1:12" x14ac:dyDescent="0.25">
      <c r="A56" s="221"/>
      <c r="B56" s="73"/>
      <c r="C56" s="258"/>
      <c r="D56" s="499"/>
      <c r="E56" s="480"/>
      <c r="G56" s="539"/>
      <c r="H56" s="75"/>
      <c r="I56" s="75"/>
      <c r="J56" s="553"/>
      <c r="K56" s="73"/>
      <c r="L56" s="73"/>
    </row>
    <row r="57" spans="1:12" s="490" customFormat="1" ht="42.75" customHeight="1" x14ac:dyDescent="0.25">
      <c r="C57" s="491"/>
      <c r="D57" s="500"/>
      <c r="G57" s="558"/>
      <c r="H57" s="492"/>
      <c r="I57" s="492"/>
      <c r="J57" s="604"/>
    </row>
    <row r="58" spans="1:12" s="436" customFormat="1" ht="42.75" customHeight="1" x14ac:dyDescent="0.25">
      <c r="A58" s="426">
        <v>1</v>
      </c>
      <c r="B58" s="426" t="s">
        <v>9</v>
      </c>
      <c r="C58" s="426" t="s">
        <v>10</v>
      </c>
      <c r="D58" s="501" t="s">
        <v>250</v>
      </c>
      <c r="E58" s="481" t="s">
        <v>251</v>
      </c>
      <c r="F58" s="482" t="s">
        <v>12</v>
      </c>
      <c r="G58" s="426" t="s">
        <v>14</v>
      </c>
      <c r="H58" s="426"/>
      <c r="I58" s="582"/>
      <c r="J58" s="426" t="s">
        <v>15</v>
      </c>
    </row>
    <row r="59" spans="1:12" s="436" customFormat="1" ht="42.75" customHeight="1" x14ac:dyDescent="0.25">
      <c r="A59" s="426"/>
      <c r="B59" s="426"/>
      <c r="C59" s="426"/>
      <c r="D59" s="501"/>
      <c r="E59" s="483"/>
      <c r="F59" s="482"/>
      <c r="G59" s="559" t="s">
        <v>244</v>
      </c>
      <c r="H59" s="425" t="s">
        <v>21</v>
      </c>
      <c r="I59" s="583" t="s">
        <v>22</v>
      </c>
      <c r="J59" s="426"/>
    </row>
    <row r="60" spans="1:12" s="448" customFormat="1" ht="15.75" x14ac:dyDescent="0.2">
      <c r="A60" s="445" t="s">
        <v>178</v>
      </c>
      <c r="B60" s="446" t="s">
        <v>215</v>
      </c>
      <c r="C60" s="447" t="s">
        <v>252</v>
      </c>
      <c r="D60" s="502" t="s">
        <v>27</v>
      </c>
      <c r="E60" s="484"/>
      <c r="F60" s="485"/>
      <c r="G60" s="560">
        <v>13989533.67</v>
      </c>
      <c r="H60" s="450">
        <v>1</v>
      </c>
      <c r="I60" s="584">
        <v>0</v>
      </c>
      <c r="J60" s="449" t="s">
        <v>28</v>
      </c>
    </row>
    <row r="61" spans="1:12" s="448" customFormat="1" ht="15.75" x14ac:dyDescent="0.2">
      <c r="A61" s="451" t="s">
        <v>181</v>
      </c>
      <c r="B61" s="452" t="s">
        <v>253</v>
      </c>
      <c r="C61" s="453" t="s">
        <v>254</v>
      </c>
      <c r="D61" s="502" t="s">
        <v>27</v>
      </c>
      <c r="E61" s="484"/>
      <c r="F61" s="485"/>
      <c r="G61" s="561">
        <v>15704000</v>
      </c>
      <c r="H61" s="455">
        <v>1</v>
      </c>
      <c r="I61" s="585">
        <v>0</v>
      </c>
      <c r="J61" s="454" t="s">
        <v>28</v>
      </c>
    </row>
    <row r="62" spans="1:12" s="448" customFormat="1" ht="15.75" x14ac:dyDescent="0.2">
      <c r="A62" s="451" t="s">
        <v>181</v>
      </c>
      <c r="B62" s="452" t="s">
        <v>182</v>
      </c>
      <c r="C62" s="453" t="s">
        <v>183</v>
      </c>
      <c r="D62" s="502" t="s">
        <v>27</v>
      </c>
      <c r="E62" s="484"/>
      <c r="F62" s="485"/>
      <c r="G62" s="561">
        <v>15098214.91</v>
      </c>
      <c r="H62" s="455">
        <v>1</v>
      </c>
      <c r="I62" s="585">
        <v>0</v>
      </c>
      <c r="J62" s="454" t="s">
        <v>28</v>
      </c>
    </row>
    <row r="63" spans="1:12" s="448" customFormat="1" x14ac:dyDescent="0.2">
      <c r="A63" s="456" t="s">
        <v>256</v>
      </c>
      <c r="B63" s="457" t="s">
        <v>118</v>
      </c>
      <c r="C63" s="441"/>
      <c r="D63" s="503" t="s">
        <v>80</v>
      </c>
      <c r="E63" s="484"/>
      <c r="F63" s="486"/>
      <c r="G63" s="562">
        <v>7507344.4500000002</v>
      </c>
      <c r="H63" s="442">
        <v>1</v>
      </c>
      <c r="I63" s="586">
        <v>0</v>
      </c>
      <c r="J63" s="443" t="s">
        <v>45</v>
      </c>
    </row>
    <row r="64" spans="1:12" s="448" customFormat="1" ht="30" x14ac:dyDescent="0.2">
      <c r="A64" s="456" t="s">
        <v>178</v>
      </c>
      <c r="B64" s="444" t="s">
        <v>94</v>
      </c>
      <c r="C64" s="458"/>
      <c r="D64" s="503" t="s">
        <v>80</v>
      </c>
      <c r="E64" s="484"/>
      <c r="F64" s="486"/>
      <c r="G64" s="562">
        <v>1346071.78</v>
      </c>
      <c r="H64" s="442">
        <v>1</v>
      </c>
      <c r="I64" s="586">
        <v>0</v>
      </c>
      <c r="J64" s="443" t="s">
        <v>96</v>
      </c>
    </row>
    <row r="65" spans="1:10" s="448" customFormat="1" ht="45" x14ac:dyDescent="0.2">
      <c r="A65" s="456" t="s">
        <v>181</v>
      </c>
      <c r="B65" s="459" t="s">
        <v>98</v>
      </c>
      <c r="C65" s="458"/>
      <c r="D65" s="503" t="s">
        <v>80</v>
      </c>
      <c r="E65" s="484"/>
      <c r="F65" s="486"/>
      <c r="G65" s="562">
        <v>1576785.87</v>
      </c>
      <c r="H65" s="442">
        <v>1</v>
      </c>
      <c r="I65" s="586">
        <v>0</v>
      </c>
      <c r="J65" s="443" t="s">
        <v>96</v>
      </c>
    </row>
    <row r="66" spans="1:10" s="448" customFormat="1" ht="30" x14ac:dyDescent="0.2">
      <c r="A66" s="456" t="s">
        <v>185</v>
      </c>
      <c r="B66" s="459" t="s">
        <v>100</v>
      </c>
      <c r="C66" s="458"/>
      <c r="D66" s="503" t="s">
        <v>80</v>
      </c>
      <c r="E66" s="484"/>
      <c r="F66" s="486"/>
      <c r="G66" s="562">
        <v>2508987.81</v>
      </c>
      <c r="H66" s="442">
        <v>1</v>
      </c>
      <c r="I66" s="586">
        <v>0</v>
      </c>
      <c r="J66" s="443" t="s">
        <v>96</v>
      </c>
    </row>
    <row r="67" spans="1:10" s="448" customFormat="1" ht="30" x14ac:dyDescent="0.2">
      <c r="A67" s="443" t="s">
        <v>257</v>
      </c>
      <c r="B67" s="437" t="s">
        <v>79</v>
      </c>
      <c r="C67" s="438"/>
      <c r="D67" s="503" t="s">
        <v>80</v>
      </c>
      <c r="E67" s="484"/>
      <c r="F67" s="487"/>
      <c r="G67" s="563">
        <v>19341430.780000001</v>
      </c>
      <c r="H67" s="439">
        <v>0.42</v>
      </c>
      <c r="I67" s="587">
        <v>0.57999999999999996</v>
      </c>
      <c r="J67" s="443" t="s">
        <v>63</v>
      </c>
    </row>
    <row r="68" spans="1:10" s="448" customFormat="1" ht="45" x14ac:dyDescent="0.2">
      <c r="A68" s="456" t="s">
        <v>255</v>
      </c>
      <c r="B68" s="440" t="s">
        <v>106</v>
      </c>
      <c r="C68" s="441"/>
      <c r="D68" s="503" t="s">
        <v>77</v>
      </c>
      <c r="E68" s="484"/>
      <c r="F68" s="486"/>
      <c r="G68" s="562">
        <v>3562563.84</v>
      </c>
      <c r="H68" s="442">
        <v>0.5</v>
      </c>
      <c r="I68" s="587">
        <v>0.5</v>
      </c>
      <c r="J68" s="443" t="s">
        <v>63</v>
      </c>
    </row>
    <row r="69" spans="1:10" s="448" customFormat="1" ht="45" x14ac:dyDescent="0.2">
      <c r="A69" s="443" t="s">
        <v>259</v>
      </c>
      <c r="B69" s="440" t="s">
        <v>152</v>
      </c>
      <c r="C69" s="441"/>
      <c r="D69" s="503" t="s">
        <v>141</v>
      </c>
      <c r="E69" s="484"/>
      <c r="F69" s="486"/>
      <c r="G69" s="562">
        <v>145807.07999999999</v>
      </c>
      <c r="H69" s="439">
        <v>0</v>
      </c>
      <c r="I69" s="588">
        <v>1</v>
      </c>
      <c r="J69" s="443" t="s">
        <v>63</v>
      </c>
    </row>
    <row r="70" spans="1:10" s="448" customFormat="1" ht="30" x14ac:dyDescent="0.2">
      <c r="A70" s="443" t="s">
        <v>258</v>
      </c>
      <c r="B70" s="444" t="s">
        <v>220</v>
      </c>
      <c r="C70" s="441"/>
      <c r="D70" s="503" t="s">
        <v>141</v>
      </c>
      <c r="E70" s="484"/>
      <c r="F70" s="486"/>
      <c r="G70" s="562">
        <v>94177.88</v>
      </c>
      <c r="H70" s="439">
        <v>1</v>
      </c>
      <c r="I70" s="586">
        <v>0</v>
      </c>
      <c r="J70" s="443" t="s">
        <v>69</v>
      </c>
    </row>
    <row r="71" spans="1:10" s="448" customFormat="1" ht="90" x14ac:dyDescent="0.2">
      <c r="A71" s="443" t="s">
        <v>93</v>
      </c>
      <c r="B71" s="444" t="s">
        <v>148</v>
      </c>
      <c r="C71" s="440" t="s">
        <v>261</v>
      </c>
      <c r="D71" s="503" t="s">
        <v>141</v>
      </c>
      <c r="E71" s="484"/>
      <c r="F71" s="486"/>
      <c r="G71" s="564">
        <v>69938.42</v>
      </c>
      <c r="H71" s="439">
        <v>1</v>
      </c>
      <c r="I71" s="586">
        <v>0</v>
      </c>
      <c r="J71" s="443" t="s">
        <v>69</v>
      </c>
    </row>
    <row r="72" spans="1:10" s="448" customFormat="1" x14ac:dyDescent="0.2">
      <c r="A72" s="460"/>
      <c r="B72" s="460"/>
      <c r="C72" s="460"/>
      <c r="D72" s="504"/>
      <c r="E72" s="488"/>
      <c r="F72" s="489"/>
      <c r="G72" s="565"/>
      <c r="H72" s="460"/>
      <c r="I72" s="460"/>
      <c r="J72" s="460"/>
    </row>
    <row r="73" spans="1:10" s="448" customFormat="1" x14ac:dyDescent="0.2">
      <c r="A73" s="460"/>
      <c r="B73" s="460"/>
      <c r="C73" s="460"/>
      <c r="D73" s="504"/>
      <c r="E73" s="488"/>
      <c r="F73" s="489"/>
      <c r="G73" s="565"/>
      <c r="H73" s="460"/>
      <c r="I73" s="460"/>
      <c r="J73" s="460"/>
    </row>
    <row r="74" spans="1:10" s="448" customFormat="1" x14ac:dyDescent="0.2">
      <c r="A74" s="460"/>
      <c r="B74" s="460"/>
      <c r="C74" s="460"/>
      <c r="D74" s="504"/>
      <c r="E74" s="484"/>
      <c r="F74" s="489"/>
      <c r="G74" s="566">
        <f>SUM(G60:G71)</f>
        <v>80944856.49000001</v>
      </c>
      <c r="H74" s="460"/>
      <c r="I74" s="460"/>
      <c r="J74" s="460"/>
    </row>
    <row r="75" spans="1:10" s="448" customFormat="1" x14ac:dyDescent="0.2">
      <c r="A75" s="460"/>
      <c r="B75" s="460"/>
      <c r="C75" s="460"/>
      <c r="D75" s="504"/>
      <c r="E75" s="484"/>
      <c r="F75" s="489"/>
      <c r="G75" s="567">
        <v>3.3</v>
      </c>
      <c r="H75" s="460"/>
      <c r="I75" s="460"/>
      <c r="J75" s="460"/>
    </row>
    <row r="76" spans="1:10" s="448" customFormat="1" x14ac:dyDescent="0.2">
      <c r="A76" s="460"/>
      <c r="B76" s="460"/>
      <c r="C76" s="460"/>
      <c r="D76" s="504"/>
      <c r="E76" s="484"/>
      <c r="F76" s="489"/>
      <c r="G76" s="568">
        <f>G74/G75</f>
        <v>24528744.390909094</v>
      </c>
      <c r="H76" s="460"/>
      <c r="I76" s="460"/>
      <c r="J76" s="460"/>
    </row>
    <row r="77" spans="1:10" s="448" customFormat="1" x14ac:dyDescent="0.2">
      <c r="A77" s="460"/>
      <c r="B77" s="460"/>
      <c r="C77" s="460"/>
      <c r="D77" s="504"/>
      <c r="E77" s="488"/>
      <c r="F77" s="489"/>
      <c r="G77" s="565"/>
      <c r="H77" s="460"/>
      <c r="I77" s="460"/>
      <c r="J77" s="460"/>
    </row>
    <row r="78" spans="1:10" s="448" customFormat="1" x14ac:dyDescent="0.2">
      <c r="C78" s="461"/>
      <c r="D78" s="505"/>
      <c r="E78" s="484"/>
      <c r="F78" s="484"/>
      <c r="G78" s="569"/>
    </row>
    <row r="79" spans="1:10" s="448" customFormat="1" x14ac:dyDescent="0.2">
      <c r="C79" s="461"/>
      <c r="D79" s="505"/>
      <c r="E79" s="484"/>
      <c r="F79" s="484"/>
      <c r="G79" s="569"/>
    </row>
    <row r="80" spans="1:10" s="448" customFormat="1" x14ac:dyDescent="0.2">
      <c r="C80" s="461"/>
      <c r="D80" s="505"/>
      <c r="E80" s="484"/>
      <c r="F80" s="484"/>
      <c r="G80" s="569"/>
    </row>
    <row r="81" spans="3:7" s="448" customFormat="1" x14ac:dyDescent="0.2">
      <c r="C81" s="461"/>
      <c r="D81" s="505"/>
      <c r="E81" s="484"/>
      <c r="F81" s="484"/>
      <c r="G81" s="569"/>
    </row>
    <row r="82" spans="3:7" s="448" customFormat="1" x14ac:dyDescent="0.2">
      <c r="C82" s="461"/>
      <c r="D82" s="505"/>
      <c r="E82" s="484"/>
      <c r="F82" s="484"/>
      <c r="G82" s="569"/>
    </row>
    <row r="83" spans="3:7" s="448" customFormat="1" x14ac:dyDescent="0.2">
      <c r="C83" s="461"/>
      <c r="D83" s="505"/>
      <c r="E83" s="484"/>
      <c r="F83" s="484"/>
      <c r="G83" s="569"/>
    </row>
    <row r="84" spans="3:7" s="448" customFormat="1" x14ac:dyDescent="0.2">
      <c r="C84" s="461"/>
      <c r="D84" s="505"/>
      <c r="E84" s="484"/>
      <c r="F84" s="484"/>
      <c r="G84" s="569"/>
    </row>
    <row r="85" spans="3:7" s="448" customFormat="1" x14ac:dyDescent="0.2">
      <c r="C85" s="461"/>
      <c r="D85" s="505"/>
      <c r="E85" s="484"/>
      <c r="F85" s="484"/>
      <c r="G85" s="569"/>
    </row>
    <row r="86" spans="3:7" s="448" customFormat="1" x14ac:dyDescent="0.2">
      <c r="C86" s="461"/>
      <c r="D86" s="505"/>
      <c r="E86" s="484"/>
      <c r="F86" s="484"/>
      <c r="G86" s="569"/>
    </row>
    <row r="87" spans="3:7" s="448" customFormat="1" x14ac:dyDescent="0.2">
      <c r="C87" s="461"/>
      <c r="D87" s="505"/>
      <c r="E87" s="484"/>
      <c r="F87" s="484"/>
      <c r="G87" s="569"/>
    </row>
    <row r="88" spans="3:7" s="448" customFormat="1" x14ac:dyDescent="0.2">
      <c r="C88" s="461"/>
      <c r="D88" s="505"/>
      <c r="E88" s="484"/>
      <c r="F88" s="484"/>
      <c r="G88" s="569"/>
    </row>
    <row r="89" spans="3:7" s="448" customFormat="1" x14ac:dyDescent="0.2">
      <c r="C89" s="461"/>
      <c r="D89" s="505"/>
      <c r="E89" s="484"/>
      <c r="F89" s="484"/>
      <c r="G89" s="569"/>
    </row>
  </sheetData>
  <sortState ref="A3:R56">
    <sortCondition ref="J6"/>
  </sortState>
  <pageMargins left="0.25" right="0.25" top="0.75" bottom="0.75" header="0.3" footer="0.3"/>
  <pageSetup paperSize="8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40666069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2992/OC-BR</Approval_x0020_Number>
    <Document_x0020_Author xmlns="9c571b2f-e523-4ab2-ba2e-09e151a03ef4">Perez, Marcisgley Vieira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BR-L1328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Plan&lt;/USER_STAGE&gt;&lt;PD_OBJ_TYPE&gt;0&lt;/PD_OBJ_TYPE&gt;&lt;MAKERECORD&gt;N&lt;/MAKERECORD&gt;&lt;PD_FILEPT_NO&gt;PO-BR-L1328-GS&lt;/PD_FILEPT_NO&gt;&lt;/Data&gt;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27D1662DC337B4AAE362354A2579AF1" ma:contentTypeVersion="0" ma:contentTypeDescription="A content type to manage public (operations) IDB documents" ma:contentTypeScope="" ma:versionID="fc727088bf84d4cfd673b5382cbfa7f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8AA3C8-1162-473C-A012-FDC28B94A55E}"/>
</file>

<file path=customXml/itemProps2.xml><?xml version="1.0" encoding="utf-8"?>
<ds:datastoreItem xmlns:ds="http://schemas.openxmlformats.org/officeDocument/2006/customXml" ds:itemID="{E00A5E1F-29C4-4DBE-9E4C-10B8478ACCA7}"/>
</file>

<file path=customXml/itemProps3.xml><?xml version="1.0" encoding="utf-8"?>
<ds:datastoreItem xmlns:ds="http://schemas.openxmlformats.org/officeDocument/2006/customXml" ds:itemID="{0F702855-BF94-4C4E-8C47-D250F350679B}"/>
</file>

<file path=customXml/itemProps4.xml><?xml version="1.0" encoding="utf-8"?>
<ds:datastoreItem xmlns:ds="http://schemas.openxmlformats.org/officeDocument/2006/customXml" ds:itemID="{F856BD1C-BCC2-449E-BCE5-38C228B0260D}"/>
</file>

<file path=customXml/itemProps5.xml><?xml version="1.0" encoding="utf-8"?>
<ds:datastoreItem xmlns:ds="http://schemas.openxmlformats.org/officeDocument/2006/customXml" ds:itemID="{778EA172-30A8-458E-AED5-BB9300BD4D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GERAL</vt:lpstr>
      <vt:lpstr>ALTERADO</vt:lpstr>
      <vt:lpstr>para publicar</vt:lpstr>
      <vt:lpstr>ALT</vt:lpstr>
      <vt:lpstr>Plan2</vt:lpstr>
      <vt:lpstr>Plan3</vt:lpstr>
      <vt:lpstr>ALT!Print_Area</vt:lpstr>
      <vt:lpstr>ALTERADO!Print_Area</vt:lpstr>
      <vt:lpstr>'para publicar'!Print_Area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Moises Nunes</dc:creator>
  <cp:lastModifiedBy>IADB</cp:lastModifiedBy>
  <cp:lastPrinted>2016-08-17T14:39:59Z</cp:lastPrinted>
  <dcterms:created xsi:type="dcterms:W3CDTF">2016-02-04T15:25:05Z</dcterms:created>
  <dcterms:modified xsi:type="dcterms:W3CDTF">2016-09-14T18:32:51Z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0x01010046CF21643EE8D14686A648AA6DAD089200C27D1662DC337B4AAE362354A2579AF1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