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defaultThemeVersion="124226"/>
  <mc:AlternateContent xmlns:mc="http://schemas.openxmlformats.org/markup-compatibility/2006">
    <mc:Choice Requires="x15">
      <x15ac:absPath xmlns:x15ac="http://schemas.microsoft.com/office/spreadsheetml/2010/11/ac" url="C:\Users\lisar\Desktop\BR-T1409\Board\New folder\"/>
    </mc:Choice>
  </mc:AlternateContent>
  <xr:revisionPtr revIDLastSave="0" documentId="13_ncr:1_{B885A1CE-A80E-4737-B796-135ECAD3D172}" xr6:coauthVersionLast="43" xr6:coauthVersionMax="43"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Sheet1!$A$11:$R$119</definedName>
  </definedNames>
  <calcPr calcId="191028"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09" i="1" l="1"/>
  <c r="E12" i="1"/>
  <c r="E43" i="1"/>
  <c r="E79" i="1"/>
  <c r="E102" i="1"/>
  <c r="O109" i="1"/>
  <c r="O110" i="1"/>
</calcChain>
</file>

<file path=xl/sharedStrings.xml><?xml version="1.0" encoding="utf-8"?>
<sst xmlns="http://schemas.openxmlformats.org/spreadsheetml/2006/main" count="568" uniqueCount="343">
  <si>
    <t>Inter-American Development Bank</t>
  </si>
  <si>
    <t xml:space="preserve"> VPC/FMP</t>
  </si>
  <si>
    <t>PROCUREMENT PLAN FOR NON-REIMBURSABLE TECHNICAL COOPERATIONS</t>
  </si>
  <si>
    <r>
      <t xml:space="preserve">Country: </t>
    </r>
    <r>
      <rPr>
        <sz val="11"/>
        <color theme="1"/>
        <rFont val="Calibri"/>
        <family val="2"/>
        <scheme val="minor"/>
      </rPr>
      <t>Brazil</t>
    </r>
  </si>
  <si>
    <r>
      <t xml:space="preserve">Executing agency: </t>
    </r>
    <r>
      <rPr>
        <sz val="11"/>
        <color theme="1"/>
        <rFont val="Calibri"/>
        <family val="2"/>
        <scheme val="minor"/>
      </rPr>
      <t>IABS – Brazilian Institute of Development and Sustainability</t>
    </r>
  </si>
  <si>
    <r>
      <rPr>
        <b/>
        <sz val="10"/>
        <color theme="1"/>
        <rFont val="Calibri"/>
        <family val="2"/>
        <scheme val="minor"/>
      </rPr>
      <t>Public or private sector:</t>
    </r>
    <r>
      <rPr>
        <sz val="10"/>
        <color theme="1"/>
        <rFont val="Calibri"/>
        <family val="2"/>
        <scheme val="minor"/>
      </rPr>
      <t xml:space="preserve"> private sector - NGO</t>
    </r>
  </si>
  <si>
    <r>
      <t>Project number:</t>
    </r>
    <r>
      <rPr>
        <sz val="11"/>
        <color theme="1"/>
        <rFont val="Calibri"/>
        <family val="2"/>
        <scheme val="minor"/>
      </rPr>
      <t xml:space="preserve"> BR-T1409</t>
    </r>
  </si>
  <si>
    <r>
      <t xml:space="preserve">Period covered by the plan: </t>
    </r>
    <r>
      <rPr>
        <sz val="11"/>
        <color theme="1"/>
        <rFont val="Calibri"/>
        <family val="2"/>
        <scheme val="minor"/>
      </rPr>
      <t xml:space="preserve">54 months (48 months of execution) </t>
    </r>
  </si>
  <si>
    <t>Threshold for ex-post review of procurements:</t>
  </si>
  <si>
    <t>Goods and services (in US$): 6,740,348.73</t>
  </si>
  <si>
    <t>Consulting services(in US$): 8,259,651.28</t>
  </si>
  <si>
    <t>Item 
Nº</t>
  </si>
  <si>
    <t>Ref. 
AWP</t>
  </si>
  <si>
    <t>Description 
(1)</t>
  </si>
  <si>
    <t>Procurement</t>
  </si>
  <si>
    <t>Estimated contract
cost (US$)</t>
  </si>
  <si>
    <t>Procurement
Method 
(2)</t>
  </si>
  <si>
    <t xml:space="preserve">Review of procurement
(3)
</t>
  </si>
  <si>
    <t>Source of financing
and percentage</t>
  </si>
  <si>
    <t>Estimated date of the procurement
notice or start of the contract (month)</t>
  </si>
  <si>
    <t>Technical review
by the PTL
(4)</t>
  </si>
  <si>
    <t>Comments</t>
  </si>
  <si>
    <t>IDB/MIF 
%</t>
  </si>
  <si>
    <t>Local/other
%</t>
  </si>
  <si>
    <t>Component 1</t>
  </si>
  <si>
    <t>1-G</t>
  </si>
  <si>
    <t xml:space="preserve">Goods </t>
  </si>
  <si>
    <t>1-G-1</t>
  </si>
  <si>
    <t>1.1.11; 1.2.6; 1.3.7</t>
  </si>
  <si>
    <t>Equipments aquisition - to run the server, field visits and support.</t>
  </si>
  <si>
    <t>Purchase of equipment (server, printers, ipads, plotters, GPS, and others).</t>
  </si>
  <si>
    <t>IABS’s methods</t>
  </si>
  <si>
    <t>--</t>
  </si>
  <si>
    <t>No</t>
  </si>
  <si>
    <t>1-G-2</t>
  </si>
  <si>
    <t>1.3.5.E</t>
  </si>
  <si>
    <t xml:space="preserve">Delivery of awards </t>
  </si>
  <si>
    <t>GM</t>
  </si>
  <si>
    <t>1-NCS</t>
  </si>
  <si>
    <t>Non consulting services</t>
  </si>
  <si>
    <t>Quality Based Selection</t>
  </si>
  <si>
    <t>1-NCS-1</t>
  </si>
  <si>
    <t>1.1.4.A;
1.3.3.A;
1.3.4.D;
1.1.6.E;
1.1.7.D;
1.2.3.A;
1.2.4.C</t>
  </si>
  <si>
    <t>Design, layout, publishing and registration of the various publications / project materials related to the capacity building activities.</t>
  </si>
  <si>
    <t>Contracting of specialized services of design, layout, publishing, printing and video production of the material related to the capacity building activities of the project, including registration in the National Library.</t>
  </si>
  <si>
    <t>Selection Based on the Consultants' Qualifications</t>
  </si>
  <si>
    <t>1-NCS-2</t>
  </si>
  <si>
    <t>1.1.4.B;
1.2.3.B;
1.3.3.B</t>
  </si>
  <si>
    <t>Graphic printing of various project materials - capacity building activities.</t>
  </si>
  <si>
    <t>Contracting of graphic printing services of FSC certified paper material  - capacity building activities.</t>
  </si>
  <si>
    <t>1-NCS-3</t>
  </si>
  <si>
    <t>1.1.4.C;
1.2.3.C;
1.3.3.C</t>
  </si>
  <si>
    <t>Production of videos for the various actions of the project for capacity building activities.</t>
  </si>
  <si>
    <t>Contracting specialized services for recording, editing and production of video-documentaries and video-lessons for the capacity building activities.</t>
  </si>
  <si>
    <t>1-NCS-4</t>
  </si>
  <si>
    <t>1.1.7.C;
1.1.9.B;
1.3.5.D</t>
  </si>
  <si>
    <t>Organization and execution of the logistics of training actions and events for the master's degree, national and international missions and  the schools prize.</t>
  </si>
  <si>
    <t>Logistics and execution services contracting (including training room, equipment, transportation, lodging and food) for  the master's degree, national and international missions and  the schools prize.</t>
  </si>
  <si>
    <t>1-NCS-5</t>
  </si>
  <si>
    <t>1.1.10.C;
1.3.6.B</t>
  </si>
  <si>
    <t>Execution of communication campaigns - capacity building activities and mainstreaming sustainable agriculture among young people.</t>
  </si>
  <si>
    <t>Contracting of media services to publicize project actions - radio, print newspapers, social media and local television, for capacity building activities and mainstreaming sustainable agriculture among young people.</t>
  </si>
  <si>
    <t>1-NCS-6</t>
  </si>
  <si>
    <t>1.3.5.C</t>
  </si>
  <si>
    <t>Evaluation of proposals received and selection of winners for the school prizes.</t>
  </si>
  <si>
    <t>Contracting of services for screening, selection and evaluation committee of proposals received and selection of winners for the school prizes. Includes transportation costs, lodging and jury food.</t>
  </si>
  <si>
    <t>1-CS</t>
  </si>
  <si>
    <t>Consulting services</t>
  </si>
  <si>
    <t>Individual Consultant</t>
  </si>
  <si>
    <t>1-CS-1</t>
  </si>
  <si>
    <t>1.1.1.A;
1.1.5.A</t>
  </si>
  <si>
    <t>Portal Development, e-learning tool and application (s). The Portal includes sections of ATERs, ATECs and agenda.</t>
  </si>
  <si>
    <t>Contracting of specialized technical programming services for the development of the web portal, registration section of ATERs and ATECs, e-learning sections, agenda, application.</t>
  </si>
  <si>
    <t>National System</t>
  </si>
  <si>
    <t>1-CS-2</t>
  </si>
  <si>
    <t>1.1.1.B;
1.1.5.B</t>
  </si>
  <si>
    <t>Management and monitoring of the Portal and e-learning. The Portal includes sections of ATERs, ATECs.</t>
  </si>
  <si>
    <t>Contracting technical services specialized in programming for monitoring and management of the portal, registration section of ATERs and ATECs, and of systems for e-learning courses (24 months).</t>
  </si>
  <si>
    <t>1-CS-3</t>
  </si>
  <si>
    <t>1.1.6.A;
1.1.10.A;
1.1.10.B;
1.2.5;
1.3.5.B;
1.3.6.A</t>
  </si>
  <si>
    <t>Communication, dissemination and awareness rasing of several project activities for  ATERs and ATECs, trainings and prize for schools.</t>
  </si>
  <si>
    <t>Contracting specialized technical communication services to deliver communication, dissemination and project mobilization actions for trainings and school awards.</t>
  </si>
  <si>
    <t>1-CS-4</t>
  </si>
  <si>
    <t>1.1.6.B;
1.1.6.C;
1.1.6.D;
1.2.4.B;
1.3.4.B;
1.3.4.C</t>
  </si>
  <si>
    <t>Technical and academic execution of several training activities, empowerment, technical assistance and project exchange. This includes Atecs training; lectures and seminars for public managers; training sessions with farmers in the form of Field Days and Interchange; empowerment actions; teacher trainings and school principals and school education actions (events and lectures with students and the school community)  (including training room, equipment, transportation, lodging and food).</t>
  </si>
  <si>
    <t>Contracting of facilitation services, instructors and logistics and execution (including training room, equipment, transportation, lodging and food) for the various training, empowerment and project exchange actions.</t>
  </si>
  <si>
    <t>1-CS-5</t>
  </si>
  <si>
    <t>1.1.3;
1.2.2;
1.3.2</t>
  </si>
  <si>
    <t>Elaboration of content of the training material and support for the diverse actions of the project. Included here are the contents for training materials, empowerment actions and mainstreaming of low carbon agriculture.</t>
  </si>
  <si>
    <t>Consultancy to elaborate the content of the technical and teaching contents of books, handbooks, booklets, infographics, thematic videos / classes for the training actions;  the content of the didactic material and support for the empowerment actions, including booklets, infographics, video (s), app (s); and content of didactic material and support for mainstreaming actions, including booklets, posters, videos and educational games (trays, others).</t>
  </si>
  <si>
    <t>1-CS-6</t>
  </si>
  <si>
    <t>1.3.5.A</t>
  </si>
  <si>
    <t>Elaboration and launch of the regulation for school prize.</t>
  </si>
  <si>
    <t>Contracting of specialized technical services for the elaboration and validation of regulations for the school award.</t>
  </si>
  <si>
    <t>1-CS-7</t>
  </si>
  <si>
    <t>1.1.2;
1.2.1;
1.3.1</t>
  </si>
  <si>
    <t>Technical-methodological design of the technical training program and other training actions. It includes a program of courses and training activities (training of the ATECs - themes); training of producers; training public managers; online courses (micromaster); events (lectures, field days, seminars); national and international missions (exchanges of technicians, managers and organized producers); empowerment actions aimed at organizations (leaderships) and families (youth and gender); and mainstreaming actions of sustainable agriculture for primary and secondary education institutions</t>
  </si>
  <si>
    <t>Contracting of specialized technical services for the technical-methodological design of the course program, training activities (training of the ATECs - themes), training of producers, training of public managers, on-line (micromaster), events (lectures, seminars), national and international missions (exchanges of technicians, managers and organized producers), empowerment actions aimed at organizations (leaderships) and families (youth and gender) and of mainstreaming actions of sustainable agriculture for primary and secondary education institutions.</t>
  </si>
  <si>
    <t>1-CS-8</t>
  </si>
  <si>
    <t>1.1.5.C</t>
  </si>
  <si>
    <t>Academic management and technical monitoring of online courses</t>
  </si>
  <si>
    <t>Contracting of specialized technical services of academic management and technical monitoring for execution and orientation of online courses (24 months).</t>
  </si>
  <si>
    <t>1-CS-9</t>
  </si>
  <si>
    <t>1.1.7.A</t>
  </si>
  <si>
    <t>Design and formalization of a professional master's degree linked to an institution of higher education.</t>
  </si>
  <si>
    <t>Contracting specialized technical services for professional master's degree design, formalization and selective process and dissemination.</t>
  </si>
  <si>
    <t>1-CS-10</t>
  </si>
  <si>
    <t>1.1.7.B</t>
  </si>
  <si>
    <t>Monitoring implementation of two editions of professional master's program, including selection process</t>
  </si>
  <si>
    <t>Contracting specialized technical services for professional master's management, registration and instruction (4 face-to-face modules - 16 subjects).</t>
  </si>
  <si>
    <t>1-CS-11</t>
  </si>
  <si>
    <t>1.1.9.A</t>
  </si>
  <si>
    <t>Technical and institutional organization of missions for technical training actions (2 national and 2 international).</t>
  </si>
  <si>
    <t>Contracting of specialized technical services for the identification, articulation and executive organization of technical training activities</t>
  </si>
  <si>
    <t>1-CS-12</t>
  </si>
  <si>
    <t>1.2.4.A</t>
  </si>
  <si>
    <t>Creation of online forms and the realization and registration of selection processes and participants for the empowerment activities.</t>
  </si>
  <si>
    <t>Contracting technical and administrative services in a format of consultancies for carrying out participant selection actions for the empowerment activities.</t>
  </si>
  <si>
    <t>1-CS-13</t>
  </si>
  <si>
    <t>1.3.4.A</t>
  </si>
  <si>
    <t>Institutional articulation for mainstreaming sustainable agriculture among youth.</t>
  </si>
  <si>
    <t>Contracting of specialized technical services to carry out activities for mainstreaming sustainable agriculture among youth.</t>
  </si>
  <si>
    <t>1-OS</t>
  </si>
  <si>
    <t>Others: Agreement</t>
  </si>
  <si>
    <t>1-OS-1</t>
  </si>
  <si>
    <t>1.1.8</t>
  </si>
  <si>
    <t>Support for training events.</t>
  </si>
  <si>
    <t>Transfer of resource, in sponsorship format, to other events of third parties of interest to the project.</t>
  </si>
  <si>
    <t>Component 2</t>
  </si>
  <si>
    <t>2-G</t>
  </si>
  <si>
    <t>2-G-1</t>
  </si>
  <si>
    <t>2.1.6; 2.2.7; 2.3.7; 2.4.9</t>
  </si>
  <si>
    <t xml:space="preserve">
Purchase of equipment (server, printers, ipads, plotters, GPS, and others).</t>
  </si>
  <si>
    <t>2-G-2</t>
  </si>
  <si>
    <t>2.6.6</t>
  </si>
  <si>
    <t>Delivery of the prize (s) - resources for best practices award</t>
  </si>
  <si>
    <t>Acquisition of inputs to support winners of the best practices award.</t>
  </si>
  <si>
    <t>2-G-3</t>
  </si>
  <si>
    <t>2.1.3</t>
  </si>
  <si>
    <t>Support to Demonstration Units</t>
  </si>
  <si>
    <t>Acquisition of inputs to support and adapt the selected DUs (to be used as research base, Field Days and project events) - average of 4 UDs per microregion.</t>
  </si>
  <si>
    <t>2-NCS</t>
  </si>
  <si>
    <t>2-NCS-1</t>
  </si>
  <si>
    <t>2.3.3.B;
2.5.4.C</t>
  </si>
  <si>
    <t>Graphic printing of the various project materials -  assistance on management of rural properties, credit lines and tax incentives.</t>
  </si>
  <si>
    <t>Contracting of graphic printing services of FSC certified paper material  -  assistance on management of the rural properties, credit lines and tax incentives.</t>
  </si>
  <si>
    <t>2-NCS-2</t>
  </si>
  <si>
    <t>2.1.4.A;
2.3.3.A;
2.5.4.B;
2.6.7;
2.1.4.D;
2.4.6.B</t>
  </si>
  <si>
    <t>Design, layout, publishing and registration for the various publications / project materials - Demonstration Units presentation material, results and registration of events and training actions, assistance on management of the rural properties, R &amp; D actions,  lines of credit, financing and tax and tax incentives, and good practices prize.</t>
  </si>
  <si>
    <t>Contracting of specialized services for design, layout, publishing, printing and video production of materials, including registration in the National Library -  Demonstrative Units presentation material, results and registration of events and training actions, assistance of the management of the rural properties, R &amp; D actions,  lines of credit, financing and tax and tax incentives, and good practices prize.</t>
  </si>
  <si>
    <t>2-NCS-3</t>
  </si>
  <si>
    <t>2.3.3.C</t>
  </si>
  <si>
    <t>Production of videos for the various project activities  related with technical assistance on farm management</t>
  </si>
  <si>
    <t xml:space="preserve">Contracting specialized services for recording, editing and production of video-documentaries and video-lessons for assistance on farm management </t>
  </si>
  <si>
    <t>2-NCS-4</t>
  </si>
  <si>
    <t>2.1.2.E;
2.1.7.B;
2.2.8.B;
2.4.1;
2.4.4.E;
2.4.5.B;
2.4.7.B;
2.5.3;
2.6.5</t>
  </si>
  <si>
    <t>Organization and execution of the logistics of training and events related with monitoring of field activities, on-site evaluation of Demonstration Units, Multiplication Units, research and development activities, institutional articulation activities for lines of credit and other possibilities for financial support, and good practices prize awards event.</t>
  </si>
  <si>
    <t>Logistics and execution services contracting (including training room, equipment, transportation, lodging and food)  for  monitoring of field activities, on-site evaluation of Uds, Ums, research and development activities, institutional articulation activities for lines of credit and other possibilities for financial support, and good practices prize awards event.</t>
  </si>
  <si>
    <t>2-NCS-5</t>
  </si>
  <si>
    <t>2.1.5.B;
2.2.6.B</t>
  </si>
  <si>
    <t>Execution of communication campaigns for DUs and MUs</t>
  </si>
  <si>
    <t xml:space="preserve">Contracting of media services to publicize project actions - radio, print newspapers, social media and local television,  for DUs and MUs </t>
  </si>
  <si>
    <t>2-NCS-6</t>
  </si>
  <si>
    <t>2.6.4</t>
  </si>
  <si>
    <t>Evaluation of proposals received and selection of winners for the good practices prize.</t>
  </si>
  <si>
    <t>Contracting of services for screening, selection and evaluation committee of proposals for evaluation of proposals received and selection of winners for the school prizes. Includes transportation costs, lodging and jury feeding (s)</t>
  </si>
  <si>
    <t>2-NCS-7</t>
  </si>
  <si>
    <t>2.4.6.A;
2.5.2</t>
  </si>
  <si>
    <t>Holding events and workshops on project actions for research and development and for lines of credit and other possibilities for financial support.</t>
  </si>
  <si>
    <t>Contracting of facilitation services, instructors, registration and logistics and executiofor  events and workshops on project actions for research and development and for lines of credit and other possibilities for financial support (including room for the event, equipment, transport, lodging and food).</t>
  </si>
  <si>
    <t>2-CS</t>
  </si>
  <si>
    <t>2-CS-1</t>
  </si>
  <si>
    <t>2.1.2.A;
2.2.2.A;
2.2.3.B;
2.2.3.C;
2.6.2</t>
  </si>
  <si>
    <t>Portal Development - sections of UDs, UMs, training actions, technical assistance and good practices award.</t>
  </si>
  <si>
    <t>Contracting technical services specialized in programming for portal development - registration section and selection of UDs and UMs, rural Technical assistance Management section, an individualized technical assistance management application and good practices award.</t>
  </si>
  <si>
    <t>2-CS-2</t>
  </si>
  <si>
    <t>2.1.2.B;
2.2.2.B;
2.2.3.D</t>
  </si>
  <si>
    <t>Management and monitoring of the Portal - sections UDs and UMs and rural Technical assistance Management section.</t>
  </si>
  <si>
    <t>Contracting technical services specialized in programming for monitoring and management of the portal - sections UDs and UMs and rural Technical assistance Management section.</t>
  </si>
  <si>
    <t>2-CS-3</t>
  </si>
  <si>
    <t>2.1.5.A;
2.2.6.A;
2.3.6;
2.4.4.B;
2.6.3</t>
  </si>
  <si>
    <t>Communication, dissemination and awareness rasing of several project activities, including that related to the mobilization for actions directed to the UDs and UMs, research and good practices prize.</t>
  </si>
  <si>
    <t>Contracting specialized technical services in communication to deliver communication, dissemination and project mobilization actions related to the mobilization for actions directed to the UDs and UMs, research and good practices prize.</t>
  </si>
  <si>
    <t>2-CS-4</t>
  </si>
  <si>
    <t>2.2.3.A;
2.3.1</t>
  </si>
  <si>
    <t>Technical-methodological design of the technical training program and other training actions. It includes methodology of individualized technical assistance and for the group of UM producers of the project; and actions of management of the rural properties (integrated to the technical assistance).</t>
  </si>
  <si>
    <t>Contracting of specialized technical services in a format of consultancies for the technical-methodological design of mainstreaming actions of sustainable agriculture for primary and secondary education institutions.</t>
  </si>
  <si>
    <t>2-CS-5</t>
  </si>
  <si>
    <t>2.1.4.B;
2.3.4;
2.5.5;
2.5.6</t>
  </si>
  <si>
    <t>Technical and academic execution of several training actions, empowerment, technical assistance and project interchange. This includes  state / microregional events of UDs presentation; project Atecs (multipliers) training on property management; and project Atecs trainings on financing lines and tax and tax incentives.</t>
  </si>
  <si>
    <t>Contracting of facilitation services, instructors and logistics and execution (including training room, equipment, transportation, lodging and food) for state / microregional events of UDs presentation; project Atecs (multipliers) training on property management; and project Atecs trainings on financing lines and tax and tax incentives.</t>
  </si>
  <si>
    <t>2-CS-6</t>
  </si>
  <si>
    <t>2.3.2</t>
  </si>
  <si>
    <t>Elaboration of content of the training material and  support for the diverse actions of the project. Included here are the contents for technical assistance in property management.</t>
  </si>
  <si>
    <t>Contracting specialist to elaborate the content of the didactic material and support for the actions of the actions of assistance of management of the rural properties.</t>
  </si>
  <si>
    <t>2-CS-7</t>
  </si>
  <si>
    <t>2.4.7.A</t>
  </si>
  <si>
    <t>Technical and institutional organization of missions for research and development (2 national and 2 international).</t>
  </si>
  <si>
    <t>Contracting of specialized technical services for the identification, articulation and executive organization of technical missions for research and development.</t>
  </si>
  <si>
    <t>2-CS-8</t>
  </si>
  <si>
    <t>2.1.7.A;
2.2.1.A;
2.3.8;
2.4.10;
2.5.7</t>
  </si>
  <si>
    <t>Monitoring  of field activities.</t>
  </si>
  <si>
    <t>Contracting specialized technical services for the management and monitoring of field activities.</t>
  </si>
  <si>
    <t>Yes</t>
  </si>
  <si>
    <t>2-CS-9</t>
  </si>
  <si>
    <t>2.1.2.C;
2.2.2.C;
2.4.4.A;
2.4.5.A;
2.6.1</t>
  </si>
  <si>
    <t>Elaboration and launching of regulations for best practices award, announcements of Demonstration Units, Multiplying Units, and terms of reference and plans of work of R &amp; D</t>
  </si>
  <si>
    <t>Contracting of specialized technical services for the elaboration and validation of regulations, edicts and terms of reference for various project activities -  best practices award, announcements of DUs and MUs, and terms of reference and plans of work of R &amp; D.</t>
  </si>
  <si>
    <t>2-CS-10</t>
  </si>
  <si>
    <t>2.2.3.F</t>
  </si>
  <si>
    <t>Activities of inspection of rural technical assistance</t>
  </si>
  <si>
    <t>Activities of inspection of rural technical assistance (including logistics and administrative expenses).</t>
  </si>
  <si>
    <t>2-CS-11</t>
  </si>
  <si>
    <t>2.1.2.D;
2.1.8;
2.2.2.D;
2.4.4.C;
2.4.4.F</t>
  </si>
  <si>
    <t>Conducting selective processes, screening and documentation verification of proposals of Dus, Mus, and research and development projects, and supporting and monitoring of selected R&amp;D projects.</t>
  </si>
  <si>
    <t>2-CS-12</t>
  </si>
  <si>
    <t>2.2.2.E;
2.2.9;
2.4.4.D</t>
  </si>
  <si>
    <t>Specialized technical evaluation of the Mus proposals and results of the Mus implemented and the proposed R &amp; D projects.</t>
  </si>
  <si>
    <t>Contracting services for evaluations of proposals of MUs and evaluation of technical assistance reports focused on ILPF technology (form); supervision of the technical assistance process (on-site samples and evaluation with the producer, and evaluation of the reports).</t>
  </si>
  <si>
    <t>2-CS-13</t>
  </si>
  <si>
    <t>2.2.3.E;
2.3.5</t>
  </si>
  <si>
    <t>Execution of rural technical assistance in groups of 20 to 30 producers (UMs), including technical assistance actions on property management, productive chains and nexus in the selected units.</t>
  </si>
  <si>
    <t>Contracting of rural technical and logistic assistance services (including travel, food, technical visits, equipment) to producer groups registered as Project MUs (about 100 groups of 20 producers x 4 visits per year x 2 years).</t>
  </si>
  <si>
    <t xml:space="preserve">Yes </t>
  </si>
  <si>
    <t>2-CS-14</t>
  </si>
  <si>
    <t>2.4.2;
2.4.3</t>
  </si>
  <si>
    <t>Mapping and analysis of structure and personnel of R &amp; D institutions by theme and state / microregions, and survey and analysis of R &amp; D demands and priorities by theme and state / microregions.</t>
  </si>
  <si>
    <t>Contracting of specialized technical services to conduct secondary data collection, application of questionnaires and analysis with local and local institutions and actors.</t>
  </si>
  <si>
    <t>2-CS-15</t>
  </si>
  <si>
    <t>2.4.5.C;
2.4.5.D;
2.5.1;
2.5.4.A</t>
  </si>
  <si>
    <t>Elaboration of studies on different areas related to the project: analysis of results of project processes and geospatial information management; impact assessment; lines of credit and other possibilities for financial support.</t>
  </si>
  <si>
    <t>Contracting specialized technical services to carry out studies on different areas related to the project - impact assessment; lines of credit and other possibilities for financial support.</t>
  </si>
  <si>
    <t>2-CS-16</t>
  </si>
  <si>
    <t>2.4.5.E;
2.4.5.F;
2.4.5.G</t>
  </si>
  <si>
    <t>Conduct of research: parameters of emission by technology / region in units of research of Embrapa; emission parameters by technology / region in UDs of the project; and technological models of ILPF, property management and nexus.</t>
  </si>
  <si>
    <t>Contracting specialized technical services to carry out research on different areas related to the project.</t>
  </si>
  <si>
    <t>2-OA</t>
  </si>
  <si>
    <t>2-OA-1</t>
  </si>
  <si>
    <t>2.4.4.G</t>
  </si>
  <si>
    <t>Economic support for selected R &amp; D projects (2 editions).</t>
  </si>
  <si>
    <t>Agreement or contract with institutions to support R&amp;D projects.</t>
  </si>
  <si>
    <t>2-OS</t>
  </si>
  <si>
    <t>2-OS-1</t>
  </si>
  <si>
    <t>2.4.8</t>
  </si>
  <si>
    <t>Support for technical / academic events</t>
  </si>
  <si>
    <t>Contracting logistics services to support technical / academic events, including transportation, food and accommodation.</t>
  </si>
  <si>
    <t>Component 3</t>
  </si>
  <si>
    <t>3-NCS</t>
  </si>
  <si>
    <t>3-NCS-1</t>
  </si>
  <si>
    <t>3.1.1.C;
3.1.4;
3.2.12;
3.2.6.B</t>
  </si>
  <si>
    <t>Design, layout, publishing and registration for various publications / project materials - diagnoses and prognoses by micro-regions of the project,  results of collective action support, orientations and models about the certification and  results and registration of the certification.</t>
  </si>
  <si>
    <t>Contracting of specialized services for design, layout, publishing, printing and video production of materials for various project activities, including registration in the National Library - diagnoses and prognoses by micro-regions of the project,  results of collective action support, orientations and models about the certification and  results and registration of the certification.</t>
  </si>
  <si>
    <t>3-NCS-2</t>
  </si>
  <si>
    <t>3.2.6.C</t>
  </si>
  <si>
    <t>Graphic printing of the various project materials -  orientations and models about the certification and  results and registration of the certification.</t>
  </si>
  <si>
    <t>Contracting of graphic printing services of FSC certified paper material -  orientations and models about the certification and  results and registration of the certification.</t>
  </si>
  <si>
    <t>3-NCS-3</t>
  </si>
  <si>
    <t>3.1.2;
3.1.3.H;
3.2.2.B;
3.2.5;
3.2.11.C</t>
  </si>
  <si>
    <t>Organization and execution of logistics for events related with collective demands and certification.</t>
  </si>
  <si>
    <t>Logistics and execution services contracting (including training room, equipment, transportation, lodging and food)  for events related with collective demands and certification.</t>
  </si>
  <si>
    <t>3-NCS-4</t>
  </si>
  <si>
    <t>3.2.11.B</t>
  </si>
  <si>
    <t>Execution of communication campaigns  for certification.</t>
  </si>
  <si>
    <t>Contracting of media services to publicize project actions - radio, print newspapers, social media and local television,  for certification.</t>
  </si>
  <si>
    <t>3-NCS-5</t>
  </si>
  <si>
    <t>3.1.1.D;
3.2.3</t>
  </si>
  <si>
    <t>Holding events and workshops related with collective benefits diagnosis, presentation and certification options.</t>
  </si>
  <si>
    <t>Contracting of facilitation services, instructors, registration and logistics, and execution of events and workshops for collective benefits diagnosis, presentation and certification options (including rooms for the event, equipment, transport, accommodation and food).</t>
  </si>
  <si>
    <t>3-CS</t>
  </si>
  <si>
    <t>3-CS-1</t>
  </si>
  <si>
    <t>3.1.3.B;
3.2.10.A</t>
  </si>
  <si>
    <t>Development of app and functionalities in the Portal for collective demands / connection of supply and demand of products and services, and development of app in the certification dissemination Portal.</t>
  </si>
  <si>
    <t>Contracting technical services specialized in programming for app and  Portal development, sections for collective demands / connection of supply and demand of products and services, and development of app in the certification dissemination Portal.</t>
  </si>
  <si>
    <t>3-CS-2</t>
  </si>
  <si>
    <t>3.1.3.C;
3.2.10.B</t>
  </si>
  <si>
    <t>Management and monitoring of the Portal and app- section collective demands / connection of supply and demand of products and services.</t>
  </si>
  <si>
    <t>Contracting technical services specialized in programming for monitoring and management of the portal  - section collective demands / connection of supply and demand of products and services.</t>
  </si>
  <si>
    <t>3-CS-3</t>
  </si>
  <si>
    <t>3.1.3.D;
3.1.3.F;
3.1.3.I</t>
  </si>
  <si>
    <t>Public launch of notice for collective demands. Conducting selective processes, screening and documentation verification of proposals of collective demands.</t>
  </si>
  <si>
    <t>Contracting technical and administrative services in a format of consultancies for public launch of notice for collective demands, conducting selective processes, screening and documentation verification of proposals of collective demands.</t>
  </si>
  <si>
    <t>3-CS-4</t>
  </si>
  <si>
    <t>3.1.3.E;
3.2.11.A</t>
  </si>
  <si>
    <t>Communication, dissemination and awareness raising of project activities related to collective benefits and certification.</t>
  </si>
  <si>
    <t>Contracting specialized technical services in communication to deliver communication, dissemination and project mobilization related with collective benefits and certification.</t>
  </si>
  <si>
    <t>3-CS-5</t>
  </si>
  <si>
    <t>3.2.7;
3.2.8</t>
  </si>
  <si>
    <t>Technical and academic execution of courses on certification methodology and lectures and seminars for public managers.</t>
  </si>
  <si>
    <t>Contracting of facilitation services, instructors and logistics and execution (including training room, equipment, transportation, lodging and food) for  courses on certification methodology, and lectures and seminars for public managers.</t>
  </si>
  <si>
    <t>3-CS-6</t>
  </si>
  <si>
    <t>3.2.6.A</t>
  </si>
  <si>
    <t>Elaboration of contents of training material and support for training on certification methodology.</t>
  </si>
  <si>
    <t>Contracting of specialized technical services for the preparation of the technical-didactic content on the certification methodology built.</t>
  </si>
  <si>
    <t>3-CS-7</t>
  </si>
  <si>
    <t>3.2.2.A</t>
  </si>
  <si>
    <t>Technical and institutional organization of missions for certification development (2 national and 2 international).</t>
  </si>
  <si>
    <t>Contracting of specialized technical services for the identification, articulation and executive organization of technical missions for  certification development.</t>
  </si>
  <si>
    <t>3-CS-8</t>
  </si>
  <si>
    <t>3.1.3.G;
3.1.3.K</t>
  </si>
  <si>
    <t>Specialized technical evaluation of the proposals for collective demands received and the selection of award recipients, and supervision of the application of the resources invested in collective demands</t>
  </si>
  <si>
    <t>Contracting services for evaluations and supervision of the collective investments supported.</t>
  </si>
  <si>
    <t>3-CS-9</t>
  </si>
  <si>
    <t>3.1.1.B;
3.2.1</t>
  </si>
  <si>
    <t>Elaboration of studies on different areas related to the project: diagnosis - prognosis by microregion; and models, norms and use of certifications, denominations of origin and others.</t>
  </si>
  <si>
    <t>Contracting specialized technical services to carry out studies on different areas related to the project - diagnosis - prognosis by microregion; and models, norms and use of certifications, denominations of origin and others.</t>
  </si>
  <si>
    <t>3-CS-10</t>
  </si>
  <si>
    <t>3.1.1.A;
3.1.3.A;
3.2.4</t>
  </si>
  <si>
    <t>Technical-methodological design of diagnoses and prognoses of local demands; of the process of attendance of collective demands and edict of selective process; and new proposals (or adequacy) and models of certification proposal.</t>
  </si>
  <si>
    <t>Contracting of specialized technical services to carry out the technical-methodological design of activities focused on local demands, and for the certification proposal.</t>
  </si>
  <si>
    <t>3-CS-11</t>
  </si>
  <si>
    <t>3.2.9</t>
  </si>
  <si>
    <t>Pilot certification implementation in UDs, UMs and producer groups.</t>
  </si>
  <si>
    <t>Contracting of specialized technical services for the implementation, registration and pilot evaluation of certification in Dus, MUs and producer groups</t>
  </si>
  <si>
    <t>3-OA</t>
  </si>
  <si>
    <t>3-OA-1</t>
  </si>
  <si>
    <t>3.1.3.J</t>
  </si>
  <si>
    <t>Economic support for selected collective support actions and investments.</t>
  </si>
  <si>
    <t>Agreement or contract with institutions to support selected collective actions and investments.</t>
  </si>
  <si>
    <t>Project Execution Unit</t>
  </si>
  <si>
    <t>Ex Post</t>
  </si>
  <si>
    <t>4-NCS</t>
  </si>
  <si>
    <t>4-NCS-1</t>
  </si>
  <si>
    <t>4.2</t>
  </si>
  <si>
    <t>Physical and support structure (includes headquarters, states and microregions).</t>
  </si>
  <si>
    <t>4-CS</t>
  </si>
  <si>
    <t>4-CS-1</t>
  </si>
  <si>
    <t>4.1</t>
  </si>
  <si>
    <t>Project management team (gross values ​​with corporate tax).</t>
  </si>
  <si>
    <t>---</t>
  </si>
  <si>
    <t>4-CS-2</t>
  </si>
  <si>
    <t>Auditing</t>
  </si>
  <si>
    <t>SBCC</t>
  </si>
  <si>
    <t>Total</t>
  </si>
  <si>
    <t>Prepared by: Octavio Damiani</t>
  </si>
  <si>
    <t>Date: 8 May 2019</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</si>
  <si>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</si>
  <si>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</si>
  <si>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</si>
  <si>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</si>
  <si>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r>
      <t>(2)</t>
    </r>
    <r>
      <rPr>
        <b/>
        <u/>
        <sz val="10"/>
        <color theme="1"/>
        <rFont val="Calibri"/>
        <family val="2"/>
        <scheme val="minor"/>
      </rPr>
      <t xml:space="preserve"> Country system: </t>
    </r>
    <r>
      <rPr>
        <sz val="10"/>
        <color theme="1"/>
        <rFont val="Calibri"/>
        <family val="2"/>
        <scheme val="minor"/>
      </rPr>
      <t>include selection Method</t>
    </r>
  </si>
  <si>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</si>
  <si>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</si>
  <si>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 xml:space="preserve">Title of Project: </t>
    </r>
    <r>
      <rPr>
        <sz val="11"/>
        <color theme="1"/>
        <rFont val="Calibri"/>
        <family val="2"/>
        <scheme val="minor"/>
      </rPr>
      <t>Low Carbon Agriculture for Avoided Deforestation and Poverty Reduction in Brazil. Phase II - Sustainable Rural Development in the Cerrado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</si>
</sst>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0"/>
      <name val="Arial"/>
      <family val="2"/>
    </font>
    <font>
      <sz val="10"/>
      <name val="Calibri"/>
      <family val="2"/>
      <scheme val="minor"/>
    </font>
    <font>
      <sz val="11"/>
      <color rgb="FF000000"/>
      <name val="Calibri"/>
      <family val="2"/>
      <scheme val="minor"/>
    </font>
    <font>
      <sz val="11"/>
      <name val="Calibri"/>
      <family val="2"/>
      <scheme val="minor"/>
    </font>
  </fonts>
  <fills count="6">
    <fill>
      <patternFill patternType="none"/>
    </fill>
    <fill>
      <patternFill patternType="gray125"/>
    </fill>
    <fill>
      <patternFill patternType="solid">
        <fgColor theme="3"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s>
  <cellStyleXfs count="2">
    <xf numFmtId="0" fontId="0" fillId="0" borderId="0"/>
    <xf numFmtId="0" fontId="7" fillId="0" borderId="0"/>
  </cellStyleXfs>
  <cellXfs count="161">
    <xf numFmtId="0" fontId="0" fillId="0" borderId="0" xfId="0"/>
    <xf numFmtId="0" fontId="0" fillId="0" borderId="0" xfId="0" applyAlignment="1">
      <alignment horizontal="center"/>
    </xf>
    <xf numFmtId="0" fontId="0" fillId="0" borderId="1" xfId="0" applyBorder="1" applyAlignment="1">
      <alignment horizontal="center"/>
    </xf>
    <xf numFmtId="0" fontId="0" fillId="0" borderId="0" xfId="0" applyBorder="1"/>
    <xf numFmtId="0" fontId="0" fillId="0" borderId="21" xfId="0" applyBorder="1" applyAlignment="1">
      <alignment horizontal="center"/>
    </xf>
    <xf numFmtId="0" fontId="0" fillId="0" borderId="17" xfId="0" applyBorder="1"/>
    <xf numFmtId="0" fontId="0" fillId="0" borderId="26" xfId="0" applyBorder="1"/>
    <xf numFmtId="0" fontId="1" fillId="0" borderId="1" xfId="0" applyFont="1" applyBorder="1" applyAlignment="1">
      <alignment horizontal="center"/>
    </xf>
    <xf numFmtId="0" fontId="8" fillId="0" borderId="44" xfId="1" applyFont="1" applyFill="1" applyBorder="1" applyAlignment="1">
      <alignment vertical="center" wrapText="1"/>
    </xf>
    <xf numFmtId="0" fontId="8" fillId="0" borderId="45" xfId="1" applyFont="1" applyFill="1" applyBorder="1" applyAlignment="1">
      <alignment vertical="center" wrapText="1"/>
    </xf>
    <xf numFmtId="0" fontId="8" fillId="0" borderId="46" xfId="1" applyFont="1" applyFill="1" applyBorder="1" applyAlignment="1">
      <alignment vertical="center" wrapText="1"/>
    </xf>
    <xf numFmtId="0" fontId="4" fillId="0" borderId="21" xfId="0" applyFont="1" applyBorder="1" applyAlignment="1">
      <alignment horizontal="left" vertical="top"/>
    </xf>
    <xf numFmtId="0" fontId="8" fillId="0" borderId="50" xfId="1" applyFont="1" applyFill="1" applyBorder="1" applyAlignment="1">
      <alignment vertical="center" wrapText="1"/>
    </xf>
    <xf numFmtId="0" fontId="9" fillId="0" borderId="1" xfId="0" quotePrefix="1"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4" fontId="9" fillId="0" borderId="1" xfId="0" applyNumberFormat="1" applyFont="1" applyFill="1" applyBorder="1" applyAlignment="1">
      <alignment horizontal="right" vertical="center"/>
    </xf>
    <xf numFmtId="0" fontId="0" fillId="0" borderId="0" xfId="0" applyFont="1"/>
    <xf numFmtId="1" fontId="9" fillId="0" borderId="1" xfId="0" applyNumberFormat="1" applyFont="1" applyFill="1" applyBorder="1" applyAlignment="1">
      <alignment horizontal="center" vertical="center"/>
    </xf>
    <xf numFmtId="3" fontId="10" fillId="0" borderId="1" xfId="0" applyNumberFormat="1" applyFont="1" applyFill="1" applyBorder="1" applyAlignment="1">
      <alignment horizontal="center" vertical="center"/>
    </xf>
    <xf numFmtId="3" fontId="9" fillId="0" borderId="1" xfId="0" applyNumberFormat="1" applyFont="1" applyFill="1" applyBorder="1" applyAlignment="1">
      <alignment horizontal="center" vertical="center"/>
    </xf>
    <xf numFmtId="0" fontId="8" fillId="0" borderId="0" xfId="1" applyFont="1" applyFill="1" applyBorder="1" applyAlignment="1">
      <alignment vertical="center" wrapText="1"/>
    </xf>
    <xf numFmtId="1" fontId="10"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4" fontId="9" fillId="0" borderId="1" xfId="0" applyNumberFormat="1" applyFont="1" applyFill="1" applyBorder="1" applyAlignment="1">
      <alignment vertical="center" wrapText="1"/>
    </xf>
    <xf numFmtId="4" fontId="9" fillId="0" borderId="1" xfId="0" applyNumberFormat="1" applyFont="1" applyFill="1" applyBorder="1" applyAlignment="1">
      <alignment horizontal="center" vertical="center" wrapText="1"/>
    </xf>
    <xf numFmtId="0" fontId="9" fillId="0" borderId="1" xfId="0" quotePrefix="1" applyFont="1" applyFill="1" applyBorder="1" applyAlignment="1">
      <alignment horizontal="left" vertical="top" wrapText="1"/>
    </xf>
    <xf numFmtId="0" fontId="9" fillId="0" borderId="1" xfId="0" applyFont="1" applyFill="1" applyBorder="1" applyAlignment="1">
      <alignment horizontal="left" vertical="top" wrapText="1"/>
    </xf>
    <xf numFmtId="0" fontId="10" fillId="0" borderId="1" xfId="0" quotePrefix="1" applyFont="1" applyFill="1" applyBorder="1" applyAlignment="1">
      <alignment horizontal="left" vertical="top" wrapText="1"/>
    </xf>
    <xf numFmtId="0" fontId="0" fillId="0" borderId="0" xfId="0" applyAlignment="1">
      <alignment wrapText="1"/>
    </xf>
    <xf numFmtId="0" fontId="0" fillId="0" borderId="0" xfId="0" applyFont="1" applyFill="1" applyAlignment="1">
      <alignment wrapText="1"/>
    </xf>
    <xf numFmtId="4" fontId="9" fillId="0" borderId="1" xfId="0" applyNumberFormat="1" applyFont="1" applyFill="1" applyBorder="1" applyAlignment="1">
      <alignment horizontal="right" vertical="center" wrapText="1"/>
    </xf>
    <xf numFmtId="3" fontId="10" fillId="0" borderId="1" xfId="0" applyNumberFormat="1" applyFont="1" applyFill="1" applyBorder="1" applyAlignment="1">
      <alignment horizontal="center" vertical="center" wrapText="1"/>
    </xf>
    <xf numFmtId="0" fontId="1" fillId="3" borderId="20" xfId="0" applyFont="1" applyFill="1" applyBorder="1" applyAlignment="1">
      <alignment horizontal="center" vertical="center"/>
    </xf>
    <xf numFmtId="0" fontId="0" fillId="3" borderId="1" xfId="0" applyFill="1" applyBorder="1"/>
    <xf numFmtId="0" fontId="1" fillId="3" borderId="1" xfId="0" applyFont="1" applyFill="1" applyBorder="1"/>
    <xf numFmtId="0" fontId="0" fillId="3" borderId="1" xfId="0" applyFill="1" applyBorder="1" applyAlignment="1">
      <alignment horizontal="center" vertical="center" wrapText="1"/>
    </xf>
    <xf numFmtId="0" fontId="0" fillId="3" borderId="21" xfId="0" applyFill="1" applyBorder="1"/>
    <xf numFmtId="0" fontId="1" fillId="4" borderId="20" xfId="0" applyFont="1" applyFill="1" applyBorder="1" applyAlignment="1">
      <alignment horizontal="center" vertical="center"/>
    </xf>
    <xf numFmtId="0" fontId="1" fillId="4" borderId="1" xfId="0" applyFont="1" applyFill="1" applyBorder="1"/>
    <xf numFmtId="0" fontId="8" fillId="5" borderId="45" xfId="1" applyFont="1" applyFill="1" applyBorder="1" applyAlignment="1">
      <alignment vertical="center" wrapText="1"/>
    </xf>
    <xf numFmtId="0" fontId="0" fillId="5" borderId="0" xfId="0" applyFont="1" applyFill="1" applyAlignment="1">
      <alignment wrapText="1"/>
    </xf>
    <xf numFmtId="1" fontId="9" fillId="0"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0" fontId="0" fillId="0" borderId="0" xfId="0" applyFill="1"/>
    <xf numFmtId="0" fontId="0" fillId="0" borderId="1" xfId="0" applyFill="1" applyBorder="1" applyAlignment="1">
      <alignment horizontal="left" vertical="top" wrapText="1"/>
    </xf>
    <xf numFmtId="0" fontId="0" fillId="0" borderId="1" xfId="0" applyFont="1" applyFill="1" applyBorder="1" applyAlignment="1">
      <alignment horizontal="left" vertical="top" wrapText="1"/>
    </xf>
    <xf numFmtId="0" fontId="0" fillId="0" borderId="20"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1" xfId="0" quotePrefix="1" applyFill="1" applyBorder="1" applyAlignment="1">
      <alignment horizontal="center" vertical="center"/>
    </xf>
    <xf numFmtId="0" fontId="0" fillId="0" borderId="21" xfId="0" applyFill="1" applyBorder="1"/>
    <xf numFmtId="0" fontId="1" fillId="0" borderId="20" xfId="0" applyFont="1" applyFill="1" applyBorder="1" applyAlignment="1">
      <alignment horizontal="center" vertical="center"/>
    </xf>
    <xf numFmtId="0" fontId="1" fillId="0" borderId="1" xfId="0" applyFont="1" applyFill="1" applyBorder="1" applyAlignment="1">
      <alignment horizontal="left" vertical="top"/>
    </xf>
    <xf numFmtId="0" fontId="0" fillId="0" borderId="20" xfId="0" applyFont="1" applyFill="1" applyBorder="1" applyAlignment="1">
      <alignment horizontal="center" vertical="center"/>
    </xf>
    <xf numFmtId="0" fontId="0" fillId="0" borderId="20" xfId="0" applyFill="1" applyBorder="1" applyAlignment="1">
      <alignment horizontal="center" vertical="center" wrapText="1"/>
    </xf>
    <xf numFmtId="0" fontId="0" fillId="0" borderId="21" xfId="0" applyFill="1" applyBorder="1" applyAlignment="1">
      <alignment wrapText="1"/>
    </xf>
    <xf numFmtId="0" fontId="0" fillId="0" borderId="2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1" xfId="0" applyFont="1" applyFill="1" applyBorder="1" applyAlignment="1">
      <alignment wrapText="1"/>
    </xf>
    <xf numFmtId="0" fontId="0" fillId="0" borderId="21" xfId="0" applyFont="1" applyFill="1" applyBorder="1"/>
    <xf numFmtId="0" fontId="0" fillId="0" borderId="1" xfId="0" applyFont="1" applyFill="1" applyBorder="1" applyAlignment="1">
      <alignment horizontal="center" vertical="center"/>
    </xf>
    <xf numFmtId="0" fontId="0" fillId="0" borderId="11" xfId="0" applyFill="1" applyBorder="1" applyAlignment="1">
      <alignment horizontal="center"/>
    </xf>
    <xf numFmtId="0" fontId="0" fillId="0" borderId="9" xfId="0" applyFill="1" applyBorder="1" applyAlignment="1">
      <alignment horizontal="center"/>
    </xf>
    <xf numFmtId="0" fontId="0" fillId="0" borderId="17"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9" xfId="0" applyFont="1" applyFill="1" applyBorder="1" applyAlignment="1">
      <alignment horizontal="left" vertical="top" wrapText="1"/>
    </xf>
    <xf numFmtId="0" fontId="0" fillId="0" borderId="15"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9" xfId="0" applyFont="1" applyFill="1" applyBorder="1" applyAlignment="1">
      <alignment wrapText="1"/>
    </xf>
    <xf numFmtId="4" fontId="0" fillId="0" borderId="0" xfId="0" applyNumberFormat="1" applyFont="1" applyFill="1" applyAlignment="1">
      <alignment wrapText="1"/>
    </xf>
    <xf numFmtId="4" fontId="0" fillId="0" borderId="0" xfId="0" applyNumberFormat="1"/>
    <xf numFmtId="0" fontId="0" fillId="0" borderId="51" xfId="0" applyFont="1" applyFill="1" applyBorder="1" applyAlignment="1">
      <alignment horizontal="center" wrapText="1"/>
    </xf>
    <xf numFmtId="0" fontId="0" fillId="0" borderId="10" xfId="0" applyFont="1" applyFill="1" applyBorder="1" applyAlignment="1">
      <alignment horizontal="left" vertical="top" wrapText="1"/>
    </xf>
    <xf numFmtId="0" fontId="0" fillId="0" borderId="51"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10" xfId="0" applyFill="1" applyBorder="1" applyAlignment="1">
      <alignment horizontal="center" vertical="center"/>
    </xf>
    <xf numFmtId="0" fontId="1" fillId="0" borderId="1" xfId="0" applyFont="1" applyFill="1" applyBorder="1" applyAlignment="1">
      <alignment horizontal="center" vertical="center"/>
    </xf>
    <xf numFmtId="4"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21" xfId="0" applyFont="1" applyFill="1" applyBorder="1"/>
    <xf numFmtId="0" fontId="1" fillId="0" borderId="0" xfId="0" applyFont="1"/>
    <xf numFmtId="4" fontId="1" fillId="4" borderId="1" xfId="0" applyNumberFormat="1" applyFont="1" applyFill="1" applyBorder="1"/>
    <xf numFmtId="0" fontId="1" fillId="4" borderId="21" xfId="0" applyFont="1" applyFill="1" applyBorder="1"/>
    <xf numFmtId="0" fontId="3" fillId="0" borderId="45" xfId="1" applyFont="1" applyFill="1" applyBorder="1" applyAlignment="1">
      <alignment vertical="center" wrapText="1"/>
    </xf>
    <xf numFmtId="4" fontId="9" fillId="0" borderId="0" xfId="0" applyNumberFormat="1" applyFont="1" applyFill="1" applyBorder="1" applyAlignment="1">
      <alignment vertical="center" wrapText="1"/>
    </xf>
    <xf numFmtId="0" fontId="0" fillId="0" borderId="6" xfId="0" applyBorder="1" applyAlignment="1">
      <alignment horizontal="left"/>
    </xf>
    <xf numFmtId="4" fontId="0" fillId="0" borderId="15" xfId="0" applyNumberFormat="1" applyFont="1" applyFill="1" applyBorder="1" applyAlignment="1">
      <alignment horizontal="center" vertical="center" wrapText="1"/>
    </xf>
    <xf numFmtId="4" fontId="0" fillId="0" borderId="1" xfId="0" applyNumberFormat="1" applyFill="1" applyBorder="1" applyAlignment="1">
      <alignment horizontal="center" vertical="center"/>
    </xf>
    <xf numFmtId="4" fontId="0"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9" xfId="0" applyFill="1" applyBorder="1" applyAlignment="1">
      <alignment horizontal="center" vertical="center"/>
    </xf>
    <xf numFmtId="4" fontId="0" fillId="0" borderId="1" xfId="0" applyNumberFormat="1" applyBorder="1" applyAlignment="1">
      <alignment horizontal="center"/>
    </xf>
    <xf numFmtId="0" fontId="4" fillId="0" borderId="29" xfId="0" applyFont="1" applyBorder="1" applyAlignment="1">
      <alignment horizontal="left"/>
    </xf>
    <xf numFmtId="0" fontId="4" fillId="0" borderId="30" xfId="0" applyFont="1" applyBorder="1" applyAlignment="1">
      <alignment horizontal="left"/>
    </xf>
    <xf numFmtId="0" fontId="4" fillId="0" borderId="31" xfId="0" applyFont="1" applyBorder="1" applyAlignment="1">
      <alignment horizontal="left"/>
    </xf>
    <xf numFmtId="0" fontId="4" fillId="0" borderId="35" xfId="0" applyFont="1" applyBorder="1" applyAlignment="1">
      <alignment horizontal="left"/>
    </xf>
    <xf numFmtId="0" fontId="4" fillId="0" borderId="36" xfId="0" applyFont="1" applyBorder="1" applyAlignment="1">
      <alignment horizontal="left"/>
    </xf>
    <xf numFmtId="0" fontId="4" fillId="0" borderId="37" xfId="0" applyFont="1" applyBorder="1" applyAlignment="1">
      <alignment horizontal="left"/>
    </xf>
    <xf numFmtId="0" fontId="4" fillId="0" borderId="38" xfId="0" applyFont="1" applyBorder="1" applyAlignment="1">
      <alignment horizontal="left" vertical="center" wrapText="1"/>
    </xf>
    <xf numFmtId="0" fontId="4" fillId="0" borderId="39" xfId="0" applyFont="1" applyBorder="1" applyAlignment="1">
      <alignment horizontal="left" vertical="center"/>
    </xf>
    <xf numFmtId="0" fontId="4" fillId="0" borderId="40" xfId="0" applyFont="1" applyBorder="1" applyAlignment="1">
      <alignment horizontal="left" vertical="center"/>
    </xf>
    <xf numFmtId="0" fontId="4" fillId="0" borderId="27" xfId="0" applyFont="1" applyBorder="1" applyAlignment="1">
      <alignment horizontal="left"/>
    </xf>
    <xf numFmtId="0" fontId="4" fillId="0" borderId="16" xfId="0" applyFont="1" applyBorder="1" applyAlignment="1">
      <alignment horizontal="left"/>
    </xf>
    <xf numFmtId="0" fontId="4" fillId="0" borderId="28" xfId="0" applyFont="1" applyBorder="1" applyAlignment="1">
      <alignment horizontal="left"/>
    </xf>
    <xf numFmtId="0" fontId="5"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28" xfId="0" applyFont="1" applyBorder="1" applyAlignment="1">
      <alignment horizontal="left" vertical="center" wrapText="1"/>
    </xf>
    <xf numFmtId="0" fontId="4" fillId="0" borderId="27" xfId="0" applyFont="1" applyBorder="1" applyAlignment="1">
      <alignment horizontal="left" vertical="center" wrapText="1"/>
    </xf>
    <xf numFmtId="0" fontId="4" fillId="0" borderId="24" xfId="0" applyFont="1" applyFill="1" applyBorder="1" applyAlignment="1">
      <alignment horizontal="left" vertical="top" wrapText="1"/>
    </xf>
    <xf numFmtId="0" fontId="4" fillId="0" borderId="8" xfId="0" applyFont="1" applyFill="1" applyBorder="1" applyAlignment="1">
      <alignment horizontal="left" vertical="top"/>
    </xf>
    <xf numFmtId="0" fontId="4" fillId="0" borderId="25" xfId="0" applyFont="1" applyFill="1" applyBorder="1" applyAlignment="1">
      <alignment horizontal="left" vertical="top"/>
    </xf>
    <xf numFmtId="0" fontId="4" fillId="0" borderId="17" xfId="0" applyFont="1" applyFill="1" applyBorder="1" applyAlignment="1">
      <alignment horizontal="left" vertical="top"/>
    </xf>
    <xf numFmtId="0" fontId="4" fillId="0" borderId="0" xfId="0" applyFont="1" applyFill="1" applyBorder="1" applyAlignment="1">
      <alignment horizontal="left" vertical="top"/>
    </xf>
    <xf numFmtId="0" fontId="4" fillId="0" borderId="26" xfId="0" applyFont="1" applyFill="1" applyBorder="1" applyAlignment="1">
      <alignment horizontal="left" vertical="top"/>
    </xf>
    <xf numFmtId="0" fontId="4" fillId="0" borderId="41" xfId="0" applyFont="1" applyFill="1" applyBorder="1" applyAlignment="1">
      <alignment horizontal="left" vertical="top"/>
    </xf>
    <xf numFmtId="0" fontId="4" fillId="0" borderId="42" xfId="0" applyFont="1" applyFill="1" applyBorder="1" applyAlignment="1">
      <alignment horizontal="left" vertical="top"/>
    </xf>
    <xf numFmtId="0" fontId="4" fillId="0" borderId="43" xfId="0" applyFont="1" applyFill="1" applyBorder="1" applyAlignment="1">
      <alignment horizontal="left" vertical="top"/>
    </xf>
    <xf numFmtId="0" fontId="1" fillId="0" borderId="20" xfId="0" applyFont="1" applyBorder="1" applyAlignment="1">
      <alignment horizontal="left"/>
    </xf>
    <xf numFmtId="0" fontId="0" fillId="0" borderId="1" xfId="0" applyBorder="1" applyAlignment="1">
      <alignment horizontal="left"/>
    </xf>
    <xf numFmtId="0" fontId="3" fillId="2" borderId="4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8" xfId="0" applyFont="1" applyFill="1" applyBorder="1" applyAlignment="1">
      <alignment horizontal="center" wrapText="1"/>
    </xf>
    <xf numFmtId="0" fontId="3" fillId="2" borderId="1" xfId="0" applyFont="1" applyFill="1" applyBorder="1" applyAlignment="1">
      <alignment horizontal="center" wrapText="1"/>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11" xfId="0" applyFill="1" applyBorder="1" applyAlignment="1">
      <alignment horizontal="center" vertical="center"/>
    </xf>
    <xf numFmtId="0" fontId="0" fillId="0" borderId="17" xfId="0" applyFill="1" applyBorder="1" applyAlignment="1">
      <alignment horizontal="center" vertical="center"/>
    </xf>
    <xf numFmtId="0" fontId="0" fillId="0" borderId="0" xfId="0" applyFill="1" applyBorder="1" applyAlignment="1">
      <alignment horizontal="center" vertical="center"/>
    </xf>
    <xf numFmtId="0" fontId="0" fillId="0" borderId="9" xfId="0" applyFill="1" applyBorder="1" applyAlignment="1">
      <alignment horizontal="center" vertical="center"/>
    </xf>
    <xf numFmtId="0" fontId="0" fillId="0" borderId="13" xfId="0" applyFill="1" applyBorder="1" applyAlignment="1">
      <alignment horizontal="left"/>
    </xf>
    <xf numFmtId="0" fontId="0" fillId="0" borderId="3" xfId="0" applyFill="1" applyBorder="1" applyAlignment="1">
      <alignment horizontal="left"/>
    </xf>
    <xf numFmtId="0" fontId="0" fillId="0" borderId="11" xfId="0" applyFill="1" applyBorder="1" applyAlignment="1">
      <alignment horizontal="left"/>
    </xf>
    <xf numFmtId="0" fontId="0" fillId="0" borderId="15" xfId="0" applyFill="1" applyBorder="1" applyAlignment="1">
      <alignment horizontal="left"/>
    </xf>
    <xf numFmtId="0" fontId="0" fillId="0" borderId="0" xfId="0" applyFill="1" applyBorder="1" applyAlignment="1">
      <alignment horizontal="left"/>
    </xf>
    <xf numFmtId="0" fontId="0" fillId="0" borderId="9" xfId="0" applyFill="1" applyBorder="1" applyAlignment="1">
      <alignment horizontal="left"/>
    </xf>
    <xf numFmtId="0" fontId="0" fillId="0" borderId="14" xfId="0" applyFill="1" applyBorder="1" applyAlignment="1">
      <alignment horizontal="center"/>
    </xf>
    <xf numFmtId="0" fontId="0" fillId="0" borderId="19" xfId="0" applyFill="1" applyBorder="1" applyAlignment="1">
      <alignment horizontal="center"/>
    </xf>
    <xf numFmtId="4" fontId="0" fillId="0" borderId="12" xfId="0" applyNumberFormat="1" applyFill="1" applyBorder="1" applyAlignment="1">
      <alignment horizontal="center" vertical="center"/>
    </xf>
    <xf numFmtId="0" fontId="0" fillId="0" borderId="18" xfId="0" applyFill="1" applyBorder="1" applyAlignment="1">
      <alignment horizontal="center" vertical="center"/>
    </xf>
    <xf numFmtId="0" fontId="1" fillId="0" borderId="20" xfId="0" applyFont="1" applyBorder="1" applyAlignment="1">
      <alignment horizontal="left" vertical="top"/>
    </xf>
    <xf numFmtId="0" fontId="0" fillId="0" borderId="1" xfId="0" applyBorder="1" applyAlignment="1">
      <alignment horizontal="left" vertical="top"/>
    </xf>
    <xf numFmtId="0" fontId="1" fillId="0" borderId="22" xfId="0" applyFont="1" applyBorder="1" applyAlignment="1">
      <alignment horizontal="left" vertical="top"/>
    </xf>
    <xf numFmtId="0" fontId="0" fillId="0" borderId="4" xfId="0" applyBorder="1" applyAlignment="1">
      <alignment horizontal="left" vertical="top"/>
    </xf>
    <xf numFmtId="0" fontId="1" fillId="0" borderId="7" xfId="0" applyFont="1" applyBorder="1" applyAlignment="1">
      <alignment horizontal="left" vertical="top"/>
    </xf>
    <xf numFmtId="0" fontId="2" fillId="2" borderId="32" xfId="0" applyFont="1" applyFill="1" applyBorder="1" applyAlignment="1">
      <alignment horizontal="center"/>
    </xf>
    <xf numFmtId="0" fontId="2" fillId="2" borderId="33" xfId="0" applyFont="1" applyFill="1" applyBorder="1" applyAlignment="1">
      <alignment horizontal="center"/>
    </xf>
    <xf numFmtId="0" fontId="2" fillId="2" borderId="34" xfId="0" applyFont="1" applyFill="1" applyBorder="1" applyAlignment="1">
      <alignment horizontal="center"/>
    </xf>
    <xf numFmtId="0" fontId="1" fillId="0" borderId="5" xfId="0" applyFont="1" applyBorder="1" applyAlignment="1">
      <alignment horizontal="left" vertical="top" wrapText="1"/>
    </xf>
    <xf numFmtId="0" fontId="0" fillId="0" borderId="4" xfId="0" applyBorder="1" applyAlignment="1">
      <alignment horizontal="left" vertical="top" wrapText="1"/>
    </xf>
    <xf numFmtId="0" fontId="0" fillId="0" borderId="23" xfId="0" applyBorder="1" applyAlignment="1">
      <alignment horizontal="left" vertical="top" wrapText="1"/>
    </xf>
    <xf numFmtId="0" fontId="1" fillId="0" borderId="24" xfId="0" applyFont="1" applyBorder="1" applyAlignment="1">
      <alignment horizontal="left"/>
    </xf>
    <xf numFmtId="0" fontId="0" fillId="0" borderId="8" xfId="0" applyBorder="1" applyAlignment="1">
      <alignment horizontal="left"/>
    </xf>
    <xf numFmtId="0" fontId="0" fillId="0" borderId="25" xfId="0" applyBorder="1" applyAlignment="1">
      <alignment horizontal="left"/>
    </xf>
    <xf numFmtId="0" fontId="1" fillId="0" borderId="6" xfId="0" applyFont="1" applyBorder="1" applyAlignment="1">
      <alignment horizontal="left"/>
    </xf>
    <xf numFmtId="0" fontId="1" fillId="0" borderId="10" xfId="0" applyFont="1" applyBorder="1" applyAlignment="1">
      <alignment horizontal="left"/>
    </xf>
    <xf numFmtId="0" fontId="3" fillId="2" borderId="49" xfId="0" applyFont="1" applyFill="1" applyBorder="1" applyAlignment="1">
      <alignment horizontal="center" vertical="center" wrapText="1"/>
    </xf>
    <xf numFmtId="0" fontId="3" fillId="2" borderId="21" xfId="0" applyFont="1" applyFill="1" applyBorder="1" applyAlignment="1">
      <alignment horizontal="center" vertical="center" wrapText="1"/>
    </xf>
  </cellXfs>
  <cellStyles count="2">
    <cellStyle name="Normal" xfId="0" builtinId="0"/>
    <cellStyle name="Normal 3"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9"/>
  <sheetViews>
    <sheetView tabSelected="1" zoomScale="85" zoomScaleNormal="85" workbookViewId="0">
      <pane ySplit="11" topLeftCell="A12" activePane="bottomLeft" state="frozen"/>
      <selection pane="bottomLeft" activeCell="G6" sqref="G6:L6"/>
    </sheetView>
  </sheetViews>
  <sheetFormatPr defaultRowHeight="14.4" x14ac:dyDescent="0.3"/>
  <cols>
    <col min="1" max="1" width="7.6640625" bestFit="1" customWidth="1"/>
    <col min="2" max="2" width="10.109375" customWidth="1"/>
    <col min="3" max="3" width="45.88671875" customWidth="1"/>
    <col min="4" max="4" width="52.88671875" customWidth="1"/>
    <col min="5" max="5" width="13.5546875" customWidth="1"/>
    <col min="6" max="6" width="13.33203125" customWidth="1"/>
    <col min="7" max="7" width="23.33203125" customWidth="1"/>
    <col min="8" max="8" width="12.88671875" customWidth="1"/>
    <col min="9" max="9" width="11.44140625" customWidth="1"/>
    <col min="10" max="10" width="20.109375" customWidth="1"/>
    <col min="11" max="11" width="16.88671875" customWidth="1"/>
    <col min="12" max="12" width="40.6640625" customWidth="1"/>
    <col min="15" max="15" width="21.44140625" customWidth="1"/>
    <col min="16" max="16" width="0.44140625" hidden="1" customWidth="1"/>
  </cols>
  <sheetData>
    <row r="1" spans="1:18" s="44" customFormat="1" ht="14.4" customHeight="1" x14ac:dyDescent="0.3">
      <c r="E1" s="86"/>
      <c r="K1" s="44" t="s">
        <v>0</v>
      </c>
    </row>
    <row r="2" spans="1:18" ht="14.4" customHeight="1" x14ac:dyDescent="0.3">
      <c r="K2" t="s">
        <v>1</v>
      </c>
    </row>
    <row r="3" spans="1:18" ht="21.75" customHeight="1" thickBot="1" x14ac:dyDescent="0.35"/>
    <row r="4" spans="1:18" ht="24.75" customHeight="1" x14ac:dyDescent="0.3">
      <c r="A4" s="148" t="s">
        <v>2</v>
      </c>
      <c r="B4" s="149"/>
      <c r="C4" s="149"/>
      <c r="D4" s="149"/>
      <c r="E4" s="149"/>
      <c r="F4" s="149"/>
      <c r="G4" s="149"/>
      <c r="H4" s="149"/>
      <c r="I4" s="149"/>
      <c r="J4" s="149"/>
      <c r="K4" s="149"/>
      <c r="L4" s="150"/>
      <c r="M4" s="1"/>
      <c r="N4" s="1"/>
      <c r="O4" s="1"/>
      <c r="P4" s="1"/>
      <c r="Q4" s="1"/>
      <c r="R4" s="1"/>
    </row>
    <row r="5" spans="1:18" ht="14.4" customHeight="1" x14ac:dyDescent="0.3">
      <c r="A5" s="143" t="s">
        <v>3</v>
      </c>
      <c r="B5" s="144"/>
      <c r="C5" s="144"/>
      <c r="D5" s="144"/>
      <c r="E5" s="144"/>
      <c r="F5" s="144"/>
      <c r="G5" s="147" t="s">
        <v>4</v>
      </c>
      <c r="H5" s="144"/>
      <c r="I5" s="144"/>
      <c r="J5" s="144"/>
      <c r="K5" s="144"/>
      <c r="L5" s="11" t="s">
        <v>5</v>
      </c>
    </row>
    <row r="6" spans="1:18" ht="30" customHeight="1" thickBot="1" x14ac:dyDescent="0.35">
      <c r="A6" s="145" t="s">
        <v>6</v>
      </c>
      <c r="B6" s="146"/>
      <c r="C6" s="146"/>
      <c r="D6" s="146"/>
      <c r="E6" s="146"/>
      <c r="F6" s="146"/>
      <c r="G6" s="151" t="s">
        <v>342</v>
      </c>
      <c r="H6" s="152"/>
      <c r="I6" s="152"/>
      <c r="J6" s="152"/>
      <c r="K6" s="152"/>
      <c r="L6" s="153"/>
    </row>
    <row r="7" spans="1:18" ht="15" customHeight="1" thickTop="1" x14ac:dyDescent="0.3">
      <c r="A7" s="154" t="s">
        <v>7</v>
      </c>
      <c r="B7" s="155"/>
      <c r="C7" s="155"/>
      <c r="D7" s="155"/>
      <c r="E7" s="155"/>
      <c r="F7" s="155"/>
      <c r="G7" s="155"/>
      <c r="H7" s="155"/>
      <c r="I7" s="155"/>
      <c r="J7" s="155"/>
      <c r="K7" s="155"/>
      <c r="L7" s="156"/>
    </row>
    <row r="8" spans="1:18" ht="14.4" customHeight="1" x14ac:dyDescent="0.3">
      <c r="A8" s="119" t="s">
        <v>8</v>
      </c>
      <c r="B8" s="120"/>
      <c r="C8" s="120"/>
      <c r="D8" s="120"/>
      <c r="E8" s="87"/>
      <c r="F8" s="157" t="s">
        <v>9</v>
      </c>
      <c r="G8" s="158"/>
      <c r="H8" s="93"/>
      <c r="I8" s="7"/>
      <c r="J8" s="7" t="s">
        <v>10</v>
      </c>
      <c r="K8" s="2"/>
      <c r="L8" s="4"/>
    </row>
    <row r="9" spans="1:18" ht="14.4" customHeight="1" thickBot="1" x14ac:dyDescent="0.35">
      <c r="A9" s="5"/>
      <c r="B9" s="3"/>
      <c r="C9" s="3"/>
      <c r="D9" s="3"/>
      <c r="E9" s="3"/>
      <c r="F9" s="3"/>
      <c r="G9" s="3"/>
      <c r="H9" s="3"/>
      <c r="I9" s="3"/>
      <c r="J9" s="3"/>
      <c r="K9" s="3"/>
      <c r="L9" s="6"/>
    </row>
    <row r="10" spans="1:18" ht="39" customHeight="1" thickBot="1" x14ac:dyDescent="0.35">
      <c r="A10" s="121" t="s">
        <v>11</v>
      </c>
      <c r="B10" s="123" t="s">
        <v>12</v>
      </c>
      <c r="C10" s="123" t="s">
        <v>13</v>
      </c>
      <c r="D10" s="123" t="s">
        <v>14</v>
      </c>
      <c r="E10" s="123" t="s">
        <v>15</v>
      </c>
      <c r="F10" s="123" t="s">
        <v>16</v>
      </c>
      <c r="G10" s="125" t="s">
        <v>17</v>
      </c>
      <c r="H10" s="123" t="s">
        <v>18</v>
      </c>
      <c r="I10" s="123"/>
      <c r="J10" s="123" t="s">
        <v>19</v>
      </c>
      <c r="K10" s="123" t="s">
        <v>20</v>
      </c>
      <c r="L10" s="159" t="s">
        <v>21</v>
      </c>
    </row>
    <row r="11" spans="1:18" ht="28.5" customHeight="1" x14ac:dyDescent="0.3">
      <c r="A11" s="122"/>
      <c r="B11" s="124"/>
      <c r="C11" s="124"/>
      <c r="D11" s="124"/>
      <c r="E11" s="124"/>
      <c r="F11" s="124"/>
      <c r="G11" s="126"/>
      <c r="H11" s="91" t="s">
        <v>22</v>
      </c>
      <c r="I11" s="91" t="s">
        <v>23</v>
      </c>
      <c r="J11" s="124"/>
      <c r="K11" s="124"/>
      <c r="L11" s="160"/>
      <c r="P11" s="8"/>
    </row>
    <row r="12" spans="1:18" s="82" customFormat="1" ht="14.4" customHeight="1" x14ac:dyDescent="0.3">
      <c r="A12" s="38">
        <v>1</v>
      </c>
      <c r="B12" s="39"/>
      <c r="C12" s="39" t="s">
        <v>24</v>
      </c>
      <c r="D12" s="39"/>
      <c r="E12" s="83">
        <f>SUM(E14:E40)</f>
        <v>2851000</v>
      </c>
      <c r="F12" s="39"/>
      <c r="G12" s="39"/>
      <c r="H12" s="39"/>
      <c r="I12" s="39"/>
      <c r="J12" s="39"/>
      <c r="K12" s="39"/>
      <c r="L12" s="84"/>
      <c r="P12" s="85"/>
    </row>
    <row r="13" spans="1:18" ht="14.4" customHeight="1" x14ac:dyDescent="0.3">
      <c r="A13" s="33" t="s">
        <v>25</v>
      </c>
      <c r="B13" s="34"/>
      <c r="C13" s="35" t="s">
        <v>26</v>
      </c>
      <c r="D13" s="35"/>
      <c r="E13" s="34"/>
      <c r="F13" s="36"/>
      <c r="G13" s="34"/>
      <c r="H13" s="34"/>
      <c r="I13" s="34"/>
      <c r="J13" s="34"/>
      <c r="K13" s="34"/>
      <c r="L13" s="37"/>
      <c r="P13" s="9"/>
    </row>
    <row r="14" spans="1:18" ht="43.2" x14ac:dyDescent="0.3">
      <c r="A14" s="47" t="s">
        <v>27</v>
      </c>
      <c r="B14" s="15" t="s">
        <v>28</v>
      </c>
      <c r="C14" s="26" t="s">
        <v>29</v>
      </c>
      <c r="D14" s="27" t="s">
        <v>30</v>
      </c>
      <c r="E14" s="89">
        <v>44092.42703349283</v>
      </c>
      <c r="F14" s="48" t="s">
        <v>31</v>
      </c>
      <c r="G14" s="49"/>
      <c r="H14" s="49">
        <v>100</v>
      </c>
      <c r="I14" s="50" t="s">
        <v>32</v>
      </c>
      <c r="J14" s="49">
        <v>2</v>
      </c>
      <c r="K14" s="49" t="s">
        <v>33</v>
      </c>
      <c r="L14" s="51"/>
      <c r="P14" s="12"/>
    </row>
    <row r="15" spans="1:18" ht="28.8" x14ac:dyDescent="0.3">
      <c r="A15" s="47" t="s">
        <v>34</v>
      </c>
      <c r="B15" s="15" t="s">
        <v>35</v>
      </c>
      <c r="C15" s="28" t="s">
        <v>36</v>
      </c>
      <c r="D15" s="46" t="s">
        <v>37</v>
      </c>
      <c r="E15" s="89">
        <v>83039.79545454547</v>
      </c>
      <c r="F15" s="48" t="s">
        <v>31</v>
      </c>
      <c r="G15" s="49"/>
      <c r="H15" s="49">
        <v>100</v>
      </c>
      <c r="I15" s="50" t="s">
        <v>32</v>
      </c>
      <c r="J15" s="49">
        <v>16</v>
      </c>
      <c r="K15" s="49" t="s">
        <v>33</v>
      </c>
      <c r="L15" s="51"/>
      <c r="P15" s="12"/>
    </row>
    <row r="16" spans="1:18" x14ac:dyDescent="0.3">
      <c r="A16" s="47"/>
      <c r="B16" s="15"/>
      <c r="C16" s="28"/>
      <c r="D16" s="46"/>
      <c r="E16" s="89"/>
      <c r="F16" s="48"/>
      <c r="G16" s="49"/>
      <c r="H16" s="49"/>
      <c r="I16" s="50"/>
      <c r="J16" s="49"/>
      <c r="K16" s="49"/>
      <c r="L16" s="51"/>
      <c r="P16" s="12"/>
    </row>
    <row r="17" spans="1:16" x14ac:dyDescent="0.3">
      <c r="A17" s="47"/>
      <c r="B17" s="15"/>
      <c r="C17" s="28"/>
      <c r="D17" s="46"/>
      <c r="E17" s="89"/>
      <c r="F17" s="48"/>
      <c r="G17" s="49"/>
      <c r="H17" s="49"/>
      <c r="I17" s="50"/>
      <c r="J17" s="49"/>
      <c r="K17" s="49"/>
      <c r="L17" s="51"/>
      <c r="P17" s="12"/>
    </row>
    <row r="18" spans="1:16" ht="14.4" customHeight="1" x14ac:dyDescent="0.3">
      <c r="A18" s="52" t="s">
        <v>38</v>
      </c>
      <c r="B18" s="49"/>
      <c r="C18" s="53" t="s">
        <v>39</v>
      </c>
      <c r="D18" s="53"/>
      <c r="E18" s="89"/>
      <c r="F18" s="48"/>
      <c r="G18" s="49"/>
      <c r="H18" s="49"/>
      <c r="I18" s="49"/>
      <c r="J18" s="49"/>
      <c r="K18" s="49"/>
      <c r="L18" s="51"/>
      <c r="P18" s="9" t="s">
        <v>40</v>
      </c>
    </row>
    <row r="19" spans="1:16" ht="107.25" customHeight="1" x14ac:dyDescent="0.3">
      <c r="A19" s="54" t="s">
        <v>41</v>
      </c>
      <c r="B19" s="48" t="s">
        <v>42</v>
      </c>
      <c r="C19" s="45" t="s">
        <v>43</v>
      </c>
      <c r="D19" s="45" t="s">
        <v>44</v>
      </c>
      <c r="E19" s="89">
        <v>219355.58492822968</v>
      </c>
      <c r="F19" s="48" t="s">
        <v>31</v>
      </c>
      <c r="G19" s="48"/>
      <c r="H19" s="48">
        <v>100</v>
      </c>
      <c r="I19" s="48" t="s">
        <v>32</v>
      </c>
      <c r="J19" s="48">
        <v>10</v>
      </c>
      <c r="K19" s="49" t="s">
        <v>33</v>
      </c>
      <c r="L19" s="51"/>
      <c r="P19" s="9" t="s">
        <v>45</v>
      </c>
    </row>
    <row r="20" spans="1:16" ht="43.2" x14ac:dyDescent="0.3">
      <c r="A20" s="54" t="s">
        <v>46</v>
      </c>
      <c r="B20" s="48" t="s">
        <v>47</v>
      </c>
      <c r="C20" s="45" t="s">
        <v>48</v>
      </c>
      <c r="D20" s="45" t="s">
        <v>49</v>
      </c>
      <c r="E20" s="89">
        <v>190408.21650717704</v>
      </c>
      <c r="F20" s="48" t="s">
        <v>31</v>
      </c>
      <c r="G20" s="48"/>
      <c r="H20" s="48">
        <v>100</v>
      </c>
      <c r="I20" s="48" t="s">
        <v>32</v>
      </c>
      <c r="J20" s="48">
        <v>12</v>
      </c>
      <c r="K20" s="49" t="s">
        <v>33</v>
      </c>
      <c r="L20" s="51"/>
      <c r="P20" s="9"/>
    </row>
    <row r="21" spans="1:16" ht="43.2" x14ac:dyDescent="0.3">
      <c r="A21" s="54" t="s">
        <v>50</v>
      </c>
      <c r="B21" s="48" t="s">
        <v>51</v>
      </c>
      <c r="C21" s="45" t="s">
        <v>52</v>
      </c>
      <c r="D21" s="45" t="s">
        <v>53</v>
      </c>
      <c r="E21" s="89">
        <v>95145.058612440203</v>
      </c>
      <c r="F21" s="48" t="s">
        <v>31</v>
      </c>
      <c r="G21" s="48"/>
      <c r="H21" s="48">
        <v>100</v>
      </c>
      <c r="I21" s="48" t="s">
        <v>32</v>
      </c>
      <c r="J21" s="48">
        <v>8</v>
      </c>
      <c r="K21" s="49" t="s">
        <v>33</v>
      </c>
      <c r="L21" s="51"/>
      <c r="P21" s="9"/>
    </row>
    <row r="22" spans="1:16" ht="57.6" x14ac:dyDescent="0.3">
      <c r="A22" s="54" t="s">
        <v>54</v>
      </c>
      <c r="B22" s="48" t="s">
        <v>55</v>
      </c>
      <c r="C22" s="45" t="s">
        <v>56</v>
      </c>
      <c r="D22" s="45" t="s">
        <v>57</v>
      </c>
      <c r="E22" s="89">
        <v>217343.24282296648</v>
      </c>
      <c r="F22" s="48" t="s">
        <v>31</v>
      </c>
      <c r="G22" s="48"/>
      <c r="H22" s="48">
        <v>100</v>
      </c>
      <c r="I22" s="48" t="s">
        <v>32</v>
      </c>
      <c r="J22" s="48">
        <v>8</v>
      </c>
      <c r="K22" s="49" t="s">
        <v>33</v>
      </c>
      <c r="L22" s="51"/>
      <c r="P22" s="9"/>
    </row>
    <row r="23" spans="1:16" ht="57.6" x14ac:dyDescent="0.3">
      <c r="A23" s="54" t="s">
        <v>58</v>
      </c>
      <c r="B23" s="48" t="s">
        <v>59</v>
      </c>
      <c r="C23" s="45" t="s">
        <v>60</v>
      </c>
      <c r="D23" s="45" t="s">
        <v>61</v>
      </c>
      <c r="E23" s="89">
        <v>146197.69019138758</v>
      </c>
      <c r="F23" s="48" t="s">
        <v>31</v>
      </c>
      <c r="G23" s="48"/>
      <c r="H23" s="48">
        <v>100</v>
      </c>
      <c r="I23" s="48" t="s">
        <v>32</v>
      </c>
      <c r="J23" s="48">
        <v>14</v>
      </c>
      <c r="K23" s="49" t="s">
        <v>33</v>
      </c>
      <c r="L23" s="51"/>
      <c r="P23" s="9"/>
    </row>
    <row r="24" spans="1:16" ht="57.6" x14ac:dyDescent="0.3">
      <c r="A24" s="54" t="s">
        <v>62</v>
      </c>
      <c r="B24" s="48" t="s">
        <v>63</v>
      </c>
      <c r="C24" s="45" t="s">
        <v>64</v>
      </c>
      <c r="D24" s="45" t="s">
        <v>65</v>
      </c>
      <c r="E24" s="89">
        <v>14092.42703349283</v>
      </c>
      <c r="F24" s="48" t="s">
        <v>31</v>
      </c>
      <c r="G24" s="48"/>
      <c r="H24" s="48">
        <v>100</v>
      </c>
      <c r="I24" s="48" t="s">
        <v>32</v>
      </c>
      <c r="J24" s="48">
        <v>22</v>
      </c>
      <c r="K24" s="49" t="s">
        <v>33</v>
      </c>
      <c r="L24" s="51"/>
      <c r="P24" s="9"/>
    </row>
    <row r="25" spans="1:16" ht="14.4" customHeight="1" x14ac:dyDescent="0.3">
      <c r="A25" s="52" t="s">
        <v>66</v>
      </c>
      <c r="B25" s="49"/>
      <c r="C25" s="53" t="s">
        <v>67</v>
      </c>
      <c r="D25" s="53"/>
      <c r="E25" s="89"/>
      <c r="F25" s="48"/>
      <c r="G25" s="49"/>
      <c r="H25" s="49"/>
      <c r="I25" s="49"/>
      <c r="J25" s="49"/>
      <c r="K25" s="49"/>
      <c r="L25" s="51"/>
      <c r="P25" s="9" t="s">
        <v>68</v>
      </c>
    </row>
    <row r="26" spans="1:16" ht="193.2" x14ac:dyDescent="0.3">
      <c r="A26" s="47" t="s">
        <v>69</v>
      </c>
      <c r="B26" s="48" t="s">
        <v>70</v>
      </c>
      <c r="C26" s="45" t="s">
        <v>71</v>
      </c>
      <c r="D26" s="45" t="s">
        <v>72</v>
      </c>
      <c r="E26" s="89">
        <v>58829.269138756026</v>
      </c>
      <c r="F26" s="48" t="s">
        <v>31</v>
      </c>
      <c r="G26" s="49"/>
      <c r="H26" s="49">
        <v>100</v>
      </c>
      <c r="I26" s="49" t="s">
        <v>32</v>
      </c>
      <c r="J26" s="49">
        <v>3</v>
      </c>
      <c r="K26" s="49" t="s">
        <v>33</v>
      </c>
      <c r="L26" s="51"/>
      <c r="P26" s="9" t="s">
        <v>73</v>
      </c>
    </row>
    <row r="27" spans="1:16" ht="57.6" x14ac:dyDescent="0.3">
      <c r="A27" s="47" t="s">
        <v>74</v>
      </c>
      <c r="B27" s="48" t="s">
        <v>75</v>
      </c>
      <c r="C27" s="45" t="s">
        <v>76</v>
      </c>
      <c r="D27" s="45" t="s">
        <v>77</v>
      </c>
      <c r="E27" s="89">
        <v>100934.53229665072</v>
      </c>
      <c r="F27" s="48" t="s">
        <v>31</v>
      </c>
      <c r="G27" s="49"/>
      <c r="H27" s="49">
        <v>100</v>
      </c>
      <c r="I27" s="49" t="s">
        <v>32</v>
      </c>
      <c r="J27" s="49">
        <v>8</v>
      </c>
      <c r="K27" s="49" t="s">
        <v>33</v>
      </c>
      <c r="L27" s="51"/>
      <c r="P27" s="21"/>
    </row>
    <row r="28" spans="1:16" ht="86.4" x14ac:dyDescent="0.3">
      <c r="A28" s="47" t="s">
        <v>78</v>
      </c>
      <c r="B28" s="48" t="s">
        <v>79</v>
      </c>
      <c r="C28" s="45" t="s">
        <v>80</v>
      </c>
      <c r="D28" s="45" t="s">
        <v>81</v>
      </c>
      <c r="E28" s="89">
        <v>98566.11124401915</v>
      </c>
      <c r="F28" s="48" t="s">
        <v>31</v>
      </c>
      <c r="G28" s="49"/>
      <c r="H28" s="49">
        <v>100</v>
      </c>
      <c r="I28" s="49" t="s">
        <v>32</v>
      </c>
      <c r="J28" s="49">
        <v>4</v>
      </c>
      <c r="K28" s="49" t="s">
        <v>33</v>
      </c>
      <c r="L28" s="51"/>
      <c r="P28" s="21"/>
    </row>
    <row r="29" spans="1:16" ht="144" x14ac:dyDescent="0.3">
      <c r="A29" s="47" t="s">
        <v>82</v>
      </c>
      <c r="B29" s="48" t="s">
        <v>83</v>
      </c>
      <c r="C29" s="45" t="s">
        <v>84</v>
      </c>
      <c r="D29" s="45" t="s">
        <v>85</v>
      </c>
      <c r="E29" s="89">
        <v>836092.42703349283</v>
      </c>
      <c r="F29" s="48" t="s">
        <v>31</v>
      </c>
      <c r="G29" s="49"/>
      <c r="H29" s="49">
        <v>100</v>
      </c>
      <c r="I29" s="49" t="s">
        <v>32</v>
      </c>
      <c r="J29" s="49">
        <v>14</v>
      </c>
      <c r="K29" s="49" t="s">
        <v>33</v>
      </c>
      <c r="L29" s="51"/>
      <c r="P29" s="21"/>
    </row>
    <row r="30" spans="1:16" ht="115.2" x14ac:dyDescent="0.3">
      <c r="A30" s="47" t="s">
        <v>86</v>
      </c>
      <c r="B30" s="48" t="s">
        <v>87</v>
      </c>
      <c r="C30" s="45" t="s">
        <v>88</v>
      </c>
      <c r="D30" s="45" t="s">
        <v>89</v>
      </c>
      <c r="E30" s="89">
        <v>73039.79545454547</v>
      </c>
      <c r="F30" s="48" t="s">
        <v>31</v>
      </c>
      <c r="G30" s="49"/>
      <c r="H30" s="49">
        <v>100</v>
      </c>
      <c r="I30" s="49" t="s">
        <v>32</v>
      </c>
      <c r="J30" s="49">
        <v>12</v>
      </c>
      <c r="K30" s="49" t="s">
        <v>33</v>
      </c>
      <c r="L30" s="51"/>
      <c r="P30" s="21"/>
    </row>
    <row r="31" spans="1:16" ht="43.2" x14ac:dyDescent="0.3">
      <c r="A31" s="47" t="s">
        <v>90</v>
      </c>
      <c r="B31" s="48" t="s">
        <v>91</v>
      </c>
      <c r="C31" s="45" t="s">
        <v>92</v>
      </c>
      <c r="D31" s="45" t="s">
        <v>93</v>
      </c>
      <c r="E31" s="89">
        <v>10408.21650717704</v>
      </c>
      <c r="F31" s="48" t="s">
        <v>31</v>
      </c>
      <c r="G31" s="49"/>
      <c r="H31" s="49">
        <v>100</v>
      </c>
      <c r="I31" s="49" t="s">
        <v>32</v>
      </c>
      <c r="J31" s="49">
        <v>8</v>
      </c>
      <c r="K31" s="49" t="s">
        <v>33</v>
      </c>
      <c r="L31" s="51"/>
      <c r="P31" s="21"/>
    </row>
    <row r="32" spans="1:16" ht="172.8" x14ac:dyDescent="0.3">
      <c r="A32" s="47" t="s">
        <v>94</v>
      </c>
      <c r="B32" s="48" t="s">
        <v>95</v>
      </c>
      <c r="C32" s="45" t="s">
        <v>96</v>
      </c>
      <c r="D32" s="45" t="s">
        <v>97</v>
      </c>
      <c r="E32" s="89">
        <v>67776.637559808616</v>
      </c>
      <c r="F32" s="48" t="s">
        <v>31</v>
      </c>
      <c r="G32" s="49"/>
      <c r="H32" s="49">
        <v>100</v>
      </c>
      <c r="I32" s="49" t="s">
        <v>32</v>
      </c>
      <c r="J32" s="49">
        <v>8</v>
      </c>
      <c r="K32" s="49" t="s">
        <v>33</v>
      </c>
      <c r="L32" s="51"/>
      <c r="P32" s="21"/>
    </row>
    <row r="33" spans="1:16" ht="43.2" x14ac:dyDescent="0.3">
      <c r="A33" s="47" t="s">
        <v>98</v>
      </c>
      <c r="B33" s="48" t="s">
        <v>99</v>
      </c>
      <c r="C33" s="45" t="s">
        <v>100</v>
      </c>
      <c r="D33" s="45" t="s">
        <v>101</v>
      </c>
      <c r="E33" s="89">
        <v>84429.26913875599</v>
      </c>
      <c r="F33" s="48" t="s">
        <v>31</v>
      </c>
      <c r="G33" s="49"/>
      <c r="H33" s="49">
        <v>100</v>
      </c>
      <c r="I33" s="49" t="s">
        <v>32</v>
      </c>
      <c r="J33" s="49">
        <v>8</v>
      </c>
      <c r="K33" s="49" t="s">
        <v>33</v>
      </c>
      <c r="L33" s="51"/>
      <c r="P33" s="21"/>
    </row>
    <row r="34" spans="1:16" ht="43.2" x14ac:dyDescent="0.3">
      <c r="A34" s="47" t="s">
        <v>102</v>
      </c>
      <c r="B34" s="48" t="s">
        <v>103</v>
      </c>
      <c r="C34" s="45" t="s">
        <v>104</v>
      </c>
      <c r="D34" s="45" t="s">
        <v>105</v>
      </c>
      <c r="E34" s="89">
        <v>20934.532296650726</v>
      </c>
      <c r="F34" s="48" t="s">
        <v>31</v>
      </c>
      <c r="G34" s="49"/>
      <c r="H34" s="49">
        <v>100</v>
      </c>
      <c r="I34" s="49" t="s">
        <v>32</v>
      </c>
      <c r="J34" s="49">
        <v>6</v>
      </c>
      <c r="K34" s="49" t="s">
        <v>33</v>
      </c>
      <c r="L34" s="51"/>
      <c r="P34" s="21"/>
    </row>
    <row r="35" spans="1:16" ht="43.2" x14ac:dyDescent="0.3">
      <c r="A35" s="47" t="s">
        <v>106</v>
      </c>
      <c r="B35" s="48" t="s">
        <v>107</v>
      </c>
      <c r="C35" s="45" t="s">
        <v>108</v>
      </c>
      <c r="D35" s="45" t="s">
        <v>109</v>
      </c>
      <c r="E35" s="89">
        <v>111460.84808612442</v>
      </c>
      <c r="F35" s="48" t="s">
        <v>31</v>
      </c>
      <c r="G35" s="49"/>
      <c r="H35" s="49">
        <v>100</v>
      </c>
      <c r="I35" s="49" t="s">
        <v>32</v>
      </c>
      <c r="J35" s="49">
        <v>10</v>
      </c>
      <c r="K35" s="49" t="s">
        <v>33</v>
      </c>
      <c r="L35" s="51"/>
      <c r="P35" s="21"/>
    </row>
    <row r="36" spans="1:16" ht="43.2" x14ac:dyDescent="0.3">
      <c r="A36" s="47" t="s">
        <v>110</v>
      </c>
      <c r="B36" s="48" t="s">
        <v>111</v>
      </c>
      <c r="C36" s="45" t="s">
        <v>112</v>
      </c>
      <c r="D36" s="45" t="s">
        <v>113</v>
      </c>
      <c r="E36" s="89">
        <v>12513.479665071778</v>
      </c>
      <c r="F36" s="48" t="s">
        <v>31</v>
      </c>
      <c r="G36" s="49"/>
      <c r="H36" s="49">
        <v>100</v>
      </c>
      <c r="I36" s="49" t="s">
        <v>32</v>
      </c>
      <c r="J36" s="49">
        <v>8</v>
      </c>
      <c r="K36" s="49" t="s">
        <v>33</v>
      </c>
      <c r="L36" s="51"/>
      <c r="P36" s="21"/>
    </row>
    <row r="37" spans="1:16" ht="43.2" x14ac:dyDescent="0.3">
      <c r="A37" s="47" t="s">
        <v>114</v>
      </c>
      <c r="B37" s="48" t="s">
        <v>115</v>
      </c>
      <c r="C37" s="45" t="s">
        <v>116</v>
      </c>
      <c r="D37" s="45" t="s">
        <v>117</v>
      </c>
      <c r="E37" s="89">
        <v>37945.058612440196</v>
      </c>
      <c r="F37" s="48" t="s">
        <v>31</v>
      </c>
      <c r="G37" s="49"/>
      <c r="H37" s="49">
        <v>100</v>
      </c>
      <c r="I37" s="49" t="s">
        <v>32</v>
      </c>
      <c r="J37" s="49">
        <v>8</v>
      </c>
      <c r="K37" s="49" t="s">
        <v>33</v>
      </c>
      <c r="L37" s="51"/>
      <c r="P37" s="21"/>
    </row>
    <row r="38" spans="1:16" ht="43.2" x14ac:dyDescent="0.3">
      <c r="A38" s="47" t="s">
        <v>118</v>
      </c>
      <c r="B38" s="48" t="s">
        <v>119</v>
      </c>
      <c r="C38" s="45" t="s">
        <v>120</v>
      </c>
      <c r="D38" s="45" t="s">
        <v>121</v>
      </c>
      <c r="E38" s="89">
        <v>276934.53229665075</v>
      </c>
      <c r="F38" s="48" t="s">
        <v>31</v>
      </c>
      <c r="G38" s="49"/>
      <c r="H38" s="49">
        <v>100</v>
      </c>
      <c r="I38" s="49" t="s">
        <v>32</v>
      </c>
      <c r="J38" s="49">
        <v>1</v>
      </c>
      <c r="K38" s="49" t="s">
        <v>33</v>
      </c>
      <c r="L38" s="51"/>
      <c r="P38" s="21"/>
    </row>
    <row r="39" spans="1:16" ht="14.4" customHeight="1" x14ac:dyDescent="0.3">
      <c r="A39" s="52" t="s">
        <v>122</v>
      </c>
      <c r="B39" s="49"/>
      <c r="C39" s="53" t="s">
        <v>123</v>
      </c>
      <c r="D39" s="53"/>
      <c r="E39" s="89"/>
      <c r="F39" s="48"/>
      <c r="G39" s="49"/>
      <c r="H39" s="49"/>
      <c r="I39" s="49"/>
      <c r="J39" s="49"/>
      <c r="K39" s="49"/>
      <c r="L39" s="51"/>
      <c r="P39" s="9" t="s">
        <v>68</v>
      </c>
    </row>
    <row r="40" spans="1:16" s="29" customFormat="1" ht="28.8" x14ac:dyDescent="0.3">
      <c r="A40" s="55" t="s">
        <v>124</v>
      </c>
      <c r="B40" s="15" t="s">
        <v>125</v>
      </c>
      <c r="C40" s="14" t="s">
        <v>126</v>
      </c>
      <c r="D40" s="14" t="s">
        <v>127</v>
      </c>
      <c r="E40" s="89">
        <v>51460.84808612441</v>
      </c>
      <c r="F40" s="25" t="s">
        <v>31</v>
      </c>
      <c r="G40" s="31"/>
      <c r="H40" s="42">
        <v>100</v>
      </c>
      <c r="I40" s="25" t="s">
        <v>32</v>
      </c>
      <c r="J40" s="32">
        <v>14</v>
      </c>
      <c r="K40" s="49" t="s">
        <v>33</v>
      </c>
      <c r="L40" s="56"/>
    </row>
    <row r="41" spans="1:16" s="29" customFormat="1" x14ac:dyDescent="0.3">
      <c r="A41" s="55"/>
      <c r="B41" s="15"/>
      <c r="C41" s="14"/>
      <c r="D41" s="14"/>
      <c r="E41" s="31"/>
      <c r="F41" s="25"/>
      <c r="G41" s="31"/>
      <c r="H41" s="42"/>
      <c r="I41" s="25"/>
      <c r="J41" s="32"/>
      <c r="K41" s="49"/>
      <c r="L41" s="56"/>
    </row>
    <row r="42" spans="1:16" s="29" customFormat="1" x14ac:dyDescent="0.3">
      <c r="A42" s="55"/>
      <c r="B42" s="15"/>
      <c r="C42" s="14"/>
      <c r="D42" s="14"/>
      <c r="E42" s="31"/>
      <c r="F42" s="25"/>
      <c r="G42" s="31"/>
      <c r="H42" s="42"/>
      <c r="I42" s="25"/>
      <c r="J42" s="32"/>
      <c r="K42" s="49"/>
      <c r="L42" s="56"/>
    </row>
    <row r="43" spans="1:16" ht="14.4" customHeight="1" x14ac:dyDescent="0.3">
      <c r="A43" s="52">
        <v>2</v>
      </c>
      <c r="B43" s="49"/>
      <c r="C43" s="53" t="s">
        <v>128</v>
      </c>
      <c r="D43" s="53"/>
      <c r="E43" s="79">
        <f>SUM(E45:E76)</f>
        <v>7012000</v>
      </c>
      <c r="F43" s="48"/>
      <c r="G43" s="49"/>
      <c r="H43" s="49"/>
      <c r="I43" s="49"/>
      <c r="J43" s="49"/>
      <c r="K43" s="49"/>
      <c r="L43" s="51"/>
    </row>
    <row r="44" spans="1:16" ht="14.4" customHeight="1" x14ac:dyDescent="0.3">
      <c r="A44" s="52" t="s">
        <v>129</v>
      </c>
      <c r="B44" s="49"/>
      <c r="C44" s="53" t="s">
        <v>26</v>
      </c>
      <c r="D44" s="53"/>
      <c r="E44" s="89"/>
      <c r="F44" s="48"/>
      <c r="G44" s="49"/>
      <c r="H44" s="49"/>
      <c r="I44" s="49"/>
      <c r="J44" s="49"/>
      <c r="K44" s="49"/>
      <c r="L44" s="51"/>
    </row>
    <row r="45" spans="1:16" ht="57.6" x14ac:dyDescent="0.3">
      <c r="A45" s="47" t="s">
        <v>130</v>
      </c>
      <c r="B45" s="15" t="s">
        <v>131</v>
      </c>
      <c r="C45" s="26" t="s">
        <v>29</v>
      </c>
      <c r="D45" s="27" t="s">
        <v>132</v>
      </c>
      <c r="E45" s="24">
        <v>68355.081654135298</v>
      </c>
      <c r="F45" s="15" t="s">
        <v>31</v>
      </c>
      <c r="G45" s="16"/>
      <c r="H45" s="49">
        <v>100</v>
      </c>
      <c r="I45" s="49" t="s">
        <v>32</v>
      </c>
      <c r="J45" s="49">
        <v>2</v>
      </c>
      <c r="K45" s="49" t="s">
        <v>33</v>
      </c>
      <c r="L45" s="51"/>
    </row>
    <row r="46" spans="1:16" ht="28.8" x14ac:dyDescent="0.3">
      <c r="A46" s="47" t="s">
        <v>133</v>
      </c>
      <c r="B46" s="15" t="s">
        <v>134</v>
      </c>
      <c r="C46" s="28" t="s">
        <v>135</v>
      </c>
      <c r="D46" s="46" t="s">
        <v>136</v>
      </c>
      <c r="E46" s="24">
        <v>75723.502706766885</v>
      </c>
      <c r="F46" s="25" t="s">
        <v>31</v>
      </c>
      <c r="G46" s="16"/>
      <c r="H46" s="22">
        <v>100</v>
      </c>
      <c r="I46" s="19" t="s">
        <v>32</v>
      </c>
      <c r="J46" s="19">
        <v>30</v>
      </c>
      <c r="K46" s="49" t="s">
        <v>33</v>
      </c>
      <c r="L46" s="51"/>
    </row>
    <row r="47" spans="1:16" ht="43.2" x14ac:dyDescent="0.3">
      <c r="A47" s="47" t="s">
        <v>137</v>
      </c>
      <c r="B47" s="23" t="s">
        <v>138</v>
      </c>
      <c r="C47" s="28" t="s">
        <v>139</v>
      </c>
      <c r="D47" s="46" t="s">
        <v>140</v>
      </c>
      <c r="E47" s="24">
        <v>202039.2921804511</v>
      </c>
      <c r="F47" s="25" t="s">
        <v>31</v>
      </c>
      <c r="G47" s="16"/>
      <c r="H47" s="18">
        <v>100</v>
      </c>
      <c r="I47" s="20" t="s">
        <v>32</v>
      </c>
      <c r="J47" s="19">
        <v>16</v>
      </c>
      <c r="K47" s="49" t="s">
        <v>33</v>
      </c>
      <c r="L47" s="51"/>
    </row>
    <row r="48" spans="1:16" ht="14.4" customHeight="1" x14ac:dyDescent="0.3">
      <c r="A48" s="52" t="s">
        <v>141</v>
      </c>
      <c r="B48" s="49"/>
      <c r="C48" s="53" t="s">
        <v>39</v>
      </c>
      <c r="D48" s="53"/>
      <c r="E48" s="24"/>
      <c r="F48" s="48"/>
      <c r="G48" s="49"/>
      <c r="H48" s="49"/>
      <c r="I48" s="49"/>
      <c r="J48" s="49"/>
      <c r="K48" s="49"/>
      <c r="L48" s="51"/>
      <c r="P48" s="9" t="s">
        <v>40</v>
      </c>
    </row>
    <row r="49" spans="1:16" ht="43.2" x14ac:dyDescent="0.3">
      <c r="A49" s="54" t="s">
        <v>142</v>
      </c>
      <c r="B49" s="15" t="s">
        <v>143</v>
      </c>
      <c r="C49" s="28" t="s">
        <v>144</v>
      </c>
      <c r="D49" s="46" t="s">
        <v>145</v>
      </c>
      <c r="E49" s="24">
        <v>79934.029022556351</v>
      </c>
      <c r="F49" s="25" t="s">
        <v>31</v>
      </c>
      <c r="G49" s="31"/>
      <c r="H49" s="42">
        <v>100</v>
      </c>
      <c r="I49" s="43" t="s">
        <v>32</v>
      </c>
      <c r="J49" s="32">
        <v>12</v>
      </c>
      <c r="K49" s="49" t="s">
        <v>33</v>
      </c>
      <c r="L49" s="51"/>
    </row>
    <row r="50" spans="1:16" ht="100.8" x14ac:dyDescent="0.3">
      <c r="A50" s="54" t="s">
        <v>146</v>
      </c>
      <c r="B50" s="15" t="s">
        <v>147</v>
      </c>
      <c r="C50" s="28" t="s">
        <v>148</v>
      </c>
      <c r="D50" s="46" t="s">
        <v>149</v>
      </c>
      <c r="E50" s="24">
        <v>110197.18691729319</v>
      </c>
      <c r="F50" s="25" t="s">
        <v>31</v>
      </c>
      <c r="G50" s="31"/>
      <c r="H50" s="42">
        <v>100</v>
      </c>
      <c r="I50" s="43" t="s">
        <v>32</v>
      </c>
      <c r="J50" s="32">
        <v>10</v>
      </c>
      <c r="K50" s="49" t="s">
        <v>33</v>
      </c>
      <c r="L50" s="51"/>
    </row>
    <row r="51" spans="1:16" ht="43.2" x14ac:dyDescent="0.3">
      <c r="A51" s="54" t="s">
        <v>150</v>
      </c>
      <c r="B51" s="15" t="s">
        <v>151</v>
      </c>
      <c r="C51" s="28" t="s">
        <v>152</v>
      </c>
      <c r="D51" s="46" t="s">
        <v>153</v>
      </c>
      <c r="E51" s="24">
        <v>11512.976390977403</v>
      </c>
      <c r="F51" s="25" t="s">
        <v>31</v>
      </c>
      <c r="G51" s="31"/>
      <c r="H51" s="42">
        <v>100</v>
      </c>
      <c r="I51" s="43" t="s">
        <v>32</v>
      </c>
      <c r="J51" s="32">
        <v>8</v>
      </c>
      <c r="K51" s="49" t="s">
        <v>33</v>
      </c>
      <c r="L51" s="51"/>
    </row>
    <row r="52" spans="1:16" ht="129.6" x14ac:dyDescent="0.3">
      <c r="A52" s="54" t="s">
        <v>154</v>
      </c>
      <c r="B52" s="15" t="s">
        <v>155</v>
      </c>
      <c r="C52" s="28" t="s">
        <v>156</v>
      </c>
      <c r="D52" s="46" t="s">
        <v>157</v>
      </c>
      <c r="E52" s="24">
        <v>853129.18691729358</v>
      </c>
      <c r="F52" s="25" t="s">
        <v>31</v>
      </c>
      <c r="G52" s="31"/>
      <c r="H52" s="42">
        <v>100</v>
      </c>
      <c r="I52" s="43" t="s">
        <v>32</v>
      </c>
      <c r="J52" s="32">
        <v>12</v>
      </c>
      <c r="K52" s="49" t="s">
        <v>33</v>
      </c>
      <c r="L52" s="51"/>
    </row>
    <row r="53" spans="1:16" ht="43.2" x14ac:dyDescent="0.3">
      <c r="A53" s="54" t="s">
        <v>158</v>
      </c>
      <c r="B53" s="15" t="s">
        <v>159</v>
      </c>
      <c r="C53" s="28" t="s">
        <v>160</v>
      </c>
      <c r="D53" s="46" t="s">
        <v>161</v>
      </c>
      <c r="E53" s="24">
        <v>91512.976390977405</v>
      </c>
      <c r="F53" s="25" t="s">
        <v>31</v>
      </c>
      <c r="G53" s="31"/>
      <c r="H53" s="42">
        <v>100</v>
      </c>
      <c r="I53" s="43" t="s">
        <v>32</v>
      </c>
      <c r="J53" s="32">
        <v>14</v>
      </c>
      <c r="K53" s="49" t="s">
        <v>33</v>
      </c>
      <c r="L53" s="51"/>
    </row>
    <row r="54" spans="1:16" ht="57.6" x14ac:dyDescent="0.3">
      <c r="A54" s="54" t="s">
        <v>162</v>
      </c>
      <c r="B54" s="15" t="s">
        <v>163</v>
      </c>
      <c r="C54" s="28" t="s">
        <v>164</v>
      </c>
      <c r="D54" s="46" t="s">
        <v>165</v>
      </c>
      <c r="E54" s="24">
        <v>3091.9237593984553</v>
      </c>
      <c r="F54" s="25" t="s">
        <v>31</v>
      </c>
      <c r="G54" s="31"/>
      <c r="H54" s="42">
        <v>100</v>
      </c>
      <c r="I54" s="43" t="s">
        <v>32</v>
      </c>
      <c r="J54" s="32">
        <v>20</v>
      </c>
      <c r="K54" s="49" t="s">
        <v>33</v>
      </c>
      <c r="L54" s="51"/>
    </row>
    <row r="55" spans="1:16" ht="72" x14ac:dyDescent="0.3">
      <c r="A55" s="54" t="s">
        <v>166</v>
      </c>
      <c r="B55" s="15" t="s">
        <v>167</v>
      </c>
      <c r="C55" s="28" t="s">
        <v>168</v>
      </c>
      <c r="D55" s="46" t="s">
        <v>169</v>
      </c>
      <c r="E55" s="24">
        <v>65723.502706766885</v>
      </c>
      <c r="F55" s="25" t="s">
        <v>31</v>
      </c>
      <c r="G55" s="31"/>
      <c r="H55" s="42">
        <v>100</v>
      </c>
      <c r="I55" s="43" t="s">
        <v>32</v>
      </c>
      <c r="J55" s="32">
        <v>20</v>
      </c>
      <c r="K55" s="49" t="s">
        <v>33</v>
      </c>
      <c r="L55" s="51"/>
    </row>
    <row r="56" spans="1:16" ht="14.4" customHeight="1" x14ac:dyDescent="0.3">
      <c r="A56" s="52" t="s">
        <v>170</v>
      </c>
      <c r="B56" s="49"/>
      <c r="C56" s="53" t="s">
        <v>67</v>
      </c>
      <c r="D56" s="53"/>
      <c r="E56" s="24"/>
      <c r="F56" s="48"/>
      <c r="G56" s="49"/>
      <c r="H56" s="49"/>
      <c r="I56" s="49"/>
      <c r="J56" s="49"/>
      <c r="K56" s="49"/>
      <c r="L56" s="51"/>
      <c r="P56" s="9" t="s">
        <v>68</v>
      </c>
    </row>
    <row r="57" spans="1:16" s="29" customFormat="1" ht="72" x14ac:dyDescent="0.3">
      <c r="A57" s="57" t="s">
        <v>171</v>
      </c>
      <c r="B57" s="58" t="s">
        <v>172</v>
      </c>
      <c r="C57" s="46" t="s">
        <v>173</v>
      </c>
      <c r="D57" s="46" t="s">
        <v>174</v>
      </c>
      <c r="E57" s="24">
        <v>107302.45007518794</v>
      </c>
      <c r="F57" s="58" t="s">
        <v>31</v>
      </c>
      <c r="G57" s="58"/>
      <c r="H57" s="58">
        <v>100</v>
      </c>
      <c r="I57" s="58" t="s">
        <v>32</v>
      </c>
      <c r="J57" s="58">
        <v>3</v>
      </c>
      <c r="K57" s="49" t="s">
        <v>33</v>
      </c>
      <c r="L57" s="56"/>
      <c r="P57" s="21"/>
    </row>
    <row r="58" spans="1:16" s="29" customFormat="1" ht="43.2" x14ac:dyDescent="0.3">
      <c r="A58" s="57" t="s">
        <v>175</v>
      </c>
      <c r="B58" s="58" t="s">
        <v>176</v>
      </c>
      <c r="C58" s="46" t="s">
        <v>177</v>
      </c>
      <c r="D58" s="46" t="s">
        <v>178</v>
      </c>
      <c r="E58" s="24">
        <v>72565.607969924778</v>
      </c>
      <c r="F58" s="58" t="s">
        <v>31</v>
      </c>
      <c r="G58" s="58"/>
      <c r="H58" s="58">
        <v>100</v>
      </c>
      <c r="I58" s="58" t="s">
        <v>32</v>
      </c>
      <c r="J58" s="58">
        <v>8</v>
      </c>
      <c r="K58" s="49" t="s">
        <v>33</v>
      </c>
      <c r="L58" s="56"/>
      <c r="P58" s="21"/>
    </row>
    <row r="59" spans="1:16" s="29" customFormat="1" ht="72" x14ac:dyDescent="0.3">
      <c r="A59" s="57" t="s">
        <v>179</v>
      </c>
      <c r="B59" s="58" t="s">
        <v>180</v>
      </c>
      <c r="C59" s="46" t="s">
        <v>181</v>
      </c>
      <c r="D59" s="46" t="s">
        <v>182</v>
      </c>
      <c r="E59" s="24">
        <v>93881.397443608992</v>
      </c>
      <c r="F59" s="58" t="s">
        <v>31</v>
      </c>
      <c r="G59" s="58"/>
      <c r="H59" s="58">
        <v>100</v>
      </c>
      <c r="I59" s="58" t="s">
        <v>32</v>
      </c>
      <c r="J59" s="58">
        <v>4</v>
      </c>
      <c r="K59" s="49" t="s">
        <v>33</v>
      </c>
      <c r="L59" s="56"/>
      <c r="P59" s="21"/>
    </row>
    <row r="60" spans="1:16" s="29" customFormat="1" ht="86.4" x14ac:dyDescent="0.3">
      <c r="A60" s="57" t="s">
        <v>183</v>
      </c>
      <c r="B60" s="58" t="s">
        <v>184</v>
      </c>
      <c r="C60" s="46" t="s">
        <v>185</v>
      </c>
      <c r="D60" s="46" t="s">
        <v>186</v>
      </c>
      <c r="E60" s="24">
        <v>25197.186917293195</v>
      </c>
      <c r="F60" s="58" t="s">
        <v>31</v>
      </c>
      <c r="G60" s="58"/>
      <c r="H60" s="58">
        <v>100</v>
      </c>
      <c r="I60" s="58" t="s">
        <v>32</v>
      </c>
      <c r="J60" s="58">
        <v>8</v>
      </c>
      <c r="K60" s="49" t="s">
        <v>33</v>
      </c>
      <c r="L60" s="56"/>
      <c r="P60" s="21"/>
    </row>
    <row r="61" spans="1:16" s="29" customFormat="1" ht="100.8" x14ac:dyDescent="0.3">
      <c r="A61" s="57" t="s">
        <v>187</v>
      </c>
      <c r="B61" s="58" t="s">
        <v>188</v>
      </c>
      <c r="C61" s="46" t="s">
        <v>189</v>
      </c>
      <c r="D61" s="46" t="s">
        <v>190</v>
      </c>
      <c r="E61" s="24">
        <v>68618.239548872138</v>
      </c>
      <c r="F61" s="58" t="s">
        <v>31</v>
      </c>
      <c r="G61" s="58"/>
      <c r="H61" s="58">
        <v>100</v>
      </c>
      <c r="I61" s="58" t="s">
        <v>32</v>
      </c>
      <c r="J61" s="58">
        <v>14</v>
      </c>
      <c r="K61" s="49" t="s">
        <v>33</v>
      </c>
      <c r="L61" s="56"/>
      <c r="P61" s="21"/>
    </row>
    <row r="62" spans="1:16" s="29" customFormat="1" ht="57.6" x14ac:dyDescent="0.3">
      <c r="A62" s="57" t="s">
        <v>191</v>
      </c>
      <c r="B62" s="58" t="s">
        <v>192</v>
      </c>
      <c r="C62" s="46" t="s">
        <v>193</v>
      </c>
      <c r="D62" s="46" t="s">
        <v>194</v>
      </c>
      <c r="E62" s="24">
        <v>8881.3974436089811</v>
      </c>
      <c r="F62" s="58" t="s">
        <v>31</v>
      </c>
      <c r="G62" s="58"/>
      <c r="H62" s="58">
        <v>100</v>
      </c>
      <c r="I62" s="58" t="s">
        <v>32</v>
      </c>
      <c r="J62" s="58">
        <v>12</v>
      </c>
      <c r="K62" s="49" t="s">
        <v>33</v>
      </c>
      <c r="L62" s="56"/>
      <c r="P62" s="21"/>
    </row>
    <row r="63" spans="1:16" s="29" customFormat="1" ht="43.2" x14ac:dyDescent="0.3">
      <c r="A63" s="57" t="s">
        <v>195</v>
      </c>
      <c r="B63" s="58" t="s">
        <v>196</v>
      </c>
      <c r="C63" s="46" t="s">
        <v>197</v>
      </c>
      <c r="D63" s="46" t="s">
        <v>198</v>
      </c>
      <c r="E63" s="24">
        <v>5197.1869172931929</v>
      </c>
      <c r="F63" s="58" t="s">
        <v>31</v>
      </c>
      <c r="G63" s="58"/>
      <c r="H63" s="58">
        <v>100</v>
      </c>
      <c r="I63" s="58" t="s">
        <v>32</v>
      </c>
      <c r="J63" s="58">
        <v>8</v>
      </c>
      <c r="K63" s="49" t="s">
        <v>33</v>
      </c>
      <c r="L63" s="56"/>
      <c r="P63" s="21"/>
    </row>
    <row r="64" spans="1:16" s="29" customFormat="1" ht="72" x14ac:dyDescent="0.3">
      <c r="A64" s="57" t="s">
        <v>199</v>
      </c>
      <c r="B64" s="58" t="s">
        <v>200</v>
      </c>
      <c r="C64" s="46" t="s">
        <v>201</v>
      </c>
      <c r="D64" s="46" t="s">
        <v>202</v>
      </c>
      <c r="E64" s="24">
        <v>1075070.8742857142</v>
      </c>
      <c r="F64" s="58" t="s">
        <v>31</v>
      </c>
      <c r="G64" s="58"/>
      <c r="H64" s="58">
        <v>100</v>
      </c>
      <c r="I64" s="58" t="s">
        <v>32</v>
      </c>
      <c r="J64" s="58">
        <v>4</v>
      </c>
      <c r="K64" s="48" t="s">
        <v>203</v>
      </c>
      <c r="L64" s="56"/>
      <c r="P64" s="21"/>
    </row>
    <row r="65" spans="1:16" s="29" customFormat="1" ht="72" x14ac:dyDescent="0.3">
      <c r="A65" s="57" t="s">
        <v>204</v>
      </c>
      <c r="B65" s="58" t="s">
        <v>205</v>
      </c>
      <c r="C65" s="46" t="s">
        <v>206</v>
      </c>
      <c r="D65" s="46" t="s">
        <v>207</v>
      </c>
      <c r="E65" s="24">
        <v>44144.555338345825</v>
      </c>
      <c r="F65" s="58" t="s">
        <v>31</v>
      </c>
      <c r="G65" s="58"/>
      <c r="H65" s="58">
        <v>100</v>
      </c>
      <c r="I65" s="58" t="s">
        <v>32</v>
      </c>
      <c r="J65" s="58">
        <v>8</v>
      </c>
      <c r="K65" s="49" t="s">
        <v>33</v>
      </c>
      <c r="L65" s="56"/>
      <c r="P65" s="21"/>
    </row>
    <row r="66" spans="1:16" s="29" customFormat="1" ht="28.8" x14ac:dyDescent="0.3">
      <c r="A66" s="57" t="s">
        <v>208</v>
      </c>
      <c r="B66" s="58" t="s">
        <v>209</v>
      </c>
      <c r="C66" s="46" t="s">
        <v>210</v>
      </c>
      <c r="D66" s="46" t="s">
        <v>211</v>
      </c>
      <c r="E66" s="24">
        <v>62207.713233082672</v>
      </c>
      <c r="F66" s="58" t="s">
        <v>31</v>
      </c>
      <c r="G66" s="58"/>
      <c r="H66" s="58">
        <v>100</v>
      </c>
      <c r="I66" s="58" t="s">
        <v>32</v>
      </c>
      <c r="J66" s="58">
        <v>18</v>
      </c>
      <c r="K66" s="49" t="s">
        <v>33</v>
      </c>
      <c r="L66" s="56"/>
      <c r="P66" s="21"/>
    </row>
    <row r="67" spans="1:16" s="29" customFormat="1" ht="72" x14ac:dyDescent="0.3">
      <c r="A67" s="57" t="s">
        <v>212</v>
      </c>
      <c r="B67" s="58" t="s">
        <v>213</v>
      </c>
      <c r="C67" s="46" t="s">
        <v>214</v>
      </c>
      <c r="D67" s="46" t="s">
        <v>214</v>
      </c>
      <c r="E67" s="24">
        <v>166039.2921804511</v>
      </c>
      <c r="F67" s="58" t="s">
        <v>31</v>
      </c>
      <c r="G67" s="58"/>
      <c r="H67" s="58">
        <v>100</v>
      </c>
      <c r="I67" s="58" t="s">
        <v>32</v>
      </c>
      <c r="J67" s="58">
        <v>6</v>
      </c>
      <c r="K67" s="49" t="s">
        <v>33</v>
      </c>
      <c r="L67" s="56"/>
    </row>
    <row r="68" spans="1:16" s="29" customFormat="1" ht="72" x14ac:dyDescent="0.3">
      <c r="A68" s="57" t="s">
        <v>215</v>
      </c>
      <c r="B68" s="58" t="s">
        <v>216</v>
      </c>
      <c r="C68" s="46" t="s">
        <v>217</v>
      </c>
      <c r="D68" s="46" t="s">
        <v>218</v>
      </c>
      <c r="E68" s="24">
        <v>126249.81849624056</v>
      </c>
      <c r="F68" s="58" t="s">
        <v>31</v>
      </c>
      <c r="G68" s="58"/>
      <c r="H68" s="58">
        <v>100</v>
      </c>
      <c r="I68" s="58" t="s">
        <v>32</v>
      </c>
      <c r="J68" s="58">
        <v>10</v>
      </c>
      <c r="K68" s="49" t="s">
        <v>33</v>
      </c>
      <c r="L68" s="56"/>
    </row>
    <row r="69" spans="1:16" s="29" customFormat="1" ht="57.6" x14ac:dyDescent="0.3">
      <c r="A69" s="57" t="s">
        <v>219</v>
      </c>
      <c r="B69" s="58" t="s">
        <v>220</v>
      </c>
      <c r="C69" s="46" t="s">
        <v>221</v>
      </c>
      <c r="D69" s="46" t="s">
        <v>222</v>
      </c>
      <c r="E69" s="24">
        <v>1259934.0290225565</v>
      </c>
      <c r="F69" s="58" t="s">
        <v>31</v>
      </c>
      <c r="G69" s="58"/>
      <c r="H69" s="58">
        <v>100</v>
      </c>
      <c r="I69" s="58" t="s">
        <v>32</v>
      </c>
      <c r="J69" s="58">
        <v>14</v>
      </c>
      <c r="K69" s="48" t="s">
        <v>223</v>
      </c>
      <c r="L69" s="56"/>
    </row>
    <row r="70" spans="1:16" s="29" customFormat="1" ht="57.6" x14ac:dyDescent="0.3">
      <c r="A70" s="57" t="s">
        <v>224</v>
      </c>
      <c r="B70" s="58" t="s">
        <v>225</v>
      </c>
      <c r="C70" s="46" t="s">
        <v>226</v>
      </c>
      <c r="D70" s="46" t="s">
        <v>227</v>
      </c>
      <c r="E70" s="24">
        <v>52039.292180451092</v>
      </c>
      <c r="F70" s="58" t="s">
        <v>31</v>
      </c>
      <c r="G70" s="58"/>
      <c r="H70" s="58">
        <v>100</v>
      </c>
      <c r="I70" s="58" t="s">
        <v>32</v>
      </c>
      <c r="J70" s="58">
        <v>12</v>
      </c>
      <c r="K70" s="49" t="s">
        <v>33</v>
      </c>
      <c r="L70" s="56"/>
    </row>
    <row r="71" spans="1:16" s="29" customFormat="1" ht="72" x14ac:dyDescent="0.3">
      <c r="A71" s="57" t="s">
        <v>228</v>
      </c>
      <c r="B71" s="58" t="s">
        <v>229</v>
      </c>
      <c r="C71" s="46" t="s">
        <v>230</v>
      </c>
      <c r="D71" s="46" t="s">
        <v>231</v>
      </c>
      <c r="E71" s="24">
        <v>318881.39744360902</v>
      </c>
      <c r="F71" s="58" t="s">
        <v>31</v>
      </c>
      <c r="G71" s="58"/>
      <c r="H71" s="58">
        <v>100</v>
      </c>
      <c r="I71" s="58" t="s">
        <v>32</v>
      </c>
      <c r="J71" s="58">
        <v>10</v>
      </c>
      <c r="K71" s="49" t="s">
        <v>33</v>
      </c>
      <c r="L71" s="56"/>
    </row>
    <row r="72" spans="1:16" s="29" customFormat="1" ht="72" x14ac:dyDescent="0.3">
      <c r="A72" s="57" t="s">
        <v>232</v>
      </c>
      <c r="B72" s="58" t="s">
        <v>233</v>
      </c>
      <c r="C72" s="46" t="s">
        <v>234</v>
      </c>
      <c r="D72" s="46" t="s">
        <v>235</v>
      </c>
      <c r="E72" s="24">
        <v>838881.39744360896</v>
      </c>
      <c r="F72" s="58" t="s">
        <v>31</v>
      </c>
      <c r="G72" s="58"/>
      <c r="H72" s="58">
        <v>100</v>
      </c>
      <c r="I72" s="58" t="s">
        <v>32</v>
      </c>
      <c r="J72" s="58">
        <v>12</v>
      </c>
      <c r="K72" s="49" t="s">
        <v>223</v>
      </c>
      <c r="L72" s="56"/>
    </row>
    <row r="73" spans="1:16" ht="14.4" customHeight="1" x14ac:dyDescent="0.3">
      <c r="A73" s="52" t="s">
        <v>236</v>
      </c>
      <c r="B73" s="49"/>
      <c r="C73" s="53" t="s">
        <v>123</v>
      </c>
      <c r="D73" s="53"/>
      <c r="E73" s="24"/>
      <c r="F73" s="48"/>
      <c r="G73" s="49"/>
      <c r="H73" s="49"/>
      <c r="I73" s="49"/>
      <c r="J73" s="49"/>
      <c r="K73" s="49"/>
      <c r="L73" s="51"/>
      <c r="P73" s="9" t="s">
        <v>68</v>
      </c>
    </row>
    <row r="74" spans="1:16" ht="28.8" x14ac:dyDescent="0.3">
      <c r="A74" s="54" t="s">
        <v>237</v>
      </c>
      <c r="B74" s="15" t="s">
        <v>238</v>
      </c>
      <c r="C74" s="13" t="s">
        <v>239</v>
      </c>
      <c r="D74" s="13" t="s">
        <v>240</v>
      </c>
      <c r="E74" s="24">
        <v>1049407.7132330828</v>
      </c>
      <c r="F74" s="25" t="s">
        <v>31</v>
      </c>
      <c r="G74" s="16"/>
      <c r="H74" s="18">
        <v>100</v>
      </c>
      <c r="I74" s="20" t="s">
        <v>32</v>
      </c>
      <c r="J74" s="19">
        <v>12</v>
      </c>
      <c r="K74" s="49" t="s">
        <v>223</v>
      </c>
      <c r="L74" s="51"/>
    </row>
    <row r="75" spans="1:16" ht="14.4" customHeight="1" x14ac:dyDescent="0.3">
      <c r="A75" s="52" t="s">
        <v>241</v>
      </c>
      <c r="B75" s="49"/>
      <c r="C75" s="53" t="s">
        <v>123</v>
      </c>
      <c r="D75" s="53"/>
      <c r="E75" s="24"/>
      <c r="F75" s="48"/>
      <c r="G75" s="49"/>
      <c r="H75" s="49"/>
      <c r="I75" s="49"/>
      <c r="J75" s="49"/>
      <c r="K75" s="49"/>
      <c r="L75" s="51"/>
      <c r="P75" s="9" t="s">
        <v>68</v>
      </c>
    </row>
    <row r="76" spans="1:16" s="29" customFormat="1" ht="28.8" x14ac:dyDescent="0.3">
      <c r="A76" s="57" t="s">
        <v>242</v>
      </c>
      <c r="B76" s="15" t="s">
        <v>243</v>
      </c>
      <c r="C76" s="13" t="s">
        <v>244</v>
      </c>
      <c r="D76" s="13" t="s">
        <v>245</v>
      </c>
      <c r="E76" s="24">
        <v>76280.792180451099</v>
      </c>
      <c r="F76" s="25" t="s">
        <v>31</v>
      </c>
      <c r="G76" s="31"/>
      <c r="H76" s="42">
        <v>100</v>
      </c>
      <c r="I76" s="43" t="s">
        <v>32</v>
      </c>
      <c r="J76" s="32">
        <v>14</v>
      </c>
      <c r="K76" s="49" t="s">
        <v>33</v>
      </c>
      <c r="L76" s="56"/>
    </row>
    <row r="77" spans="1:16" s="29" customFormat="1" x14ac:dyDescent="0.3">
      <c r="A77" s="57"/>
      <c r="B77" s="15"/>
      <c r="C77" s="13"/>
      <c r="D77" s="13"/>
      <c r="E77" s="31"/>
      <c r="F77" s="25"/>
      <c r="G77" s="31"/>
      <c r="H77" s="42"/>
      <c r="I77" s="43"/>
      <c r="J77" s="32"/>
      <c r="K77" s="49"/>
      <c r="L77" s="56"/>
    </row>
    <row r="78" spans="1:16" s="29" customFormat="1" x14ac:dyDescent="0.3">
      <c r="A78" s="57"/>
      <c r="B78" s="15"/>
      <c r="C78" s="13"/>
      <c r="D78" s="13"/>
      <c r="E78" s="31"/>
      <c r="F78" s="25"/>
      <c r="G78" s="31"/>
      <c r="H78" s="42"/>
      <c r="I78" s="43"/>
      <c r="J78" s="32"/>
      <c r="K78" s="49"/>
      <c r="L78" s="56"/>
    </row>
    <row r="79" spans="1:16" s="82" customFormat="1" ht="14.4" customHeight="1" x14ac:dyDescent="0.3">
      <c r="A79" s="52">
        <v>3</v>
      </c>
      <c r="B79" s="78"/>
      <c r="C79" s="53" t="s">
        <v>246</v>
      </c>
      <c r="D79" s="53"/>
      <c r="E79" s="79">
        <f>SUM(E81:E99)</f>
        <v>3456000</v>
      </c>
      <c r="F79" s="80"/>
      <c r="G79" s="78"/>
      <c r="H79" s="78"/>
      <c r="I79" s="78"/>
      <c r="J79" s="78"/>
      <c r="K79" s="78"/>
      <c r="L79" s="81"/>
    </row>
    <row r="80" spans="1:16" ht="14.4" customHeight="1" x14ac:dyDescent="0.3">
      <c r="A80" s="52" t="s">
        <v>247</v>
      </c>
      <c r="B80" s="49"/>
      <c r="C80" s="53" t="s">
        <v>39</v>
      </c>
      <c r="D80" s="53"/>
      <c r="E80" s="89"/>
      <c r="F80" s="48"/>
      <c r="G80" s="49"/>
      <c r="H80" s="49"/>
      <c r="I80" s="49"/>
      <c r="J80" s="49"/>
      <c r="K80" s="49"/>
      <c r="L80" s="51"/>
      <c r="P80" s="9" t="s">
        <v>40</v>
      </c>
    </row>
    <row r="81" spans="1:16" s="41" customFormat="1" ht="111" customHeight="1" x14ac:dyDescent="0.3">
      <c r="A81" s="54" t="s">
        <v>248</v>
      </c>
      <c r="B81" s="58" t="s">
        <v>249</v>
      </c>
      <c r="C81" s="46" t="s">
        <v>250</v>
      </c>
      <c r="D81" s="46" t="s">
        <v>251</v>
      </c>
      <c r="E81" s="90">
        <v>138518.81578947333</v>
      </c>
      <c r="F81" s="58" t="s">
        <v>31</v>
      </c>
      <c r="G81" s="58"/>
      <c r="H81" s="58">
        <v>100</v>
      </c>
      <c r="I81" s="58" t="s">
        <v>32</v>
      </c>
      <c r="J81" s="58">
        <v>12</v>
      </c>
      <c r="K81" s="49" t="s">
        <v>33</v>
      </c>
      <c r="L81" s="59"/>
      <c r="P81" s="40"/>
    </row>
    <row r="82" spans="1:16" s="41" customFormat="1" ht="43.2" x14ac:dyDescent="0.3">
      <c r="A82" s="54" t="s">
        <v>252</v>
      </c>
      <c r="B82" s="58" t="s">
        <v>253</v>
      </c>
      <c r="C82" s="46" t="s">
        <v>254</v>
      </c>
      <c r="D82" s="46" t="s">
        <v>255</v>
      </c>
      <c r="E82" s="90">
        <v>22631.578947368424</v>
      </c>
      <c r="F82" s="58" t="s">
        <v>31</v>
      </c>
      <c r="G82" s="58"/>
      <c r="H82" s="58">
        <v>100</v>
      </c>
      <c r="I82" s="58" t="s">
        <v>32</v>
      </c>
      <c r="J82" s="58">
        <v>15</v>
      </c>
      <c r="K82" s="49" t="s">
        <v>33</v>
      </c>
      <c r="L82" s="59"/>
      <c r="P82" s="40"/>
    </row>
    <row r="83" spans="1:16" s="41" customFormat="1" ht="72" x14ac:dyDescent="0.3">
      <c r="A83" s="54" t="s">
        <v>256</v>
      </c>
      <c r="B83" s="58" t="s">
        <v>257</v>
      </c>
      <c r="C83" s="46" t="s">
        <v>258</v>
      </c>
      <c r="D83" s="46" t="s">
        <v>259</v>
      </c>
      <c r="E83" s="90">
        <v>215418.02631578944</v>
      </c>
      <c r="F83" s="58" t="s">
        <v>31</v>
      </c>
      <c r="G83" s="58"/>
      <c r="H83" s="58">
        <v>100</v>
      </c>
      <c r="I83" s="58" t="s">
        <v>32</v>
      </c>
      <c r="J83" s="58">
        <v>8</v>
      </c>
      <c r="K83" s="49" t="s">
        <v>33</v>
      </c>
      <c r="L83" s="59"/>
      <c r="P83" s="40"/>
    </row>
    <row r="84" spans="1:16" s="41" customFormat="1" ht="43.2" x14ac:dyDescent="0.3">
      <c r="A84" s="54" t="s">
        <v>260</v>
      </c>
      <c r="B84" s="58" t="s">
        <v>261</v>
      </c>
      <c r="C84" s="46" t="s">
        <v>262</v>
      </c>
      <c r="D84" s="46" t="s">
        <v>263</v>
      </c>
      <c r="E84" s="90">
        <v>35526.315789473687</v>
      </c>
      <c r="F84" s="58" t="s">
        <v>31</v>
      </c>
      <c r="G84" s="58"/>
      <c r="H84" s="58">
        <v>100</v>
      </c>
      <c r="I84" s="58" t="s">
        <v>32</v>
      </c>
      <c r="J84" s="58">
        <v>14</v>
      </c>
      <c r="K84" s="49" t="s">
        <v>33</v>
      </c>
      <c r="L84" s="59"/>
      <c r="P84" s="40"/>
    </row>
    <row r="85" spans="1:16" s="41" customFormat="1" ht="72" x14ac:dyDescent="0.3">
      <c r="A85" s="54" t="s">
        <v>264</v>
      </c>
      <c r="B85" s="58" t="s">
        <v>265</v>
      </c>
      <c r="C85" s="46" t="s">
        <v>266</v>
      </c>
      <c r="D85" s="46" t="s">
        <v>267</v>
      </c>
      <c r="E85" s="90">
        <v>68421.052631578947</v>
      </c>
      <c r="F85" s="58" t="s">
        <v>31</v>
      </c>
      <c r="G85" s="58"/>
      <c r="H85" s="58">
        <v>100</v>
      </c>
      <c r="I85" s="58" t="s">
        <v>32</v>
      </c>
      <c r="J85" s="58">
        <v>12</v>
      </c>
      <c r="K85" s="49" t="s">
        <v>33</v>
      </c>
      <c r="L85" s="59"/>
      <c r="P85" s="40"/>
    </row>
    <row r="86" spans="1:16" ht="14.4" customHeight="1" x14ac:dyDescent="0.3">
      <c r="A86" s="52" t="s">
        <v>268</v>
      </c>
      <c r="B86" s="49"/>
      <c r="C86" s="53" t="s">
        <v>67</v>
      </c>
      <c r="D86" s="53"/>
      <c r="E86" s="89"/>
      <c r="F86" s="48"/>
      <c r="G86" s="49"/>
      <c r="H86" s="49"/>
      <c r="I86" s="49"/>
      <c r="J86" s="49"/>
      <c r="K86" s="49"/>
      <c r="L86" s="51"/>
      <c r="P86" s="9" t="s">
        <v>68</v>
      </c>
    </row>
    <row r="87" spans="1:16" s="17" customFormat="1" ht="72" x14ac:dyDescent="0.3">
      <c r="A87" s="54" t="s">
        <v>269</v>
      </c>
      <c r="B87" s="58" t="s">
        <v>270</v>
      </c>
      <c r="C87" s="46" t="s">
        <v>271</v>
      </c>
      <c r="D87" s="46" t="s">
        <v>272</v>
      </c>
      <c r="E87" s="90">
        <v>81578.947368421053</v>
      </c>
      <c r="F87" s="58" t="s">
        <v>31</v>
      </c>
      <c r="G87" s="58"/>
      <c r="H87" s="58">
        <v>100</v>
      </c>
      <c r="I87" s="58" t="s">
        <v>32</v>
      </c>
      <c r="J87" s="58">
        <v>3</v>
      </c>
      <c r="K87" s="49" t="s">
        <v>33</v>
      </c>
      <c r="L87" s="60"/>
      <c r="P87" s="21"/>
    </row>
    <row r="88" spans="1:16" s="17" customFormat="1" ht="57.6" x14ac:dyDescent="0.3">
      <c r="A88" s="54" t="s">
        <v>273</v>
      </c>
      <c r="B88" s="58" t="s">
        <v>274</v>
      </c>
      <c r="C88" s="46" t="s">
        <v>275</v>
      </c>
      <c r="D88" s="46" t="s">
        <v>276</v>
      </c>
      <c r="E88" s="90">
        <v>105263.15789473684</v>
      </c>
      <c r="F88" s="58" t="s">
        <v>31</v>
      </c>
      <c r="G88" s="58"/>
      <c r="H88" s="58">
        <v>100</v>
      </c>
      <c r="I88" s="58" t="s">
        <v>32</v>
      </c>
      <c r="J88" s="58">
        <v>8</v>
      </c>
      <c r="K88" s="49" t="s">
        <v>33</v>
      </c>
      <c r="L88" s="60"/>
      <c r="P88" s="21"/>
    </row>
    <row r="89" spans="1:16" s="17" customFormat="1" ht="72" x14ac:dyDescent="0.3">
      <c r="A89" s="54" t="s">
        <v>277</v>
      </c>
      <c r="B89" s="58" t="s">
        <v>278</v>
      </c>
      <c r="C89" s="46" t="s">
        <v>279</v>
      </c>
      <c r="D89" s="46" t="s">
        <v>280</v>
      </c>
      <c r="E89" s="90">
        <v>101557.89473684211</v>
      </c>
      <c r="F89" s="58" t="s">
        <v>31</v>
      </c>
      <c r="G89" s="58"/>
      <c r="H89" s="58">
        <v>100</v>
      </c>
      <c r="I89" s="58" t="s">
        <v>32</v>
      </c>
      <c r="J89" s="58">
        <v>18</v>
      </c>
      <c r="K89" s="61" t="s">
        <v>223</v>
      </c>
      <c r="L89" s="60"/>
      <c r="P89" s="21"/>
    </row>
    <row r="90" spans="1:16" s="17" customFormat="1" ht="43.2" x14ac:dyDescent="0.3">
      <c r="A90" s="54" t="s">
        <v>281</v>
      </c>
      <c r="B90" s="58" t="s">
        <v>282</v>
      </c>
      <c r="C90" s="46" t="s">
        <v>283</v>
      </c>
      <c r="D90" s="46" t="s">
        <v>284</v>
      </c>
      <c r="E90" s="90">
        <v>52452.631578947374</v>
      </c>
      <c r="F90" s="58" t="s">
        <v>31</v>
      </c>
      <c r="G90" s="58"/>
      <c r="H90" s="58">
        <v>100</v>
      </c>
      <c r="I90" s="58" t="s">
        <v>32</v>
      </c>
      <c r="J90" s="58">
        <v>12</v>
      </c>
      <c r="K90" s="49" t="s">
        <v>33</v>
      </c>
      <c r="L90" s="60"/>
      <c r="P90" s="21"/>
    </row>
    <row r="91" spans="1:16" s="17" customFormat="1" ht="57.6" x14ac:dyDescent="0.3">
      <c r="A91" s="54" t="s">
        <v>285</v>
      </c>
      <c r="B91" s="58" t="s">
        <v>286</v>
      </c>
      <c r="C91" s="46" t="s">
        <v>287</v>
      </c>
      <c r="D91" s="46" t="s">
        <v>288</v>
      </c>
      <c r="E91" s="90">
        <v>79368.421052631587</v>
      </c>
      <c r="F91" s="58" t="s">
        <v>31</v>
      </c>
      <c r="G91" s="58"/>
      <c r="H91" s="58">
        <v>100</v>
      </c>
      <c r="I91" s="58" t="s">
        <v>32</v>
      </c>
      <c r="J91" s="58">
        <v>24</v>
      </c>
      <c r="K91" s="49" t="s">
        <v>33</v>
      </c>
      <c r="L91" s="60"/>
      <c r="P91" s="21"/>
    </row>
    <row r="92" spans="1:16" s="17" customFormat="1" ht="43.2" x14ac:dyDescent="0.3">
      <c r="A92" s="54" t="s">
        <v>289</v>
      </c>
      <c r="B92" s="58" t="s">
        <v>290</v>
      </c>
      <c r="C92" s="46" t="s">
        <v>291</v>
      </c>
      <c r="D92" s="46" t="s">
        <v>292</v>
      </c>
      <c r="E92" s="90">
        <v>14210.526315789475</v>
      </c>
      <c r="F92" s="58" t="s">
        <v>31</v>
      </c>
      <c r="G92" s="58"/>
      <c r="H92" s="58">
        <v>100</v>
      </c>
      <c r="I92" s="58" t="s">
        <v>32</v>
      </c>
      <c r="J92" s="58">
        <v>12</v>
      </c>
      <c r="K92" s="49" t="s">
        <v>33</v>
      </c>
      <c r="L92" s="60"/>
      <c r="P92" s="21"/>
    </row>
    <row r="93" spans="1:16" s="17" customFormat="1" ht="43.2" x14ac:dyDescent="0.3">
      <c r="A93" s="54" t="s">
        <v>293</v>
      </c>
      <c r="B93" s="58" t="s">
        <v>294</v>
      </c>
      <c r="C93" s="46" t="s">
        <v>295</v>
      </c>
      <c r="D93" s="46" t="s">
        <v>296</v>
      </c>
      <c r="E93" s="90">
        <v>8421.0526315789484</v>
      </c>
      <c r="F93" s="58" t="s">
        <v>31</v>
      </c>
      <c r="G93" s="58"/>
      <c r="H93" s="58">
        <v>100</v>
      </c>
      <c r="I93" s="58" t="s">
        <v>32</v>
      </c>
      <c r="J93" s="58">
        <v>10</v>
      </c>
      <c r="K93" s="49" t="s">
        <v>33</v>
      </c>
      <c r="L93" s="60"/>
      <c r="P93" s="21"/>
    </row>
    <row r="94" spans="1:16" s="17" customFormat="1" ht="57.6" x14ac:dyDescent="0.3">
      <c r="A94" s="54" t="s">
        <v>297</v>
      </c>
      <c r="B94" s="58" t="s">
        <v>298</v>
      </c>
      <c r="C94" s="46" t="s">
        <v>299</v>
      </c>
      <c r="D94" s="46" t="s">
        <v>300</v>
      </c>
      <c r="E94" s="90">
        <v>101052.63157894737</v>
      </c>
      <c r="F94" s="58" t="s">
        <v>31</v>
      </c>
      <c r="G94" s="58"/>
      <c r="H94" s="58">
        <v>100</v>
      </c>
      <c r="I94" s="58" t="s">
        <v>32</v>
      </c>
      <c r="J94" s="58">
        <v>12</v>
      </c>
      <c r="K94" s="49" t="s">
        <v>33</v>
      </c>
      <c r="L94" s="60"/>
      <c r="P94" s="21"/>
    </row>
    <row r="95" spans="1:16" s="17" customFormat="1" ht="57.6" x14ac:dyDescent="0.3">
      <c r="A95" s="54" t="s">
        <v>301</v>
      </c>
      <c r="B95" s="58" t="s">
        <v>302</v>
      </c>
      <c r="C95" s="46" t="s">
        <v>303</v>
      </c>
      <c r="D95" s="46" t="s">
        <v>304</v>
      </c>
      <c r="E95" s="90">
        <v>427368.42105263157</v>
      </c>
      <c r="F95" s="58" t="s">
        <v>31</v>
      </c>
      <c r="G95" s="58"/>
      <c r="H95" s="58">
        <v>100</v>
      </c>
      <c r="I95" s="58" t="s">
        <v>32</v>
      </c>
      <c r="J95" s="58">
        <v>10</v>
      </c>
      <c r="K95" s="49" t="s">
        <v>223</v>
      </c>
      <c r="L95" s="60"/>
      <c r="P95" s="21"/>
    </row>
    <row r="96" spans="1:16" s="17" customFormat="1" ht="72" x14ac:dyDescent="0.3">
      <c r="A96" s="54" t="s">
        <v>305</v>
      </c>
      <c r="B96" s="58" t="s">
        <v>306</v>
      </c>
      <c r="C96" s="46" t="s">
        <v>307</v>
      </c>
      <c r="D96" s="46" t="s">
        <v>308</v>
      </c>
      <c r="E96" s="90">
        <v>41052.631578947374</v>
      </c>
      <c r="F96" s="58" t="s">
        <v>31</v>
      </c>
      <c r="G96" s="58"/>
      <c r="H96" s="58">
        <v>100</v>
      </c>
      <c r="I96" s="58" t="s">
        <v>32</v>
      </c>
      <c r="J96" s="58">
        <v>12</v>
      </c>
      <c r="K96" s="49" t="s">
        <v>33</v>
      </c>
      <c r="L96" s="60"/>
      <c r="P96" s="21"/>
    </row>
    <row r="97" spans="1:16" s="17" customFormat="1" ht="43.2" x14ac:dyDescent="0.3">
      <c r="A97" s="54" t="s">
        <v>309</v>
      </c>
      <c r="B97" s="58" t="s">
        <v>310</v>
      </c>
      <c r="C97" s="46" t="s">
        <v>311</v>
      </c>
      <c r="D97" s="46" t="s">
        <v>312</v>
      </c>
      <c r="E97" s="90">
        <v>47368.42105263158</v>
      </c>
      <c r="F97" s="58" t="s">
        <v>31</v>
      </c>
      <c r="G97" s="58"/>
      <c r="H97" s="58">
        <v>100</v>
      </c>
      <c r="I97" s="58" t="s">
        <v>32</v>
      </c>
      <c r="J97" s="58">
        <v>26</v>
      </c>
      <c r="K97" s="49" t="s">
        <v>33</v>
      </c>
      <c r="L97" s="60"/>
      <c r="P97" s="21"/>
    </row>
    <row r="98" spans="1:16" ht="14.4" customHeight="1" x14ac:dyDescent="0.3">
      <c r="A98" s="52" t="s">
        <v>313</v>
      </c>
      <c r="B98" s="49"/>
      <c r="C98" s="53" t="s">
        <v>123</v>
      </c>
      <c r="D98" s="53"/>
      <c r="E98" s="89"/>
      <c r="F98" s="48"/>
      <c r="G98" s="49"/>
      <c r="H98" s="49"/>
      <c r="I98" s="49"/>
      <c r="J98" s="49"/>
      <c r="K98" s="49"/>
      <c r="L98" s="51"/>
      <c r="P98" s="9" t="s">
        <v>68</v>
      </c>
    </row>
    <row r="99" spans="1:16" ht="28.8" x14ac:dyDescent="0.3">
      <c r="A99" s="47" t="s">
        <v>314</v>
      </c>
      <c r="B99" s="49" t="s">
        <v>315</v>
      </c>
      <c r="C99" s="45" t="s">
        <v>316</v>
      </c>
      <c r="D99" s="45" t="s">
        <v>317</v>
      </c>
      <c r="E99" s="89">
        <v>1915789.4736842106</v>
      </c>
      <c r="F99" s="48" t="s">
        <v>31</v>
      </c>
      <c r="G99" s="49"/>
      <c r="H99" s="49">
        <v>100</v>
      </c>
      <c r="I99" s="49" t="s">
        <v>32</v>
      </c>
      <c r="J99" s="49">
        <v>12</v>
      </c>
      <c r="K99" s="49" t="s">
        <v>223</v>
      </c>
      <c r="L99" s="51"/>
    </row>
    <row r="100" spans="1:16" x14ac:dyDescent="0.3">
      <c r="A100" s="47"/>
      <c r="B100" s="49"/>
      <c r="C100" s="45"/>
      <c r="D100" s="45"/>
      <c r="E100" s="89"/>
      <c r="F100" s="48"/>
      <c r="G100" s="49"/>
      <c r="H100" s="49"/>
      <c r="I100" s="49"/>
      <c r="J100" s="49"/>
      <c r="K100" s="49"/>
      <c r="L100" s="51"/>
    </row>
    <row r="101" spans="1:16" x14ac:dyDescent="0.3">
      <c r="A101" s="47"/>
      <c r="B101" s="49"/>
      <c r="C101" s="45"/>
      <c r="D101" s="45"/>
      <c r="E101" s="89"/>
      <c r="F101" s="48"/>
      <c r="G101" s="49"/>
      <c r="H101" s="49"/>
      <c r="I101" s="49"/>
      <c r="J101" s="49"/>
      <c r="K101" s="49"/>
      <c r="L101" s="51"/>
    </row>
    <row r="102" spans="1:16" s="82" customFormat="1" ht="14.4" customHeight="1" x14ac:dyDescent="0.3">
      <c r="A102" s="52">
        <v>4</v>
      </c>
      <c r="B102" s="78"/>
      <c r="C102" s="53" t="s">
        <v>318</v>
      </c>
      <c r="D102" s="53"/>
      <c r="E102" s="79">
        <f>SUM(E104:E107)</f>
        <v>1681000</v>
      </c>
      <c r="F102" s="80"/>
      <c r="G102" s="78"/>
      <c r="H102" s="78"/>
      <c r="I102" s="78"/>
      <c r="J102" s="78"/>
      <c r="K102" s="78"/>
      <c r="L102" s="81"/>
      <c r="P102" s="82" t="s">
        <v>319</v>
      </c>
    </row>
    <row r="103" spans="1:16" ht="14.4" customHeight="1" x14ac:dyDescent="0.3">
      <c r="A103" s="52" t="s">
        <v>320</v>
      </c>
      <c r="B103" s="49"/>
      <c r="C103" s="53" t="s">
        <v>39</v>
      </c>
      <c r="D103" s="53"/>
      <c r="E103" s="89"/>
      <c r="F103" s="48"/>
      <c r="G103" s="49"/>
      <c r="H103" s="49"/>
      <c r="I103" s="49"/>
      <c r="J103" s="49"/>
      <c r="K103" s="49"/>
      <c r="L103" s="51"/>
      <c r="P103" s="9" t="s">
        <v>40</v>
      </c>
    </row>
    <row r="104" spans="1:16" s="41" customFormat="1" ht="28.8" x14ac:dyDescent="0.3">
      <c r="A104" s="57" t="s">
        <v>321</v>
      </c>
      <c r="B104" s="58" t="s">
        <v>322</v>
      </c>
      <c r="C104" s="46" t="s">
        <v>323</v>
      </c>
      <c r="D104" s="46" t="s">
        <v>323</v>
      </c>
      <c r="E104" s="90">
        <v>596000</v>
      </c>
      <c r="F104" s="58" t="s">
        <v>31</v>
      </c>
      <c r="G104" s="58"/>
      <c r="H104" s="58">
        <v>100</v>
      </c>
      <c r="I104" s="58" t="s">
        <v>32</v>
      </c>
      <c r="J104" s="58">
        <v>1</v>
      </c>
      <c r="K104" s="49" t="s">
        <v>33</v>
      </c>
      <c r="L104" s="59"/>
      <c r="P104" s="40"/>
    </row>
    <row r="105" spans="1:16" ht="14.4" customHeight="1" x14ac:dyDescent="0.3">
      <c r="A105" s="52" t="s">
        <v>324</v>
      </c>
      <c r="B105" s="49"/>
      <c r="C105" s="53" t="s">
        <v>67</v>
      </c>
      <c r="D105" s="53"/>
      <c r="E105" s="89"/>
      <c r="F105" s="48"/>
      <c r="G105" s="49"/>
      <c r="H105" s="49"/>
      <c r="I105" s="49"/>
      <c r="J105" s="49"/>
      <c r="K105" s="49"/>
      <c r="L105" s="51"/>
      <c r="P105" s="9" t="s">
        <v>68</v>
      </c>
    </row>
    <row r="106" spans="1:16" s="30" customFormat="1" ht="28.8" x14ac:dyDescent="0.3">
      <c r="A106" s="54" t="s">
        <v>325</v>
      </c>
      <c r="B106" s="58" t="s">
        <v>326</v>
      </c>
      <c r="C106" s="46" t="s">
        <v>327</v>
      </c>
      <c r="D106" s="46" t="s">
        <v>328</v>
      </c>
      <c r="E106" s="90">
        <v>935000</v>
      </c>
      <c r="F106" s="72" t="s">
        <v>31</v>
      </c>
      <c r="G106" s="58"/>
      <c r="H106" s="58">
        <v>100</v>
      </c>
      <c r="I106" s="58" t="s">
        <v>32</v>
      </c>
      <c r="J106" s="58">
        <v>1</v>
      </c>
      <c r="K106" s="49" t="s">
        <v>33</v>
      </c>
      <c r="L106" s="59"/>
      <c r="O106" s="70"/>
    </row>
    <row r="107" spans="1:16" s="30" customFormat="1" x14ac:dyDescent="0.3">
      <c r="A107" s="54" t="s">
        <v>329</v>
      </c>
      <c r="B107" s="58">
        <v>4.3</v>
      </c>
      <c r="C107" s="73" t="s">
        <v>330</v>
      </c>
      <c r="D107" s="73"/>
      <c r="E107" s="90">
        <v>150000</v>
      </c>
      <c r="F107" s="58" t="s">
        <v>331</v>
      </c>
      <c r="G107" s="74"/>
      <c r="H107" s="75"/>
      <c r="I107" s="76"/>
      <c r="J107" s="74"/>
      <c r="K107" s="77"/>
      <c r="L107" s="59"/>
    </row>
    <row r="108" spans="1:16" s="30" customFormat="1" ht="15" thickBot="1" x14ac:dyDescent="0.35">
      <c r="A108" s="64"/>
      <c r="B108" s="65"/>
      <c r="C108" s="66"/>
      <c r="D108" s="66"/>
      <c r="E108" s="88"/>
      <c r="F108" s="67"/>
      <c r="G108" s="65"/>
      <c r="H108" s="68"/>
      <c r="I108" s="67"/>
      <c r="J108" s="65"/>
      <c r="K108" s="92"/>
      <c r="L108" s="69"/>
    </row>
    <row r="109" spans="1:16" x14ac:dyDescent="0.3">
      <c r="A109" s="127" t="s">
        <v>332</v>
      </c>
      <c r="B109" s="128"/>
      <c r="C109" s="129"/>
      <c r="D109" s="62"/>
      <c r="E109" s="141">
        <f>E12+E43+E79+E102</f>
        <v>15000000</v>
      </c>
      <c r="F109" s="133" t="s">
        <v>333</v>
      </c>
      <c r="G109" s="134"/>
      <c r="H109" s="135"/>
      <c r="I109" s="133" t="s">
        <v>334</v>
      </c>
      <c r="J109" s="134"/>
      <c r="K109" s="135"/>
      <c r="L109" s="139"/>
      <c r="O109" s="71" t="e">
        <f>15000000-#REF!</f>
        <v>#REF!</v>
      </c>
    </row>
    <row r="110" spans="1:16" ht="15" thickBot="1" x14ac:dyDescent="0.35">
      <c r="A110" s="130"/>
      <c r="B110" s="131"/>
      <c r="C110" s="132"/>
      <c r="D110" s="63"/>
      <c r="E110" s="142"/>
      <c r="F110" s="136"/>
      <c r="G110" s="137"/>
      <c r="H110" s="138"/>
      <c r="I110" s="136"/>
      <c r="J110" s="137"/>
      <c r="K110" s="138"/>
      <c r="L110" s="140"/>
      <c r="O110" s="71" t="e">
        <f>#REF!+O109</f>
        <v>#REF!</v>
      </c>
      <c r="P110" s="10"/>
    </row>
    <row r="111" spans="1:16" ht="14.25" customHeight="1" thickTop="1" x14ac:dyDescent="0.3">
      <c r="A111" s="110" t="s">
        <v>335</v>
      </c>
      <c r="B111" s="111"/>
      <c r="C111" s="111"/>
      <c r="D111" s="111"/>
      <c r="E111" s="111"/>
      <c r="F111" s="111"/>
      <c r="G111" s="111"/>
      <c r="H111" s="111"/>
      <c r="I111" s="111"/>
      <c r="J111" s="111"/>
      <c r="K111" s="111"/>
      <c r="L111" s="112"/>
    </row>
    <row r="112" spans="1:16" x14ac:dyDescent="0.3">
      <c r="A112" s="113"/>
      <c r="B112" s="114"/>
      <c r="C112" s="114"/>
      <c r="D112" s="114"/>
      <c r="E112" s="114"/>
      <c r="F112" s="114"/>
      <c r="G112" s="114"/>
      <c r="H112" s="114"/>
      <c r="I112" s="114"/>
      <c r="J112" s="114"/>
      <c r="K112" s="114"/>
      <c r="L112" s="115"/>
    </row>
    <row r="113" spans="1:12" ht="20.25" customHeight="1" thickBot="1" x14ac:dyDescent="0.35">
      <c r="A113" s="116"/>
      <c r="B113" s="117"/>
      <c r="C113" s="117"/>
      <c r="D113" s="117"/>
      <c r="E113" s="117"/>
      <c r="F113" s="117"/>
      <c r="G113" s="117"/>
      <c r="H113" s="117"/>
      <c r="I113" s="117"/>
      <c r="J113" s="117"/>
      <c r="K113" s="117"/>
      <c r="L113" s="118"/>
    </row>
    <row r="114" spans="1:12" ht="15.6" customHeight="1" thickTop="1" thickBot="1" x14ac:dyDescent="0.35">
      <c r="A114" s="97" t="s">
        <v>336</v>
      </c>
      <c r="B114" s="98"/>
      <c r="C114" s="98"/>
      <c r="D114" s="98"/>
      <c r="E114" s="98"/>
      <c r="F114" s="98"/>
      <c r="G114" s="98"/>
      <c r="H114" s="98"/>
      <c r="I114" s="98"/>
      <c r="J114" s="98"/>
      <c r="K114" s="98"/>
      <c r="L114" s="99"/>
    </row>
    <row r="115" spans="1:12" s="3" customFormat="1" ht="27.75" customHeight="1" thickBot="1" x14ac:dyDescent="0.35">
      <c r="A115" s="100" t="s">
        <v>337</v>
      </c>
      <c r="B115" s="101"/>
      <c r="C115" s="101"/>
      <c r="D115" s="101"/>
      <c r="E115" s="101"/>
      <c r="F115" s="101"/>
      <c r="G115" s="101"/>
      <c r="H115" s="101"/>
      <c r="I115" s="101"/>
      <c r="J115" s="101"/>
      <c r="K115" s="101"/>
      <c r="L115" s="102"/>
    </row>
    <row r="116" spans="1:12" s="3" customFormat="1" ht="21.75" customHeight="1" thickTop="1" thickBot="1" x14ac:dyDescent="0.35">
      <c r="A116" s="103" t="s">
        <v>338</v>
      </c>
      <c r="B116" s="104"/>
      <c r="C116" s="104"/>
      <c r="D116" s="104"/>
      <c r="E116" s="104"/>
      <c r="F116" s="104"/>
      <c r="G116" s="104"/>
      <c r="H116" s="104"/>
      <c r="I116" s="104"/>
      <c r="J116" s="104"/>
      <c r="K116" s="104"/>
      <c r="L116" s="105"/>
    </row>
    <row r="117" spans="1:12" s="3" customFormat="1" ht="24.75" customHeight="1" thickTop="1" thickBot="1" x14ac:dyDescent="0.35">
      <c r="A117" s="106" t="s">
        <v>339</v>
      </c>
      <c r="B117" s="107"/>
      <c r="C117" s="107"/>
      <c r="D117" s="107"/>
      <c r="E117" s="107"/>
      <c r="F117" s="107"/>
      <c r="G117" s="107"/>
      <c r="H117" s="107"/>
      <c r="I117" s="107"/>
      <c r="J117" s="107"/>
      <c r="K117" s="107"/>
      <c r="L117" s="108"/>
    </row>
    <row r="118" spans="1:12" ht="30" customHeight="1" thickTop="1" thickBot="1" x14ac:dyDescent="0.35">
      <c r="A118" s="109" t="s">
        <v>340</v>
      </c>
      <c r="B118" s="107"/>
      <c r="C118" s="107"/>
      <c r="D118" s="107"/>
      <c r="E118" s="107"/>
      <c r="F118" s="107"/>
      <c r="G118" s="107"/>
      <c r="H118" s="107"/>
      <c r="I118" s="107"/>
      <c r="J118" s="107"/>
      <c r="K118" s="107"/>
      <c r="L118" s="108"/>
    </row>
    <row r="119" spans="1:12" ht="15.6" thickTop="1" thickBot="1" x14ac:dyDescent="0.35">
      <c r="A119" s="94" t="s">
        <v>341</v>
      </c>
      <c r="B119" s="95"/>
      <c r="C119" s="95"/>
      <c r="D119" s="95"/>
      <c r="E119" s="95"/>
      <c r="F119" s="95"/>
      <c r="G119" s="95"/>
      <c r="H119" s="95"/>
      <c r="I119" s="95"/>
      <c r="J119" s="95"/>
      <c r="K119" s="95"/>
      <c r="L119" s="96"/>
    </row>
  </sheetData>
  <autoFilter ref="A11:R119" xr:uid="{ADFAC10A-4298-404D-B103-30607F296B6F}"/>
  <mergeCells count="31">
    <mergeCell ref="A7:L7"/>
    <mergeCell ref="F8:G8"/>
    <mergeCell ref="J10:J11"/>
    <mergeCell ref="K10:K11"/>
    <mergeCell ref="L10:L11"/>
    <mergeCell ref="E10:E11"/>
    <mergeCell ref="A5:F5"/>
    <mergeCell ref="A6:F6"/>
    <mergeCell ref="G5:K5"/>
    <mergeCell ref="A4:L4"/>
    <mergeCell ref="G6:L6"/>
    <mergeCell ref="A111:L113"/>
    <mergeCell ref="A8:D8"/>
    <mergeCell ref="A10:A11"/>
    <mergeCell ref="B10:B11"/>
    <mergeCell ref="C10:C11"/>
    <mergeCell ref="F10:F11"/>
    <mergeCell ref="G10:G11"/>
    <mergeCell ref="H10:I10"/>
    <mergeCell ref="A109:C110"/>
    <mergeCell ref="F109:H110"/>
    <mergeCell ref="I109:K110"/>
    <mergeCell ref="L109:L110"/>
    <mergeCell ref="D10:D11"/>
    <mergeCell ref="E109:E110"/>
    <mergeCell ref="A119:L119"/>
    <mergeCell ref="A114:L114"/>
    <mergeCell ref="A115:L115"/>
    <mergeCell ref="A116:L116"/>
    <mergeCell ref="A117:L117"/>
    <mergeCell ref="A118:L118"/>
  </mergeCells>
  <dataValidations count="2">
    <dataValidation type="list" allowBlank="1" showInputMessage="1" showErrorMessage="1" sqref="G12:G108" xr:uid="{00000000-0002-0000-0000-000000000000}">
      <formula1>supervision</formula1>
    </dataValidation>
    <dataValidation type="list" allowBlank="1" showInputMessage="1" showErrorMessage="1" sqref="F12:F105 F107:F108" xr:uid="{00000000-0002-0000-0000-000001000000}">
      <formula1>prmmethod</formula1>
    </dataValidation>
  </dataValidations>
  <pageMargins left="0.7" right="0.7" top="0.75" bottom="0.75" header="0.3" footer="0.3"/>
  <pageSetup paperSize="17" scale="65" orientation="landscape"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FBA445B3414B846AC4F136B0BCB8D90" ma:contentTypeVersion="1734" ma:contentTypeDescription="A content type to manage public (operations) IDB documents" ma:contentTypeScope="" ma:versionID="ba17f3be4100be1b845c59778a9f31e5">
  <xsd:schema xmlns:xsd="http://www.w3.org/2001/XMLSchema" xmlns:xs="http://www.w3.org/2001/XMLSchema" xmlns:p="http://schemas.microsoft.com/office/2006/metadata/properties" xmlns:ns2="cdc7663a-08f0-4737-9e8c-148ce897a09c" targetNamespace="http://schemas.microsoft.com/office/2006/metadata/properties" ma:root="true" ma:fieldsID="86902fe59b720ae609f3a9c8d8a67c3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 xsi:nil="true"/>
    <Key_x0020_Document xmlns="cdc7663a-08f0-4737-9e8c-148ce897a09c">false</Key_x0020_Document>
    <Division_x0020_or_x0020_Unit xmlns="cdc7663a-08f0-4737-9e8c-148ce897a09c">CSD/RND</Division_x0020_or_x0020_Unit>
    <IDBDocs_x0020_Number xmlns="cdc7663a-08f0-4737-9e8c-148ce897a09c" xsi:nil="true"/>
    <Document_x0020_Author xmlns="cdc7663a-08f0-4737-9e8c-148ce897a09c">Valle Porrua, Yolanda</Document_x0020_Author>
    <_dlc_DocId xmlns="cdc7663a-08f0-4737-9e8c-148ce897a09c">EZSHARE-1410900291-12</_dlc_DocId>
    <Operation_x0020_Type xmlns="cdc7663a-08f0-4737-9e8c-148ce897a09c">Technical Cooperation</Operation_x0020_Typ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TaxCatchAll xmlns="cdc7663a-08f0-4737-9e8c-148ce897a09c">
      <Value>48</Value>
      <Value>47</Value>
      <Value>32</Value>
      <Value>1</Value>
      <Value>168</Value>
    </TaxCatchAll>
    <Fiscal_x0020_Year_x0020_IDB xmlns="cdc7663a-08f0-4737-9e8c-148ce897a09c">2019</Fiscal_x0020_Year_x0020_IDB>
    <b26cdb1da78c4bb4b1c1bac2f6ac5911 xmlns="cdc7663a-08f0-4737-9e8c-148ce897a09c">
      <Terms xmlns="http://schemas.microsoft.com/office/infopath/2007/PartnerControls"/>
    </b26cdb1da78c4bb4b1c1bac2f6ac5911>
    <Project_x0020_Number xmlns="cdc7663a-08f0-4737-9e8c-148ce897a09c">BR-T1409</Project_x0020_Number>
    <Package_x0020_Code xmlns="cdc7663a-08f0-4737-9e8c-148ce897a09c" xsi:nil="true"/>
    <Migration_x0020_Info xmlns="cdc7663a-08f0-4737-9e8c-148ce897a09c" xsi:nil="true"/>
    <Related_x0020_SisCor_x0020_Number xmlns="cdc7663a-08f0-4737-9e8c-148ce897a09c" xsi:nil="true"/>
    <Approval_x0020_Number xmlns="cdc7663a-08f0-4737-9e8c-148ce897a09c" xsi:nil="true"/>
    <Business_x0020_Area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 - Simultaneous Disclosure</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LCA</TermName>
          <TermId xmlns="http://schemas.microsoft.com/office/infopath/2007/PartnerControls">478bd8b7-cccd-4679-8929-e1d0e35f5056</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CLIMATE CHANGE MITIGATION POLICY</TermName>
          <TermId xmlns="http://schemas.microsoft.com/office/infopath/2007/PartnerControls">820d46ff-e714-481c-bcb9-214575ce5746</TermId>
        </TermInfo>
      </Terms>
    </b2ec7cfb18674cb8803df6b262e8b107>
    <Document_x0020_Language_x0020_IDB xmlns="cdc7663a-08f0-4737-9e8c-148ce897a09c">English</Document_x0020_Language_x0020_IDB>
    <_dlc_DocIdUrl xmlns="cdc7663a-08f0-4737-9e8c-148ce897a09c">
      <Url>https://idbg.sharepoint.com/teams/EZ-BR-TCP/BR-T1409/_layouts/15/DocIdRedir.aspx?ID=EZSHARE-1410900291-12</Url>
      <Description>EZSHARE-1410900291-12</Description>
    </_dlc_DocIdUrl>
    <Phase xmlns="cdc7663a-08f0-4737-9e8c-148ce897a09c" xsi:nil="true"/>
    <Other_x0020_Author xmlns="cdc7663a-08f0-4737-9e8c-148ce897a09c" xsi:nil="true"/>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4730D0-C15F-47BA-994E-8679C6E024B4}">
  <ds:schemaRefs>
    <ds:schemaRef ds:uri="http://schemas.microsoft.com/sharepoint/events"/>
  </ds:schemaRefs>
</ds:datastoreItem>
</file>

<file path=customXml/itemProps2.xml><?xml version="1.0" encoding="utf-8"?>
<ds:datastoreItem xmlns:ds="http://schemas.openxmlformats.org/officeDocument/2006/customXml" ds:itemID="{9EEEB1CA-73B3-4029-A645-D49136D6AEBD}"/>
</file>

<file path=customXml/itemProps3.xml><?xml version="1.0" encoding="utf-8"?>
<ds:datastoreItem xmlns:ds="http://schemas.openxmlformats.org/officeDocument/2006/customXml" ds:itemID="{97BC4FEB-416A-4911-A5FA-E1B373937AD7}"/>
</file>

<file path=customXml/itemProps4.xml><?xml version="1.0" encoding="utf-8"?>
<ds:datastoreItem xmlns:ds="http://schemas.openxmlformats.org/officeDocument/2006/customXml" ds:itemID="{3315D2FC-C12D-4F9F-A242-BC19D2CA9F12}">
  <ds:schemaRefs>
    <ds:schemaRef ds:uri="http://schemas.microsoft.com/office/2006/metadata/properties"/>
    <ds:schemaRef ds:uri="http://schemas.microsoft.com/office/infopath/2007/PartnerControls"/>
    <ds:schemaRef ds:uri="cdc7663a-08f0-4737-9e8c-148ce897a09c"/>
  </ds:schemaRefs>
</ds:datastoreItem>
</file>

<file path=customXml/itemProps5.xml><?xml version="1.0" encoding="utf-8"?>
<ds:datastoreItem xmlns:ds="http://schemas.openxmlformats.org/officeDocument/2006/customXml" ds:itemID="{38B2AF8D-E567-41F4-9477-AD3FBA0588F2}"/>
</file>

<file path=customXml/itemProps6.xml><?xml version="1.0" encoding="utf-8"?>
<ds:datastoreItem xmlns:ds="http://schemas.openxmlformats.org/officeDocument/2006/customXml" ds:itemID="{867B058E-AA96-4391-85CB-2C6B3A1780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mariace</dc:creator>
  <cp:keywords/>
  <dc:description/>
  <cp:lastModifiedBy>Restrepo, Lisa Sofia</cp:lastModifiedBy>
  <cp:revision/>
  <dcterms:created xsi:type="dcterms:W3CDTF">2011-08-03T19:26:33Z</dcterms:created>
  <dcterms:modified xsi:type="dcterms:W3CDTF">2019-06-10T14:05:13Z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48;#CLIMATE CHANGE MITIGATION POLICY|820d46ff-e714-481c-bcb9-214575ce5746</vt:lpwstr>
  </property>
  <property fmtid="{D5CDD505-2E9C-101B-9397-08002B2CF9AE}" pid="7" name="Country">
    <vt:lpwstr>32;#Brazil|7deb27ec-6837-4974-9aa8-6cfbac841ef8</vt:lpwstr>
  </property>
  <property fmtid="{D5CDD505-2E9C-101B-9397-08002B2CF9AE}" pid="8" name="Fund IDB">
    <vt:lpwstr>168;#LCA|478bd8b7-cccd-4679-8929-e1d0e35f5056</vt:lpwstr>
  </property>
  <property fmtid="{D5CDD505-2E9C-101B-9397-08002B2CF9AE}" pid="9" name="_dlc_DocIdItemGuid">
    <vt:lpwstr>e7d30590-bc96-4abe-923a-bd635109dff0</vt:lpwstr>
  </property>
  <property fmtid="{D5CDD505-2E9C-101B-9397-08002B2CF9AE}" pid="10" name="Sector IDB">
    <vt:lpwstr>47;#ENVIRONMENT AND NATURAL DISASTERS|261e2b33-090b-4ab0-8e06-3aa3e7f32d57</vt:lpwstr>
  </property>
  <property fmtid="{D5CDD505-2E9C-101B-9397-08002B2CF9AE}" pid="11" name="Function Operations IDB">
    <vt:lpwstr>1;#Project Preparation, Planning and Design|29ca0c72-1fc4-435f-a09c-28585cb5eac9</vt:lpwstr>
  </property>
  <property fmtid="{D5CDD505-2E9C-101B-9397-08002B2CF9AE}" pid="12" name="ContentTypeId">
    <vt:lpwstr>0x0101001A458A224826124E8B45B1D613300CFC001FBA445B3414B846AC4F136B0BCB8D90</vt:lpwstr>
  </property>
</Properties>
</file>