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calcChain.xml" ContentType="application/vnd.openxmlformats-officedocument.spreadsheetml.calcChain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ATRIZGO\Desktop\BR-L1520 Paraná\PARANÁ CORRECTOS\Enlaces Opcionales\"/>
    </mc:Choice>
  </mc:AlternateContent>
  <xr:revisionPtr revIDLastSave="0" documentId="8_{0E84B801-52D0-4F46-A15A-98B7A8776C66}" xr6:coauthVersionLast="28" xr6:coauthVersionMax="28" xr10:uidLastSave="{00000000-0000-0000-0000-000000000000}"/>
  <bookViews>
    <workbookView xWindow="480" yWindow="48" windowWidth="22992" windowHeight="10032" xr2:uid="{00000000-000D-0000-FFFF-FFFF00000000}"/>
  </bookViews>
  <sheets>
    <sheet name="Plan1" sheetId="1" r:id="rId1"/>
    <sheet name="Plan2" sheetId="2" r:id="rId2"/>
    <sheet name="Plan3" sheetId="3" r:id="rId3"/>
  </sheets>
  <calcPr calcId="171027"/>
</workbook>
</file>

<file path=xl/calcChain.xml><?xml version="1.0" encoding="utf-8"?>
<calcChain xmlns="http://schemas.openxmlformats.org/spreadsheetml/2006/main">
  <c r="D5" i="1" l="1"/>
  <c r="F5" i="1" s="1"/>
  <c r="D6" i="1"/>
  <c r="F6" i="1" s="1"/>
  <c r="D7" i="1"/>
  <c r="F7" i="1" s="1"/>
  <c r="D8" i="1"/>
  <c r="F8" i="1" s="1"/>
  <c r="D9" i="1"/>
  <c r="F9" i="1" s="1"/>
  <c r="D10" i="1"/>
  <c r="F10" i="1" s="1"/>
  <c r="D11" i="1"/>
  <c r="F11" i="1" s="1"/>
  <c r="D4" i="1"/>
  <c r="F4" i="1" s="1"/>
  <c r="F12" i="1" l="1"/>
  <c r="F15" i="1" s="1"/>
</calcChain>
</file>

<file path=xl/sharedStrings.xml><?xml version="1.0" encoding="utf-8"?>
<sst xmlns="http://schemas.openxmlformats.org/spreadsheetml/2006/main" count="27" uniqueCount="25">
  <si>
    <t>Estimativa de População Atendida pelo Programa</t>
  </si>
  <si>
    <t>Obras de Infraestrutura</t>
  </si>
  <si>
    <t>Pavimentação de vias urbanas</t>
  </si>
  <si>
    <t>Praça</t>
  </si>
  <si>
    <t>Terminal Urbano</t>
  </si>
  <si>
    <t>Parque</t>
  </si>
  <si>
    <t>Terminal Intermunicipal</t>
  </si>
  <si>
    <t>Unidade Básica de Saúde</t>
  </si>
  <si>
    <t>Centro de Educação Infantil</t>
  </si>
  <si>
    <t>Unidade Esportiva</t>
  </si>
  <si>
    <t>Quantidade</t>
  </si>
  <si>
    <t>Grupo I</t>
  </si>
  <si>
    <t>Grupo II</t>
  </si>
  <si>
    <t>Total</t>
  </si>
  <si>
    <t>Unidade</t>
  </si>
  <si>
    <t>km</t>
  </si>
  <si>
    <t xml:space="preserve">População beneficiada </t>
  </si>
  <si>
    <t>Tipologia de Projetos</t>
  </si>
  <si>
    <t>terminal</t>
  </si>
  <si>
    <t>praça</t>
  </si>
  <si>
    <t>parque</t>
  </si>
  <si>
    <t>unidade</t>
  </si>
  <si>
    <t>centro</t>
  </si>
  <si>
    <t>População Estado de Paraná 2014</t>
  </si>
  <si>
    <t>http://www.ibge.gov.br/estadosat/perfil.php?sigla=pr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</si>
</sst>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4.3"/>
      <color theme="10"/>
      <name val="Calibri"/>
      <family val="2"/>
    </font>
    <font>
      <u/>
      <sz val="10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0" fontId="0" fillId="0" borderId="1" xfId="0" applyBorder="1" applyAlignment="1">
      <alignment horizontal="center"/>
    </xf>
    <xf numFmtId="0" fontId="0" fillId="0" borderId="3" xfId="0" applyBorder="1"/>
    <xf numFmtId="3" fontId="0" fillId="0" borderId="4" xfId="0" applyNumberFormat="1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9" xfId="0" applyBorder="1"/>
    <xf numFmtId="3" fontId="0" fillId="0" borderId="8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right"/>
    </xf>
    <xf numFmtId="3" fontId="1" fillId="0" borderId="11" xfId="0" applyNumberFormat="1" applyFont="1" applyBorder="1" applyAlignment="1">
      <alignment horizontal="center"/>
    </xf>
    <xf numFmtId="0" fontId="4" fillId="0" borderId="0" xfId="2" applyFont="1" applyAlignment="1" applyProtection="1"/>
    <xf numFmtId="4" fontId="0" fillId="0" borderId="0" xfId="0" applyNumberFormat="1" applyAlignment="1">
      <alignment horizontal="center"/>
    </xf>
    <xf numFmtId="164" fontId="1" fillId="2" borderId="0" xfId="1" applyNumberFormat="1" applyFont="1" applyFill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9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bge.gov.br/estadosat/perfil.php?sigla=p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zoomScale="130" zoomScaleNormal="130" workbookViewId="0">
      <selection activeCell="G9" sqref="G9"/>
    </sheetView>
  </sheetViews>
  <sheetFormatPr defaultRowHeight="14.4" x14ac:dyDescent="0.3"/>
  <cols>
    <col min="1" max="1" width="28.109375" customWidth="1"/>
    <col min="5" max="5" width="15.109375" style="1" customWidth="1"/>
    <col min="6" max="6" width="21" style="3" customWidth="1"/>
    <col min="7" max="7" width="14.88671875" bestFit="1" customWidth="1"/>
  </cols>
  <sheetData>
    <row r="1" spans="1:7" s="2" customFormat="1" ht="21" customHeight="1" thickBot="1" x14ac:dyDescent="0.35">
      <c r="A1" s="28" t="s">
        <v>0</v>
      </c>
      <c r="B1" s="29"/>
      <c r="C1" s="29"/>
      <c r="D1" s="29"/>
      <c r="E1" s="29"/>
      <c r="F1" s="30"/>
    </row>
    <row r="2" spans="1:7" x14ac:dyDescent="0.3">
      <c r="A2" s="14" t="s">
        <v>1</v>
      </c>
      <c r="B2" s="25" t="s">
        <v>10</v>
      </c>
      <c r="C2" s="26"/>
      <c r="D2" s="26"/>
      <c r="E2" s="27"/>
      <c r="F2" s="31" t="s">
        <v>16</v>
      </c>
    </row>
    <row r="3" spans="1:7" ht="15" thickBot="1" x14ac:dyDescent="0.35">
      <c r="A3" s="15" t="s">
        <v>17</v>
      </c>
      <c r="B3" s="13" t="s">
        <v>11</v>
      </c>
      <c r="C3" s="11" t="s">
        <v>12</v>
      </c>
      <c r="D3" s="11" t="s">
        <v>13</v>
      </c>
      <c r="E3" s="12" t="s">
        <v>14</v>
      </c>
      <c r="F3" s="32"/>
    </row>
    <row r="4" spans="1:7" x14ac:dyDescent="0.3">
      <c r="A4" s="7" t="s">
        <v>2</v>
      </c>
      <c r="B4" s="8">
        <v>300</v>
      </c>
      <c r="C4" s="8">
        <v>200</v>
      </c>
      <c r="D4" s="8">
        <f>B4+C4</f>
        <v>500</v>
      </c>
      <c r="E4" s="8" t="s">
        <v>15</v>
      </c>
      <c r="F4" s="10">
        <f>D4*1000/12*2*3.1*1.5</f>
        <v>387500</v>
      </c>
      <c r="G4" s="3"/>
    </row>
    <row r="5" spans="1:7" x14ac:dyDescent="0.3">
      <c r="A5" s="5" t="s">
        <v>3</v>
      </c>
      <c r="B5" s="4">
        <v>4</v>
      </c>
      <c r="C5" s="4">
        <v>10</v>
      </c>
      <c r="D5" s="4">
        <f t="shared" ref="D5:D11" si="0">B5+C5</f>
        <v>14</v>
      </c>
      <c r="E5" s="4" t="s">
        <v>19</v>
      </c>
      <c r="F5" s="6">
        <f>D5*8*300/12*2*3.1</f>
        <v>17360</v>
      </c>
    </row>
    <row r="6" spans="1:7" x14ac:dyDescent="0.3">
      <c r="A6" s="5" t="s">
        <v>4</v>
      </c>
      <c r="B6" s="4">
        <v>2</v>
      </c>
      <c r="C6" s="4"/>
      <c r="D6" s="4">
        <f t="shared" si="0"/>
        <v>2</v>
      </c>
      <c r="E6" s="4" t="s">
        <v>18</v>
      </c>
      <c r="F6" s="6">
        <f>D6*0.2*200000</f>
        <v>80000</v>
      </c>
    </row>
    <row r="7" spans="1:7" x14ac:dyDescent="0.3">
      <c r="A7" s="5" t="s">
        <v>6</v>
      </c>
      <c r="B7" s="4"/>
      <c r="C7" s="4">
        <v>8</v>
      </c>
      <c r="D7" s="4">
        <f t="shared" si="0"/>
        <v>8</v>
      </c>
      <c r="E7" s="4" t="s">
        <v>18</v>
      </c>
      <c r="F7" s="6">
        <f>D7*44*10*12*4</f>
        <v>168960</v>
      </c>
    </row>
    <row r="8" spans="1:7" x14ac:dyDescent="0.3">
      <c r="A8" s="5" t="s">
        <v>5</v>
      </c>
      <c r="B8" s="4">
        <v>5</v>
      </c>
      <c r="C8" s="4">
        <v>10</v>
      </c>
      <c r="D8" s="4">
        <f t="shared" si="0"/>
        <v>15</v>
      </c>
      <c r="E8" s="4" t="s">
        <v>20</v>
      </c>
      <c r="F8" s="6">
        <f>D8*8*1200/12*2*3.1</f>
        <v>74400</v>
      </c>
    </row>
    <row r="9" spans="1:7" x14ac:dyDescent="0.3">
      <c r="A9" s="5" t="s">
        <v>7</v>
      </c>
      <c r="B9" s="4">
        <v>30</v>
      </c>
      <c r="C9" s="4">
        <v>15</v>
      </c>
      <c r="D9" s="4">
        <f t="shared" si="0"/>
        <v>45</v>
      </c>
      <c r="E9" s="4" t="s">
        <v>21</v>
      </c>
      <c r="F9" s="6">
        <f>1000*D9*3.1</f>
        <v>139500</v>
      </c>
    </row>
    <row r="10" spans="1:7" x14ac:dyDescent="0.3">
      <c r="A10" s="5" t="s">
        <v>8</v>
      </c>
      <c r="B10" s="4">
        <v>30</v>
      </c>
      <c r="C10" s="4">
        <v>15</v>
      </c>
      <c r="D10" s="4">
        <f t="shared" si="0"/>
        <v>45</v>
      </c>
      <c r="E10" s="4" t="s">
        <v>22</v>
      </c>
      <c r="F10" s="6">
        <f>D10*120*3.1</f>
        <v>16740</v>
      </c>
    </row>
    <row r="11" spans="1:7" ht="15" thickBot="1" x14ac:dyDescent="0.35">
      <c r="A11" s="16" t="s">
        <v>9</v>
      </c>
      <c r="B11" s="17">
        <v>30</v>
      </c>
      <c r="C11" s="17">
        <v>20</v>
      </c>
      <c r="D11" s="17">
        <f t="shared" si="0"/>
        <v>50</v>
      </c>
      <c r="E11" s="17" t="s">
        <v>21</v>
      </c>
      <c r="F11" s="18">
        <f>D11*8*300/12*2*3.1</f>
        <v>62000</v>
      </c>
    </row>
    <row r="12" spans="1:7" ht="15" thickBot="1" x14ac:dyDescent="0.35">
      <c r="A12" s="9"/>
      <c r="B12" s="19"/>
      <c r="C12" s="19"/>
      <c r="D12" s="19"/>
      <c r="E12" s="20"/>
      <c r="F12" s="21">
        <f>SUM(F4:F11)</f>
        <v>946460</v>
      </c>
    </row>
    <row r="14" spans="1:7" x14ac:dyDescent="0.3">
      <c r="B14" t="s">
        <v>23</v>
      </c>
      <c r="F14" s="23">
        <v>11081692</v>
      </c>
    </row>
    <row r="15" spans="1:7" x14ac:dyDescent="0.3">
      <c r="B15" s="22" t="s">
        <v>24</v>
      </c>
      <c r="F15" s="24">
        <f>+F12/F14</f>
        <v>8.5407535239203539E-2</v>
      </c>
    </row>
  </sheetData>
  <mergeCells count="3">
    <mergeCell ref="B2:E2"/>
    <mergeCell ref="A1:F1"/>
    <mergeCell ref="F2:F3"/>
  </mergeCells>
  <hyperlinks>
    <hyperlink ref="B15" r:id="rId1" xr:uid="{00000000-0004-0000-0000-000000000000}"/>
  </hyperlink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7DC3D4050740141AB4D5EB8F27C8F11" ma:contentTypeVersion="1440" ma:contentTypeDescription="A content type to manage public (operations) IDB documents" ma:contentTypeScope="" ma:versionID="01cd008f418495c1a4d232afe29aa63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62cdd36d604e7b9126f411f92cf93f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2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0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 xsi:nil="true"/>
    <TaxCatchAll xmlns="cdc7663a-08f0-4737-9e8c-148ce897a09c">
      <Value>278</Value>
      <Value>40</Value>
      <Value>30</Value>
      <Value>107</Value>
      <Value>1</Value>
    </TaxCatchAll>
    <Phase xmlns="cdc7663a-08f0-4737-9e8c-148ce897a09c" xsi:nil="true"/>
    <SISCOR_x0020_Number xmlns="cdc7663a-08f0-4737-9e8c-148ce897a09c" xsi:nil="true"/>
    <Division_x0020_or_x0020_Unit xmlns="cdc7663a-08f0-4737-9e8c-148ce897a09c">CSD/HUD</Division_x0020_or_x0020_Unit>
    <Approval_x0020_Number xmlns="cdc7663a-08f0-4737-9e8c-148ce897a09c" xsi:nil="true"/>
    <Document_x0020_Author xmlns="cdc7663a-08f0-4737-9e8c-148ce897a09c">Hobbs, Jason Anthony</Document_x0020_Author>
    <Fiscal_x0020_Year_x0020_IDB xmlns="cdc7663a-08f0-4737-9e8c-148ce897a09c">2018</Fiscal_x0020_Year_x0020_IDB>
    <Other_x0020_Author xmlns="cdc7663a-08f0-4737-9e8c-148ce897a09c" xsi:nil="true"/>
    <Project_x0020_Number xmlns="cdc7663a-08f0-4737-9e8c-148ce897a09c">BR-L1520</Project_x0020_Number>
    <Package_x0020_Code xmlns="cdc7663a-08f0-4737-9e8c-148ce897a09c" xsi:nil="true"/>
    <Key_x0020_Document xmlns="cdc7663a-08f0-4737-9e8c-148ce897a09c" xsi:nil="true"/>
    <Migration_x0020_Info xmlns="cdc7663a-08f0-4737-9e8c-148ce897a09c" xsi:nil="true"/>
    <Operation_x0020_Type xmlns="cdc7663a-08f0-4737-9e8c-148ce897a09c" xsi:nil="true"/>
    <Document_x0020_Language_x0020_IDB xmlns="cdc7663a-08f0-4737-9e8c-148ce897a09c">Portuguese</Document_x0020_Language_x0020_IDB>
    <Identifier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DEVELOPMENT AND HOUSING</TermName>
          <TermId xmlns="http://schemas.microsoft.com/office/infopath/2007/PartnerControls">8ddc6614-adee-4514-9e0d-114a08c823a2</TermId>
        </TermInfo>
      </Terms>
    </b2ec7cfb18674cb8803df6b262e8b107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DEVELOPMENT AND HOUSING</TermName>
          <TermId xmlns="http://schemas.microsoft.com/office/infopath/2007/PartnerControls">d14615ee-683d-4ec6-a5cf-ae743c6c4ac1</TermId>
        </TermInfo>
      </Terms>
    </nddeef1749674d76abdbe4b239a70bc6>
    <Record_x0020_Number xmlns="cdc7663a-08f0-4737-9e8c-148ce897a09c">R0002201840</Record_x0020_Number>
    <_dlc_DocId xmlns="cdc7663a-08f0-4737-9e8c-148ce897a09c">EZSHARE-1413971071-23</_dlc_DocId>
    <_dlc_DocIdUrl xmlns="cdc7663a-08f0-4737-9e8c-148ce897a09c">
      <Url>https://idbg.sharepoint.com/teams/EZ-BR-LON/BR-L1520/_layouts/15/DocIdRedir.aspx?ID=EZSHARE-1413971071-23</Url>
      <Description>EZSHARE-1413971071-23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9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4B882D9B-A92B-4B08-B485-094D757E7797}"/>
</file>

<file path=customXml/itemProps10.xml><?xml version="1.0" encoding="utf-8"?>
<ds:datastoreItem xmlns:ds="http://schemas.openxmlformats.org/officeDocument/2006/customXml" ds:itemID="{EDC3CABB-B150-4596-A52D-939DCC9CF58F}"/>
</file>

<file path=customXml/itemProps2.xml><?xml version="1.0" encoding="utf-8"?>
<ds:datastoreItem xmlns:ds="http://schemas.openxmlformats.org/officeDocument/2006/customXml" ds:itemID="{43CC508B-3DC9-413E-9D7E-E37D0734576A}"/>
</file>

<file path=customXml/itemProps3.xml><?xml version="1.0" encoding="utf-8"?>
<ds:datastoreItem xmlns:ds="http://schemas.openxmlformats.org/officeDocument/2006/customXml" ds:itemID="{F85A7D2B-D2AE-42E3-BAA6-0A0C154F4955}">
  <ds:schemaRefs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9c571b2f-e523-4ab2-ba2e-09e151a03ef4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4FA9A2BE-5163-4A71-B279-6BBE6B6C3EBB}"/>
</file>

<file path=customXml/itemProps5.xml><?xml version="1.0" encoding="utf-8"?>
<ds:datastoreItem xmlns:ds="http://schemas.openxmlformats.org/officeDocument/2006/customXml" ds:itemID="{0FBD1FB6-5FBF-4E02-B3BF-17D13A1283CF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37B9B7CF-3CC2-4B05-856A-CE7E0F2C4C0E}"/>
</file>

<file path=customXml/itemProps7.xml><?xml version="1.0" encoding="utf-8"?>
<ds:datastoreItem xmlns:ds="http://schemas.openxmlformats.org/officeDocument/2006/customXml" ds:itemID="{38215572-6E36-40A5-98F9-590FA7273278}"/>
</file>

<file path=customXml/itemProps8.xml><?xml version="1.0" encoding="utf-8"?>
<ds:datastoreItem xmlns:ds="http://schemas.openxmlformats.org/officeDocument/2006/customXml" ds:itemID="{DAE391B5-23D8-437D-AE1C-4912C123AA69}"/>
</file>

<file path=customXml/itemProps9.xml><?xml version="1.0" encoding="utf-8"?>
<ds:datastoreItem xmlns:ds="http://schemas.openxmlformats.org/officeDocument/2006/customXml" ds:itemID="{E03BD8C5-ABE9-4F72-9B9B-6F7563D9C1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Estimativa de Población Beneficiada</dc:title>
  <dc:creator>alexandre</dc:creator>
  <cp:keywords/>
  <cp:lastModifiedBy>Gonzalez Herrera, Beatriz Maria</cp:lastModifiedBy>
  <cp:lastPrinted>2014-08-15T14:07:50Z</cp:lastPrinted>
  <dcterms:created xsi:type="dcterms:W3CDTF">2014-08-14T18:10:48Z</dcterms:created>
  <dcterms:modified xsi:type="dcterms:W3CDTF">2018-04-11T16:23:02Z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Function Operations IDB">
    <vt:lpwstr>1;#Project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10;#Loan Proposal|6ee86b6f-6e46-485b-8bfb-87a1f44622ac</vt:lpwstr>
  </property>
  <property fmtid="{D5CDD505-2E9C-101B-9397-08002B2CF9AE}" pid="8" name="Country">
    <vt:lpwstr>30;#Brazil|7deb27ec-6837-4974-9aa8-6cfbac841ef8</vt:lpwstr>
  </property>
  <property fmtid="{D5CDD505-2E9C-101B-9397-08002B2CF9AE}" pid="9" name="Fund IDB">
    <vt:lpwstr>278;#TBD|d62f6e05-3e80-4abd-9bb4-5f10b4906ff6</vt:lpwstr>
  </property>
  <property fmtid="{D5CDD505-2E9C-101B-9397-08002B2CF9AE}" pid="10" name="Series_x0020_Operations_x0020_IDB">
    <vt:lpwstr>10;#Loan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>40;#URBAN DEVELOPMENT AND HOUSING|d14615ee-683d-4ec6-a5cf-ae743c6c4ac1</vt:lpwstr>
  </property>
  <property fmtid="{D5CDD505-2E9C-101B-9397-08002B2CF9AE}" pid="14" name="Sub-Sector">
    <vt:lpwstr>107;#URBAN DEVELOPMENT AND HOUSING|8ddc6614-adee-4514-9e0d-114a08c823a2</vt:lpwstr>
  </property>
  <property fmtid="{D5CDD505-2E9C-101B-9397-08002B2CF9AE}" pid="15" name="_dlc_DocIdItemGuid">
    <vt:lpwstr>3e583c71-584e-4d31-80e3-1f97e5479779</vt:lpwstr>
  </property>
  <property fmtid="{D5CDD505-2E9C-101B-9397-08002B2CF9AE}" pid="17" name="RecordStorageActiveId">
    <vt:lpwstr>0c8bce1f-b2a7-40be-8569-ddd05ecd1c90</vt:lpwstr>
  </property>
  <property fmtid="{D5CDD505-2E9C-101B-9397-08002B2CF9AE}" pid="18" name="ContentTypeId">
    <vt:lpwstr>0x0101001A458A224826124E8B45B1D613300CFC0067DC3D4050740141AB4D5EB8F27C8F11</vt:lpwstr>
  </property>
</Properties>
</file>