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15" windowWidth="9630" windowHeight="11460" firstSheet="2" activeTab="2"/>
  </bookViews>
  <sheets>
    <sheet name="Estructura del Proyecto" sheetId="3" r:id="rId1"/>
    <sheet name="Plan de Adquisiciones" sheetId="2" r:id="rId2"/>
    <sheet name="Detalhe Plano de Aquisções" sheetId="1" r:id="rId3"/>
  </sheets>
  <calcPr calcId="145621"/>
</workbook>
</file>

<file path=xl/calcChain.xml><?xml version="1.0" encoding="utf-8"?>
<calcChain xmlns="http://schemas.openxmlformats.org/spreadsheetml/2006/main">
  <c r="G26" i="1" l="1"/>
  <c r="G19" i="1"/>
  <c r="G42" i="1" l="1"/>
  <c r="G20" i="1"/>
  <c r="G33" i="1" l="1"/>
</calcChain>
</file>

<file path=xl/sharedStrings.xml><?xml version="1.0" encoding="utf-8"?>
<sst xmlns="http://schemas.openxmlformats.org/spreadsheetml/2006/main" count="298" uniqueCount="139">
  <si>
    <t>OBRAS</t>
  </si>
  <si>
    <t>Previsto</t>
  </si>
  <si>
    <t>Rechazo de Ofertas</t>
  </si>
  <si>
    <t>Contrato Terminado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</si>
  <si>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</si>
  <si>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</si>
  <si>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</si>
  <si>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</si>
  <si>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</si>
  <si>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</si>
  <si>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</si>
  <si>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</si>
  <si>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</si>
  <si>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</si>
  <si>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</si>
  <si>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</si>
  <si>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</si>
  <si>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</si>
  <si>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</si>
  <si>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</si>
  <si>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</si>
  <si>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</si>
  <si>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</si>
  <si>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</si>
  <si>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</si>
  <si>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</si>
  <si>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</si>
  <si>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</si>
  <si>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</si>
  <si>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</si>
  <si>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</si>
  <si>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</si>
  <si>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t>Componente 1</t>
  </si>
  <si>
    <t>Componente 2</t>
  </si>
  <si>
    <t>Componente 3</t>
  </si>
  <si>
    <t>Componente 4</t>
  </si>
  <si>
    <t>Componente 5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</si>
  <si>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</si>
  <si>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</si>
  <si>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4. Componentes</t>
  </si>
  <si>
    <t>Componente de Inversión</t>
  </si>
  <si>
    <r>
      <t xml:space="preserve">Componente 1 - </t>
    </r>
    <r>
      <rPr>
        <i/>
        <sz val="10"/>
        <rFont val="Calibri"/>
        <family val="2"/>
      </rPr>
      <t>Descripción</t>
    </r>
  </si>
  <si>
    <r>
      <t xml:space="preserve">Componente 2 - </t>
    </r>
    <r>
      <rPr>
        <i/>
        <sz val="10"/>
        <rFont val="Calibri"/>
        <family val="2"/>
      </rPr>
      <t>Descripción</t>
    </r>
  </si>
  <si>
    <r>
      <t xml:space="preserve">Componente 4 - </t>
    </r>
    <r>
      <rPr>
        <i/>
        <sz val="10"/>
        <rFont val="Calibri"/>
        <family val="2"/>
      </rPr>
      <t>Descripción</t>
    </r>
  </si>
  <si>
    <r>
      <t xml:space="preserve">Componente 5 - </t>
    </r>
    <r>
      <rPr>
        <i/>
        <sz val="10"/>
        <rFont val="Calibri"/>
        <family val="2"/>
      </rPr>
      <t>Descripción</t>
    </r>
  </si>
  <si>
    <r>
      <t xml:space="preserve">Componente 6 - </t>
    </r>
    <r>
      <rPr>
        <i/>
        <sz val="10"/>
        <rFont val="Calibri"/>
        <family val="2"/>
      </rPr>
      <t>Descripción</t>
    </r>
  </si>
  <si>
    <t>Ex-Post</t>
  </si>
  <si>
    <t>Ex-Ante</t>
  </si>
  <si>
    <t>Sistema Nacional</t>
  </si>
  <si>
    <t>Unidade Executora</t>
  </si>
  <si>
    <t>Atividade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</si>
  <si>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</si>
  <si>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</si>
  <si>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Licitação Pública Nacional </t>
  </si>
  <si>
    <t>Licitação Internacional Limitada </t>
  </si>
  <si>
    <t>Licitação Pública Internacional por Lotes </t>
  </si>
  <si>
    <t>Processo Cancelado</t>
  </si>
  <si>
    <t>ReLicitação</t>
  </si>
  <si>
    <t>Contratação Direta </t>
  </si>
  <si>
    <t>Declaração de Licitação Deserta</t>
  </si>
  <si>
    <t>Comparação de Preços </t>
  </si>
  <si>
    <t>Processo em curso</t>
  </si>
  <si>
    <t>Licitação Pública Internacional em 2 etapas </t>
  </si>
  <si>
    <t>Licitação Pública Internacional com Precalificación</t>
  </si>
  <si>
    <t>Quantidade de Lotes:</t>
  </si>
  <si>
    <t>Método de Aquisição
(Selecionar uma das opções):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</si>
  <si>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</si>
  <si>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</si>
  <si>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</si>
  <si>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</si>
  <si>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</si>
  <si>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</si>
  <si>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</si>
  <si>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Datas</t>
  </si>
  <si>
    <t>Publicação do Anúncio</t>
  </si>
  <si>
    <t>Assinatura do Contrato</t>
  </si>
  <si>
    <t>BENS</t>
  </si>
  <si>
    <t>Unidade Executora:</t>
  </si>
  <si>
    <t>SERVIÇOS QUE NÃO SÃO DE CONSULTORIA</t>
  </si>
  <si>
    <t>CONSULTORIAS FIRMAS</t>
  </si>
  <si>
    <t>Número do Processo:</t>
  </si>
  <si>
    <t>Não Objeção aos  TDR da Atividade</t>
  </si>
  <si>
    <t>Quantidade Estimada de Consultores:</t>
  </si>
  <si>
    <t>CONSULTORIAS INDIVIDUAL</t>
  </si>
  <si>
    <t>CAPACITAÇÃO</t>
  </si>
  <si>
    <t>SUBPROJETOS</t>
  </si>
  <si>
    <t>Objeto da Transferencia:</t>
  </si>
  <si>
    <t>Quantidade Estimada de Subprojetos:</t>
  </si>
  <si>
    <t>Assinatura do Contrato/ Convênio por Adjudicação dos Subprojetos</t>
  </si>
  <si>
    <t>Data de 
Transferencia</t>
  </si>
  <si>
    <t>Comentários</t>
  </si>
  <si>
    <t>Licitação Pública Internacional</t>
  </si>
  <si>
    <t>Licitação Pública Internacional sem Pré-qualificação</t>
  </si>
  <si>
    <t>Seleção Baseada na Qualidade e Custo </t>
  </si>
  <si>
    <t>Seleção Baseada na Qualidade </t>
  </si>
  <si>
    <t>Seleção Baseada na Qualificação do Consultor (SQC)</t>
  </si>
  <si>
    <t>Seleção Baseado em Orçamento Fixo</t>
  </si>
  <si>
    <t>Seleção Baseada no Menor Custo </t>
  </si>
  <si>
    <t>Comparação de Qualificações (3 CV's)</t>
  </si>
  <si>
    <t>Numero PRISM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</si>
  <si>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</si>
  <si>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</si>
  <si>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</si>
  <si>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</si>
  <si>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</si>
  <si>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</si>
  <si>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Comentários - para Sistema Nacional incluir método de Seleção</t>
  </si>
  <si>
    <t>Consultoria firmas</t>
  </si>
  <si>
    <t>Publicação Documento de Licitação</t>
  </si>
  <si>
    <t>Publicação  Manifestação de Interesse</t>
  </si>
  <si>
    <t xml:space="preserve"> Publicação  Manifestação de Interesse</t>
  </si>
  <si>
    <t>BRASIL</t>
  </si>
  <si>
    <t xml:space="preserve">PLANO DE AQUISIÇÕES (PA) - 18 MESES </t>
  </si>
  <si>
    <t>Assinatura Contrato</t>
  </si>
  <si>
    <t>Aquisição de Equipamentos de Informática para Estruturação tecnológica para gestão e transmissão de dados dos RPPS.</t>
  </si>
  <si>
    <t>Contratação de Serviços Técnicos para Recadastramento (Censo Cadastral) de servidores Ativos, Inativos e Pensionistas.</t>
  </si>
  <si>
    <t>Contratação de serviços técnicos especializados para Recadastramento (Censo Funcional) de servidores ativos.</t>
  </si>
  <si>
    <t>Contratação de empresa para organização, preparação e execução de atividades de infra-estrutura de treinamentos para os servidores dos RPPS.</t>
  </si>
  <si>
    <t>Contratação de empresa para organização, preparação e execução de atividades de infra-estrutura de treinamentos para os gestores dos RPPS.</t>
  </si>
  <si>
    <t>Contratação de Serviços Gráficos para Publicar e distribuir livros-Coleção Previdenciária.</t>
  </si>
  <si>
    <t>Contratação de Serviços de Capacitação para os Auditores da SPPS/MPS e dos Tribunais de Contas da União, dos Estados e dos Municípios.</t>
  </si>
  <si>
    <t>Contratação de empresa para estruturação e disponibilização de cursos a distância.</t>
  </si>
  <si>
    <t>Contratação de consultoria para realização de "Análise do Equilíbrio Financeiro e Atuarial de Longo Prazo do RPPS e a Busca de Alternativas para o Equacionamento de Déficits"; e "Melhoria dos Processos Internos da SPPS voltados à Supervisão, Educação e Monitoramento do Desempenho dos RPPS".</t>
  </si>
  <si>
    <t>Contratação de consultoria para realização de estudos identificados como a “Questão da Saúde e da Segurança do Trabalho e as Implicações para os Regimes Próprios e o Regime Geral de Previdência Social – Construção de Perfil Epidemiológico-Previdenciário”.</t>
  </si>
  <si>
    <t>Contratação de consultoria para a realização de estudos relacionados à “Inclusão Previdenciária”.</t>
  </si>
  <si>
    <t>Contratação de consultoria para tratar do tema referente à “Modernização da Gestão dos RPPS - Certificação de Qualidade”.</t>
  </si>
  <si>
    <t>Pregão Eletrônico</t>
  </si>
  <si>
    <t>PRISM-BR 10815</t>
  </si>
  <si>
    <t>PRISM-BR 10828</t>
  </si>
  <si>
    <t>Programa de Apoio à Modernização da Gestão do Sistema de Previdência Social - PROPREV (Segunda Fase)</t>
  </si>
  <si>
    <t>Contrato de Empréstimo: 2791 OC-BR</t>
  </si>
  <si>
    <t>Atualizado em: Dezembro/15</t>
  </si>
  <si>
    <t>Atualização Nº: 4</t>
  </si>
  <si>
    <t>Atualizado por: COEPI/MPS</t>
  </si>
  <si>
    <t>MPS</t>
  </si>
  <si>
    <t>PRISM-BRB2684 PRISM-BRB2676  PRISM-BRB2675  PRISM-BRB2674</t>
  </si>
  <si>
    <t>PRISM-BRB2615</t>
  </si>
  <si>
    <t>Contratação de 40 servidores temporários.</t>
  </si>
  <si>
    <t>*Serão incorporados ao Valor Total da Fonte BID as Categorias (Adminstração do Projeto - U$ 53,333 e Imprevistos - U$ 249,997), conforme previsto no Acordo de Empréstimo nº 2791/OC-BR.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</si>
</sst>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USD]\ #,##0.00"/>
  </numFmts>
  <fonts count="4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44">
    <xf numFmtId="0" fontId="0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1" applyNumberFormat="0" applyAlignment="0" applyProtection="0"/>
    <xf numFmtId="0" fontId="15" fillId="0" borderId="6" applyNumberFormat="0" applyFill="0" applyAlignment="0" applyProtection="0"/>
    <xf numFmtId="0" fontId="16" fillId="22" borderId="0" applyNumberFormat="0" applyBorder="0" applyAlignment="0" applyProtection="0"/>
    <xf numFmtId="0" fontId="3" fillId="0" borderId="0"/>
    <xf numFmtId="0" fontId="3" fillId="23" borderId="7" applyNumberFormat="0" applyFont="0" applyAlignment="0" applyProtection="0"/>
    <xf numFmtId="0" fontId="17" fillId="20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148">
    <xf numFmtId="0" fontId="0" fillId="0" borderId="0" xfId="0"/>
    <xf numFmtId="0" fontId="3" fillId="0" borderId="0" xfId="38"/>
    <xf numFmtId="0" fontId="3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3" fillId="0" borderId="17" xfId="38" applyFont="1" applyFill="1" applyBorder="1" applyAlignment="1">
      <alignment vertical="center" wrapText="1"/>
    </xf>
    <xf numFmtId="0" fontId="23" fillId="0" borderId="10" xfId="38" applyFont="1" applyFill="1" applyBorder="1" applyAlignment="1">
      <alignment vertical="center" wrapText="1"/>
    </xf>
    <xf numFmtId="0" fontId="23" fillId="0" borderId="14" xfId="38" applyFont="1" applyFill="1" applyBorder="1" applyAlignment="1">
      <alignment vertical="center" wrapText="1"/>
    </xf>
    <xf numFmtId="0" fontId="23" fillId="0" borderId="18" xfId="38" applyFont="1" applyFill="1" applyBorder="1" applyAlignment="1">
      <alignment vertical="center" wrapText="1"/>
    </xf>
    <xf numFmtId="0" fontId="23" fillId="0" borderId="15" xfId="38" applyFont="1" applyFill="1" applyBorder="1" applyAlignment="1">
      <alignment vertical="center" wrapText="1"/>
    </xf>
    <xf numFmtId="0" fontId="23" fillId="0" borderId="16" xfId="38" applyFont="1" applyFill="1" applyBorder="1" applyAlignment="1">
      <alignment vertical="center" wrapText="1"/>
    </xf>
    <xf numFmtId="0" fontId="24" fillId="24" borderId="17" xfId="1" applyFont="1" applyFill="1" applyBorder="1" applyAlignment="1">
      <alignment horizontal="center" vertical="center" wrapText="1"/>
    </xf>
    <xf numFmtId="0" fontId="24" fillId="24" borderId="10" xfId="1" applyFont="1" applyFill="1" applyBorder="1" applyAlignment="1">
      <alignment horizontal="center" vertical="center" wrapText="1"/>
    </xf>
    <xf numFmtId="0" fontId="24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3" fillId="0" borderId="15" xfId="1" applyFont="1" applyFill="1" applyBorder="1" applyAlignment="1">
      <alignment horizontal="left" vertical="center" wrapText="1"/>
    </xf>
    <xf numFmtId="0" fontId="23" fillId="0" borderId="16" xfId="1" applyFont="1" applyFill="1" applyBorder="1" applyAlignment="1">
      <alignment horizontal="left" vertical="center" wrapText="1"/>
    </xf>
    <xf numFmtId="0" fontId="23" fillId="0" borderId="17" xfId="1" quotePrefix="1" applyFont="1" applyBorder="1" applyAlignment="1" applyProtection="1"/>
    <xf numFmtId="164" fontId="23" fillId="0" borderId="10" xfId="1" applyNumberFormat="1" applyFont="1" applyFill="1" applyBorder="1" applyAlignment="1">
      <alignment horizontal="right" vertical="center" wrapText="1"/>
    </xf>
    <xf numFmtId="164" fontId="23" fillId="0" borderId="14" xfId="1" applyNumberFormat="1" applyFont="1" applyFill="1" applyBorder="1" applyAlignment="1">
      <alignment horizontal="right" vertical="center" wrapText="1"/>
    </xf>
    <xf numFmtId="0" fontId="23" fillId="0" borderId="17" xfId="1" applyFont="1" applyBorder="1" applyAlignment="1" applyProtection="1"/>
    <xf numFmtId="0" fontId="24" fillId="24" borderId="18" xfId="1" applyFont="1" applyFill="1" applyBorder="1" applyAlignment="1">
      <alignment horizontal="center" vertical="center" wrapText="1"/>
    </xf>
    <xf numFmtId="164" fontId="24" fillId="24" borderId="15" xfId="1" applyNumberFormat="1" applyFont="1" applyFill="1" applyBorder="1" applyAlignment="1">
      <alignment horizontal="right" vertical="center" wrapText="1"/>
    </xf>
    <xf numFmtId="164" fontId="24" fillId="24" borderId="16" xfId="1" applyNumberFormat="1" applyFont="1" applyFill="1" applyBorder="1" applyAlignment="1">
      <alignment horizontal="right" vertical="center" wrapText="1"/>
    </xf>
    <xf numFmtId="0" fontId="2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3" fillId="0" borderId="10" xfId="1" applyFont="1" applyBorder="1" applyAlignment="1">
      <alignment vertical="center"/>
    </xf>
    <xf numFmtId="0" fontId="23" fillId="0" borderId="14" xfId="1" applyFont="1" applyBorder="1" applyAlignment="1">
      <alignment vertical="center"/>
    </xf>
    <xf numFmtId="0" fontId="23" fillId="0" borderId="15" xfId="1" applyFont="1" applyBorder="1" applyAlignment="1">
      <alignment vertical="center"/>
    </xf>
    <xf numFmtId="0" fontId="23" fillId="0" borderId="16" xfId="1" applyFont="1" applyBorder="1" applyAlignment="1">
      <alignment vertical="center"/>
    </xf>
    <xf numFmtId="0" fontId="30" fillId="24" borderId="22" xfId="1" applyFont="1" applyFill="1" applyBorder="1" applyAlignment="1">
      <alignment horizontal="center" vertical="center"/>
    </xf>
    <xf numFmtId="0" fontId="30" fillId="24" borderId="23" xfId="1" applyFont="1" applyFill="1" applyBorder="1" applyAlignment="1">
      <alignment horizontal="center" vertical="center"/>
    </xf>
    <xf numFmtId="0" fontId="23" fillId="0" borderId="0" xfId="1" applyFont="1" applyAlignment="1">
      <alignment vertical="center"/>
    </xf>
    <xf numFmtId="0" fontId="24" fillId="24" borderId="17" xfId="1" applyFont="1" applyFill="1" applyBorder="1" applyAlignment="1">
      <alignment horizontal="center" vertical="center" wrapText="1"/>
    </xf>
    <xf numFmtId="0" fontId="24" fillId="24" borderId="10" xfId="1" applyFont="1" applyFill="1" applyBorder="1" applyAlignment="1">
      <alignment horizontal="center" vertical="center" wrapText="1"/>
    </xf>
    <xf numFmtId="0" fontId="24" fillId="24" borderId="14" xfId="1" applyFont="1" applyFill="1" applyBorder="1" applyAlignment="1">
      <alignment horizontal="center" vertical="center" wrapText="1"/>
    </xf>
    <xf numFmtId="164" fontId="23" fillId="0" borderId="10" xfId="1" applyNumberFormat="1" applyFont="1" applyFill="1" applyBorder="1" applyAlignment="1">
      <alignment horizontal="right" vertical="center" wrapText="1"/>
    </xf>
    <xf numFmtId="164" fontId="23" fillId="0" borderId="14" xfId="1" applyNumberFormat="1" applyFont="1" applyFill="1" applyBorder="1" applyAlignment="1">
      <alignment horizontal="right" vertical="center" wrapText="1"/>
    </xf>
    <xf numFmtId="0" fontId="23" fillId="0" borderId="17" xfId="1" applyFont="1" applyBorder="1" applyAlignment="1" applyProtection="1"/>
    <xf numFmtId="0" fontId="24" fillId="24" borderId="18" xfId="1" applyFont="1" applyFill="1" applyBorder="1" applyAlignment="1">
      <alignment horizontal="center" vertical="center" wrapText="1"/>
    </xf>
    <xf numFmtId="164" fontId="24" fillId="24" borderId="15" xfId="1" applyNumberFormat="1" applyFont="1" applyFill="1" applyBorder="1" applyAlignment="1">
      <alignment horizontal="right" vertical="center" wrapText="1"/>
    </xf>
    <xf numFmtId="164" fontId="24" fillId="24" borderId="16" xfId="1" applyNumberFormat="1" applyFont="1" applyFill="1" applyBorder="1" applyAlignment="1">
      <alignment horizontal="right" vertical="center" wrapText="1"/>
    </xf>
    <xf numFmtId="4" fontId="23" fillId="0" borderId="15" xfId="38" applyNumberFormat="1" applyFont="1" applyFill="1" applyBorder="1" applyAlignment="1">
      <alignment vertical="center" wrapText="1"/>
    </xf>
    <xf numFmtId="10" fontId="23" fillId="0" borderId="10" xfId="38" applyNumberFormat="1" applyFont="1" applyFill="1" applyBorder="1" applyAlignment="1">
      <alignment vertical="center" wrapText="1"/>
    </xf>
    <xf numFmtId="10" fontId="23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0" fontId="23" fillId="0" borderId="0" xfId="38" applyFont="1" applyFill="1" applyBorder="1" applyAlignment="1">
      <alignment vertical="center" wrapText="1"/>
    </xf>
    <xf numFmtId="4" fontId="23" fillId="0" borderId="0" xfId="38" applyNumberFormat="1" applyFont="1" applyFill="1" applyBorder="1" applyAlignment="1">
      <alignment vertical="center" wrapText="1"/>
    </xf>
    <xf numFmtId="10" fontId="23" fillId="0" borderId="0" xfId="38" applyNumberFormat="1" applyFont="1" applyFill="1" applyBorder="1" applyAlignment="1">
      <alignment vertical="center" wrapText="1"/>
    </xf>
    <xf numFmtId="0" fontId="23" fillId="0" borderId="28" xfId="38" applyFont="1" applyFill="1" applyBorder="1" applyAlignment="1">
      <alignment vertical="center" wrapText="1"/>
    </xf>
    <xf numFmtId="4" fontId="25" fillId="24" borderId="20" xfId="38" applyNumberFormat="1" applyFont="1" applyFill="1" applyBorder="1" applyAlignment="1">
      <alignment horizontal="center" vertical="center" wrapText="1"/>
    </xf>
    <xf numFmtId="10" fontId="25" fillId="24" borderId="20" xfId="38" applyNumberFormat="1" applyFont="1" applyFill="1" applyBorder="1" applyAlignment="1">
      <alignment horizontal="center" vertical="center" wrapText="1"/>
    </xf>
    <xf numFmtId="0" fontId="25" fillId="24" borderId="20" xfId="38" applyFont="1" applyFill="1" applyBorder="1" applyAlignment="1">
      <alignment horizontal="center" vertical="center" wrapText="1"/>
    </xf>
    <xf numFmtId="0" fontId="23" fillId="0" borderId="11" xfId="38" applyFont="1" applyFill="1" applyBorder="1" applyAlignment="1">
      <alignment vertical="center" wrapText="1"/>
    </xf>
    <xf numFmtId="0" fontId="23" fillId="0" borderId="12" xfId="38" applyFont="1" applyFill="1" applyBorder="1" applyAlignment="1">
      <alignment vertical="center" wrapText="1"/>
    </xf>
    <xf numFmtId="10" fontId="23" fillId="0" borderId="12" xfId="38" applyNumberFormat="1" applyFont="1" applyFill="1" applyBorder="1" applyAlignment="1">
      <alignment vertical="center" wrapText="1"/>
    </xf>
    <xf numFmtId="0" fontId="23" fillId="0" borderId="13" xfId="38" applyFont="1" applyFill="1" applyBorder="1" applyAlignment="1">
      <alignment vertical="center" wrapText="1"/>
    </xf>
    <xf numFmtId="0" fontId="23" fillId="0" borderId="10" xfId="1" applyFont="1" applyFill="1" applyBorder="1" applyAlignment="1">
      <alignment vertical="center" wrapText="1"/>
    </xf>
    <xf numFmtId="0" fontId="34" fillId="0" borderId="10" xfId="0" applyFont="1" applyBorder="1"/>
    <xf numFmtId="0" fontId="36" fillId="0" borderId="0" xfId="0" applyFont="1" applyAlignment="1">
      <alignment horizontal="justify" vertical="center"/>
    </xf>
    <xf numFmtId="0" fontId="23" fillId="0" borderId="12" xfId="38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23" fillId="26" borderId="10" xfId="0" applyFont="1" applyFill="1" applyBorder="1" applyAlignment="1">
      <alignment horizontal="center" vertical="center"/>
    </xf>
    <xf numFmtId="0" fontId="23" fillId="0" borderId="20" xfId="38" applyFont="1" applyFill="1" applyBorder="1" applyAlignment="1">
      <alignment vertical="center" wrapText="1"/>
    </xf>
    <xf numFmtId="0" fontId="23" fillId="0" borderId="34" xfId="38" applyFont="1" applyFill="1" applyBorder="1" applyAlignment="1">
      <alignment vertical="center" wrapText="1"/>
    </xf>
    <xf numFmtId="0" fontId="26" fillId="0" borderId="10" xfId="0" applyFont="1" applyBorder="1" applyAlignment="1">
      <alignment horizontal="center" vertical="center"/>
    </xf>
    <xf numFmtId="0" fontId="23" fillId="0" borderId="12" xfId="38" applyFont="1" applyFill="1" applyBorder="1" applyAlignment="1">
      <alignment horizontal="center" vertical="center" wrapText="1"/>
    </xf>
    <xf numFmtId="0" fontId="23" fillId="0" borderId="35" xfId="38" applyFont="1" applyFill="1" applyBorder="1" applyAlignment="1">
      <alignment vertical="center" wrapText="1"/>
    </xf>
    <xf numFmtId="0" fontId="23" fillId="0" borderId="12" xfId="38" applyFont="1" applyFill="1" applyBorder="1" applyAlignment="1">
      <alignment horizontal="center" vertical="center" wrapText="1"/>
    </xf>
    <xf numFmtId="0" fontId="23" fillId="0" borderId="33" xfId="38" applyFont="1" applyFill="1" applyBorder="1" applyAlignment="1">
      <alignment vertical="center" wrapText="1"/>
    </xf>
    <xf numFmtId="0" fontId="23" fillId="0" borderId="33" xfId="38" applyFont="1" applyFill="1" applyBorder="1" applyAlignment="1">
      <alignment horizontal="center" vertical="center" wrapText="1"/>
    </xf>
    <xf numFmtId="10" fontId="23" fillId="0" borderId="33" xfId="38" applyNumberFormat="1" applyFont="1" applyFill="1" applyBorder="1" applyAlignment="1">
      <alignment vertical="center" wrapText="1"/>
    </xf>
    <xf numFmtId="17" fontId="34" fillId="0" borderId="10" xfId="38" applyNumberFormat="1" applyFont="1" applyFill="1" applyBorder="1" applyAlignment="1">
      <alignment horizontal="right" vertical="center" wrapText="1"/>
    </xf>
    <xf numFmtId="0" fontId="23" fillId="0" borderId="10" xfId="38" applyFont="1" applyFill="1" applyBorder="1" applyAlignment="1">
      <alignment horizontal="center" vertical="center" wrapText="1"/>
    </xf>
    <xf numFmtId="0" fontId="25" fillId="24" borderId="10" xfId="38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/>
    </xf>
    <xf numFmtId="3" fontId="0" fillId="0" borderId="0" xfId="0" applyNumberFormat="1"/>
    <xf numFmtId="3" fontId="25" fillId="24" borderId="20" xfId="38" applyNumberFormat="1" applyFont="1" applyFill="1" applyBorder="1" applyAlignment="1">
      <alignment horizontal="center" vertical="center" wrapText="1"/>
    </xf>
    <xf numFmtId="3" fontId="23" fillId="0" borderId="10" xfId="38" applyNumberFormat="1" applyFont="1" applyFill="1" applyBorder="1" applyAlignment="1">
      <alignment vertical="center" wrapText="1"/>
    </xf>
    <xf numFmtId="3" fontId="23" fillId="0" borderId="15" xfId="38" applyNumberFormat="1" applyFont="1" applyFill="1" applyBorder="1" applyAlignment="1">
      <alignment vertical="center" wrapText="1"/>
    </xf>
    <xf numFmtId="3" fontId="23" fillId="0" borderId="0" xfId="38" applyNumberFormat="1" applyFont="1" applyFill="1" applyBorder="1" applyAlignment="1">
      <alignment vertical="center" wrapText="1"/>
    </xf>
    <xf numFmtId="3" fontId="23" fillId="0" borderId="33" xfId="38" applyNumberFormat="1" applyFont="1" applyFill="1" applyBorder="1" applyAlignment="1">
      <alignment vertical="center" wrapText="1"/>
    </xf>
    <xf numFmtId="9" fontId="26" fillId="0" borderId="10" xfId="0" applyNumberFormat="1" applyFont="1" applyFill="1" applyBorder="1" applyAlignment="1">
      <alignment horizontal="right" vertical="center" wrapText="1"/>
    </xf>
    <xf numFmtId="0" fontId="1" fillId="0" borderId="0" xfId="0" applyFont="1"/>
    <xf numFmtId="3" fontId="1" fillId="0" borderId="0" xfId="0" applyNumberFormat="1" applyFont="1"/>
    <xf numFmtId="10" fontId="1" fillId="0" borderId="0" xfId="0" applyNumberFormat="1" applyFont="1"/>
    <xf numFmtId="0" fontId="38" fillId="0" borderId="0" xfId="0" applyFont="1" applyAlignment="1">
      <alignment horizontal="left" vertical="center"/>
    </xf>
    <xf numFmtId="0" fontId="38" fillId="0" borderId="0" xfId="0" applyFont="1"/>
    <xf numFmtId="3" fontId="23" fillId="0" borderId="12" xfId="38" applyNumberFormat="1" applyFont="1" applyFill="1" applyBorder="1" applyAlignment="1">
      <alignment vertical="center" wrapText="1"/>
    </xf>
    <xf numFmtId="3" fontId="23" fillId="0" borderId="10" xfId="0" applyNumberFormat="1" applyFont="1" applyFill="1" applyBorder="1" applyAlignment="1">
      <alignment horizontal="right" vertical="center"/>
    </xf>
    <xf numFmtId="17" fontId="34" fillId="0" borderId="20" xfId="38" applyNumberFormat="1" applyFont="1" applyFill="1" applyBorder="1" applyAlignment="1">
      <alignment horizontal="right" vertical="center" wrapText="1"/>
    </xf>
    <xf numFmtId="17" fontId="34" fillId="0" borderId="12" xfId="38" applyNumberFormat="1" applyFont="1" applyFill="1" applyBorder="1" applyAlignment="1">
      <alignment horizontal="right" vertical="center" wrapText="1"/>
    </xf>
    <xf numFmtId="0" fontId="0" fillId="0" borderId="0" xfId="0" applyBorder="1"/>
    <xf numFmtId="3" fontId="0" fillId="0" borderId="0" xfId="0" applyNumberFormat="1" applyBorder="1"/>
    <xf numFmtId="10" fontId="0" fillId="0" borderId="0" xfId="0" applyNumberFormat="1" applyBorder="1"/>
    <xf numFmtId="0" fontId="23" fillId="0" borderId="25" xfId="1" applyFont="1" applyBorder="1" applyAlignment="1">
      <alignment horizontal="center" vertical="center"/>
    </xf>
    <xf numFmtId="0" fontId="23" fillId="0" borderId="26" xfId="1" applyFont="1" applyBorder="1" applyAlignment="1">
      <alignment horizontal="center" vertical="center"/>
    </xf>
    <xf numFmtId="0" fontId="23" fillId="0" borderId="27" xfId="1" applyFont="1" applyBorder="1" applyAlignment="1">
      <alignment horizontal="center" vertical="center"/>
    </xf>
    <xf numFmtId="0" fontId="23" fillId="0" borderId="17" xfId="1" applyFont="1" applyBorder="1" applyAlignment="1">
      <alignment horizontal="center" vertical="center"/>
    </xf>
    <xf numFmtId="0" fontId="23" fillId="0" borderId="18" xfId="1" applyFont="1" applyBorder="1" applyAlignment="1">
      <alignment horizontal="center" vertical="center"/>
    </xf>
    <xf numFmtId="0" fontId="23" fillId="0" borderId="0" xfId="1" applyFont="1" applyAlignment="1">
      <alignment horizontal="left" vertical="center" wrapText="1"/>
    </xf>
    <xf numFmtId="0" fontId="23" fillId="0" borderId="0" xfId="38" applyFont="1" applyAlignment="1">
      <alignment horizontal="left" vertical="center" wrapText="1"/>
    </xf>
    <xf numFmtId="0" fontId="24" fillId="24" borderId="11" xfId="1" applyFont="1" applyFill="1" applyBorder="1" applyAlignment="1">
      <alignment horizontal="center" vertical="center" wrapText="1"/>
    </xf>
    <xf numFmtId="0" fontId="24" fillId="24" borderId="12" xfId="1" applyFont="1" applyFill="1" applyBorder="1" applyAlignment="1">
      <alignment horizontal="center" vertical="center" wrapText="1"/>
    </xf>
    <xf numFmtId="0" fontId="24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3" fillId="0" borderId="15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  <xf numFmtId="0" fontId="25" fillId="24" borderId="10" xfId="38" applyFont="1" applyFill="1" applyBorder="1" applyAlignment="1">
      <alignment horizontal="center" vertical="center" wrapText="1"/>
    </xf>
    <xf numFmtId="0" fontId="25" fillId="24" borderId="20" xfId="38" applyFont="1" applyFill="1" applyBorder="1" applyAlignment="1">
      <alignment horizontal="center" vertical="center" wrapText="1"/>
    </xf>
    <xf numFmtId="0" fontId="25" fillId="24" borderId="24" xfId="38" applyFont="1" applyFill="1" applyBorder="1" applyAlignment="1">
      <alignment horizontal="center" vertical="center" wrapText="1"/>
    </xf>
    <xf numFmtId="0" fontId="25" fillId="24" borderId="21" xfId="38" applyFont="1" applyFill="1" applyBorder="1" applyAlignment="1">
      <alignment horizontal="center" vertical="center" wrapText="1"/>
    </xf>
    <xf numFmtId="0" fontId="25" fillId="24" borderId="10" xfId="38" applyFont="1" applyFill="1" applyBorder="1" applyAlignment="1">
      <alignment horizontal="center" vertical="center"/>
    </xf>
    <xf numFmtId="0" fontId="24" fillId="24" borderId="10" xfId="38" applyFont="1" applyFill="1" applyBorder="1" applyAlignment="1">
      <alignment horizontal="left" vertical="center" wrapText="1"/>
    </xf>
    <xf numFmtId="0" fontId="25" fillId="24" borderId="17" xfId="38" applyFont="1" applyFill="1" applyBorder="1" applyAlignment="1">
      <alignment horizontal="center" vertical="center" wrapText="1"/>
    </xf>
    <xf numFmtId="0" fontId="25" fillId="24" borderId="25" xfId="38" applyFont="1" applyFill="1" applyBorder="1" applyAlignment="1">
      <alignment horizontal="center" vertical="center" wrapText="1"/>
    </xf>
    <xf numFmtId="0" fontId="25" fillId="24" borderId="32" xfId="38" applyFont="1" applyFill="1" applyBorder="1" applyAlignment="1">
      <alignment horizontal="center" vertical="center" wrapText="1"/>
    </xf>
    <xf numFmtId="10" fontId="25" fillId="24" borderId="10" xfId="38" applyNumberFormat="1" applyFont="1" applyFill="1" applyBorder="1" applyAlignment="1">
      <alignment horizontal="center" vertical="center" wrapText="1"/>
    </xf>
    <xf numFmtId="10" fontId="25" fillId="24" borderId="20" xfId="38" applyNumberFormat="1" applyFont="1" applyFill="1" applyBorder="1" applyAlignment="1">
      <alignment horizontal="center" vertical="center" wrapText="1"/>
    </xf>
    <xf numFmtId="0" fontId="37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3" fillId="0" borderId="28" xfId="38" applyFont="1" applyFill="1" applyBorder="1" applyAlignment="1">
      <alignment horizontal="center" vertical="center" wrapText="1"/>
    </xf>
    <xf numFmtId="0" fontId="23" fillId="0" borderId="29" xfId="38" applyFont="1" applyFill="1" applyBorder="1" applyAlignment="1">
      <alignment horizontal="center" vertical="center" wrapText="1"/>
    </xf>
    <xf numFmtId="0" fontId="24" fillId="24" borderId="30" xfId="38" applyFont="1" applyFill="1" applyBorder="1" applyAlignment="1">
      <alignment horizontal="left" vertical="center" wrapText="1"/>
    </xf>
    <xf numFmtId="0" fontId="24" fillId="24" borderId="31" xfId="38" applyFont="1" applyFill="1" applyBorder="1" applyAlignment="1">
      <alignment horizontal="left" vertical="center" wrapText="1"/>
    </xf>
    <xf numFmtId="0" fontId="41" fillId="26" borderId="36" xfId="0" applyFont="1" applyFill="1" applyBorder="1" applyAlignment="1">
      <alignment horizontal="left" wrapText="1"/>
    </xf>
    <xf numFmtId="0" fontId="41" fillId="26" borderId="0" xfId="0" applyFont="1" applyFill="1" applyBorder="1" applyAlignment="1">
      <alignment horizontal="left" wrapText="1"/>
    </xf>
    <xf numFmtId="0" fontId="35" fillId="25" borderId="20" xfId="0" applyFont="1" applyFill="1" applyBorder="1" applyAlignment="1">
      <alignment horizontal="center" vertical="center"/>
    </xf>
    <xf numFmtId="0" fontId="35" fillId="25" borderId="19" xfId="0" applyFont="1" applyFill="1" applyBorder="1" applyAlignment="1">
      <alignment horizontal="center" vertical="center"/>
    </xf>
    <xf numFmtId="0" fontId="35" fillId="25" borderId="33" xfId="0" applyFont="1" applyFill="1" applyBorder="1" applyAlignment="1">
      <alignment horizontal="center" vertical="center"/>
    </xf>
    <xf numFmtId="0" fontId="35" fillId="25" borderId="20" xfId="0" applyFont="1" applyFill="1" applyBorder="1" applyAlignment="1">
      <alignment horizontal="center" vertical="center" wrapText="1"/>
    </xf>
    <xf numFmtId="0" fontId="35" fillId="25" borderId="19" xfId="0" applyFont="1" applyFill="1" applyBorder="1" applyAlignment="1">
      <alignment horizontal="center" vertical="center" wrapText="1"/>
    </xf>
    <xf numFmtId="0" fontId="35" fillId="25" borderId="33" xfId="0" applyFont="1" applyFill="1" applyBorder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35" fillId="25" borderId="10" xfId="0" applyFont="1" applyFill="1" applyBorder="1" applyAlignment="1">
      <alignment horizontal="center" vertical="center"/>
    </xf>
    <xf numFmtId="0" fontId="23" fillId="0" borderId="15" xfId="38" applyFont="1" applyFill="1" applyBorder="1" applyAlignment="1">
      <alignment horizontal="center" vertical="center" wrapText="1"/>
    </xf>
  </cellXfs>
  <cellStyles count="44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B29" sqref="B29"/>
    </sheetView>
  </sheetViews>
  <sheetFormatPr defaultRowHeight="15" x14ac:dyDescent="0.25"/>
  <cols>
    <col min="2" max="2" width="55" customWidth="1"/>
    <col min="3" max="3" width="45.7109375" bestFit="1" customWidth="1"/>
    <col min="4" max="4" width="30.85546875" bestFit="1" customWidth="1"/>
  </cols>
  <sheetData>
    <row r="1" spans="2:4" ht="15.75" thickBot="1" x14ac:dyDescent="0.3">
      <c r="B1" s="27"/>
      <c r="C1" s="27"/>
      <c r="D1" s="27"/>
    </row>
    <row r="2" spans="2:4" x14ac:dyDescent="0.25">
      <c r="B2" s="28" t="s">
        <v>38</v>
      </c>
      <c r="C2" s="29" t="s">
        <v>26</v>
      </c>
      <c r="D2" s="30" t="s">
        <v>27</v>
      </c>
    </row>
    <row r="3" spans="2:4" x14ac:dyDescent="0.25">
      <c r="B3" s="100"/>
      <c r="C3" s="31"/>
      <c r="D3" s="32"/>
    </row>
    <row r="4" spans="2:4" x14ac:dyDescent="0.25">
      <c r="B4" s="101"/>
      <c r="C4" s="31"/>
      <c r="D4" s="32"/>
    </row>
    <row r="5" spans="2:4" x14ac:dyDescent="0.25">
      <c r="B5" s="101"/>
      <c r="C5" s="31"/>
      <c r="D5" s="32"/>
    </row>
    <row r="6" spans="2:4" x14ac:dyDescent="0.25">
      <c r="B6" s="101"/>
      <c r="C6" s="31"/>
      <c r="D6" s="32"/>
    </row>
    <row r="7" spans="2:4" x14ac:dyDescent="0.25">
      <c r="B7" s="101"/>
      <c r="C7" s="31"/>
      <c r="D7" s="32"/>
    </row>
    <row r="8" spans="2:4" x14ac:dyDescent="0.25">
      <c r="B8" s="101"/>
      <c r="C8" s="31"/>
      <c r="D8" s="32"/>
    </row>
    <row r="9" spans="2:4" ht="15.75" thickBot="1" x14ac:dyDescent="0.3">
      <c r="B9" s="102"/>
      <c r="C9" s="33"/>
      <c r="D9" s="34"/>
    </row>
    <row r="11" spans="2:4" ht="49.5" customHeight="1" x14ac:dyDescent="0.25">
      <c r="B11" s="105" t="s">
        <v>28</v>
      </c>
      <c r="C11" s="105"/>
      <c r="D11" s="27"/>
    </row>
    <row r="12" spans="2:4" ht="15.75" thickBot="1" x14ac:dyDescent="0.3">
      <c r="B12" s="27"/>
      <c r="C12" s="27"/>
      <c r="D12" s="27"/>
    </row>
    <row r="13" spans="2:4" x14ac:dyDescent="0.25">
      <c r="B13" s="35" t="s">
        <v>29</v>
      </c>
      <c r="C13" s="36" t="s">
        <v>30</v>
      </c>
      <c r="D13" s="37"/>
    </row>
    <row r="14" spans="2:4" x14ac:dyDescent="0.25">
      <c r="B14" s="103" t="s">
        <v>31</v>
      </c>
      <c r="C14" s="32" t="s">
        <v>32</v>
      </c>
      <c r="D14" s="37"/>
    </row>
    <row r="15" spans="2:4" x14ac:dyDescent="0.25">
      <c r="B15" s="103"/>
      <c r="C15" s="32" t="s">
        <v>33</v>
      </c>
      <c r="D15" s="27"/>
    </row>
    <row r="16" spans="2:4" x14ac:dyDescent="0.25">
      <c r="B16" s="103"/>
      <c r="C16" s="32" t="s">
        <v>34</v>
      </c>
      <c r="D16" s="27"/>
    </row>
    <row r="17" spans="2:3" x14ac:dyDescent="0.25">
      <c r="B17" s="103"/>
      <c r="C17" s="32" t="s">
        <v>35</v>
      </c>
    </row>
    <row r="18" spans="2:3" ht="15.75" thickBot="1" x14ac:dyDescent="0.3">
      <c r="B18" s="104"/>
      <c r="C18" s="34" t="s">
        <v>36</v>
      </c>
    </row>
    <row r="20" spans="2:3" ht="54" customHeight="1" x14ac:dyDescent="0.25">
      <c r="B20" s="106" t="s">
        <v>37</v>
      </c>
      <c r="C20" s="106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A16" sqref="A16"/>
    </sheetView>
  </sheetViews>
  <sheetFormatPr defaultRowHeight="15" x14ac:dyDescent="0.25"/>
  <cols>
    <col min="1" max="1" width="42.28515625" customWidth="1"/>
    <col min="2" max="2" width="35.140625" customWidth="1"/>
    <col min="3" max="3" width="33.42578125" customWidth="1"/>
  </cols>
  <sheetData>
    <row r="1" spans="1:3" ht="15.75" thickBot="1" x14ac:dyDescent="0.3">
      <c r="A1" s="111" t="s">
        <v>4</v>
      </c>
      <c r="B1" s="111"/>
      <c r="C1" s="111"/>
    </row>
    <row r="2" spans="1:3" ht="15.75" x14ac:dyDescent="0.25">
      <c r="A2" s="107" t="s">
        <v>5</v>
      </c>
      <c r="B2" s="108"/>
      <c r="C2" s="109"/>
    </row>
    <row r="3" spans="1:3" ht="15.75" x14ac:dyDescent="0.25">
      <c r="A3" s="14" t="s">
        <v>6</v>
      </c>
      <c r="B3" s="15" t="s">
        <v>7</v>
      </c>
      <c r="C3" s="16" t="s">
        <v>8</v>
      </c>
    </row>
    <row r="4" spans="1:3" ht="15.75" thickBot="1" x14ac:dyDescent="0.3">
      <c r="A4" s="17" t="s">
        <v>9</v>
      </c>
      <c r="B4" s="18"/>
      <c r="C4" s="19"/>
    </row>
    <row r="5" spans="1:3" ht="15.75" thickBot="1" x14ac:dyDescent="0.3">
      <c r="A5" s="110"/>
      <c r="B5" s="110"/>
      <c r="C5" s="110"/>
    </row>
    <row r="6" spans="1:3" ht="15.75" x14ac:dyDescent="0.25">
      <c r="A6" s="107" t="s">
        <v>10</v>
      </c>
      <c r="B6" s="108"/>
      <c r="C6" s="109"/>
    </row>
    <row r="7" spans="1:3" ht="15.75" thickBot="1" x14ac:dyDescent="0.3">
      <c r="A7" s="17" t="s">
        <v>11</v>
      </c>
      <c r="B7" s="112"/>
      <c r="C7" s="113"/>
    </row>
    <row r="8" spans="1:3" ht="15.75" thickBot="1" x14ac:dyDescent="0.3">
      <c r="A8" s="110"/>
      <c r="B8" s="110"/>
      <c r="C8" s="110"/>
    </row>
    <row r="9" spans="1:3" ht="15.75" x14ac:dyDescent="0.25">
      <c r="A9" s="107" t="s">
        <v>12</v>
      </c>
      <c r="B9" s="108"/>
      <c r="C9" s="109"/>
    </row>
    <row r="10" spans="1:3" ht="31.5" x14ac:dyDescent="0.25">
      <c r="A10" s="14" t="s">
        <v>13</v>
      </c>
      <c r="B10" s="15" t="s">
        <v>14</v>
      </c>
      <c r="C10" s="16" t="s">
        <v>15</v>
      </c>
    </row>
    <row r="11" spans="1:3" x14ac:dyDescent="0.25">
      <c r="A11" s="20" t="s">
        <v>16</v>
      </c>
      <c r="B11" s="21">
        <v>0</v>
      </c>
      <c r="C11" s="22">
        <v>0</v>
      </c>
    </row>
    <row r="12" spans="1:3" x14ac:dyDescent="0.25">
      <c r="A12" s="20" t="s">
        <v>17</v>
      </c>
      <c r="B12" s="21">
        <v>0</v>
      </c>
      <c r="C12" s="22">
        <v>0</v>
      </c>
    </row>
    <row r="13" spans="1:3" x14ac:dyDescent="0.25">
      <c r="A13" s="20" t="s">
        <v>18</v>
      </c>
      <c r="B13" s="21">
        <v>0</v>
      </c>
      <c r="C13" s="22">
        <v>0</v>
      </c>
    </row>
    <row r="14" spans="1:3" x14ac:dyDescent="0.25">
      <c r="A14" s="20" t="s">
        <v>19</v>
      </c>
      <c r="B14" s="21">
        <v>0</v>
      </c>
      <c r="C14" s="22">
        <v>0</v>
      </c>
    </row>
    <row r="15" spans="1:3" x14ac:dyDescent="0.25">
      <c r="A15" s="20" t="s">
        <v>20</v>
      </c>
      <c r="B15" s="21">
        <v>0</v>
      </c>
      <c r="C15" s="22">
        <v>0</v>
      </c>
    </row>
    <row r="16" spans="1:3" x14ac:dyDescent="0.25">
      <c r="A16" s="20" t="s">
        <v>21</v>
      </c>
      <c r="B16" s="21">
        <v>0</v>
      </c>
      <c r="C16" s="22">
        <v>0</v>
      </c>
    </row>
    <row r="17" spans="1:3" x14ac:dyDescent="0.25">
      <c r="A17" s="23" t="s">
        <v>22</v>
      </c>
      <c r="B17" s="21">
        <v>0</v>
      </c>
      <c r="C17" s="22">
        <v>0</v>
      </c>
    </row>
    <row r="18" spans="1:3" x14ac:dyDescent="0.25">
      <c r="A18" s="20" t="s">
        <v>23</v>
      </c>
      <c r="B18" s="21">
        <v>0</v>
      </c>
      <c r="C18" s="22">
        <v>0</v>
      </c>
    </row>
    <row r="19" spans="1:3" x14ac:dyDescent="0.25">
      <c r="A19" s="23" t="s">
        <v>24</v>
      </c>
      <c r="B19" s="21">
        <v>0</v>
      </c>
      <c r="C19" s="22">
        <v>0</v>
      </c>
    </row>
    <row r="20" spans="1:3" ht="16.5" thickBot="1" x14ac:dyDescent="0.3">
      <c r="A20" s="24" t="s">
        <v>25</v>
      </c>
      <c r="B20" s="25">
        <v>0</v>
      </c>
      <c r="C20" s="26">
        <v>0</v>
      </c>
    </row>
    <row r="21" spans="1:3" ht="15.75" thickBot="1" x14ac:dyDescent="0.3"/>
    <row r="22" spans="1:3" ht="15.75" x14ac:dyDescent="0.25">
      <c r="A22" s="107" t="s">
        <v>39</v>
      </c>
      <c r="B22" s="108"/>
      <c r="C22" s="109"/>
    </row>
    <row r="23" spans="1:3" ht="31.5" x14ac:dyDescent="0.25">
      <c r="A23" s="38" t="s">
        <v>40</v>
      </c>
      <c r="B23" s="39" t="s">
        <v>14</v>
      </c>
      <c r="C23" s="40" t="s">
        <v>15</v>
      </c>
    </row>
    <row r="24" spans="1:3" x14ac:dyDescent="0.25">
      <c r="A24" s="43" t="s">
        <v>41</v>
      </c>
      <c r="B24" s="41">
        <v>0</v>
      </c>
      <c r="C24" s="42">
        <v>0</v>
      </c>
    </row>
    <row r="25" spans="1:3" x14ac:dyDescent="0.25">
      <c r="A25" s="43" t="s">
        <v>42</v>
      </c>
      <c r="B25" s="41">
        <v>0</v>
      </c>
      <c r="C25" s="42">
        <v>0</v>
      </c>
    </row>
    <row r="26" spans="1:3" x14ac:dyDescent="0.25">
      <c r="A26" s="43" t="s">
        <v>42</v>
      </c>
      <c r="B26" s="41">
        <v>0</v>
      </c>
      <c r="C26" s="42">
        <v>0</v>
      </c>
    </row>
    <row r="27" spans="1:3" x14ac:dyDescent="0.25">
      <c r="A27" s="43" t="s">
        <v>43</v>
      </c>
      <c r="B27" s="41">
        <v>0</v>
      </c>
      <c r="C27" s="42">
        <v>0</v>
      </c>
    </row>
    <row r="28" spans="1:3" x14ac:dyDescent="0.25">
      <c r="A28" s="43" t="s">
        <v>44</v>
      </c>
      <c r="B28" s="41">
        <v>0</v>
      </c>
      <c r="C28" s="42">
        <v>0</v>
      </c>
    </row>
    <row r="29" spans="1:3" x14ac:dyDescent="0.25">
      <c r="A29" s="43" t="s">
        <v>45</v>
      </c>
      <c r="B29" s="41">
        <v>0</v>
      </c>
      <c r="C29" s="42">
        <v>0</v>
      </c>
    </row>
    <row r="30" spans="1:3" ht="16.5" thickBot="1" x14ac:dyDescent="0.3">
      <c r="A30" s="44" t="s">
        <v>25</v>
      </c>
      <c r="B30" s="45">
        <v>0</v>
      </c>
      <c r="C30" s="46">
        <v>0</v>
      </c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"/>
  <sheetViews>
    <sheetView tabSelected="1" zoomScale="75" zoomScaleNormal="75" workbookViewId="0">
      <selection activeCell="I81" sqref="I81"/>
    </sheetView>
  </sheetViews>
  <sheetFormatPr defaultRowHeight="15" x14ac:dyDescent="0.25"/>
  <cols>
    <col min="1" max="1" width="10.28515625" customWidth="1"/>
    <col min="2" max="2" width="13.42578125" customWidth="1"/>
    <col min="3" max="3" width="53.42578125" style="7" customWidth="1"/>
    <col min="4" max="4" width="27.140625" customWidth="1"/>
    <col min="5" max="5" width="10.85546875" customWidth="1"/>
    <col min="6" max="6" width="10.5703125" customWidth="1"/>
    <col min="7" max="7" width="14.85546875" style="81" customWidth="1"/>
    <col min="8" max="8" width="15.7109375" style="50" customWidth="1"/>
    <col min="9" max="9" width="18" style="50" customWidth="1"/>
    <col min="10" max="10" width="12.7109375" customWidth="1"/>
    <col min="11" max="11" width="19.5703125" customWidth="1"/>
    <col min="12" max="12" width="15.5703125" customWidth="1"/>
    <col min="13" max="13" width="15" customWidth="1"/>
    <col min="14" max="14" width="18.85546875" customWidth="1"/>
    <col min="15" max="16" width="18.85546875" style="7" customWidth="1"/>
  </cols>
  <sheetData>
    <row r="1" spans="1:19" s="7" customFormat="1" x14ac:dyDescent="0.25">
      <c r="A1" s="64"/>
      <c r="G1" s="81"/>
      <c r="H1" s="50"/>
      <c r="I1" s="50"/>
    </row>
    <row r="2" spans="1:19" s="7" customFormat="1" ht="15.75" x14ac:dyDescent="0.25">
      <c r="A2" s="125" t="s">
        <v>111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9" s="7" customFormat="1" ht="18.75" x14ac:dyDescent="0.25">
      <c r="A3" s="126" t="s">
        <v>129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</row>
    <row r="4" spans="1:19" s="7" customFormat="1" ht="18.75" x14ac:dyDescent="0.25">
      <c r="A4" s="126" t="s">
        <v>130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</row>
    <row r="5" spans="1:19" s="7" customFormat="1" ht="15.75" x14ac:dyDescent="0.25">
      <c r="A5" s="125" t="s">
        <v>112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</row>
    <row r="6" spans="1:19" s="7" customFormat="1" ht="15.75" x14ac:dyDescent="0.25">
      <c r="A6" s="91" t="s">
        <v>131</v>
      </c>
      <c r="B6" s="88"/>
      <c r="C6" s="88"/>
      <c r="D6" s="88"/>
      <c r="E6" s="88"/>
      <c r="F6" s="88"/>
      <c r="G6" s="89"/>
      <c r="H6" s="90"/>
      <c r="I6" s="90"/>
      <c r="J6" s="88"/>
      <c r="K6" s="88"/>
      <c r="L6" s="88"/>
    </row>
    <row r="7" spans="1:19" s="7" customFormat="1" ht="15.75" x14ac:dyDescent="0.25">
      <c r="A7" s="92" t="s">
        <v>132</v>
      </c>
      <c r="B7" s="88"/>
      <c r="C7" s="88"/>
      <c r="D7" s="88"/>
      <c r="E7" s="88"/>
      <c r="F7" s="88"/>
      <c r="G7" s="89"/>
      <c r="H7" s="90"/>
      <c r="I7" s="90"/>
      <c r="J7" s="88"/>
      <c r="K7" s="88"/>
      <c r="L7" s="88"/>
    </row>
    <row r="8" spans="1:19" s="7" customFormat="1" ht="15.75" x14ac:dyDescent="0.25">
      <c r="A8" s="92" t="s">
        <v>133</v>
      </c>
      <c r="B8" s="88"/>
      <c r="C8" s="88"/>
      <c r="D8" s="88"/>
      <c r="E8" s="88"/>
      <c r="F8" s="88"/>
      <c r="G8" s="89"/>
      <c r="H8" s="90"/>
      <c r="I8" s="90"/>
      <c r="J8" s="88"/>
      <c r="K8" s="88"/>
      <c r="L8" s="88"/>
    </row>
    <row r="9" spans="1:19" s="7" customFormat="1" x14ac:dyDescent="0.25">
      <c r="G9" s="81"/>
      <c r="H9" s="50"/>
      <c r="I9" s="50"/>
    </row>
    <row r="10" spans="1:19" ht="15.75" x14ac:dyDescent="0.25">
      <c r="A10" s="119" t="s">
        <v>0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"/>
      <c r="R10" s="1"/>
      <c r="S10" s="1"/>
    </row>
    <row r="11" spans="1:19" x14ac:dyDescent="0.25">
      <c r="A11" s="120" t="s">
        <v>49</v>
      </c>
      <c r="B11" s="114" t="s">
        <v>50</v>
      </c>
      <c r="C11" s="114" t="s">
        <v>51</v>
      </c>
      <c r="D11" s="114" t="s">
        <v>52</v>
      </c>
      <c r="E11" s="114" t="s">
        <v>64</v>
      </c>
      <c r="F11" s="114" t="s">
        <v>66</v>
      </c>
      <c r="G11" s="118" t="s">
        <v>67</v>
      </c>
      <c r="H11" s="118"/>
      <c r="I11" s="118"/>
      <c r="J11" s="114" t="s">
        <v>71</v>
      </c>
      <c r="K11" s="114" t="s">
        <v>72</v>
      </c>
      <c r="L11" s="114" t="s">
        <v>73</v>
      </c>
      <c r="M11" s="114"/>
      <c r="N11" s="116" t="s">
        <v>106</v>
      </c>
      <c r="O11" s="114" t="s">
        <v>99</v>
      </c>
      <c r="P11" s="114" t="s">
        <v>100</v>
      </c>
      <c r="Q11" s="1"/>
      <c r="R11" s="1"/>
      <c r="S11" s="1"/>
    </row>
    <row r="12" spans="1:19" ht="54.75" customHeight="1" x14ac:dyDescent="0.25">
      <c r="A12" s="121"/>
      <c r="B12" s="115"/>
      <c r="C12" s="115"/>
      <c r="D12" s="115"/>
      <c r="E12" s="115"/>
      <c r="F12" s="115"/>
      <c r="G12" s="82" t="s">
        <v>69</v>
      </c>
      <c r="H12" s="56" t="s">
        <v>68</v>
      </c>
      <c r="I12" s="56" t="s">
        <v>70</v>
      </c>
      <c r="J12" s="115"/>
      <c r="K12" s="115"/>
      <c r="L12" s="57" t="s">
        <v>74</v>
      </c>
      <c r="M12" s="57" t="s">
        <v>75</v>
      </c>
      <c r="N12" s="117"/>
      <c r="O12" s="115"/>
      <c r="P12" s="115"/>
      <c r="Q12" s="1"/>
      <c r="R12" s="1"/>
      <c r="S12" s="1"/>
    </row>
    <row r="13" spans="1:19" x14ac:dyDescent="0.25">
      <c r="A13" s="8"/>
      <c r="B13" s="9"/>
      <c r="C13" s="9"/>
      <c r="D13" s="9"/>
      <c r="E13" s="9"/>
      <c r="F13" s="9"/>
      <c r="G13" s="83"/>
      <c r="H13" s="48"/>
      <c r="I13" s="48"/>
      <c r="J13" s="9"/>
      <c r="K13" s="9"/>
      <c r="L13" s="9"/>
      <c r="M13" s="9"/>
      <c r="N13" s="9"/>
      <c r="O13" s="9"/>
      <c r="P13" s="10"/>
      <c r="Q13" s="1"/>
      <c r="R13" s="1"/>
      <c r="S13" s="1"/>
    </row>
    <row r="14" spans="1:19" s="7" customFormat="1" x14ac:dyDescent="0.25">
      <c r="A14" s="51"/>
      <c r="B14" s="51"/>
      <c r="C14" s="51"/>
      <c r="D14" s="51"/>
      <c r="E14" s="51"/>
      <c r="F14" s="51" t="s">
        <v>25</v>
      </c>
      <c r="G14" s="85">
        <v>0</v>
      </c>
      <c r="H14" s="53"/>
      <c r="I14" s="53"/>
      <c r="J14" s="51"/>
      <c r="K14" s="51"/>
      <c r="L14" s="51"/>
      <c r="M14" s="51"/>
      <c r="N14" s="51"/>
      <c r="O14" s="51"/>
      <c r="P14" s="51"/>
      <c r="Q14" s="2"/>
      <c r="R14" s="2"/>
      <c r="S14" s="2"/>
    </row>
    <row r="16" spans="1:19" ht="15.75" x14ac:dyDescent="0.25">
      <c r="A16" s="131" t="s">
        <v>76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2"/>
      <c r="R16" s="2"/>
      <c r="S16" s="2"/>
    </row>
    <row r="17" spans="1:19" ht="15" customHeight="1" x14ac:dyDescent="0.25">
      <c r="A17" s="120" t="s">
        <v>77</v>
      </c>
      <c r="B17" s="114" t="s">
        <v>50</v>
      </c>
      <c r="C17" s="114" t="s">
        <v>51</v>
      </c>
      <c r="D17" s="114" t="s">
        <v>65</v>
      </c>
      <c r="E17" s="114" t="s">
        <v>64</v>
      </c>
      <c r="F17" s="114" t="s">
        <v>66</v>
      </c>
      <c r="G17" s="118" t="s">
        <v>67</v>
      </c>
      <c r="H17" s="118"/>
      <c r="I17" s="118"/>
      <c r="J17" s="114" t="s">
        <v>71</v>
      </c>
      <c r="K17" s="114" t="s">
        <v>72</v>
      </c>
      <c r="L17" s="114" t="s">
        <v>73</v>
      </c>
      <c r="M17" s="114"/>
      <c r="N17" s="116" t="s">
        <v>106</v>
      </c>
      <c r="O17" s="114" t="s">
        <v>99</v>
      </c>
      <c r="P17" s="114" t="s">
        <v>100</v>
      </c>
      <c r="Q17" s="2"/>
      <c r="R17" s="2"/>
      <c r="S17" s="2"/>
    </row>
    <row r="18" spans="1:19" ht="51.75" customHeight="1" thickBot="1" x14ac:dyDescent="0.3">
      <c r="A18" s="121"/>
      <c r="B18" s="115"/>
      <c r="C18" s="115"/>
      <c r="D18" s="115"/>
      <c r="E18" s="115"/>
      <c r="F18" s="115"/>
      <c r="G18" s="82" t="s">
        <v>69</v>
      </c>
      <c r="H18" s="56" t="s">
        <v>68</v>
      </c>
      <c r="I18" s="56" t="s">
        <v>70</v>
      </c>
      <c r="J18" s="115"/>
      <c r="K18" s="115"/>
      <c r="L18" s="79" t="s">
        <v>74</v>
      </c>
      <c r="M18" s="79" t="s">
        <v>75</v>
      </c>
      <c r="N18" s="117"/>
      <c r="O18" s="115"/>
      <c r="P18" s="115"/>
      <c r="Q18" s="2"/>
      <c r="R18" s="2"/>
      <c r="S18" s="2"/>
    </row>
    <row r="19" spans="1:19" ht="55.5" customHeight="1" x14ac:dyDescent="0.25">
      <c r="A19" s="58" t="s">
        <v>134</v>
      </c>
      <c r="B19" s="65">
        <v>1.5</v>
      </c>
      <c r="C19" s="59" t="s">
        <v>114</v>
      </c>
      <c r="D19" s="59" t="s">
        <v>48</v>
      </c>
      <c r="E19" s="71">
        <v>5</v>
      </c>
      <c r="F19" s="9"/>
      <c r="G19" s="93">
        <f>1286177-369579.59</f>
        <v>916597.40999999992</v>
      </c>
      <c r="H19" s="60">
        <v>0.95</v>
      </c>
      <c r="I19" s="60">
        <v>5.0000000000000044E-2</v>
      </c>
      <c r="J19" s="71">
        <v>1</v>
      </c>
      <c r="K19" s="71" t="s">
        <v>46</v>
      </c>
      <c r="L19" s="77">
        <v>41967</v>
      </c>
      <c r="M19" s="77">
        <v>42368</v>
      </c>
      <c r="N19" s="59" t="s">
        <v>126</v>
      </c>
      <c r="O19" s="59" t="s">
        <v>135</v>
      </c>
      <c r="P19" s="61" t="s">
        <v>3</v>
      </c>
      <c r="Q19" s="2"/>
      <c r="R19" s="2"/>
      <c r="S19" s="2"/>
    </row>
    <row r="20" spans="1:19" s="7" customFormat="1" x14ac:dyDescent="0.25">
      <c r="A20" s="51"/>
      <c r="B20" s="51"/>
      <c r="C20" s="51"/>
      <c r="D20" s="51"/>
      <c r="E20" s="51"/>
      <c r="F20" s="51" t="s">
        <v>25</v>
      </c>
      <c r="G20" s="85">
        <f>G19</f>
        <v>916597.40999999992</v>
      </c>
      <c r="H20" s="53"/>
      <c r="I20" s="53"/>
      <c r="J20" s="51"/>
      <c r="K20" s="51"/>
      <c r="L20" s="51"/>
      <c r="M20" s="51"/>
      <c r="N20" s="51"/>
      <c r="O20" s="51"/>
      <c r="P20" s="51"/>
      <c r="Q20" s="2"/>
      <c r="R20" s="2"/>
      <c r="S20" s="2"/>
    </row>
    <row r="22" spans="1:19" ht="15.75" customHeight="1" x14ac:dyDescent="0.25">
      <c r="A22" s="131" t="s">
        <v>78</v>
      </c>
      <c r="B22" s="132"/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132"/>
      <c r="P22" s="132"/>
      <c r="Q22" s="3"/>
      <c r="R22" s="3"/>
      <c r="S22" s="3"/>
    </row>
    <row r="23" spans="1:19" ht="15" customHeight="1" x14ac:dyDescent="0.25">
      <c r="A23" s="120" t="s">
        <v>77</v>
      </c>
      <c r="B23" s="114" t="s">
        <v>50</v>
      </c>
      <c r="C23" s="114" t="s">
        <v>51</v>
      </c>
      <c r="D23" s="114" t="s">
        <v>65</v>
      </c>
      <c r="E23" s="114" t="s">
        <v>64</v>
      </c>
      <c r="F23" s="114" t="s">
        <v>66</v>
      </c>
      <c r="G23" s="118" t="s">
        <v>67</v>
      </c>
      <c r="H23" s="118"/>
      <c r="I23" s="118"/>
      <c r="J23" s="114" t="s">
        <v>71</v>
      </c>
      <c r="K23" s="114" t="s">
        <v>72</v>
      </c>
      <c r="L23" s="114" t="s">
        <v>73</v>
      </c>
      <c r="M23" s="114"/>
      <c r="N23" s="116" t="s">
        <v>106</v>
      </c>
      <c r="O23" s="114" t="s">
        <v>99</v>
      </c>
      <c r="P23" s="114" t="s">
        <v>100</v>
      </c>
      <c r="Q23" s="3"/>
      <c r="R23" s="3"/>
      <c r="S23" s="3"/>
    </row>
    <row r="24" spans="1:19" ht="46.5" customHeight="1" thickBot="1" x14ac:dyDescent="0.3">
      <c r="A24" s="121"/>
      <c r="B24" s="115"/>
      <c r="C24" s="115"/>
      <c r="D24" s="115"/>
      <c r="E24" s="115"/>
      <c r="F24" s="115"/>
      <c r="G24" s="82" t="s">
        <v>69</v>
      </c>
      <c r="H24" s="56" t="s">
        <v>68</v>
      </c>
      <c r="I24" s="56" t="s">
        <v>70</v>
      </c>
      <c r="J24" s="115"/>
      <c r="K24" s="115"/>
      <c r="L24" s="57" t="s">
        <v>108</v>
      </c>
      <c r="M24" s="57" t="s">
        <v>75</v>
      </c>
      <c r="N24" s="117"/>
      <c r="O24" s="115"/>
      <c r="P24" s="115"/>
      <c r="Q24" s="3"/>
      <c r="R24" s="3"/>
      <c r="S24" s="3"/>
    </row>
    <row r="25" spans="1:19" ht="43.5" customHeight="1" thickBot="1" x14ac:dyDescent="0.3">
      <c r="A25" s="58" t="s">
        <v>134</v>
      </c>
      <c r="B25" s="66">
        <v>1.1000000000000001</v>
      </c>
      <c r="C25" s="72" t="s">
        <v>115</v>
      </c>
      <c r="D25" s="59" t="s">
        <v>91</v>
      </c>
      <c r="E25" s="73">
        <v>1</v>
      </c>
      <c r="F25" s="59"/>
      <c r="G25" s="93">
        <v>5325064</v>
      </c>
      <c r="H25" s="60">
        <v>0.45</v>
      </c>
      <c r="I25" s="60">
        <v>0.55000000000000004</v>
      </c>
      <c r="J25" s="73">
        <v>1</v>
      </c>
      <c r="K25" s="73" t="s">
        <v>47</v>
      </c>
      <c r="L25" s="77">
        <v>41911</v>
      </c>
      <c r="M25" s="77">
        <v>41981</v>
      </c>
      <c r="N25" s="59"/>
      <c r="O25" s="59" t="s">
        <v>136</v>
      </c>
      <c r="P25" s="61" t="s">
        <v>105</v>
      </c>
      <c r="Q25" s="3"/>
      <c r="R25" s="3"/>
      <c r="S25" s="3"/>
    </row>
    <row r="26" spans="1:19" ht="33" customHeight="1" thickBot="1" x14ac:dyDescent="0.3">
      <c r="A26" s="58" t="s">
        <v>134</v>
      </c>
      <c r="B26" s="66">
        <v>1.2</v>
      </c>
      <c r="C26" s="9" t="s">
        <v>116</v>
      </c>
      <c r="D26" s="9" t="s">
        <v>91</v>
      </c>
      <c r="E26" s="75">
        <v>1</v>
      </c>
      <c r="F26" s="74"/>
      <c r="G26" s="86">
        <f>7580304+369579.59</f>
        <v>7949883.5899999999</v>
      </c>
      <c r="H26" s="76">
        <v>0.59</v>
      </c>
      <c r="I26" s="76">
        <v>0.41000000000000003</v>
      </c>
      <c r="J26" s="75">
        <v>1</v>
      </c>
      <c r="K26" s="75" t="s">
        <v>47</v>
      </c>
      <c r="L26" s="77">
        <v>42767</v>
      </c>
      <c r="M26" s="77">
        <v>42856</v>
      </c>
      <c r="N26" s="9"/>
      <c r="O26" s="9"/>
      <c r="P26" s="10" t="s">
        <v>1</v>
      </c>
      <c r="Q26" s="3"/>
      <c r="R26" s="3"/>
      <c r="S26" s="3"/>
    </row>
    <row r="27" spans="1:19" ht="42" customHeight="1" thickBot="1" x14ac:dyDescent="0.3">
      <c r="A27" s="58" t="s">
        <v>134</v>
      </c>
      <c r="B27" s="67">
        <v>1.3</v>
      </c>
      <c r="C27" s="68" t="s">
        <v>117</v>
      </c>
      <c r="D27" s="9" t="s">
        <v>53</v>
      </c>
      <c r="E27" s="75">
        <v>1</v>
      </c>
      <c r="F27" s="74"/>
      <c r="G27" s="86">
        <v>242555</v>
      </c>
      <c r="H27" s="76">
        <v>0.93</v>
      </c>
      <c r="I27" s="76">
        <v>6.9999999999999951E-2</v>
      </c>
      <c r="J27" s="75">
        <v>1</v>
      </c>
      <c r="K27" s="75" t="s">
        <v>47</v>
      </c>
      <c r="L27" s="77">
        <v>42795</v>
      </c>
      <c r="M27" s="77">
        <v>42887</v>
      </c>
      <c r="N27" s="9"/>
      <c r="O27" s="9"/>
      <c r="P27" s="10" t="s">
        <v>1</v>
      </c>
      <c r="Q27" s="3"/>
      <c r="R27" s="3"/>
      <c r="S27" s="3"/>
    </row>
    <row r="28" spans="1:19" ht="46.5" customHeight="1" thickBot="1" x14ac:dyDescent="0.3">
      <c r="A28" s="58" t="s">
        <v>134</v>
      </c>
      <c r="B28" s="67">
        <v>1.4</v>
      </c>
      <c r="C28" s="68" t="s">
        <v>118</v>
      </c>
      <c r="D28" s="9" t="s">
        <v>53</v>
      </c>
      <c r="E28" s="75">
        <v>1</v>
      </c>
      <c r="F28" s="74"/>
      <c r="G28" s="86">
        <v>138100</v>
      </c>
      <c r="H28" s="76">
        <v>0.87</v>
      </c>
      <c r="I28" s="76">
        <v>0.13</v>
      </c>
      <c r="J28" s="75">
        <v>1</v>
      </c>
      <c r="K28" s="75" t="s">
        <v>46</v>
      </c>
      <c r="L28" s="77">
        <v>42795</v>
      </c>
      <c r="M28" s="77">
        <v>42887</v>
      </c>
      <c r="N28" s="9"/>
      <c r="O28" s="9"/>
      <c r="P28" s="10" t="s">
        <v>1</v>
      </c>
      <c r="Q28" s="3"/>
      <c r="R28" s="3"/>
      <c r="S28" s="3"/>
    </row>
    <row r="29" spans="1:19" s="7" customFormat="1" ht="30" customHeight="1" thickBot="1" x14ac:dyDescent="0.3">
      <c r="A29" s="58" t="s">
        <v>134</v>
      </c>
      <c r="B29" s="70">
        <v>2.5</v>
      </c>
      <c r="C29" s="68" t="s">
        <v>119</v>
      </c>
      <c r="D29" s="9" t="s">
        <v>53</v>
      </c>
      <c r="E29" s="75">
        <v>1</v>
      </c>
      <c r="F29" s="74"/>
      <c r="G29" s="86">
        <v>152533</v>
      </c>
      <c r="H29" s="76">
        <v>0.65</v>
      </c>
      <c r="I29" s="76">
        <v>0.35</v>
      </c>
      <c r="J29" s="75">
        <v>2</v>
      </c>
      <c r="K29" s="75" t="s">
        <v>46</v>
      </c>
      <c r="L29" s="95">
        <v>42583</v>
      </c>
      <c r="M29" s="77">
        <v>42675</v>
      </c>
      <c r="N29" s="68"/>
      <c r="O29" s="68"/>
      <c r="P29" s="69" t="s">
        <v>1</v>
      </c>
    </row>
    <row r="30" spans="1:19" s="7" customFormat="1" ht="40.5" customHeight="1" thickBot="1" x14ac:dyDescent="0.3">
      <c r="A30" s="58" t="s">
        <v>134</v>
      </c>
      <c r="B30" s="70">
        <v>2.6</v>
      </c>
      <c r="C30" s="68" t="s">
        <v>120</v>
      </c>
      <c r="D30" s="9" t="s">
        <v>53</v>
      </c>
      <c r="E30" s="75">
        <v>1</v>
      </c>
      <c r="F30" s="74"/>
      <c r="G30" s="86">
        <v>66667</v>
      </c>
      <c r="H30" s="76">
        <v>0.38</v>
      </c>
      <c r="I30" s="76">
        <v>0.62</v>
      </c>
      <c r="J30" s="75">
        <v>2</v>
      </c>
      <c r="K30" s="75" t="s">
        <v>46</v>
      </c>
      <c r="L30" s="95">
        <v>42675</v>
      </c>
      <c r="M30" s="77">
        <v>42767</v>
      </c>
      <c r="N30" s="68"/>
      <c r="O30" s="68"/>
      <c r="P30" s="69" t="s">
        <v>1</v>
      </c>
    </row>
    <row r="31" spans="1:19" s="7" customFormat="1" ht="26.25" thickBot="1" x14ac:dyDescent="0.3">
      <c r="A31" s="58" t="s">
        <v>134</v>
      </c>
      <c r="B31" s="70">
        <v>2.7</v>
      </c>
      <c r="C31" s="9" t="s">
        <v>121</v>
      </c>
      <c r="D31" s="74" t="s">
        <v>53</v>
      </c>
      <c r="E31" s="75">
        <v>1</v>
      </c>
      <c r="F31" s="74"/>
      <c r="G31" s="86">
        <v>198602</v>
      </c>
      <c r="H31" s="76">
        <v>0.3</v>
      </c>
      <c r="I31" s="76">
        <v>0.7</v>
      </c>
      <c r="J31" s="75">
        <v>2</v>
      </c>
      <c r="K31" s="75" t="s">
        <v>46</v>
      </c>
      <c r="L31" s="77">
        <v>42675</v>
      </c>
      <c r="M31" s="77">
        <v>42767</v>
      </c>
      <c r="N31" s="9"/>
      <c r="O31" s="9"/>
      <c r="P31" s="10" t="s">
        <v>1</v>
      </c>
    </row>
    <row r="32" spans="1:19" s="7" customFormat="1" ht="24" customHeight="1" x14ac:dyDescent="0.25">
      <c r="A32" s="58" t="s">
        <v>134</v>
      </c>
      <c r="B32" s="70">
        <v>2.8</v>
      </c>
      <c r="C32" s="80" t="s">
        <v>137</v>
      </c>
      <c r="D32" s="9" t="s">
        <v>48</v>
      </c>
      <c r="E32" s="78">
        <v>1</v>
      </c>
      <c r="F32" s="9"/>
      <c r="G32" s="94">
        <v>3055605</v>
      </c>
      <c r="H32" s="87">
        <v>0</v>
      </c>
      <c r="I32" s="87">
        <v>1</v>
      </c>
      <c r="J32" s="78">
        <v>2</v>
      </c>
      <c r="K32" s="78" t="s">
        <v>48</v>
      </c>
      <c r="L32" s="77">
        <v>41974</v>
      </c>
      <c r="M32" s="77">
        <v>42219</v>
      </c>
      <c r="N32" s="9" t="s">
        <v>126</v>
      </c>
      <c r="O32" s="9"/>
      <c r="P32" s="9" t="s">
        <v>105</v>
      </c>
    </row>
    <row r="33" spans="1:25" s="7" customFormat="1" x14ac:dyDescent="0.25">
      <c r="A33" s="51"/>
      <c r="B33" s="51"/>
      <c r="C33" s="51"/>
      <c r="D33" s="51"/>
      <c r="E33" s="51"/>
      <c r="F33" s="51" t="s">
        <v>25</v>
      </c>
      <c r="G33" s="85">
        <f>SUM(G25:G32)</f>
        <v>17129009.59</v>
      </c>
      <c r="H33" s="53"/>
      <c r="I33" s="53"/>
      <c r="J33" s="51"/>
      <c r="K33" s="51"/>
      <c r="L33" s="51"/>
      <c r="M33" s="51"/>
      <c r="N33" s="51"/>
      <c r="O33" s="51"/>
      <c r="P33" s="51"/>
    </row>
    <row r="35" spans="1:25" ht="15.75" customHeight="1" x14ac:dyDescent="0.25">
      <c r="A35" s="131" t="s">
        <v>79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4"/>
    </row>
    <row r="36" spans="1:25" ht="15" customHeight="1" x14ac:dyDescent="0.25">
      <c r="A36" s="120" t="s">
        <v>77</v>
      </c>
      <c r="B36" s="114" t="s">
        <v>50</v>
      </c>
      <c r="C36" s="114" t="s">
        <v>51</v>
      </c>
      <c r="D36" s="114" t="s">
        <v>65</v>
      </c>
      <c r="E36" s="119"/>
      <c r="F36" s="119"/>
      <c r="G36" s="118" t="s">
        <v>67</v>
      </c>
      <c r="H36" s="118"/>
      <c r="I36" s="118"/>
      <c r="J36" s="114" t="s">
        <v>71</v>
      </c>
      <c r="K36" s="114" t="s">
        <v>72</v>
      </c>
      <c r="L36" s="114" t="s">
        <v>73</v>
      </c>
      <c r="M36" s="114"/>
      <c r="N36" s="116" t="s">
        <v>106</v>
      </c>
      <c r="O36" s="114" t="s">
        <v>99</v>
      </c>
      <c r="P36" s="114" t="s">
        <v>100</v>
      </c>
      <c r="Q36" s="4"/>
    </row>
    <row r="37" spans="1:25" ht="47.25" customHeight="1" thickBot="1" x14ac:dyDescent="0.3">
      <c r="A37" s="121"/>
      <c r="B37" s="115"/>
      <c r="C37" s="115"/>
      <c r="D37" s="115"/>
      <c r="E37" s="115" t="s">
        <v>80</v>
      </c>
      <c r="F37" s="115"/>
      <c r="G37" s="82" t="s">
        <v>69</v>
      </c>
      <c r="H37" s="55" t="s">
        <v>68</v>
      </c>
      <c r="I37" s="56" t="s">
        <v>70</v>
      </c>
      <c r="J37" s="115"/>
      <c r="K37" s="115"/>
      <c r="L37" s="57" t="s">
        <v>109</v>
      </c>
      <c r="M37" s="57" t="s">
        <v>75</v>
      </c>
      <c r="N37" s="117"/>
      <c r="O37" s="115"/>
      <c r="P37" s="115"/>
      <c r="Q37" s="4"/>
    </row>
    <row r="38" spans="1:25" ht="81.75" customHeight="1" thickBot="1" x14ac:dyDescent="0.3">
      <c r="A38" s="58" t="s">
        <v>134</v>
      </c>
      <c r="B38" s="70">
        <v>2.1</v>
      </c>
      <c r="C38" s="59" t="s">
        <v>122</v>
      </c>
      <c r="D38" s="59" t="s">
        <v>93</v>
      </c>
      <c r="E38" s="59"/>
      <c r="F38" s="59"/>
      <c r="G38" s="93">
        <v>628571</v>
      </c>
      <c r="H38" s="60">
        <v>0.9</v>
      </c>
      <c r="I38" s="60">
        <v>9.9999999999999978E-2</v>
      </c>
      <c r="J38" s="73">
        <v>2</v>
      </c>
      <c r="K38" s="73" t="s">
        <v>47</v>
      </c>
      <c r="L38" s="96">
        <v>42583</v>
      </c>
      <c r="M38" s="96">
        <v>42675</v>
      </c>
      <c r="N38" s="59"/>
      <c r="O38" s="59"/>
      <c r="P38" s="61" t="s">
        <v>1</v>
      </c>
      <c r="Q38" s="4"/>
    </row>
    <row r="39" spans="1:25" ht="69" customHeight="1" thickBot="1" x14ac:dyDescent="0.3">
      <c r="A39" s="58" t="s">
        <v>134</v>
      </c>
      <c r="B39" s="70">
        <v>2.2000000000000002</v>
      </c>
      <c r="C39" s="68" t="s">
        <v>123</v>
      </c>
      <c r="D39" s="9" t="s">
        <v>93</v>
      </c>
      <c r="E39" s="9"/>
      <c r="F39" s="9"/>
      <c r="G39" s="86">
        <v>463400</v>
      </c>
      <c r="H39" s="76">
        <v>0.62</v>
      </c>
      <c r="I39" s="76">
        <v>0.38</v>
      </c>
      <c r="J39" s="75">
        <v>2</v>
      </c>
      <c r="K39" s="75" t="s">
        <v>47</v>
      </c>
      <c r="L39" s="96">
        <v>41717</v>
      </c>
      <c r="M39" s="96">
        <v>41981</v>
      </c>
      <c r="N39" s="9"/>
      <c r="O39" s="9" t="s">
        <v>127</v>
      </c>
      <c r="P39" s="10" t="s">
        <v>105</v>
      </c>
      <c r="Q39" s="4"/>
    </row>
    <row r="40" spans="1:25" ht="30" customHeight="1" thickBot="1" x14ac:dyDescent="0.3">
      <c r="A40" s="58" t="s">
        <v>134</v>
      </c>
      <c r="B40" s="70">
        <v>2.2999999999999998</v>
      </c>
      <c r="C40" s="68" t="s">
        <v>124</v>
      </c>
      <c r="D40" s="9" t="s">
        <v>93</v>
      </c>
      <c r="E40" s="9"/>
      <c r="F40" s="9"/>
      <c r="G40" s="86">
        <v>360657</v>
      </c>
      <c r="H40" s="76">
        <v>0.4</v>
      </c>
      <c r="I40" s="76">
        <v>0.6</v>
      </c>
      <c r="J40" s="75">
        <v>2</v>
      </c>
      <c r="K40" s="75" t="s">
        <v>47</v>
      </c>
      <c r="L40" s="96">
        <v>41556</v>
      </c>
      <c r="M40" s="96">
        <v>41981</v>
      </c>
      <c r="N40" s="9"/>
      <c r="O40" s="9" t="s">
        <v>128</v>
      </c>
      <c r="P40" s="10" t="s">
        <v>105</v>
      </c>
      <c r="Q40" s="4"/>
    </row>
    <row r="41" spans="1:25" ht="36" customHeight="1" x14ac:dyDescent="0.25">
      <c r="A41" s="58" t="s">
        <v>134</v>
      </c>
      <c r="B41" s="70">
        <v>2.4</v>
      </c>
      <c r="C41" s="9" t="s">
        <v>125</v>
      </c>
      <c r="D41" s="9" t="s">
        <v>93</v>
      </c>
      <c r="E41" s="9"/>
      <c r="F41" s="9"/>
      <c r="G41" s="86">
        <v>198435</v>
      </c>
      <c r="H41" s="76">
        <v>0.74</v>
      </c>
      <c r="I41" s="76">
        <v>0.26</v>
      </c>
      <c r="J41" s="75">
        <v>2</v>
      </c>
      <c r="K41" s="75" t="s">
        <v>46</v>
      </c>
      <c r="L41" s="77">
        <v>42583</v>
      </c>
      <c r="M41" s="96">
        <v>42675</v>
      </c>
      <c r="N41" s="9"/>
      <c r="O41" s="9"/>
      <c r="P41" s="10" t="s">
        <v>1</v>
      </c>
      <c r="Q41" s="4"/>
    </row>
    <row r="42" spans="1:25" s="7" customFormat="1" x14ac:dyDescent="0.25">
      <c r="A42" s="51"/>
      <c r="B42" s="51"/>
      <c r="C42" s="51"/>
      <c r="D42" s="51"/>
      <c r="E42" s="51"/>
      <c r="F42" s="51" t="s">
        <v>25</v>
      </c>
      <c r="G42" s="86">
        <f>G38+G39+G40+G41</f>
        <v>1651063</v>
      </c>
      <c r="H42" s="52"/>
      <c r="I42" s="53"/>
      <c r="J42" s="53"/>
      <c r="K42" s="51"/>
      <c r="L42" s="51"/>
      <c r="M42" s="51"/>
      <c r="N42" s="51"/>
      <c r="O42" s="51"/>
      <c r="P42" s="51"/>
    </row>
    <row r="44" spans="1:25" ht="15.75" customHeight="1" x14ac:dyDescent="0.25">
      <c r="A44" s="131" t="s">
        <v>83</v>
      </c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132"/>
      <c r="Q44" s="5"/>
      <c r="R44" s="5"/>
      <c r="S44" s="5"/>
      <c r="T44" s="5"/>
      <c r="U44" s="5"/>
      <c r="V44" s="5"/>
      <c r="W44" s="5"/>
      <c r="X44" s="5"/>
      <c r="Y44" s="5"/>
    </row>
    <row r="45" spans="1:25" ht="15" customHeight="1" x14ac:dyDescent="0.25">
      <c r="A45" s="120" t="s">
        <v>77</v>
      </c>
      <c r="B45" s="114" t="s">
        <v>50</v>
      </c>
      <c r="C45" s="114" t="s">
        <v>51</v>
      </c>
      <c r="D45" s="114" t="s">
        <v>65</v>
      </c>
      <c r="E45" s="114" t="s">
        <v>66</v>
      </c>
      <c r="F45" s="118" t="s">
        <v>67</v>
      </c>
      <c r="G45" s="118"/>
      <c r="H45" s="118"/>
      <c r="I45" s="123" t="s">
        <v>82</v>
      </c>
      <c r="J45" s="114" t="s">
        <v>71</v>
      </c>
      <c r="K45" s="114" t="s">
        <v>72</v>
      </c>
      <c r="L45" s="114" t="s">
        <v>73</v>
      </c>
      <c r="M45" s="114"/>
      <c r="N45" s="116" t="s">
        <v>106</v>
      </c>
      <c r="O45" s="114" t="s">
        <v>99</v>
      </c>
      <c r="P45" s="114" t="s">
        <v>100</v>
      </c>
      <c r="Q45" s="5"/>
      <c r="R45" s="5"/>
      <c r="S45" s="5"/>
      <c r="T45" s="5"/>
      <c r="U45" s="5"/>
      <c r="V45" s="5"/>
      <c r="W45" s="5"/>
      <c r="X45" s="5"/>
      <c r="Y45" s="5"/>
    </row>
    <row r="46" spans="1:25" ht="38.25" x14ac:dyDescent="0.25">
      <c r="A46" s="121"/>
      <c r="B46" s="115"/>
      <c r="C46" s="115"/>
      <c r="D46" s="115"/>
      <c r="E46" s="115"/>
      <c r="F46" s="57" t="s">
        <v>69</v>
      </c>
      <c r="G46" s="82" t="s">
        <v>68</v>
      </c>
      <c r="H46" s="56" t="s">
        <v>70</v>
      </c>
      <c r="I46" s="124"/>
      <c r="J46" s="115"/>
      <c r="K46" s="115"/>
      <c r="L46" s="57" t="s">
        <v>81</v>
      </c>
      <c r="M46" s="57" t="s">
        <v>113</v>
      </c>
      <c r="N46" s="117"/>
      <c r="O46" s="115"/>
      <c r="P46" s="115"/>
      <c r="Q46" s="5"/>
      <c r="R46" s="5"/>
      <c r="S46" s="5"/>
      <c r="T46" s="5"/>
      <c r="U46" s="5"/>
      <c r="V46" s="5"/>
      <c r="W46" s="5"/>
      <c r="X46" s="5"/>
      <c r="Y46" s="5"/>
    </row>
    <row r="47" spans="1:25" ht="15.75" thickBot="1" x14ac:dyDescent="0.3">
      <c r="A47" s="11"/>
      <c r="B47" s="12"/>
      <c r="C47" s="12"/>
      <c r="D47" s="12"/>
      <c r="E47" s="12"/>
      <c r="F47" s="12"/>
      <c r="G47" s="84"/>
      <c r="H47" s="49"/>
      <c r="I47" s="49"/>
      <c r="J47" s="12"/>
      <c r="K47" s="12"/>
      <c r="L47" s="12"/>
      <c r="M47" s="12"/>
      <c r="N47" s="54"/>
      <c r="O47" s="12"/>
      <c r="P47" s="13"/>
      <c r="Q47" s="5"/>
      <c r="R47" s="5"/>
      <c r="S47" s="5"/>
      <c r="T47" s="5"/>
      <c r="U47" s="5"/>
      <c r="V47" s="5"/>
      <c r="W47" s="5"/>
      <c r="X47" s="5"/>
      <c r="Y47" s="5"/>
    </row>
    <row r="48" spans="1:25" s="7" customFormat="1" x14ac:dyDescent="0.25">
      <c r="A48" s="51"/>
      <c r="B48" s="51"/>
      <c r="C48" s="51"/>
      <c r="D48" s="51"/>
      <c r="E48" s="51"/>
      <c r="F48" s="51" t="s">
        <v>25</v>
      </c>
      <c r="G48" s="85">
        <v>0</v>
      </c>
      <c r="H48" s="53"/>
      <c r="I48" s="53"/>
      <c r="J48" s="51"/>
      <c r="K48" s="51"/>
      <c r="L48" s="51"/>
      <c r="M48" s="51"/>
      <c r="N48" s="51"/>
      <c r="O48" s="51"/>
      <c r="P48" s="51"/>
    </row>
    <row r="50" spans="1:26" ht="15.75" customHeight="1" x14ac:dyDescent="0.25">
      <c r="A50" s="131" t="s">
        <v>84</v>
      </c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6"/>
      <c r="R50" s="6"/>
      <c r="S50" s="6"/>
      <c r="T50" s="6"/>
      <c r="U50" s="6"/>
      <c r="V50" s="6"/>
      <c r="W50" s="6"/>
      <c r="X50" s="6"/>
    </row>
    <row r="51" spans="1:26" ht="15" customHeight="1" x14ac:dyDescent="0.25">
      <c r="A51" s="120" t="s">
        <v>77</v>
      </c>
      <c r="B51" s="114" t="s">
        <v>50</v>
      </c>
      <c r="C51" s="114" t="s">
        <v>51</v>
      </c>
      <c r="D51" s="114" t="s">
        <v>65</v>
      </c>
      <c r="E51" s="119"/>
      <c r="F51" s="119"/>
      <c r="G51" s="118" t="s">
        <v>67</v>
      </c>
      <c r="H51" s="118"/>
      <c r="I51" s="118"/>
      <c r="J51" s="114" t="s">
        <v>71</v>
      </c>
      <c r="K51" s="114" t="s">
        <v>72</v>
      </c>
      <c r="L51" s="114" t="s">
        <v>73</v>
      </c>
      <c r="M51" s="114"/>
      <c r="N51" s="116" t="s">
        <v>106</v>
      </c>
      <c r="O51" s="114" t="s">
        <v>99</v>
      </c>
      <c r="P51" s="114" t="s">
        <v>100</v>
      </c>
      <c r="Q51" s="6"/>
      <c r="R51" s="6"/>
      <c r="S51" s="6"/>
      <c r="T51" s="6"/>
      <c r="U51" s="6"/>
      <c r="V51" s="6"/>
      <c r="W51" s="6"/>
      <c r="X51" s="6"/>
    </row>
    <row r="52" spans="1:26" ht="36" customHeight="1" x14ac:dyDescent="0.25">
      <c r="A52" s="121"/>
      <c r="B52" s="115"/>
      <c r="C52" s="115"/>
      <c r="D52" s="115"/>
      <c r="E52" s="115" t="s">
        <v>66</v>
      </c>
      <c r="F52" s="115"/>
      <c r="G52" s="82" t="s">
        <v>69</v>
      </c>
      <c r="H52" s="55" t="s">
        <v>68</v>
      </c>
      <c r="I52" s="56" t="s">
        <v>70</v>
      </c>
      <c r="J52" s="115"/>
      <c r="K52" s="115"/>
      <c r="L52" s="57" t="s">
        <v>110</v>
      </c>
      <c r="M52" s="57" t="s">
        <v>75</v>
      </c>
      <c r="N52" s="117"/>
      <c r="O52" s="115"/>
      <c r="P52" s="115"/>
      <c r="Q52" s="6"/>
      <c r="R52" s="6"/>
      <c r="S52" s="6"/>
      <c r="T52" s="6"/>
      <c r="U52" s="6"/>
      <c r="V52" s="6"/>
      <c r="W52" s="6"/>
      <c r="X52" s="6"/>
    </row>
    <row r="53" spans="1:26" ht="15.75" thickBot="1" x14ac:dyDescent="0.3">
      <c r="A53" s="11"/>
      <c r="B53" s="12"/>
      <c r="C53" s="12"/>
      <c r="D53" s="12"/>
      <c r="E53" s="129"/>
      <c r="F53" s="130"/>
      <c r="G53" s="84"/>
      <c r="H53" s="47"/>
      <c r="I53" s="49"/>
      <c r="J53" s="49"/>
      <c r="K53" s="12"/>
      <c r="L53" s="12"/>
      <c r="M53" s="12"/>
      <c r="N53" s="54"/>
      <c r="O53" s="12"/>
      <c r="P53" s="13"/>
      <c r="Q53" s="6"/>
      <c r="R53" s="6"/>
      <c r="S53" s="6"/>
      <c r="T53" s="6"/>
      <c r="U53" s="6"/>
      <c r="V53" s="6"/>
      <c r="W53" s="6"/>
      <c r="X53" s="6"/>
    </row>
    <row r="54" spans="1:26" s="7" customFormat="1" x14ac:dyDescent="0.25">
      <c r="A54" s="51"/>
      <c r="B54" s="51"/>
      <c r="C54" s="51"/>
      <c r="D54" s="51"/>
      <c r="E54" s="51"/>
      <c r="F54" s="51" t="s">
        <v>25</v>
      </c>
      <c r="G54" s="85">
        <v>0</v>
      </c>
      <c r="H54" s="52"/>
      <c r="I54" s="53"/>
      <c r="J54" s="53"/>
      <c r="K54" s="51"/>
      <c r="L54" s="51"/>
      <c r="M54" s="51"/>
      <c r="N54" s="51"/>
      <c r="O54" s="51"/>
      <c r="P54" s="51"/>
    </row>
    <row r="55" spans="1:26" x14ac:dyDescent="0.25">
      <c r="E55" s="51"/>
      <c r="F55" s="51"/>
      <c r="G55" s="85"/>
      <c r="H55" s="52"/>
      <c r="I55" s="53"/>
      <c r="J55" s="53"/>
      <c r="K55" s="51"/>
      <c r="L55" s="51"/>
      <c r="M55" s="51"/>
      <c r="N55" s="51"/>
      <c r="O55" s="51"/>
      <c r="P55" s="51"/>
    </row>
    <row r="56" spans="1:26" ht="15.75" customHeight="1" x14ac:dyDescent="0.25">
      <c r="A56" s="131" t="s">
        <v>85</v>
      </c>
      <c r="B56" s="132"/>
      <c r="C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2"/>
      <c r="P56" s="132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15" customHeight="1" x14ac:dyDescent="0.25">
      <c r="A57" s="120" t="s">
        <v>77</v>
      </c>
      <c r="B57" s="114" t="s">
        <v>86</v>
      </c>
      <c r="C57" s="114" t="s">
        <v>51</v>
      </c>
      <c r="D57" s="114"/>
      <c r="E57" s="114" t="s">
        <v>66</v>
      </c>
      <c r="F57" s="114"/>
      <c r="G57" s="118" t="s">
        <v>67</v>
      </c>
      <c r="H57" s="118"/>
      <c r="I57" s="118"/>
      <c r="J57" s="114" t="s">
        <v>71</v>
      </c>
      <c r="K57" s="123" t="s">
        <v>87</v>
      </c>
      <c r="L57" s="114" t="s">
        <v>73</v>
      </c>
      <c r="M57" s="114"/>
      <c r="N57" s="117" t="s">
        <v>90</v>
      </c>
      <c r="O57" s="114" t="s">
        <v>99</v>
      </c>
      <c r="P57" s="114" t="s">
        <v>100</v>
      </c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63.75" x14ac:dyDescent="0.25">
      <c r="A58" s="121"/>
      <c r="B58" s="115"/>
      <c r="C58" s="115"/>
      <c r="D58" s="115"/>
      <c r="E58" s="115"/>
      <c r="F58" s="115"/>
      <c r="G58" s="82" t="s">
        <v>69</v>
      </c>
      <c r="H58" s="57" t="s">
        <v>68</v>
      </c>
      <c r="I58" s="55" t="s">
        <v>70</v>
      </c>
      <c r="J58" s="115"/>
      <c r="K58" s="124"/>
      <c r="L58" s="57" t="s">
        <v>88</v>
      </c>
      <c r="M58" s="57" t="s">
        <v>89</v>
      </c>
      <c r="N58" s="122"/>
      <c r="O58" s="115"/>
      <c r="P58" s="115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5.75" thickBot="1" x14ac:dyDescent="0.3">
      <c r="A59" s="11"/>
      <c r="B59" s="12"/>
      <c r="C59" s="147"/>
      <c r="D59" s="147"/>
      <c r="E59" s="147"/>
      <c r="F59" s="147"/>
      <c r="G59" s="84"/>
      <c r="H59" s="12"/>
      <c r="I59" s="47"/>
      <c r="J59" s="49"/>
      <c r="K59" s="49"/>
      <c r="L59" s="12"/>
      <c r="M59" s="12"/>
      <c r="N59" s="54"/>
      <c r="O59" s="12"/>
      <c r="P59" s="13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15.75" customHeight="1" x14ac:dyDescent="0.25">
      <c r="F60" t="s">
        <v>25</v>
      </c>
      <c r="G60" s="81">
        <v>0</v>
      </c>
    </row>
    <row r="61" spans="1:26" x14ac:dyDescent="0.25">
      <c r="A61" s="97"/>
      <c r="B61" s="97"/>
      <c r="C61" s="97"/>
      <c r="D61" s="97"/>
      <c r="E61" s="97"/>
      <c r="F61" s="97"/>
      <c r="G61" s="98"/>
      <c r="H61" s="99"/>
      <c r="I61" s="99"/>
      <c r="J61" s="97"/>
      <c r="K61" s="97"/>
      <c r="L61" s="97"/>
    </row>
    <row r="62" spans="1:26" x14ac:dyDescent="0.25">
      <c r="A62" s="133" t="s">
        <v>138</v>
      </c>
      <c r="B62" s="134"/>
      <c r="C62" s="134"/>
      <c r="D62" s="134"/>
      <c r="E62" s="134"/>
      <c r="F62" s="134"/>
      <c r="G62" s="134"/>
      <c r="H62" s="134"/>
      <c r="I62" s="134"/>
      <c r="J62" s="134"/>
      <c r="K62" s="134"/>
    </row>
    <row r="64" spans="1:26" ht="23.25" customHeight="1" x14ac:dyDescent="0.25">
      <c r="A64" s="135" t="s">
        <v>101</v>
      </c>
      <c r="B64" s="62" t="s">
        <v>48</v>
      </c>
    </row>
    <row r="65" spans="1:3" x14ac:dyDescent="0.25">
      <c r="A65" s="136"/>
      <c r="B65" s="62" t="s">
        <v>46</v>
      </c>
    </row>
    <row r="66" spans="1:3" x14ac:dyDescent="0.25">
      <c r="A66" s="137"/>
      <c r="B66" s="63" t="s">
        <v>47</v>
      </c>
    </row>
    <row r="68" spans="1:3" x14ac:dyDescent="0.25">
      <c r="A68" s="138" t="s">
        <v>100</v>
      </c>
      <c r="B68" s="62" t="s">
        <v>1</v>
      </c>
    </row>
    <row r="69" spans="1:3" ht="25.5" x14ac:dyDescent="0.25">
      <c r="A69" s="139"/>
      <c r="B69" s="62" t="s">
        <v>61</v>
      </c>
    </row>
    <row r="70" spans="1:3" x14ac:dyDescent="0.25">
      <c r="A70" s="139"/>
      <c r="B70" s="62" t="s">
        <v>57</v>
      </c>
    </row>
    <row r="71" spans="1:3" ht="25.5" x14ac:dyDescent="0.25">
      <c r="A71" s="139"/>
      <c r="B71" s="62" t="s">
        <v>56</v>
      </c>
    </row>
    <row r="72" spans="1:3" ht="38.25" x14ac:dyDescent="0.25">
      <c r="A72" s="139"/>
      <c r="B72" s="62" t="s">
        <v>59</v>
      </c>
    </row>
    <row r="73" spans="1:3" ht="25.5" x14ac:dyDescent="0.25">
      <c r="A73" s="139"/>
      <c r="B73" s="62" t="s">
        <v>2</v>
      </c>
    </row>
    <row r="74" spans="1:3" ht="25.5" x14ac:dyDescent="0.25">
      <c r="A74" s="139"/>
      <c r="B74" s="62" t="s">
        <v>105</v>
      </c>
    </row>
    <row r="75" spans="1:3" ht="25.5" x14ac:dyDescent="0.25">
      <c r="A75" s="140"/>
      <c r="B75" s="62" t="s">
        <v>3</v>
      </c>
    </row>
    <row r="77" spans="1:3" x14ac:dyDescent="0.25">
      <c r="A77" s="146" t="s">
        <v>102</v>
      </c>
      <c r="B77" s="141" t="s">
        <v>107</v>
      </c>
      <c r="C77" s="62" t="s">
        <v>93</v>
      </c>
    </row>
    <row r="78" spans="1:3" x14ac:dyDescent="0.25">
      <c r="A78" s="146"/>
      <c r="B78" s="141"/>
      <c r="C78" s="62" t="s">
        <v>94</v>
      </c>
    </row>
    <row r="79" spans="1:3" x14ac:dyDescent="0.25">
      <c r="A79" s="146"/>
      <c r="B79" s="141"/>
      <c r="C79" s="62" t="s">
        <v>95</v>
      </c>
    </row>
    <row r="80" spans="1:3" x14ac:dyDescent="0.25">
      <c r="A80" s="146"/>
      <c r="B80" s="141"/>
      <c r="C80" s="62" t="s">
        <v>58</v>
      </c>
    </row>
    <row r="81" spans="1:3" x14ac:dyDescent="0.25">
      <c r="A81" s="146"/>
      <c r="B81" s="141"/>
      <c r="C81" s="62" t="s">
        <v>48</v>
      </c>
    </row>
    <row r="82" spans="1:3" x14ac:dyDescent="0.25">
      <c r="A82" s="146"/>
      <c r="B82" s="141"/>
      <c r="C82" s="62" t="s">
        <v>97</v>
      </c>
    </row>
    <row r="83" spans="1:3" x14ac:dyDescent="0.25">
      <c r="A83" s="146"/>
      <c r="B83" s="141"/>
      <c r="C83" s="62" t="s">
        <v>96</v>
      </c>
    </row>
    <row r="84" spans="1:3" x14ac:dyDescent="0.25">
      <c r="A84" s="146"/>
      <c r="B84" s="142" t="s">
        <v>103</v>
      </c>
      <c r="C84" s="62" t="s">
        <v>91</v>
      </c>
    </row>
    <row r="85" spans="1:3" x14ac:dyDescent="0.25">
      <c r="A85" s="146"/>
      <c r="B85" s="142"/>
      <c r="C85" s="62" t="s">
        <v>53</v>
      </c>
    </row>
    <row r="86" spans="1:3" x14ac:dyDescent="0.25">
      <c r="A86" s="146"/>
      <c r="B86" s="142"/>
      <c r="C86" s="62" t="s">
        <v>60</v>
      </c>
    </row>
    <row r="87" spans="1:3" x14ac:dyDescent="0.25">
      <c r="A87" s="146"/>
      <c r="B87" s="142"/>
      <c r="C87" s="62" t="s">
        <v>58</v>
      </c>
    </row>
    <row r="88" spans="1:3" x14ac:dyDescent="0.25">
      <c r="A88" s="146"/>
      <c r="B88" s="142"/>
      <c r="C88" s="62" t="s">
        <v>48</v>
      </c>
    </row>
    <row r="89" spans="1:3" x14ac:dyDescent="0.25">
      <c r="A89" s="146"/>
      <c r="B89" s="142"/>
      <c r="C89" s="62" t="s">
        <v>54</v>
      </c>
    </row>
    <row r="90" spans="1:3" x14ac:dyDescent="0.25">
      <c r="A90" s="146"/>
      <c r="B90" s="142"/>
      <c r="C90" s="62" t="s">
        <v>63</v>
      </c>
    </row>
    <row r="91" spans="1:3" x14ac:dyDescent="0.25">
      <c r="A91" s="146"/>
      <c r="B91" s="142"/>
      <c r="C91" s="62" t="s">
        <v>62</v>
      </c>
    </row>
    <row r="92" spans="1:3" x14ac:dyDescent="0.25">
      <c r="A92" s="146"/>
      <c r="B92" s="142"/>
      <c r="C92" s="62" t="s">
        <v>55</v>
      </c>
    </row>
    <row r="93" spans="1:3" x14ac:dyDescent="0.25">
      <c r="A93" s="146"/>
      <c r="B93" s="142"/>
      <c r="C93" s="62" t="s">
        <v>92</v>
      </c>
    </row>
    <row r="94" spans="1:3" ht="30" customHeight="1" x14ac:dyDescent="0.25">
      <c r="A94" s="146"/>
      <c r="B94" s="143" t="s">
        <v>104</v>
      </c>
      <c r="C94" s="62" t="s">
        <v>98</v>
      </c>
    </row>
    <row r="95" spans="1:3" x14ac:dyDescent="0.25">
      <c r="A95" s="146"/>
      <c r="B95" s="144"/>
      <c r="C95" s="62" t="s">
        <v>58</v>
      </c>
    </row>
    <row r="96" spans="1:3" x14ac:dyDescent="0.25">
      <c r="A96" s="146"/>
      <c r="B96" s="145"/>
      <c r="C96" s="62" t="s">
        <v>48</v>
      </c>
    </row>
  </sheetData>
  <mergeCells count="110">
    <mergeCell ref="A62:K62"/>
    <mergeCell ref="A64:A66"/>
    <mergeCell ref="A68:A75"/>
    <mergeCell ref="B77:B83"/>
    <mergeCell ref="B84:B93"/>
    <mergeCell ref="B94:B96"/>
    <mergeCell ref="A77:A96"/>
    <mergeCell ref="A10:P10"/>
    <mergeCell ref="A16:P16"/>
    <mergeCell ref="A22:P22"/>
    <mergeCell ref="A35:P35"/>
    <mergeCell ref="A44:P44"/>
    <mergeCell ref="O51:O52"/>
    <mergeCell ref="O57:O58"/>
    <mergeCell ref="P11:P12"/>
    <mergeCell ref="P17:P18"/>
    <mergeCell ref="P23:P24"/>
    <mergeCell ref="P36:P37"/>
    <mergeCell ref="P45:P46"/>
    <mergeCell ref="P51:P52"/>
    <mergeCell ref="P57:P58"/>
    <mergeCell ref="E59:F59"/>
    <mergeCell ref="C59:D59"/>
    <mergeCell ref="G57:I57"/>
    <mergeCell ref="A2:L2"/>
    <mergeCell ref="A3:L3"/>
    <mergeCell ref="A4:L4"/>
    <mergeCell ref="A5:L5"/>
    <mergeCell ref="E52:F52"/>
    <mergeCell ref="E53:F53"/>
    <mergeCell ref="E57:F58"/>
    <mergeCell ref="A45:A46"/>
    <mergeCell ref="B45:B46"/>
    <mergeCell ref="C45:C46"/>
    <mergeCell ref="D45:D46"/>
    <mergeCell ref="E45:E46"/>
    <mergeCell ref="I45:I46"/>
    <mergeCell ref="F45:H45"/>
    <mergeCell ref="A50:P50"/>
    <mergeCell ref="A56:P56"/>
    <mergeCell ref="O45:O46"/>
    <mergeCell ref="L51:M51"/>
    <mergeCell ref="K51:K52"/>
    <mergeCell ref="N51:N52"/>
    <mergeCell ref="L45:M45"/>
    <mergeCell ref="N45:N46"/>
    <mergeCell ref="A57:A58"/>
    <mergeCell ref="B57:B58"/>
    <mergeCell ref="C57:D58"/>
    <mergeCell ref="J51:J52"/>
    <mergeCell ref="A51:A52"/>
    <mergeCell ref="B51:B52"/>
    <mergeCell ref="O23:O24"/>
    <mergeCell ref="O36:O37"/>
    <mergeCell ref="K36:K37"/>
    <mergeCell ref="K23:K24"/>
    <mergeCell ref="N36:N37"/>
    <mergeCell ref="E37:F37"/>
    <mergeCell ref="N57:N58"/>
    <mergeCell ref="J57:J58"/>
    <mergeCell ref="K57:K58"/>
    <mergeCell ref="L57:M57"/>
    <mergeCell ref="A11:A12"/>
    <mergeCell ref="B11:B12"/>
    <mergeCell ref="C11:C12"/>
    <mergeCell ref="D11:D12"/>
    <mergeCell ref="E11:E12"/>
    <mergeCell ref="F11:F12"/>
    <mergeCell ref="E51:F51"/>
    <mergeCell ref="G51:I51"/>
    <mergeCell ref="J45:J46"/>
    <mergeCell ref="A17:A18"/>
    <mergeCell ref="B17:B18"/>
    <mergeCell ref="A36:A37"/>
    <mergeCell ref="B36:B37"/>
    <mergeCell ref="C36:C37"/>
    <mergeCell ref="D36:D37"/>
    <mergeCell ref="J36:J37"/>
    <mergeCell ref="D23:D24"/>
    <mergeCell ref="E23:E24"/>
    <mergeCell ref="F23:F24"/>
    <mergeCell ref="J23:J24"/>
    <mergeCell ref="A23:A24"/>
    <mergeCell ref="B23:B24"/>
    <mergeCell ref="C23:C24"/>
    <mergeCell ref="G23:I23"/>
    <mergeCell ref="O11:O12"/>
    <mergeCell ref="O17:O18"/>
    <mergeCell ref="N11:N12"/>
    <mergeCell ref="C51:C52"/>
    <mergeCell ref="D51:D52"/>
    <mergeCell ref="G11:I11"/>
    <mergeCell ref="L36:M36"/>
    <mergeCell ref="G36:I36"/>
    <mergeCell ref="E36:F36"/>
    <mergeCell ref="L23:M23"/>
    <mergeCell ref="C17:C18"/>
    <mergeCell ref="D17:D18"/>
    <mergeCell ref="E17:E18"/>
    <mergeCell ref="F17:F18"/>
    <mergeCell ref="J17:J18"/>
    <mergeCell ref="K17:K18"/>
    <mergeCell ref="L17:M17"/>
    <mergeCell ref="K45:K46"/>
    <mergeCell ref="L11:M11"/>
    <mergeCell ref="K11:K12"/>
    <mergeCell ref="J11:J12"/>
    <mergeCell ref="N17:N18"/>
    <mergeCell ref="G17:I17"/>
    <mergeCell ref="N23:N24"/>
  </mergeCells>
  <dataValidations count="6">
    <dataValidation type="list" allowBlank="1" showInputMessage="1" showErrorMessage="1" sqref="K54:K55 D54">
      <formula1>#REF!</formula1>
    </dataValidation>
    <dataValidation type="list" allowBlank="1" showInputMessage="1" showErrorMessage="1" sqref="K19:K20 K25:K33 K47:K48 K38:K42 K53 K13:K14">
      <formula1>$B$64:$B$66</formula1>
    </dataValidation>
    <dataValidation type="list" allowBlank="1" showInputMessage="1" showErrorMessage="1" sqref="D38:D42 D53">
      <formula1>$C$77:$C$83</formula1>
    </dataValidation>
    <dataValidation type="list" allowBlank="1" showInputMessage="1" showErrorMessage="1" sqref="D19:D20 D25:D33 D13:D14">
      <formula1>$C$84:$C$93</formula1>
    </dataValidation>
    <dataValidation type="list" allowBlank="1" showInputMessage="1" showErrorMessage="1" sqref="P19:P20 P25:P33 P53 P47:P48 P38:P42 P59 P13:P14">
      <formula1>$B$68:$B$75</formula1>
    </dataValidation>
    <dataValidation type="list" allowBlank="1" showInputMessage="1" showErrorMessage="1" sqref="D47:D48">
      <formula1>$C$94:$C$96</formula1>
    </dataValidation>
  </dataValidations>
  <pageMargins left="0.23622047244094491" right="0.19685039370078741" top="0.23622047244094491" bottom="0.23622047244094491" header="0.31496062992125984" footer="0.31496062992125984"/>
  <pageSetup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40238447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2791/OC-BR</Approval_x0020_Number>
    <Document_x0020_Author xmlns="9c571b2f-e523-4ab2-ba2e-09e151a03ef4">Gazel, Ricardo C.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BR-L1269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Plan&lt;/USER_STAGE&gt;&lt;PD_OBJ_TYPE&gt;0&lt;/PD_OBJ_TYPE&gt;&lt;MAKERECORD&gt;N&lt;/MAKERECORD&gt;&lt;PD_FILEPT_NO&gt;PO-BR-L1269-GS&lt;/PD_FILEPT_NO&gt;&lt;/Data&gt;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DB87F05912F6D49B57228B2A4A1273A" ma:contentTypeVersion="0" ma:contentTypeDescription="A content type to manage public (operations) IDB documents" ma:contentTypeScope="" ma:versionID="1dab3c8c626fbde12f6eb7588f944b85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23A5B5CC-0820-4B0D-8CB9-713571B8548A}"/>
</file>

<file path=customXml/itemProps2.xml><?xml version="1.0" encoding="utf-8"?>
<ds:datastoreItem xmlns:ds="http://schemas.openxmlformats.org/officeDocument/2006/customXml" ds:itemID="{C8AEDF6C-98B4-45B8-8BD3-5D67914D01E1}"/>
</file>

<file path=customXml/itemProps3.xml><?xml version="1.0" encoding="utf-8"?>
<ds:datastoreItem xmlns:ds="http://schemas.openxmlformats.org/officeDocument/2006/customXml" ds:itemID="{EF37C317-7625-4125-AE24-07829B2EFD2A}"/>
</file>

<file path=customXml/itemProps4.xml><?xml version="1.0" encoding="utf-8"?>
<ds:datastoreItem xmlns:ds="http://schemas.openxmlformats.org/officeDocument/2006/customXml" ds:itemID="{7FF8F66D-BFF8-4DCB-AE76-A7A84E6A2B6D}"/>
</file>

<file path=customXml/itemProps5.xml><?xml version="1.0" encoding="utf-8"?>
<ds:datastoreItem xmlns:ds="http://schemas.openxmlformats.org/officeDocument/2006/customXml" ds:itemID="{27595ED5-F413-4F97-9212-7B5BDCD1A9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Estructura del Proyecto</vt:lpstr>
      <vt:lpstr>Plan de Adquisiciones</vt:lpstr>
      <vt:lpstr>Detalhe Plano de Aquisções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- 2791_OC-BR</dc:title>
  <dc:creator>Bruno Costa</dc:creator>
  <cp:lastModifiedBy>Test</cp:lastModifiedBy>
  <cp:lastPrinted>2016-03-18T19:07:12Z</cp:lastPrinted>
  <dcterms:created xsi:type="dcterms:W3CDTF">2011-03-30T14:45:37Z</dcterms:created>
  <dcterms:modified xsi:type="dcterms:W3CDTF">2016-04-12T21:44:58Z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0x01010046CF21643EE8D14686A648AA6DAD0892005DB87F05912F6D49B57228B2A4A1273A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