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2937/15 LifeCycle Milestones/Draft Area/"/>
    </mc:Choice>
  </mc:AlternateContent>
  <xr:revisionPtr revIDLastSave="26" documentId="C929ECC5784A786CB206FA96FC09E1B9719C04F3" xr6:coauthVersionLast="21" xr6:coauthVersionMax="21" xr10:uidLastSave="{17F842F0-5E7F-4D29-A771-BA549308B1B1}"/>
  <bookViews>
    <workbookView xWindow="0" yWindow="0" windowWidth="23040" windowHeight="10332" xr2:uid="{00000000-000D-0000-FFFF-FFFF00000000}"/>
  </bookViews>
  <sheets>
    <sheet name="Sheet1" sheetId="1" r:id="rId1"/>
  </sheets>
  <definedNames>
    <definedName name="_xlnm.Print_Area" localSheetId="0">Sheet1!$A$4:$O$30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I24" i="1"/>
  <c r="H24" i="1"/>
  <c r="E24" i="1"/>
  <c r="K22" i="1"/>
  <c r="K21" i="1"/>
  <c r="K20" i="1"/>
  <c r="K19" i="1"/>
  <c r="K18" i="1"/>
  <c r="K17" i="1"/>
  <c r="K16" i="1"/>
  <c r="K15" i="1"/>
  <c r="K14" i="1"/>
  <c r="K13" i="1"/>
  <c r="K24" i="1" l="1"/>
</calcChain>
</file>

<file path=xl/sharedStrings.xml><?xml version="1.0" encoding="utf-8"?>
<sst xmlns="http://schemas.openxmlformats.org/spreadsheetml/2006/main" count="152" uniqueCount="96">
  <si>
    <t>Banco Interamericano de Desarrollo</t>
  </si>
  <si>
    <t>ORP/GCM</t>
  </si>
  <si>
    <t>PLAN DE ADQUISICIONES PARA OPERACIONES EJECUTADAS POR EL BANCO</t>
  </si>
  <si>
    <t>Agencia Ejecutora:  IDB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</si>
  <si>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</si>
  <si>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</si>
  <si>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</si>
  <si>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</si>
  <si>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</si>
  <si>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</si>
  <si>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</si>
  <si>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</si>
  <si>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</si>
  <si>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</si>
  <si>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</si>
  <si>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</si>
  <si>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</si>
  <si>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</si>
  <si>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</si>
  <si>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</si>
  <si>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</si>
  <si>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</si>
  <si>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</si>
  <si>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</si>
  <si>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</si>
  <si>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</si>
  <si>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</si>
  <si>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</si>
  <si>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</si>
  <si>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</si>
  <si>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</si>
  <si>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</si>
  <si>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</si>
  <si>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</si>
  <si>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</si>
  <si>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</si>
  <si>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</si>
  <si>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</si>
  <si>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</si>
  <si>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</si>
  <si>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</si>
  <si>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</si>
  <si>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</si>
  <si>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</si>
  <si>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</si>
  <si>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</si>
  <si>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</si>
  <si>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</si>
  <si>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</si>
  <si>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</si>
  <si>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</si>
  <si>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</si>
  <si>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</si>
  <si>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</si>
  <si>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</si>
  <si>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</si>
  <si>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</si>
  <si>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</si>
  <si>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</si>
  <si>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</si>
  <si>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</si>
  <si>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</si>
  <si>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</si>
  <si>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</si>
  <si>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</si>
  <si>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</si>
  <si>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</si>
  <si>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</si>
  <si>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País: Regional</t>
  </si>
  <si>
    <t>Número de Proyecto: RG-T2937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</si>
  <si>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30 meses</t>
    </r>
  </si>
  <si>
    <t>UBR: IFD/ICS</t>
  </si>
  <si>
    <t>Nombre del Proyecto: Promoviendo la Cooperación entre Gobiernos Subnacionales en América Latina y el Caribe</t>
  </si>
  <si>
    <t xml:space="preserve">Monto Total del Proyecto: </t>
  </si>
  <si>
    <t xml:space="preserve">Consultoría para actualización y gestión de la página web del concurso, estrategia de comunicación </t>
  </si>
  <si>
    <t xml:space="preserve">Consultorías para expertos del Panel Asesor Externo </t>
  </si>
  <si>
    <t>Consultor Jr. para apoyar la identificación de iniciativas y coordinación con potenciales gobiernos postulantes en Brasil</t>
  </si>
  <si>
    <t>Consultor Jr. para apoyar la identificación de iniciativas y coordinación con potenciales gobiernos postulantes en América Latina (excepto Brasil)</t>
  </si>
  <si>
    <t>Consultoría para preparación del reporte de evaluación de las 5 ediciones de Gobernarte</t>
  </si>
  <si>
    <t>Gastos logísticos ceremonia de premiación</t>
  </si>
  <si>
    <t>Consultorías para documentación de ganadores (3 estudio de caso)</t>
  </si>
  <si>
    <t xml:space="preserve">Consultoría para producción de video para diseminación de propuestas ganadoras </t>
  </si>
  <si>
    <t>Anuncios en social media, traducción, galería de fotos</t>
  </si>
  <si>
    <t>Septiembre 2017</t>
  </si>
  <si>
    <t xml:space="preserve">Se estima un total de 3 contrataciones. </t>
  </si>
  <si>
    <t xml:space="preserve">Septiembre 2017 </t>
  </si>
  <si>
    <t>Se estima 1 contrato</t>
  </si>
  <si>
    <t>Julio 2018</t>
  </si>
  <si>
    <t>Febrero 2018</t>
  </si>
  <si>
    <t>Enero 2017</t>
  </si>
  <si>
    <t>Se estima un total de 3 contratos (1 para cada caso)</t>
  </si>
  <si>
    <t>Se estima 1 contratos de producción de videos.</t>
  </si>
  <si>
    <t>Junio 2018</t>
  </si>
  <si>
    <t>Gastos de facilitación de visitas técnicas (viajes)</t>
  </si>
  <si>
    <t xml:space="preserve">Se estima un total de 2 visitas técnicas en las que participarían al menos 3 funcionarios por visita. 6 pasajes aéreos más viáticos. </t>
  </si>
  <si>
    <t>Contratación de servicios de catering, sonido, traducción simultánea,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</si>
</sst>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5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166" fontId="9" fillId="0" borderId="5" xfId="0" applyNumberFormat="1" applyFont="1" applyBorder="1" applyAlignment="1">
      <alignment vertical="center" wrapText="1"/>
    </xf>
    <xf numFmtId="0" fontId="9" fillId="5" borderId="5" xfId="0" applyFont="1" applyFill="1" applyBorder="1" applyAlignment="1">
      <alignment vertical="center" wrapText="1"/>
    </xf>
    <xf numFmtId="165" fontId="9" fillId="5" borderId="5" xfId="1" applyNumberFormat="1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165" fontId="3" fillId="0" borderId="9" xfId="1" applyNumberFormat="1" applyFont="1" applyBorder="1" applyAlignment="1">
      <alignment horizontal="left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zoomScale="70" zoomScaleNormal="70" workbookViewId="0">
      <selection activeCell="A4" sqref="A4:O30"/>
    </sheetView>
  </sheetViews>
  <sheetFormatPr defaultRowHeight="14.4" outlineLevelRow="1" x14ac:dyDescent="0.3"/>
  <cols>
    <col min="1" max="1" width="16.88671875" customWidth="1"/>
    <col min="2" max="2" width="26.88671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4.77734375" customWidth="1"/>
    <col min="9" max="9" width="6.44140625" style="1" customWidth="1"/>
    <col min="10" max="10" width="13.109375" customWidth="1"/>
    <col min="11" max="11" width="6" style="2" customWidth="1"/>
    <col min="12" max="12" width="20.77734375" bestFit="1" customWidth="1"/>
    <col min="13" max="13" width="36.109375" bestFit="1" customWidth="1"/>
    <col min="14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54"/>
      <c r="B1" s="54"/>
      <c r="C1" s="54"/>
      <c r="D1" s="54"/>
      <c r="E1" s="54"/>
      <c r="F1" s="54"/>
      <c r="G1" s="54"/>
      <c r="H1" s="54"/>
      <c r="I1" s="55"/>
      <c r="J1" s="54"/>
      <c r="K1" s="56"/>
      <c r="L1" s="54"/>
      <c r="M1" s="54" t="s">
        <v>0</v>
      </c>
      <c r="N1" s="54"/>
      <c r="O1" s="54"/>
    </row>
    <row r="2" spans="1:21" ht="14.7" customHeight="1" x14ac:dyDescent="0.3">
      <c r="A2" s="54"/>
      <c r="B2" s="54"/>
      <c r="C2" s="54"/>
      <c r="D2" s="54"/>
      <c r="E2" s="54"/>
      <c r="F2" s="54"/>
      <c r="G2" s="54"/>
      <c r="H2" s="54"/>
      <c r="I2" s="55"/>
      <c r="J2" s="54"/>
      <c r="K2" s="56"/>
      <c r="L2" s="54"/>
      <c r="M2" s="54" t="s">
        <v>1</v>
      </c>
      <c r="N2" s="54"/>
      <c r="O2" s="54"/>
    </row>
    <row r="3" spans="1:21" ht="9" customHeight="1" thickBot="1" x14ac:dyDescent="0.35">
      <c r="A3" s="54"/>
      <c r="B3" s="54"/>
      <c r="C3" s="54"/>
      <c r="D3" s="54"/>
      <c r="E3" s="54"/>
      <c r="F3" s="54"/>
      <c r="G3" s="54"/>
      <c r="H3" s="54"/>
      <c r="I3" s="55"/>
      <c r="J3" s="54"/>
      <c r="K3" s="56"/>
      <c r="L3" s="54"/>
      <c r="M3" s="54"/>
      <c r="N3" s="54"/>
      <c r="O3" s="54"/>
    </row>
    <row r="4" spans="1:21" ht="24.75" customHeight="1" x14ac:dyDescent="0.3">
      <c r="A4" s="57" t="s">
        <v>2</v>
      </c>
      <c r="B4" s="58"/>
      <c r="C4" s="58"/>
      <c r="D4" s="58"/>
      <c r="E4" s="58"/>
      <c r="F4" s="58"/>
      <c r="G4" s="58"/>
      <c r="H4" s="58"/>
      <c r="I4" s="59"/>
      <c r="J4" s="58"/>
      <c r="K4" s="60"/>
      <c r="L4" s="58"/>
      <c r="M4" s="58"/>
      <c r="N4" s="58"/>
      <c r="O4" s="61"/>
      <c r="P4" s="3"/>
      <c r="Q4" s="3"/>
      <c r="R4" s="3"/>
      <c r="S4" s="3"/>
      <c r="T4" s="3"/>
      <c r="U4" s="3"/>
    </row>
    <row r="5" spans="1:21" ht="14.7" customHeight="1" x14ac:dyDescent="0.3">
      <c r="A5" s="98" t="s">
        <v>68</v>
      </c>
      <c r="B5" s="99"/>
      <c r="C5" s="99"/>
      <c r="D5" s="99"/>
      <c r="E5" s="99"/>
      <c r="F5" s="100"/>
      <c r="G5" s="103" t="s">
        <v>3</v>
      </c>
      <c r="H5" s="103"/>
      <c r="I5" s="103"/>
      <c r="J5" s="103"/>
      <c r="K5" s="103"/>
      <c r="L5" s="103"/>
      <c r="M5" s="103"/>
      <c r="N5" s="104"/>
      <c r="O5" s="22" t="s">
        <v>71</v>
      </c>
    </row>
    <row r="6" spans="1:21" ht="15" customHeight="1" x14ac:dyDescent="0.3">
      <c r="A6" s="98" t="s">
        <v>69</v>
      </c>
      <c r="B6" s="99"/>
      <c r="C6" s="99"/>
      <c r="D6" s="99"/>
      <c r="E6" s="100"/>
      <c r="F6" s="101" t="s">
        <v>72</v>
      </c>
      <c r="G6" s="99"/>
      <c r="H6" s="99"/>
      <c r="I6" s="99"/>
      <c r="J6" s="99"/>
      <c r="K6" s="99"/>
      <c r="L6" s="99"/>
      <c r="M6" s="99"/>
      <c r="N6" s="99"/>
      <c r="O6" s="102"/>
    </row>
    <row r="7" spans="1:21" ht="20.25" customHeight="1" thickBot="1" x14ac:dyDescent="0.35">
      <c r="A7" s="90" t="s">
        <v>70</v>
      </c>
      <c r="B7" s="91"/>
      <c r="C7" s="91"/>
      <c r="D7" s="91"/>
      <c r="E7" s="92"/>
      <c r="F7" s="91" t="s">
        <v>73</v>
      </c>
      <c r="G7" s="91"/>
      <c r="H7" s="62">
        <v>150000</v>
      </c>
      <c r="I7" s="63"/>
      <c r="J7" s="64"/>
      <c r="K7" s="65"/>
      <c r="L7" s="64"/>
      <c r="M7" s="64"/>
      <c r="N7" s="64"/>
      <c r="O7" s="66"/>
    </row>
    <row r="8" spans="1:21" ht="4.6500000000000004" customHeight="1" x14ac:dyDescent="0.3">
      <c r="A8" s="67"/>
      <c r="B8" s="68"/>
      <c r="C8" s="68"/>
      <c r="D8" s="68"/>
      <c r="E8" s="68"/>
      <c r="F8" s="68"/>
      <c r="G8" s="68"/>
      <c r="H8" s="68"/>
      <c r="I8" s="69"/>
      <c r="J8" s="68"/>
      <c r="K8" s="70"/>
      <c r="L8" s="68"/>
      <c r="M8" s="68"/>
      <c r="N8" s="68"/>
      <c r="O8" s="71"/>
    </row>
    <row r="9" spans="1:21" ht="39" customHeight="1" x14ac:dyDescent="0.3">
      <c r="A9" s="111" t="s">
        <v>4</v>
      </c>
      <c r="B9" s="95" t="s">
        <v>5</v>
      </c>
      <c r="C9" s="95" t="s">
        <v>6</v>
      </c>
      <c r="D9" s="95" t="s">
        <v>7</v>
      </c>
      <c r="E9" s="95" t="s">
        <v>8</v>
      </c>
      <c r="F9" s="95" t="s">
        <v>9</v>
      </c>
      <c r="G9" s="95" t="s">
        <v>10</v>
      </c>
      <c r="H9" s="108" t="s">
        <v>11</v>
      </c>
      <c r="I9" s="109"/>
      <c r="J9" s="109"/>
      <c r="K9" s="110"/>
      <c r="L9" s="95" t="s">
        <v>12</v>
      </c>
      <c r="M9" s="95" t="s">
        <v>13</v>
      </c>
      <c r="N9" s="95" t="s">
        <v>14</v>
      </c>
      <c r="O9" s="106" t="s">
        <v>15</v>
      </c>
    </row>
    <row r="10" spans="1:21" ht="28.5" customHeight="1" thickBot="1" x14ac:dyDescent="0.35">
      <c r="A10" s="112"/>
      <c r="B10" s="96"/>
      <c r="C10" s="96"/>
      <c r="D10" s="96"/>
      <c r="E10" s="96"/>
      <c r="F10" s="96"/>
      <c r="G10" s="96"/>
      <c r="H10" s="108" t="s">
        <v>16</v>
      </c>
      <c r="I10" s="110"/>
      <c r="J10" s="30" t="s">
        <v>17</v>
      </c>
      <c r="K10" s="7"/>
      <c r="L10" s="96"/>
      <c r="M10" s="96"/>
      <c r="N10" s="105"/>
      <c r="O10" s="107"/>
    </row>
    <row r="11" spans="1:21" ht="28.5" customHeight="1" x14ac:dyDescent="0.3">
      <c r="A11" s="113"/>
      <c r="B11" s="97"/>
      <c r="C11" s="97"/>
      <c r="D11" s="97"/>
      <c r="E11" s="97"/>
      <c r="F11" s="97"/>
      <c r="G11" s="97"/>
      <c r="H11" s="5" t="s">
        <v>18</v>
      </c>
      <c r="I11" s="6" t="s">
        <v>19</v>
      </c>
      <c r="J11" s="5" t="s">
        <v>18</v>
      </c>
      <c r="K11" s="7" t="s">
        <v>19</v>
      </c>
      <c r="L11" s="96"/>
      <c r="M11" s="96"/>
      <c r="N11" s="105"/>
      <c r="O11" s="107"/>
      <c r="S11" s="8" t="s">
        <v>20</v>
      </c>
    </row>
    <row r="12" spans="1:21" ht="0.9" customHeight="1" thickBot="1" x14ac:dyDescent="0.35">
      <c r="A12" s="72" t="s">
        <v>21</v>
      </c>
      <c r="B12" s="72" t="s">
        <v>22</v>
      </c>
      <c r="C12" s="73" t="s">
        <v>23</v>
      </c>
      <c r="D12" s="74" t="s">
        <v>24</v>
      </c>
      <c r="E12" s="75"/>
      <c r="F12" s="75" t="s">
        <v>25</v>
      </c>
      <c r="G12" s="75" t="s">
        <v>26</v>
      </c>
      <c r="H12" s="75"/>
      <c r="I12" s="76"/>
      <c r="J12" s="75"/>
      <c r="K12" s="77"/>
      <c r="L12" s="78">
        <v>42430</v>
      </c>
      <c r="M12" s="78"/>
      <c r="N12" s="105"/>
      <c r="O12" s="79"/>
      <c r="S12" s="9" t="s">
        <v>27</v>
      </c>
    </row>
    <row r="13" spans="1:21" s="10" customFormat="1" ht="76.2" customHeight="1" x14ac:dyDescent="0.3">
      <c r="A13" s="33" t="s">
        <v>49</v>
      </c>
      <c r="B13" s="34" t="s">
        <v>50</v>
      </c>
      <c r="C13" s="81" t="s">
        <v>51</v>
      </c>
      <c r="D13" s="81" t="s">
        <v>74</v>
      </c>
      <c r="E13" s="82">
        <v>18500</v>
      </c>
      <c r="F13" s="83" t="s">
        <v>57</v>
      </c>
      <c r="G13" s="83" t="s">
        <v>53</v>
      </c>
      <c r="H13" s="35">
        <v>12500</v>
      </c>
      <c r="I13" s="36">
        <v>1</v>
      </c>
      <c r="J13" s="35">
        <v>0</v>
      </c>
      <c r="K13" s="36">
        <f>IF(I13&gt;0,1-I13,0)</f>
        <v>0</v>
      </c>
      <c r="L13" s="37"/>
      <c r="M13" s="37"/>
      <c r="N13" s="38"/>
      <c r="O13" s="39"/>
      <c r="S13" s="9" t="s">
        <v>29</v>
      </c>
    </row>
    <row r="14" spans="1:21" s="10" customFormat="1" ht="40.200000000000003" customHeight="1" thickBot="1" x14ac:dyDescent="0.35">
      <c r="A14" s="33" t="s">
        <v>49</v>
      </c>
      <c r="B14" s="34" t="s">
        <v>50</v>
      </c>
      <c r="C14" s="81" t="s">
        <v>51</v>
      </c>
      <c r="D14" s="81" t="s">
        <v>75</v>
      </c>
      <c r="E14" s="82">
        <v>7500</v>
      </c>
      <c r="F14" s="83" t="s">
        <v>57</v>
      </c>
      <c r="G14" s="83" t="s">
        <v>53</v>
      </c>
      <c r="H14" s="35">
        <v>7500</v>
      </c>
      <c r="I14" s="36">
        <v>1</v>
      </c>
      <c r="J14" s="35"/>
      <c r="K14" s="36">
        <f t="shared" ref="K14:K22" si="0">IF(I14&gt;0,1-I14,0)</f>
        <v>0</v>
      </c>
      <c r="L14" s="37" t="s">
        <v>83</v>
      </c>
      <c r="M14" s="37" t="s">
        <v>84</v>
      </c>
      <c r="N14" s="40"/>
      <c r="O14" s="39"/>
      <c r="S14" s="9" t="s">
        <v>30</v>
      </c>
    </row>
    <row r="15" spans="1:21" s="10" customFormat="1" ht="48" customHeight="1" x14ac:dyDescent="0.3">
      <c r="A15" s="33" t="s">
        <v>49</v>
      </c>
      <c r="B15" s="34" t="s">
        <v>50</v>
      </c>
      <c r="C15" s="81" t="s">
        <v>51</v>
      </c>
      <c r="D15" s="81" t="s">
        <v>76</v>
      </c>
      <c r="E15" s="82">
        <v>7000</v>
      </c>
      <c r="F15" s="83" t="s">
        <v>57</v>
      </c>
      <c r="G15" s="83" t="s">
        <v>53</v>
      </c>
      <c r="H15" s="35">
        <v>7000</v>
      </c>
      <c r="I15" s="36">
        <v>1</v>
      </c>
      <c r="J15" s="35"/>
      <c r="K15" s="36">
        <f t="shared" si="0"/>
        <v>0</v>
      </c>
      <c r="L15" s="37" t="s">
        <v>85</v>
      </c>
      <c r="M15" s="37" t="s">
        <v>86</v>
      </c>
      <c r="N15" s="40"/>
      <c r="O15" s="39"/>
      <c r="S15" s="8" t="s">
        <v>31</v>
      </c>
    </row>
    <row r="16" spans="1:21" s="10" customFormat="1" ht="63" customHeight="1" x14ac:dyDescent="0.3">
      <c r="A16" s="33" t="s">
        <v>49</v>
      </c>
      <c r="B16" s="34" t="s">
        <v>50</v>
      </c>
      <c r="C16" s="81" t="s">
        <v>51</v>
      </c>
      <c r="D16" s="81" t="s">
        <v>77</v>
      </c>
      <c r="E16" s="82">
        <v>12000</v>
      </c>
      <c r="F16" s="83" t="s">
        <v>57</v>
      </c>
      <c r="G16" s="83" t="s">
        <v>53</v>
      </c>
      <c r="H16" s="35">
        <v>12000</v>
      </c>
      <c r="I16" s="36">
        <v>1</v>
      </c>
      <c r="J16" s="35"/>
      <c r="K16" s="36">
        <f t="shared" si="0"/>
        <v>0</v>
      </c>
      <c r="L16" s="37" t="s">
        <v>83</v>
      </c>
      <c r="M16" s="37" t="s">
        <v>86</v>
      </c>
      <c r="N16" s="40"/>
      <c r="O16" s="39"/>
      <c r="S16" s="9" t="s">
        <v>32</v>
      </c>
    </row>
    <row r="17" spans="1:19" s="10" customFormat="1" ht="46.2" customHeight="1" x14ac:dyDescent="0.3">
      <c r="A17" s="33" t="s">
        <v>49</v>
      </c>
      <c r="B17" s="34" t="s">
        <v>50</v>
      </c>
      <c r="C17" s="81" t="s">
        <v>51</v>
      </c>
      <c r="D17" s="81" t="s">
        <v>78</v>
      </c>
      <c r="E17" s="82">
        <v>15000</v>
      </c>
      <c r="F17" s="83" t="s">
        <v>57</v>
      </c>
      <c r="G17" s="83" t="s">
        <v>53</v>
      </c>
      <c r="H17" s="35">
        <v>15000</v>
      </c>
      <c r="I17" s="36">
        <v>1</v>
      </c>
      <c r="J17" s="35"/>
      <c r="K17" s="36">
        <f t="shared" si="0"/>
        <v>0</v>
      </c>
      <c r="L17" s="37" t="s">
        <v>87</v>
      </c>
      <c r="M17" s="37" t="s">
        <v>86</v>
      </c>
      <c r="N17" s="40"/>
      <c r="O17" s="39"/>
      <c r="S17" s="9" t="s">
        <v>33</v>
      </c>
    </row>
    <row r="18" spans="1:19" s="10" customFormat="1" ht="49.8" customHeight="1" x14ac:dyDescent="0.3">
      <c r="A18" s="33" t="s">
        <v>49</v>
      </c>
      <c r="B18" s="34" t="s">
        <v>50</v>
      </c>
      <c r="C18" s="81" t="s">
        <v>51</v>
      </c>
      <c r="D18" s="81" t="s">
        <v>79</v>
      </c>
      <c r="E18" s="82">
        <v>20000</v>
      </c>
      <c r="F18" s="83" t="s">
        <v>57</v>
      </c>
      <c r="G18" s="83"/>
      <c r="H18" s="35">
        <v>20000</v>
      </c>
      <c r="I18" s="36">
        <v>1</v>
      </c>
      <c r="J18" s="35"/>
      <c r="K18" s="36">
        <f t="shared" si="0"/>
        <v>0</v>
      </c>
      <c r="L18" s="37" t="s">
        <v>88</v>
      </c>
      <c r="M18" s="80" t="s">
        <v>95</v>
      </c>
      <c r="N18" s="40"/>
      <c r="O18" s="39"/>
      <c r="S18" s="9" t="s">
        <v>34</v>
      </c>
    </row>
    <row r="19" spans="1:19" s="10" customFormat="1" ht="40.200000000000003" customHeight="1" x14ac:dyDescent="0.3">
      <c r="A19" s="33" t="s">
        <v>54</v>
      </c>
      <c r="B19" s="34" t="s">
        <v>50</v>
      </c>
      <c r="C19" s="81" t="s">
        <v>51</v>
      </c>
      <c r="D19" s="81" t="s">
        <v>80</v>
      </c>
      <c r="E19" s="82">
        <v>30000</v>
      </c>
      <c r="F19" s="83" t="s">
        <v>57</v>
      </c>
      <c r="G19" s="83" t="s">
        <v>53</v>
      </c>
      <c r="H19" s="35">
        <v>30000</v>
      </c>
      <c r="I19" s="36">
        <v>1</v>
      </c>
      <c r="J19" s="35"/>
      <c r="K19" s="36">
        <f t="shared" si="0"/>
        <v>0</v>
      </c>
      <c r="L19" s="37" t="s">
        <v>89</v>
      </c>
      <c r="M19" s="80" t="s">
        <v>90</v>
      </c>
      <c r="N19" s="40"/>
      <c r="O19" s="39"/>
      <c r="S19" s="9" t="s">
        <v>35</v>
      </c>
    </row>
    <row r="20" spans="1:19" s="10" customFormat="1" ht="44.4" customHeight="1" x14ac:dyDescent="0.3">
      <c r="A20" s="33" t="s">
        <v>54</v>
      </c>
      <c r="B20" s="34" t="s">
        <v>50</v>
      </c>
      <c r="C20" s="81" t="s">
        <v>51</v>
      </c>
      <c r="D20" s="81" t="s">
        <v>81</v>
      </c>
      <c r="E20" s="82">
        <v>20000</v>
      </c>
      <c r="F20" s="83" t="s">
        <v>57</v>
      </c>
      <c r="G20" s="83" t="s">
        <v>53</v>
      </c>
      <c r="H20" s="35">
        <v>20000</v>
      </c>
      <c r="I20" s="36">
        <v>1</v>
      </c>
      <c r="J20" s="35"/>
      <c r="K20" s="36">
        <f t="shared" si="0"/>
        <v>0</v>
      </c>
      <c r="L20" s="37" t="s">
        <v>89</v>
      </c>
      <c r="M20" s="80" t="s">
        <v>91</v>
      </c>
      <c r="N20" s="40"/>
      <c r="O20" s="39"/>
      <c r="S20" s="9" t="s">
        <v>36</v>
      </c>
    </row>
    <row r="21" spans="1:19" s="10" customFormat="1" ht="34.200000000000003" customHeight="1" x14ac:dyDescent="0.3">
      <c r="A21" s="33" t="s">
        <v>54</v>
      </c>
      <c r="B21" s="34" t="s">
        <v>60</v>
      </c>
      <c r="C21" s="81" t="s">
        <v>64</v>
      </c>
      <c r="D21" s="81" t="s">
        <v>82</v>
      </c>
      <c r="E21" s="82">
        <v>5000</v>
      </c>
      <c r="F21" s="83" t="s">
        <v>57</v>
      </c>
      <c r="G21" s="83"/>
      <c r="H21" s="35">
        <v>5000</v>
      </c>
      <c r="I21" s="36">
        <v>1</v>
      </c>
      <c r="J21" s="35"/>
      <c r="K21" s="36">
        <f t="shared" si="0"/>
        <v>0</v>
      </c>
      <c r="L21" s="37" t="s">
        <v>83</v>
      </c>
      <c r="M21" s="37"/>
      <c r="N21" s="40"/>
      <c r="O21" s="39"/>
    </row>
    <row r="22" spans="1:19" s="10" customFormat="1" ht="53.4" customHeight="1" x14ac:dyDescent="0.3">
      <c r="A22" s="33" t="s">
        <v>59</v>
      </c>
      <c r="B22" s="34" t="s">
        <v>60</v>
      </c>
      <c r="C22" s="81" t="s">
        <v>64</v>
      </c>
      <c r="D22" s="81" t="s">
        <v>93</v>
      </c>
      <c r="E22" s="82">
        <v>15000</v>
      </c>
      <c r="F22" s="83" t="s">
        <v>57</v>
      </c>
      <c r="G22" s="83" t="s">
        <v>53</v>
      </c>
      <c r="H22" s="35">
        <v>15000</v>
      </c>
      <c r="I22" s="36">
        <v>1</v>
      </c>
      <c r="J22" s="35"/>
      <c r="K22" s="36">
        <f t="shared" si="0"/>
        <v>0</v>
      </c>
      <c r="L22" s="37" t="s">
        <v>92</v>
      </c>
      <c r="M22" s="80" t="s">
        <v>94</v>
      </c>
      <c r="N22" s="40"/>
      <c r="O22" s="39"/>
    </row>
    <row r="23" spans="1:19" ht="6" customHeight="1" x14ac:dyDescent="0.3">
      <c r="A23" s="41"/>
      <c r="B23" s="42"/>
      <c r="C23" s="42"/>
      <c r="D23" s="42"/>
      <c r="E23" s="42"/>
      <c r="F23" s="42"/>
      <c r="G23" s="42"/>
      <c r="H23" s="42"/>
      <c r="I23" s="43"/>
      <c r="J23" s="42"/>
      <c r="K23" s="44"/>
      <c r="L23" s="45"/>
      <c r="M23" s="45"/>
      <c r="N23" s="46"/>
      <c r="O23" s="47"/>
    </row>
    <row r="24" spans="1:19" s="11" customFormat="1" ht="35.25" customHeight="1" thickBot="1" x14ac:dyDescent="0.35">
      <c r="A24" s="48" t="s">
        <v>37</v>
      </c>
      <c r="B24" s="93"/>
      <c r="C24" s="94"/>
      <c r="D24" s="49" t="s">
        <v>38</v>
      </c>
      <c r="E24" s="50">
        <f>SUM(E13:E23)</f>
        <v>150000</v>
      </c>
      <c r="F24" s="51"/>
      <c r="G24" s="51"/>
      <c r="H24" s="114" t="str">
        <f>IF(SUM(H13:H23)&lt;&gt;H7,"Ttl shd equal project amount",SUM(H13:H23))</f>
        <v>Ttl shd equal project amount</v>
      </c>
      <c r="I24" s="52">
        <f>AVERAGE(I13:I23)</f>
        <v>1</v>
      </c>
      <c r="J24" s="50">
        <f>SUM(J13:J23)</f>
        <v>0</v>
      </c>
      <c r="K24" s="52">
        <f>AVERAGE(K13:K23)</f>
        <v>0</v>
      </c>
      <c r="L24" s="51"/>
      <c r="M24" s="51"/>
      <c r="N24" s="51"/>
      <c r="O24" s="53"/>
      <c r="P24" s="23"/>
      <c r="Q24" s="23"/>
      <c r="R24" s="23"/>
      <c r="S24" s="24"/>
    </row>
    <row r="25" spans="1:19" ht="14.25" customHeight="1" thickBot="1" x14ac:dyDescent="0.35">
      <c r="A25" s="84" t="s">
        <v>39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6"/>
    </row>
    <row r="26" spans="1:19" ht="15" thickBot="1" x14ac:dyDescent="0.35">
      <c r="A26" s="84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6"/>
    </row>
    <row r="27" spans="1:19" ht="14.7" customHeight="1" thickBot="1" x14ac:dyDescent="0.35">
      <c r="A27" s="84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6"/>
    </row>
    <row r="28" spans="1:19" s="12" customFormat="1" ht="17.850000000000001" customHeight="1" thickBot="1" x14ac:dyDescent="0.35">
      <c r="A28" s="87" t="s">
        <v>40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9"/>
    </row>
    <row r="29" spans="1:19" s="4" customFormat="1" ht="27.75" customHeight="1" thickBot="1" x14ac:dyDescent="0.35">
      <c r="A29" s="84" t="s">
        <v>41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6"/>
    </row>
    <row r="30" spans="1:19" s="13" customFormat="1" ht="26.4" customHeight="1" thickBot="1" x14ac:dyDescent="0.35">
      <c r="A30" s="84" t="s">
        <v>42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6"/>
    </row>
    <row r="31" spans="1:19" x14ac:dyDescent="0.3">
      <c r="A31" s="14"/>
      <c r="B31" s="14"/>
      <c r="C31" s="14"/>
      <c r="D31" s="14"/>
      <c r="E31" s="14"/>
      <c r="F31" s="14"/>
      <c r="G31" s="14"/>
      <c r="H31" s="14"/>
      <c r="I31" s="15"/>
      <c r="J31" s="14"/>
      <c r="K31" s="16"/>
      <c r="L31" s="14"/>
      <c r="M31" s="14"/>
      <c r="N31" s="14"/>
      <c r="O31" s="14"/>
    </row>
    <row r="32" spans="1:19" x14ac:dyDescent="0.3">
      <c r="A32" s="14"/>
      <c r="B32" s="14"/>
      <c r="C32" s="14"/>
      <c r="D32" s="14"/>
      <c r="E32" s="14"/>
      <c r="F32" s="14"/>
      <c r="G32" s="14"/>
      <c r="H32" s="14"/>
      <c r="I32" s="15"/>
      <c r="J32" s="14"/>
      <c r="K32" s="16"/>
      <c r="L32" s="14"/>
      <c r="M32" s="14"/>
      <c r="N32" s="14"/>
      <c r="O32" s="14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 x14ac:dyDescent="0.3">
      <c r="A35" s="14"/>
      <c r="B35" s="14"/>
      <c r="C35" s="14"/>
      <c r="D35" s="14"/>
      <c r="E35" s="14"/>
      <c r="F35" s="14"/>
      <c r="G35" s="14"/>
      <c r="H35" s="14"/>
      <c r="I35" s="15"/>
      <c r="J35" s="14"/>
      <c r="K35" s="16"/>
      <c r="L35" s="14"/>
      <c r="M35" s="14"/>
      <c r="N35" s="14"/>
      <c r="O35" s="1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 hidden="1" outlineLevel="1" x14ac:dyDescent="0.3">
      <c r="A37" s="25" t="s">
        <v>43</v>
      </c>
      <c r="B37" s="17"/>
    </row>
    <row r="38" spans="1:15" s="19" customFormat="1" ht="15" hidden="1" customHeight="1" outlineLevel="1" x14ac:dyDescent="0.3">
      <c r="A38" s="18" t="s">
        <v>44</v>
      </c>
      <c r="B38" s="18" t="s">
        <v>45</v>
      </c>
      <c r="C38" s="18" t="s">
        <v>28</v>
      </c>
      <c r="D38" s="18" t="s">
        <v>46</v>
      </c>
      <c r="E38" s="18" t="s">
        <v>18</v>
      </c>
      <c r="F38" s="18" t="s">
        <v>47</v>
      </c>
      <c r="G38" s="18" t="s">
        <v>48</v>
      </c>
      <c r="H38" s="26"/>
      <c r="I38" s="27"/>
      <c r="J38" s="28"/>
      <c r="K38" s="29"/>
      <c r="L38" s="28"/>
      <c r="M38" s="28"/>
      <c r="N38" s="28"/>
      <c r="O38" s="28"/>
    </row>
    <row r="39" spans="1:15" hidden="1" outlineLevel="1" x14ac:dyDescent="0.3">
      <c r="A39" s="20" t="s">
        <v>49</v>
      </c>
      <c r="B39" s="18" t="s">
        <v>50</v>
      </c>
      <c r="C39" s="31" t="s">
        <v>51</v>
      </c>
      <c r="D39" s="20"/>
      <c r="E39" s="20"/>
      <c r="F39" s="20" t="s">
        <v>52</v>
      </c>
      <c r="G39" s="20" t="s">
        <v>53</v>
      </c>
      <c r="H39" s="20"/>
    </row>
    <row r="40" spans="1:15" hidden="1" outlineLevel="1" x14ac:dyDescent="0.3">
      <c r="A40" s="20" t="s">
        <v>54</v>
      </c>
      <c r="B40" s="18" t="s">
        <v>55</v>
      </c>
      <c r="C40" s="32" t="s">
        <v>56</v>
      </c>
      <c r="D40" s="20"/>
      <c r="E40" s="20"/>
      <c r="F40" s="21" t="s">
        <v>57</v>
      </c>
      <c r="G40" s="20" t="s">
        <v>58</v>
      </c>
      <c r="H40" s="20"/>
    </row>
    <row r="41" spans="1:15" hidden="1" outlineLevel="1" x14ac:dyDescent="0.3">
      <c r="A41" s="20" t="s">
        <v>59</v>
      </c>
      <c r="B41" s="18" t="s">
        <v>60</v>
      </c>
      <c r="C41" s="31" t="s">
        <v>61</v>
      </c>
      <c r="D41" s="20"/>
      <c r="E41" s="20"/>
      <c r="F41" s="20" t="s">
        <v>62</v>
      </c>
      <c r="G41" s="20"/>
      <c r="H41" s="20"/>
    </row>
    <row r="42" spans="1:15" hidden="1" outlineLevel="1" x14ac:dyDescent="0.3">
      <c r="A42" s="20" t="s">
        <v>63</v>
      </c>
      <c r="B42" s="26"/>
      <c r="C42" s="31" t="s">
        <v>64</v>
      </c>
      <c r="D42" s="20"/>
      <c r="E42" s="20"/>
      <c r="F42" s="20" t="s">
        <v>65</v>
      </c>
      <c r="G42" s="20"/>
      <c r="H42" s="20"/>
    </row>
    <row r="43" spans="1:15" hidden="1" outlineLevel="1" x14ac:dyDescent="0.3">
      <c r="A43" s="20" t="s">
        <v>66</v>
      </c>
      <c r="B43" s="20"/>
      <c r="C43" s="20"/>
      <c r="D43" s="20"/>
      <c r="E43" s="20"/>
      <c r="F43" s="20" t="s">
        <v>67</v>
      </c>
      <c r="G43" s="20"/>
      <c r="H43" s="20"/>
    </row>
    <row r="44" spans="1:15" hidden="1" outlineLevel="1" x14ac:dyDescent="0.3">
      <c r="A44" s="17"/>
      <c r="B44" s="17"/>
      <c r="C44" s="17"/>
      <c r="D44" s="17"/>
      <c r="E44" s="17"/>
      <c r="F44" s="20"/>
      <c r="G44" s="17"/>
      <c r="H44" s="17"/>
    </row>
    <row r="45" spans="1:15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5:O27"/>
    <mergeCell ref="A28:O28"/>
    <mergeCell ref="A29:O29"/>
    <mergeCell ref="A30:O30"/>
    <mergeCell ref="A7:E7"/>
    <mergeCell ref="B24:C24"/>
    <mergeCell ref="E9:E11"/>
    <mergeCell ref="F9:F11"/>
  </mergeCells>
  <dataValidations count="6">
    <dataValidation type="list" allowBlank="1" showInputMessage="1" showErrorMessage="1" sqref="G23" xr:uid="{00000000-0002-0000-0000-000000000000}">
      <formula1>$G$39:$G$40</formula1>
    </dataValidation>
    <dataValidation type="list" allowBlank="1" showInputMessage="1" showErrorMessage="1" sqref="A12:A22" xr:uid="{00000000-0002-0000-0000-000001000000}">
      <formula1>$A$38:$A$43</formula1>
    </dataValidation>
    <dataValidation type="list" allowBlank="1" showInputMessage="1" showErrorMessage="1" sqref="B12:B22" xr:uid="{00000000-0002-0000-0000-000002000000}">
      <formula1>$B$38:$B$43</formula1>
    </dataValidation>
    <dataValidation type="list" allowBlank="1" showInputMessage="1" showErrorMessage="1" sqref="C12:C22" xr:uid="{00000000-0002-0000-0000-000003000000}">
      <formula1>$C$38:$C$43</formula1>
    </dataValidation>
    <dataValidation type="list" allowBlank="1" showInputMessage="1" showErrorMessage="1" sqref="G12:G22" xr:uid="{00000000-0002-0000-0000-000004000000}">
      <formula1>$G$38:$G$40</formula1>
    </dataValidation>
    <dataValidation type="list" allowBlank="1" showInputMessage="1" showErrorMessage="1" sqref="F12:F23" xr:uid="{00000000-0002-0000-0000-000005000000}">
      <formula1>$F$38:$F$44</formula1>
    </dataValidation>
  </dataValidations>
  <pageMargins left="0.2" right="0.2" top="0.6" bottom="0.6" header="0.27" footer="0.27"/>
  <pageSetup paperSize="5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Props1.xml><?xml version="1.0" encoding="utf-8"?>
<ds:datastoreItem xmlns:ds="http://schemas.openxmlformats.org/officeDocument/2006/customXml" ds:itemID="{853E313E-6459-49FE-A85E-2982CCF79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489E06D-4C66-4B30-8B54-2C73422EF66C}">
  <ds:schemaRefs>
    <ds:schemaRef ds:uri="http://purl.org/dc/dcmitype/"/>
    <ds:schemaRef ds:uri="http://www.w3.org/XML/1998/namespace"/>
    <ds:schemaRef ds:uri="http://purl.org/dc/elements/1.1/"/>
    <ds:schemaRef ds:uri="cdc7663a-08f0-4737-9e8c-148ce897a09c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5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MMGonzalez</cp:lastModifiedBy>
  <cp:revision/>
  <cp:lastPrinted>2017-10-10T18:03:29Z</cp:lastPrinted>
  <dcterms:created xsi:type="dcterms:W3CDTF">2017-06-06T20:33:26Z</dcterms:created>
  <dcterms:modified xsi:type="dcterms:W3CDTF">2017-10-10T18:03:33Z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