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6605" windowHeight="798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J7" i="1" l="1"/>
  <c r="G7" i="1"/>
  <c r="D11" i="1" l="1"/>
  <c r="D25" i="1" l="1"/>
  <c r="D17" i="1"/>
</calcChain>
</file>

<file path=xl/sharedStrings.xml><?xml version="1.0" encoding="utf-8"?>
<sst xmlns="http://schemas.openxmlformats.org/spreadsheetml/2006/main" count="76" uniqueCount="47">
  <si>
    <t>Ref. 
AWP</t>
  </si>
  <si>
    <t>Item 
No.</t>
  </si>
  <si>
    <t>Estimated contract
cost (US$)</t>
  </si>
  <si>
    <t>Source of financing
and percentage</t>
  </si>
  <si>
    <t>Local/other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</si>
  <si>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</si>
  <si>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</si>
  <si>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</si>
  <si>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</si>
  <si>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</si>
  <si>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Goods and services (in US$):____________</t>
  </si>
  <si>
    <t>Consulting services(in US$):____________</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</si>
  <si>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</si>
  <si>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</si>
  <si>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</si>
  <si>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</si>
  <si>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</si>
  <si>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</si>
  <si>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</si>
  <si>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</si>
  <si>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</si>
  <si>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</si>
  <si>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Consulting services</t>
  </si>
  <si>
    <t>Inter-American Development Bank</t>
  </si>
  <si>
    <t>Executing agency: IDB</t>
  </si>
  <si>
    <t>IICQ</t>
  </si>
  <si>
    <t>IDB
%</t>
  </si>
  <si>
    <t>N/A</t>
  </si>
  <si>
    <t>Country: GUYANA</t>
  </si>
  <si>
    <t>Project number:  GY-T1129</t>
  </si>
  <si>
    <t>Title of Project: Institutional Strengthening of the National Quality Infrastructure in Guyana</t>
  </si>
  <si>
    <t>Period covered by the plan: 24 Months</t>
  </si>
  <si>
    <t>Prepared by: Claudia Stevenson (IFD/CTI)</t>
  </si>
  <si>
    <t xml:space="preserve">Component I. Enhance Institutional Framework for the NQI </t>
  </si>
  <si>
    <t>Component II. Support informed decision making on exporters needs on quality and standards</t>
  </si>
  <si>
    <t xml:space="preserve">Component III. Capacity building for stakeholders </t>
  </si>
  <si>
    <t>Consultancy for the Organizational Structure for the GNBS</t>
  </si>
  <si>
    <t>Consultancy for the Road Map for Accreditation of Laboratories</t>
  </si>
  <si>
    <t>Consultancy for Information System for network of laboratories</t>
  </si>
  <si>
    <t>Evaluation</t>
  </si>
  <si>
    <t>Contingencies and Coordination</t>
  </si>
  <si>
    <r>
      <rPr>
        <b/>
        <sz val="9"/>
        <color theme="1"/>
        <rFont val="Arial"/>
        <family val="2"/>
      </rPr>
      <t>Public or private sector:</t>
    </r>
    <r>
      <rPr>
        <sz val="9"/>
        <color theme="1"/>
        <rFont val="Arial"/>
        <family val="2"/>
      </rPr>
      <t xml:space="preserve"> Public</t>
    </r>
  </si>
  <si>
    <t>Date: October 19, 2016</t>
  </si>
  <si>
    <t>Consultancy for Information Support and Analysis</t>
  </si>
  <si>
    <t>Consultancy for Training and awareness workshops with stakeholders</t>
  </si>
  <si>
    <t>CQS</t>
  </si>
  <si>
    <t>Consultancy Firm for Survey on exporter’s needs and use of standards finished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</si>
</sst>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7" x14ac:knownFonts="1">
    <font>
      <sz val="11"/>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sz val="9"/>
      <name val="Arial"/>
      <family val="2"/>
    </font>
    <font>
      <b/>
      <sz val="9"/>
      <color theme="1"/>
      <name val="Arial"/>
      <family val="2"/>
    </font>
    <font>
      <sz val="9"/>
      <color theme="1"/>
      <name val="Arial"/>
      <family val="2"/>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cellStyleXfs>
  <cellXfs count="101">
    <xf numFmtId="0" fontId="0" fillId="0" borderId="0" xfId="0"/>
    <xf numFmtId="0" fontId="0" fillId="0" borderId="0" xfId="0" applyFont="1" applyAlignment="1">
      <alignment horizontal="center" vertical="center"/>
    </xf>
    <xf numFmtId="0" fontId="0" fillId="0" borderId="0" xfId="0" applyFont="1" applyAlignment="1">
      <alignment vertical="center"/>
    </xf>
    <xf numFmtId="0" fontId="0" fillId="0" borderId="0" xfId="0" applyFont="1" applyBorder="1" applyAlignment="1">
      <alignment vertical="center"/>
    </xf>
    <xf numFmtId="0" fontId="6" fillId="0" borderId="18" xfId="0" applyFont="1" applyBorder="1" applyAlignment="1">
      <alignment horizontal="left" vertical="center"/>
    </xf>
    <xf numFmtId="16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18" xfId="0" applyFont="1" applyBorder="1" applyAlignment="1">
      <alignment horizontal="center" vertical="center"/>
    </xf>
    <xf numFmtId="0" fontId="6" fillId="0" borderId="15" xfId="0" applyFont="1" applyBorder="1" applyAlignment="1">
      <alignment vertical="center"/>
    </xf>
    <xf numFmtId="0" fontId="6" fillId="0" borderId="0" xfId="0" applyFont="1" applyBorder="1" applyAlignment="1">
      <alignment vertical="center"/>
    </xf>
    <xf numFmtId="0" fontId="6" fillId="0" borderId="22" xfId="0" applyFont="1" applyBorder="1" applyAlignment="1">
      <alignment vertical="center"/>
    </xf>
    <xf numFmtId="0" fontId="4" fillId="2" borderId="8" xfId="0" applyFont="1" applyFill="1" applyBorder="1" applyAlignment="1">
      <alignment horizontal="center" vertical="center" wrapText="1"/>
    </xf>
    <xf numFmtId="0" fontId="5" fillId="0" borderId="17" xfId="0" applyFont="1" applyBorder="1" applyAlignment="1">
      <alignment horizontal="center" vertical="center"/>
    </xf>
    <xf numFmtId="0" fontId="6" fillId="0" borderId="1" xfId="0" applyFont="1" applyBorder="1" applyAlignment="1">
      <alignment vertical="center"/>
    </xf>
    <xf numFmtId="0" fontId="5" fillId="0" borderId="1" xfId="0" applyFont="1" applyBorder="1" applyAlignment="1">
      <alignment vertical="center" wrapText="1"/>
    </xf>
    <xf numFmtId="4" fontId="5" fillId="0" borderId="1" xfId="0" applyNumberFormat="1" applyFont="1" applyBorder="1" applyAlignment="1">
      <alignment horizontal="right"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3" borderId="18" xfId="0" applyFont="1" applyFill="1" applyBorder="1" applyAlignment="1">
      <alignment horizontal="center" vertical="center"/>
    </xf>
    <xf numFmtId="0" fontId="6" fillId="0" borderId="17" xfId="0" applyFont="1" applyBorder="1" applyAlignment="1">
      <alignment horizontal="center" vertical="center"/>
    </xf>
    <xf numFmtId="0" fontId="5" fillId="0" borderId="1" xfId="0" applyFont="1" applyBorder="1" applyAlignment="1">
      <alignment vertical="center"/>
    </xf>
    <xf numFmtId="4" fontId="6" fillId="0" borderId="1" xfId="0" applyNumberFormat="1" applyFont="1" applyBorder="1" applyAlignment="1">
      <alignment horizontal="right" vertical="center"/>
    </xf>
    <xf numFmtId="9" fontId="6" fillId="0" borderId="1" xfId="0" applyNumberFormat="1" applyFont="1" applyBorder="1" applyAlignment="1">
      <alignment horizontal="center" vertical="center"/>
    </xf>
    <xf numFmtId="0" fontId="6" fillId="0" borderId="1" xfId="0" applyFont="1" applyBorder="1" applyAlignment="1">
      <alignment vertical="center" wrapText="1"/>
    </xf>
    <xf numFmtId="17" fontId="6" fillId="0" borderId="1" xfId="0" applyNumberFormat="1" applyFont="1" applyFill="1" applyBorder="1" applyAlignment="1">
      <alignment horizontal="center" vertical="center"/>
    </xf>
    <xf numFmtId="164" fontId="6" fillId="3" borderId="18"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6" fillId="0" borderId="23" xfId="0" applyFont="1" applyBorder="1" applyAlignment="1">
      <alignment horizontal="center" vertical="center"/>
    </xf>
    <xf numFmtId="0" fontId="6" fillId="0" borderId="8" xfId="0" applyFont="1" applyBorder="1" applyAlignment="1">
      <alignment vertical="center"/>
    </xf>
    <xf numFmtId="4" fontId="6" fillId="0" borderId="8" xfId="0" applyNumberFormat="1" applyFont="1" applyBorder="1" applyAlignment="1">
      <alignment horizontal="right" vertical="center"/>
    </xf>
    <xf numFmtId="0" fontId="6" fillId="0" borderId="8" xfId="0" applyFont="1" applyBorder="1" applyAlignment="1">
      <alignment horizontal="center" vertical="center"/>
    </xf>
    <xf numFmtId="0" fontId="6" fillId="0" borderId="8" xfId="0" applyFont="1" applyBorder="1" applyAlignment="1">
      <alignment horizontal="center" vertical="center" wrapText="1"/>
    </xf>
    <xf numFmtId="9" fontId="6" fillId="0" borderId="8" xfId="0" applyNumberFormat="1" applyFont="1" applyBorder="1" applyAlignment="1">
      <alignment horizontal="center" vertical="center"/>
    </xf>
    <xf numFmtId="17" fontId="6" fillId="0" borderId="8" xfId="0" applyNumberFormat="1" applyFont="1" applyFill="1" applyBorder="1" applyAlignment="1">
      <alignment horizontal="center" vertical="center"/>
    </xf>
    <xf numFmtId="0" fontId="6" fillId="3" borderId="24" xfId="0" applyFont="1" applyFill="1" applyBorder="1" applyAlignment="1">
      <alignment horizontal="center" vertical="center"/>
    </xf>
    <xf numFmtId="0" fontId="6" fillId="0" borderId="8" xfId="0" applyFont="1" applyBorder="1" applyAlignment="1">
      <alignment vertical="center" wrapText="1"/>
    </xf>
    <xf numFmtId="0" fontId="6" fillId="3" borderId="45" xfId="0" applyFont="1" applyFill="1" applyBorder="1" applyAlignment="1">
      <alignment horizontal="center" vertical="center"/>
    </xf>
    <xf numFmtId="0" fontId="5" fillId="0" borderId="8" xfId="0" applyFont="1" applyBorder="1" applyAlignment="1">
      <alignment horizontal="center" vertical="center"/>
    </xf>
    <xf numFmtId="0" fontId="5" fillId="0" borderId="8" xfId="0" applyFont="1" applyBorder="1" applyAlignment="1">
      <alignment vertical="center"/>
    </xf>
    <xf numFmtId="0" fontId="5" fillId="0" borderId="8" xfId="0" applyFont="1" applyBorder="1" applyAlignment="1">
      <alignment vertical="center" wrapText="1"/>
    </xf>
    <xf numFmtId="4" fontId="5" fillId="0" borderId="8" xfId="0" applyNumberFormat="1" applyFont="1" applyBorder="1" applyAlignment="1">
      <alignment horizontal="right" vertical="center"/>
    </xf>
    <xf numFmtId="4" fontId="4" fillId="0" borderId="11" xfId="0" applyNumberFormat="1" applyFont="1" applyBorder="1" applyAlignment="1">
      <alignment horizontal="right" vertical="center"/>
    </xf>
    <xf numFmtId="0" fontId="6" fillId="0" borderId="13" xfId="0" applyFont="1" applyBorder="1" applyAlignment="1">
      <alignment horizontal="center" vertical="center"/>
    </xf>
    <xf numFmtId="164" fontId="0" fillId="0" borderId="0" xfId="0" applyNumberFormat="1" applyFont="1" applyAlignment="1">
      <alignment vertical="center"/>
    </xf>
    <xf numFmtId="0" fontId="1" fillId="0" borderId="46" xfId="0" applyFont="1" applyBorder="1" applyAlignment="1">
      <alignment horizontal="left" vertical="center"/>
    </xf>
    <xf numFmtId="0" fontId="1" fillId="0" borderId="16" xfId="0" applyFont="1" applyBorder="1" applyAlignment="1">
      <alignment horizontal="left" vertical="center"/>
    </xf>
    <xf numFmtId="0" fontId="1" fillId="0" borderId="45" xfId="0" applyFont="1" applyBorder="1" applyAlignment="1">
      <alignment horizontal="left" vertical="center"/>
    </xf>
    <xf numFmtId="0" fontId="1" fillId="0" borderId="37" xfId="0" applyFont="1" applyBorder="1" applyAlignment="1">
      <alignment horizontal="left" vertical="center" wrapText="1"/>
    </xf>
    <xf numFmtId="0" fontId="1" fillId="0" borderId="38" xfId="0" applyFont="1" applyBorder="1" applyAlignment="1">
      <alignment horizontal="left" vertical="center"/>
    </xf>
    <xf numFmtId="0" fontId="1" fillId="0" borderId="39" xfId="0" applyFont="1" applyBorder="1" applyAlignment="1">
      <alignment horizontal="left" vertical="center"/>
    </xf>
    <xf numFmtId="0" fontId="1" fillId="0" borderId="25" xfId="0" applyFont="1" applyBorder="1" applyAlignment="1">
      <alignment horizontal="left" vertical="center"/>
    </xf>
    <xf numFmtId="0" fontId="1" fillId="0" borderId="14" xfId="0" applyFont="1" applyBorder="1" applyAlignment="1">
      <alignment horizontal="left" vertical="center"/>
    </xf>
    <xf numFmtId="0" fontId="1" fillId="0" borderId="26" xfId="0" applyFont="1" applyBorder="1" applyAlignment="1">
      <alignment horizontal="left" vertical="center"/>
    </xf>
    <xf numFmtId="0" fontId="1" fillId="0" borderId="27" xfId="0" applyFont="1" applyBorder="1" applyAlignment="1">
      <alignment horizontal="left" vertical="center"/>
    </xf>
    <xf numFmtId="0" fontId="1" fillId="0" borderId="28" xfId="0" applyFont="1" applyBorder="1" applyAlignment="1">
      <alignment horizontal="left" vertical="center"/>
    </xf>
    <xf numFmtId="0" fontId="1" fillId="0" borderId="29" xfId="0" applyFont="1" applyBorder="1" applyAlignment="1">
      <alignment horizontal="left"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xf>
    <xf numFmtId="0" fontId="1" fillId="0" borderId="47"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1" fillId="0" borderId="22" xfId="0" applyFont="1" applyBorder="1" applyAlignment="1">
      <alignment horizontal="left" vertical="center"/>
    </xf>
    <xf numFmtId="0" fontId="1" fillId="0" borderId="43" xfId="0" applyFont="1" applyBorder="1" applyAlignment="1">
      <alignment horizontal="left" vertical="center"/>
    </xf>
    <xf numFmtId="0" fontId="1" fillId="0" borderId="44" xfId="0" applyFont="1" applyBorder="1" applyAlignment="1">
      <alignment horizontal="left" vertical="center"/>
    </xf>
    <xf numFmtId="0" fontId="1" fillId="0" borderId="48" xfId="0" applyFont="1" applyBorder="1" applyAlignment="1">
      <alignment horizontal="left" vertical="center"/>
    </xf>
    <xf numFmtId="0" fontId="5" fillId="0" borderId="17" xfId="0" applyFont="1" applyBorder="1" applyAlignment="1">
      <alignment horizontal="left" vertical="center"/>
    </xf>
    <xf numFmtId="0" fontId="6" fillId="0" borderId="1" xfId="0" applyFont="1" applyBorder="1" applyAlignment="1">
      <alignment horizontal="left" vertical="center"/>
    </xf>
    <xf numFmtId="0" fontId="4" fillId="2" borderId="23"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6" fillId="0" borderId="1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2" xfId="0" applyFont="1" applyFill="1" applyBorder="1" applyAlignment="1">
      <alignment horizontal="left" vertical="center"/>
    </xf>
    <xf numFmtId="0" fontId="6" fillId="0" borderId="3" xfId="0" applyFont="1" applyFill="1" applyBorder="1" applyAlignment="1">
      <alignment horizontal="left" vertical="center"/>
    </xf>
    <xf numFmtId="0" fontId="6" fillId="0" borderId="10" xfId="0" applyFont="1" applyFill="1" applyBorder="1" applyAlignment="1">
      <alignment horizontal="left" vertical="center"/>
    </xf>
    <xf numFmtId="0" fontId="5" fillId="0" borderId="19" xfId="0" applyFont="1" applyBorder="1" applyAlignment="1">
      <alignment horizontal="left" vertical="center"/>
    </xf>
    <xf numFmtId="0" fontId="6" fillId="0" borderId="4" xfId="0" applyFont="1" applyBorder="1" applyAlignment="1">
      <alignment horizontal="left" vertical="center"/>
    </xf>
    <xf numFmtId="0" fontId="5" fillId="0" borderId="6" xfId="0" applyFont="1" applyBorder="1" applyAlignment="1">
      <alignment horizontal="left" vertical="center"/>
    </xf>
    <xf numFmtId="0" fontId="4" fillId="2" borderId="30"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2" xfId="0" applyFont="1" applyFill="1" applyBorder="1" applyAlignment="1">
      <alignment horizontal="center" vertical="center"/>
    </xf>
    <xf numFmtId="0" fontId="5" fillId="0" borderId="40" xfId="0" applyFont="1" applyBorder="1" applyAlignment="1">
      <alignment horizontal="left" vertical="center" wrapText="1"/>
    </xf>
    <xf numFmtId="0" fontId="6" fillId="0" borderId="41" xfId="0" applyFont="1" applyBorder="1" applyAlignment="1">
      <alignment horizontal="left" vertical="center" wrapText="1"/>
    </xf>
    <xf numFmtId="0" fontId="6" fillId="0" borderId="42" xfId="0" applyFont="1" applyBorder="1" applyAlignment="1">
      <alignment horizontal="left" vertical="center" wrapText="1"/>
    </xf>
    <xf numFmtId="0" fontId="5" fillId="0" borderId="20" xfId="0" applyFont="1" applyBorder="1" applyAlignment="1">
      <alignment horizontal="left" vertical="center"/>
    </xf>
    <xf numFmtId="0" fontId="6" fillId="0" borderId="7" xfId="0" applyFont="1" applyBorder="1" applyAlignment="1">
      <alignment horizontal="left" vertical="center"/>
    </xf>
    <xf numFmtId="0" fontId="6" fillId="0" borderId="21" xfId="0" applyFont="1" applyBorder="1" applyAlignment="1">
      <alignment horizontal="left" vertical="center"/>
    </xf>
    <xf numFmtId="0" fontId="5" fillId="0" borderId="5" xfId="0" applyFont="1" applyBorder="1" applyAlignment="1">
      <alignment horizontal="left" vertical="center"/>
    </xf>
    <xf numFmtId="0" fontId="5" fillId="0" borderId="9" xfId="0" applyFont="1" applyBorder="1" applyAlignment="1">
      <alignment horizontal="left" vertical="center"/>
    </xf>
    <xf numFmtId="0" fontId="4" fillId="2" borderId="8"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abSelected="1" view="pageLayout" topLeftCell="G1" zoomScale="90" zoomScaleNormal="85" zoomScalePageLayoutView="90" workbookViewId="0">
      <selection activeCell="I20" sqref="I20"/>
    </sheetView>
  </sheetViews>
  <sheetFormatPr defaultColWidth="9.140625" defaultRowHeight="15" x14ac:dyDescent="0.25"/>
  <cols>
    <col min="1" max="1" width="6.85546875" style="2" customWidth="1"/>
    <col min="2" max="2" width="7.42578125" style="2" customWidth="1"/>
    <col min="3" max="3" width="52.140625" style="2" customWidth="1"/>
    <col min="4" max="4" width="14.42578125" style="2" customWidth="1"/>
    <col min="5" max="5" width="11" style="2" customWidth="1"/>
    <col min="6" max="6" width="17.42578125" style="2" customWidth="1"/>
    <col min="7" max="7" width="11" style="2" customWidth="1"/>
    <col min="8" max="9" width="14.28515625" style="2" customWidth="1"/>
    <col min="10" max="10" width="10.28515625" style="2" customWidth="1"/>
    <col min="11" max="11" width="31" style="2" customWidth="1"/>
    <col min="12" max="12" width="11.28515625" style="2" customWidth="1"/>
    <col min="13" max="16384" width="9.140625" style="2"/>
  </cols>
  <sheetData>
    <row r="1" spans="1:17" x14ac:dyDescent="0.25">
      <c r="J1" s="2" t="s">
        <v>23</v>
      </c>
    </row>
    <row r="2" spans="1:17" ht="9" customHeight="1" thickBot="1" x14ac:dyDescent="0.3"/>
    <row r="3" spans="1:17" ht="24.75" customHeight="1" x14ac:dyDescent="0.25">
      <c r="A3" s="85" t="s">
        <v>8</v>
      </c>
      <c r="B3" s="86"/>
      <c r="C3" s="86"/>
      <c r="D3" s="86"/>
      <c r="E3" s="86"/>
      <c r="F3" s="86"/>
      <c r="G3" s="86"/>
      <c r="H3" s="86"/>
      <c r="I3" s="86"/>
      <c r="J3" s="86"/>
      <c r="K3" s="87"/>
      <c r="L3" s="1"/>
      <c r="M3" s="1"/>
      <c r="N3" s="1"/>
      <c r="O3" s="1"/>
      <c r="P3" s="1"/>
      <c r="Q3" s="1"/>
    </row>
    <row r="4" spans="1:17" x14ac:dyDescent="0.25">
      <c r="A4" s="65" t="s">
        <v>28</v>
      </c>
      <c r="B4" s="66"/>
      <c r="C4" s="66"/>
      <c r="D4" s="66"/>
      <c r="E4" s="66"/>
      <c r="F4" s="84" t="s">
        <v>24</v>
      </c>
      <c r="G4" s="66"/>
      <c r="H4" s="66"/>
      <c r="I4" s="66"/>
      <c r="J4" s="66"/>
      <c r="K4" s="4" t="s">
        <v>41</v>
      </c>
    </row>
    <row r="5" spans="1:17" ht="42.75" customHeight="1" thickBot="1" x14ac:dyDescent="0.3">
      <c r="A5" s="82" t="s">
        <v>29</v>
      </c>
      <c r="B5" s="83"/>
      <c r="C5" s="83"/>
      <c r="D5" s="83"/>
      <c r="E5" s="83"/>
      <c r="F5" s="88" t="s">
        <v>30</v>
      </c>
      <c r="G5" s="89"/>
      <c r="H5" s="89"/>
      <c r="I5" s="89"/>
      <c r="J5" s="89"/>
      <c r="K5" s="90"/>
    </row>
    <row r="6" spans="1:17" ht="15.75" thickTop="1" x14ac:dyDescent="0.25">
      <c r="A6" s="91" t="s">
        <v>31</v>
      </c>
      <c r="B6" s="92"/>
      <c r="C6" s="92"/>
      <c r="D6" s="92"/>
      <c r="E6" s="92"/>
      <c r="F6" s="92"/>
      <c r="G6" s="92"/>
      <c r="H6" s="92"/>
      <c r="I6" s="92"/>
      <c r="J6" s="92"/>
      <c r="K6" s="93"/>
    </row>
    <row r="7" spans="1:17" x14ac:dyDescent="0.25">
      <c r="A7" s="65" t="s">
        <v>9</v>
      </c>
      <c r="B7" s="66"/>
      <c r="C7" s="66"/>
      <c r="D7" s="66"/>
      <c r="E7" s="94" t="s">
        <v>10</v>
      </c>
      <c r="F7" s="95"/>
      <c r="G7" s="5">
        <f>D23+D24</f>
        <v>25000</v>
      </c>
      <c r="H7" s="6"/>
      <c r="I7" s="6" t="s">
        <v>11</v>
      </c>
      <c r="J7" s="5">
        <f>D11+D17+D20</f>
        <v>225000</v>
      </c>
      <c r="K7" s="7"/>
    </row>
    <row r="8" spans="1:17" x14ac:dyDescent="0.25">
      <c r="A8" s="8"/>
      <c r="B8" s="9"/>
      <c r="C8" s="9"/>
      <c r="D8" s="9"/>
      <c r="E8" s="9"/>
      <c r="F8" s="9"/>
      <c r="G8" s="9"/>
      <c r="H8" s="9"/>
      <c r="I8" s="9"/>
      <c r="J8" s="9"/>
      <c r="K8" s="10"/>
    </row>
    <row r="9" spans="1:17" ht="44.25" customHeight="1" x14ac:dyDescent="0.25">
      <c r="A9" s="67" t="s">
        <v>1</v>
      </c>
      <c r="B9" s="67" t="s">
        <v>0</v>
      </c>
      <c r="C9" s="67" t="s">
        <v>13</v>
      </c>
      <c r="D9" s="67" t="s">
        <v>2</v>
      </c>
      <c r="E9" s="67" t="s">
        <v>14</v>
      </c>
      <c r="F9" s="69" t="s">
        <v>15</v>
      </c>
      <c r="G9" s="71" t="s">
        <v>3</v>
      </c>
      <c r="H9" s="72"/>
      <c r="I9" s="96" t="s">
        <v>5</v>
      </c>
      <c r="J9" s="98" t="s">
        <v>16</v>
      </c>
      <c r="K9" s="99" t="s">
        <v>12</v>
      </c>
    </row>
    <row r="10" spans="1:17" ht="49.5" customHeight="1" x14ac:dyDescent="0.25">
      <c r="A10" s="68"/>
      <c r="B10" s="68"/>
      <c r="C10" s="68"/>
      <c r="D10" s="68"/>
      <c r="E10" s="68"/>
      <c r="F10" s="70"/>
      <c r="G10" s="11" t="s">
        <v>26</v>
      </c>
      <c r="H10" s="11" t="s">
        <v>4</v>
      </c>
      <c r="I10" s="97"/>
      <c r="J10" s="96"/>
      <c r="K10" s="100"/>
    </row>
    <row r="11" spans="1:17" ht="23.25" customHeight="1" x14ac:dyDescent="0.25">
      <c r="A11" s="12">
        <v>1</v>
      </c>
      <c r="B11" s="13"/>
      <c r="C11" s="14" t="s">
        <v>33</v>
      </c>
      <c r="D11" s="15">
        <f>(D13+D14+D16+D15)</f>
        <v>130000</v>
      </c>
      <c r="E11" s="16"/>
      <c r="F11" s="16"/>
      <c r="G11" s="16"/>
      <c r="H11" s="16"/>
      <c r="I11" s="17"/>
      <c r="J11" s="17"/>
      <c r="K11" s="18"/>
    </row>
    <row r="12" spans="1:17" x14ac:dyDescent="0.25">
      <c r="A12" s="19"/>
      <c r="B12" s="13"/>
      <c r="C12" s="20" t="s">
        <v>22</v>
      </c>
      <c r="D12" s="21"/>
      <c r="E12" s="16"/>
      <c r="F12" s="16"/>
      <c r="G12" s="22"/>
      <c r="H12" s="16"/>
      <c r="I12" s="17"/>
      <c r="J12" s="17"/>
      <c r="K12" s="18"/>
    </row>
    <row r="13" spans="1:17" ht="18" customHeight="1" x14ac:dyDescent="0.25">
      <c r="A13" s="19">
        <v>1.1000000000000001</v>
      </c>
      <c r="B13" s="13"/>
      <c r="C13" s="23" t="s">
        <v>36</v>
      </c>
      <c r="D13" s="21">
        <v>35000</v>
      </c>
      <c r="E13" s="16" t="s">
        <v>25</v>
      </c>
      <c r="F13" s="16" t="s">
        <v>27</v>
      </c>
      <c r="G13" s="22">
        <v>1</v>
      </c>
      <c r="H13" s="22">
        <v>0</v>
      </c>
      <c r="I13" s="24">
        <v>42752</v>
      </c>
      <c r="J13" s="24" t="s">
        <v>27</v>
      </c>
      <c r="K13" s="25"/>
    </row>
    <row r="14" spans="1:17" ht="21" customHeight="1" x14ac:dyDescent="0.25">
      <c r="A14" s="19">
        <v>1.2</v>
      </c>
      <c r="B14" s="13"/>
      <c r="C14" s="23" t="s">
        <v>37</v>
      </c>
      <c r="D14" s="21">
        <v>30000</v>
      </c>
      <c r="E14" s="16" t="s">
        <v>25</v>
      </c>
      <c r="F14" s="16" t="s">
        <v>27</v>
      </c>
      <c r="G14" s="22">
        <v>1</v>
      </c>
      <c r="H14" s="22">
        <v>0</v>
      </c>
      <c r="I14" s="24">
        <v>42752</v>
      </c>
      <c r="J14" s="24" t="s">
        <v>27</v>
      </c>
      <c r="K14" s="25"/>
    </row>
    <row r="15" spans="1:17" ht="21.75" customHeight="1" x14ac:dyDescent="0.25">
      <c r="A15" s="19">
        <v>1.3</v>
      </c>
      <c r="B15" s="13"/>
      <c r="C15" s="23" t="s">
        <v>38</v>
      </c>
      <c r="D15" s="21">
        <v>40000</v>
      </c>
      <c r="E15" s="16" t="s">
        <v>25</v>
      </c>
      <c r="F15" s="16" t="s">
        <v>27</v>
      </c>
      <c r="G15" s="22">
        <v>1</v>
      </c>
      <c r="H15" s="22">
        <v>0</v>
      </c>
      <c r="I15" s="24">
        <v>42811</v>
      </c>
      <c r="J15" s="24" t="s">
        <v>27</v>
      </c>
      <c r="K15" s="25"/>
    </row>
    <row r="16" spans="1:17" ht="19.5" customHeight="1" x14ac:dyDescent="0.25">
      <c r="A16" s="19">
        <v>1.4</v>
      </c>
      <c r="B16" s="13"/>
      <c r="C16" s="23" t="s">
        <v>43</v>
      </c>
      <c r="D16" s="21">
        <v>25000</v>
      </c>
      <c r="E16" s="16" t="s">
        <v>25</v>
      </c>
      <c r="F16" s="16" t="s">
        <v>27</v>
      </c>
      <c r="G16" s="22">
        <v>1</v>
      </c>
      <c r="H16" s="22">
        <v>0</v>
      </c>
      <c r="I16" s="24">
        <v>42795</v>
      </c>
      <c r="J16" s="24" t="s">
        <v>27</v>
      </c>
      <c r="K16" s="25"/>
      <c r="L16" s="43"/>
    </row>
    <row r="17" spans="1:11" ht="24" x14ac:dyDescent="0.25">
      <c r="A17" s="12">
        <v>2</v>
      </c>
      <c r="B17" s="13"/>
      <c r="C17" s="14" t="s">
        <v>34</v>
      </c>
      <c r="D17" s="15">
        <f>D19</f>
        <v>65000</v>
      </c>
      <c r="E17" s="16"/>
      <c r="F17" s="16"/>
      <c r="G17" s="16"/>
      <c r="H17" s="16"/>
      <c r="I17" s="17"/>
      <c r="J17" s="17"/>
      <c r="K17" s="18"/>
    </row>
    <row r="18" spans="1:11" x14ac:dyDescent="0.25">
      <c r="A18" s="19"/>
      <c r="B18" s="13"/>
      <c r="C18" s="20" t="s">
        <v>22</v>
      </c>
      <c r="D18" s="21"/>
      <c r="E18" s="16"/>
      <c r="F18" s="16"/>
      <c r="G18" s="22"/>
      <c r="H18" s="16"/>
      <c r="I18" s="17"/>
      <c r="J18" s="17"/>
      <c r="K18" s="18"/>
    </row>
    <row r="19" spans="1:11" ht="21" customHeight="1" x14ac:dyDescent="0.25">
      <c r="A19" s="19">
        <v>2.1</v>
      </c>
      <c r="B19" s="13"/>
      <c r="C19" s="23" t="s">
        <v>46</v>
      </c>
      <c r="D19" s="21">
        <v>65000</v>
      </c>
      <c r="E19" s="16" t="s">
        <v>45</v>
      </c>
      <c r="F19" s="26" t="s">
        <v>27</v>
      </c>
      <c r="G19" s="22">
        <v>1</v>
      </c>
      <c r="H19" s="22">
        <v>0</v>
      </c>
      <c r="I19" s="24">
        <v>42736</v>
      </c>
      <c r="J19" s="24" t="s">
        <v>27</v>
      </c>
      <c r="K19" s="25"/>
    </row>
    <row r="20" spans="1:11" ht="21" customHeight="1" x14ac:dyDescent="0.25">
      <c r="A20" s="12">
        <v>3</v>
      </c>
      <c r="B20" s="20"/>
      <c r="C20" s="14" t="s">
        <v>35</v>
      </c>
      <c r="D20" s="15">
        <v>30000</v>
      </c>
      <c r="E20" s="16"/>
      <c r="F20" s="16"/>
      <c r="G20" s="22"/>
      <c r="H20" s="22"/>
      <c r="I20" s="24"/>
      <c r="J20" s="24"/>
      <c r="K20" s="18"/>
    </row>
    <row r="21" spans="1:11" ht="15.75" customHeight="1" x14ac:dyDescent="0.25">
      <c r="A21" s="27"/>
      <c r="B21" s="28"/>
      <c r="C21" s="20" t="s">
        <v>22</v>
      </c>
      <c r="D21" s="29"/>
      <c r="E21" s="30"/>
      <c r="F21" s="31"/>
      <c r="G21" s="32"/>
      <c r="H21" s="32"/>
      <c r="I21" s="33"/>
      <c r="J21" s="33"/>
      <c r="K21" s="34"/>
    </row>
    <row r="22" spans="1:11" ht="22.5" customHeight="1" x14ac:dyDescent="0.25">
      <c r="A22" s="27">
        <v>3.1</v>
      </c>
      <c r="B22" s="28"/>
      <c r="C22" s="35" t="s">
        <v>44</v>
      </c>
      <c r="D22" s="29">
        <v>30000</v>
      </c>
      <c r="E22" s="16" t="s">
        <v>25</v>
      </c>
      <c r="F22" s="26" t="s">
        <v>27</v>
      </c>
      <c r="G22" s="32">
        <v>1</v>
      </c>
      <c r="H22" s="32">
        <v>0</v>
      </c>
      <c r="I22" s="33">
        <v>43009</v>
      </c>
      <c r="J22" s="33" t="s">
        <v>27</v>
      </c>
      <c r="K22" s="34"/>
    </row>
    <row r="23" spans="1:11" ht="17.25" customHeight="1" x14ac:dyDescent="0.25">
      <c r="A23" s="6">
        <v>4</v>
      </c>
      <c r="B23" s="20"/>
      <c r="C23" s="14" t="s">
        <v>39</v>
      </c>
      <c r="D23" s="15">
        <v>10000</v>
      </c>
      <c r="E23" s="33" t="s">
        <v>27</v>
      </c>
      <c r="F23" s="33" t="s">
        <v>27</v>
      </c>
      <c r="G23" s="33" t="s">
        <v>27</v>
      </c>
      <c r="H23" s="33" t="s">
        <v>27</v>
      </c>
      <c r="I23" s="33" t="s">
        <v>27</v>
      </c>
      <c r="J23" s="33" t="s">
        <v>27</v>
      </c>
      <c r="K23" s="36"/>
    </row>
    <row r="24" spans="1:11" ht="15.75" customHeight="1" thickBot="1" x14ac:dyDescent="0.3">
      <c r="A24" s="37">
        <v>5</v>
      </c>
      <c r="B24" s="38"/>
      <c r="C24" s="39" t="s">
        <v>40</v>
      </c>
      <c r="D24" s="40">
        <v>15000</v>
      </c>
      <c r="E24" s="33" t="s">
        <v>27</v>
      </c>
      <c r="F24" s="33" t="s">
        <v>27</v>
      </c>
      <c r="G24" s="33" t="s">
        <v>27</v>
      </c>
      <c r="H24" s="33" t="s">
        <v>27</v>
      </c>
      <c r="I24" s="33" t="s">
        <v>27</v>
      </c>
      <c r="J24" s="33" t="s">
        <v>27</v>
      </c>
      <c r="K24" s="36"/>
    </row>
    <row r="25" spans="1:11" ht="27.75" customHeight="1" thickBot="1" x14ac:dyDescent="0.3">
      <c r="A25" s="73" t="s">
        <v>6</v>
      </c>
      <c r="B25" s="74"/>
      <c r="C25" s="75"/>
      <c r="D25" s="41">
        <f>D11+D17+D20+D23+D24</f>
        <v>250000</v>
      </c>
      <c r="E25" s="76" t="s">
        <v>32</v>
      </c>
      <c r="F25" s="77"/>
      <c r="G25" s="78"/>
      <c r="H25" s="79" t="s">
        <v>42</v>
      </c>
      <c r="I25" s="80"/>
      <c r="J25" s="81"/>
      <c r="K25" s="42"/>
    </row>
    <row r="26" spans="1:11" ht="14.25" customHeight="1" x14ac:dyDescent="0.25">
      <c r="A26" s="56" t="s">
        <v>7</v>
      </c>
      <c r="B26" s="57"/>
      <c r="C26" s="57"/>
      <c r="D26" s="57"/>
      <c r="E26" s="57"/>
      <c r="F26" s="57"/>
      <c r="G26" s="57"/>
      <c r="H26" s="57"/>
      <c r="I26" s="57"/>
      <c r="J26" s="57"/>
      <c r="K26" s="58"/>
    </row>
    <row r="27" spans="1:11" x14ac:dyDescent="0.25">
      <c r="A27" s="59"/>
      <c r="B27" s="60"/>
      <c r="C27" s="60"/>
      <c r="D27" s="60"/>
      <c r="E27" s="60"/>
      <c r="F27" s="60"/>
      <c r="G27" s="60"/>
      <c r="H27" s="60"/>
      <c r="I27" s="60"/>
      <c r="J27" s="60"/>
      <c r="K27" s="61"/>
    </row>
    <row r="28" spans="1:11" ht="20.25" customHeight="1" thickBot="1" x14ac:dyDescent="0.3">
      <c r="A28" s="62"/>
      <c r="B28" s="63"/>
      <c r="C28" s="63"/>
      <c r="D28" s="63"/>
      <c r="E28" s="63"/>
      <c r="F28" s="63"/>
      <c r="G28" s="63"/>
      <c r="H28" s="63"/>
      <c r="I28" s="63"/>
      <c r="J28" s="63"/>
      <c r="K28" s="64"/>
    </row>
    <row r="29" spans="1:11" ht="15.75" thickBot="1" x14ac:dyDescent="0.3">
      <c r="A29" s="44" t="s">
        <v>17</v>
      </c>
      <c r="B29" s="45"/>
      <c r="C29" s="45"/>
      <c r="D29" s="45"/>
      <c r="E29" s="45"/>
      <c r="F29" s="45"/>
      <c r="G29" s="45"/>
      <c r="H29" s="45"/>
      <c r="I29" s="45"/>
      <c r="J29" s="45"/>
      <c r="K29" s="46"/>
    </row>
    <row r="30" spans="1:11" s="3" customFormat="1" ht="27.75" customHeight="1" thickBot="1" x14ac:dyDescent="0.3">
      <c r="A30" s="47" t="s">
        <v>18</v>
      </c>
      <c r="B30" s="48"/>
      <c r="C30" s="48"/>
      <c r="D30" s="48"/>
      <c r="E30" s="48"/>
      <c r="F30" s="48"/>
      <c r="G30" s="48"/>
      <c r="H30" s="48"/>
      <c r="I30" s="48"/>
      <c r="J30" s="48"/>
      <c r="K30" s="49"/>
    </row>
    <row r="31" spans="1:11" s="3" customFormat="1" ht="21.75" customHeight="1" thickTop="1" thickBot="1" x14ac:dyDescent="0.3">
      <c r="A31" s="50" t="s">
        <v>21</v>
      </c>
      <c r="B31" s="51"/>
      <c r="C31" s="51"/>
      <c r="D31" s="51"/>
      <c r="E31" s="51"/>
      <c r="F31" s="51"/>
      <c r="G31" s="51"/>
      <c r="H31" s="51"/>
      <c r="I31" s="51"/>
      <c r="J31" s="51"/>
      <c r="K31" s="52"/>
    </row>
    <row r="32" spans="1:11" s="3" customFormat="1" ht="24.75" customHeight="1" thickTop="1" thickBot="1" x14ac:dyDescent="0.3">
      <c r="A32" s="50" t="s">
        <v>19</v>
      </c>
      <c r="B32" s="51"/>
      <c r="C32" s="51"/>
      <c r="D32" s="51"/>
      <c r="E32" s="51"/>
      <c r="F32" s="51"/>
      <c r="G32" s="51"/>
      <c r="H32" s="51"/>
      <c r="I32" s="51"/>
      <c r="J32" s="51"/>
      <c r="K32" s="52"/>
    </row>
    <row r="33" spans="1:11" ht="20.25" customHeight="1" thickTop="1" thickBot="1" x14ac:dyDescent="0.3">
      <c r="A33" s="53" t="s">
        <v>20</v>
      </c>
      <c r="B33" s="54"/>
      <c r="C33" s="54"/>
      <c r="D33" s="54"/>
      <c r="E33" s="54"/>
      <c r="F33" s="54"/>
      <c r="G33" s="54"/>
      <c r="H33" s="54"/>
      <c r="I33" s="54"/>
      <c r="J33" s="54"/>
      <c r="K33" s="55"/>
    </row>
  </sheetData>
  <mergeCells count="27">
    <mergeCell ref="A6:K6"/>
    <mergeCell ref="E7:F7"/>
    <mergeCell ref="I9:I10"/>
    <mergeCell ref="J9:J10"/>
    <mergeCell ref="K9:K10"/>
    <mergeCell ref="A4:E4"/>
    <mergeCell ref="A5:E5"/>
    <mergeCell ref="F4:J4"/>
    <mergeCell ref="A3:K3"/>
    <mergeCell ref="F5:K5"/>
    <mergeCell ref="A26:K28"/>
    <mergeCell ref="A7:D7"/>
    <mergeCell ref="A9:A10"/>
    <mergeCell ref="B9:B10"/>
    <mergeCell ref="C9:C10"/>
    <mergeCell ref="D9:D10"/>
    <mergeCell ref="E9:E10"/>
    <mergeCell ref="F9:F10"/>
    <mergeCell ref="G9:H9"/>
    <mergeCell ref="A25:C25"/>
    <mergeCell ref="E25:G25"/>
    <mergeCell ref="H25:J25"/>
    <mergeCell ref="A29:K29"/>
    <mergeCell ref="A30:K30"/>
    <mergeCell ref="A31:K31"/>
    <mergeCell ref="A32:K32"/>
    <mergeCell ref="A33:K33"/>
  </mergeCells>
  <pageMargins left="0.7" right="0.7" top="0.75" bottom="0.75" header="0.3" footer="0.3"/>
  <pageSetup paperSize="17" fitToHeight="0" orientation="landscape" r:id="rId1"/>
  <headerFooter>
    <oddHeader>&amp;RAnnex III -  GY-T1129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40713740</IDBDocs_x0020_Number>
    <TaxCatchAll xmlns="9c571b2f-e523-4ab2-ba2e-09e151a03ef4">
      <Value>2</Value>
      <Value>3</Value>
    </TaxCatchAll>
    <Phase xmlns="9c571b2f-e523-4ab2-ba2e-09e151a03ef4" xsi:nil="true"/>
    <SISCOR_x0020_Number xmlns="9c571b2f-e523-4ab2-ba2e-09e151a03ef4" xsi:nil="true"/>
    <Division_x0020_or_x0020_Unit xmlns="9c571b2f-e523-4ab2-ba2e-09e151a03ef4">IFD/CTI</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Stevenson, Claudia</Document_x0020_Author>
    <e559ffcc31d34167856647188be35015 xmlns="9c571b2f-e523-4ab2-ba2e-09e151a03ef4">
      <Terms xmlns="http://schemas.microsoft.com/office/infopath/2007/PartnerControls"/>
    </e559ffcc31d34167856647188be35015>
    <Fiscal_x0020_Year_x0020_IDB xmlns="9c571b2f-e523-4ab2-ba2e-09e151a03ef4">2016</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GY-T1129</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EXCEL&lt;/APPLICATION&gt;&lt;USER_STAGE&gt;Approved TC document&lt;/USER_STAGE&gt;&lt;APPROVAL_CODE&gt;CHF&lt;/APPROVAL_CODE&gt;&lt;APPROVAL_DESC&gt;Chief&lt;/APPROVAL_DESC&gt;&lt;PD_OBJ_TYPE&gt;0&lt;/PD_OBJ_TYPE&gt;&lt;DTAPPROVAL&gt;Nov 10 2016 12:00AM&lt;/DTAPPROVAL&gt;&lt;MAKERECORD&gt;N&lt;/MAKERECORD&gt;&lt;/Data&gt;</Migration_x0020_Info>
    <Operation_x0020_Type xmlns="9c571b2f-e523-4ab2-ba2e-09e151a03ef4" xsi:nil="true"/>
    <Document_x0020_Language_x0020_IDB xmlns="9c571b2f-e523-4ab2-ba2e-09e151a03ef4">English</Document_x0020_Language_x0020_IDB>
    <Identifier xmlns="9c571b2f-e523-4ab2-ba2e-09e151a03ef4"> ANNEX</Identifier>
    <Disclosure_x0020_Activity xmlns="9c571b2f-e523-4ab2-ba2e-09e151a03ef4">Approved TC document</Disclosure_x0020_Activity>
    <Webtopic xmlns="9c571b2f-e523-4ab2-ba2e-09e151a03ef4">CE-EXP</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9102BCBBE0DC1847AAEDC1B2FF31E3E6" ma:contentTypeVersion="0" ma:contentTypeDescription="A content type to manage public (operations) IDB documents" ma:contentTypeScope="" ma:versionID="ceac2d5634d98c4be41941a540fe38bd">
  <xsd:schema xmlns:xsd="http://www.w3.org/2001/XMLSchema" xmlns:xs="http://www.w3.org/2001/XMLSchema" xmlns:p="http://schemas.microsoft.com/office/2006/metadata/properties" xmlns:ns2="9c571b2f-e523-4ab2-ba2e-09e151a03ef4" targetNamespace="http://schemas.microsoft.com/office/2006/metadata/properties" ma:root="true" ma:fieldsID="a60efdc0893bc140c4e3f50c87bbfe9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e31f0ac-638a-429e-b86e-162774c1c556}" ma:internalName="TaxCatchAll" ma:showField="CatchAllData" ma:web="69bd43ef-d603-4966-a5bf-21f3d919e75e">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e31f0ac-638a-429e-b86e-162774c1c556}" ma:internalName="TaxCatchAllLabel" ma:readOnly="true" ma:showField="CatchAllDataLabel" ma:web="69bd43ef-d603-4966-a5bf-21f3d919e75e">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459E91EE-CC78-46D5-82BA-2E11F083BD6D}"/>
</file>

<file path=customXml/itemProps2.xml><?xml version="1.0" encoding="utf-8"?>
<ds:datastoreItem xmlns:ds="http://schemas.openxmlformats.org/officeDocument/2006/customXml" ds:itemID="{FB14AB8C-1E6D-404C-8BD5-8C825EDFA13C}"/>
</file>

<file path=customXml/itemProps3.xml><?xml version="1.0" encoding="utf-8"?>
<ds:datastoreItem xmlns:ds="http://schemas.openxmlformats.org/officeDocument/2006/customXml" ds:itemID="{A9A4B082-0386-4E15-B0C0-C0C33E3497C4}"/>
</file>

<file path=customXml/itemProps4.xml><?xml version="1.0" encoding="utf-8"?>
<ds:datastoreItem xmlns:ds="http://schemas.openxmlformats.org/officeDocument/2006/customXml" ds:itemID="{1D16F078-6F46-4BDA-BA88-F1D6A244ACBE}"/>
</file>

<file path=customXml/itemProps5.xml><?xml version="1.0" encoding="utf-8"?>
<ds:datastoreItem xmlns:ds="http://schemas.openxmlformats.org/officeDocument/2006/customXml" ds:itemID="{0D8531E0-6D83-420F-84F8-0C32A13BC9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TC DOC - Annex III - Procurement Plan (GY-T1129)</dc:title>
  <dc:creator>mariace</dc:creator>
  <cp:lastModifiedBy>Blanca Torrico</cp:lastModifiedBy>
  <cp:lastPrinted>2016-10-21T15:14:43Z</cp:lastPrinted>
  <dcterms:created xsi:type="dcterms:W3CDTF">2011-08-03T19:26:33Z</dcterms:created>
  <dcterms:modified xsi:type="dcterms:W3CDTF">2016-10-21T15:14:47Z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0x01010046CF21643EE8D14686A648AA6DAD0892009102BCBBE0DC1847AAEDC1B2FF31E3E6</vt:lpwstr>
  </property>
  <property fmtid="{D5CDD505-2E9C-101B-9397-08002B2CF9AE}" pid="3" name="TaxKeyword">
    <vt:lpwstr/>
  </property>
  <property fmtid="{D5CDD505-2E9C-101B-9397-08002B2CF9AE}" pid="4" name="Function Operations IDB">
    <vt:lpwstr>3;#IDBDocs|cca77002-e150-4b2d-ab1f-1d7a7cdcae16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