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2" windowWidth="11340" windowHeight="6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Sheet1!$B$2:$M$79</definedName>
    <definedName name="_xlnm.Print_Titles" localSheetId="0">Sheet1!$6:$7</definedName>
  </definedNames>
  <calcPr calcId="145621"/>
</workbook>
</file>

<file path=xl/calcChain.xml><?xml version="1.0" encoding="utf-8"?>
<calcChain xmlns="http://schemas.openxmlformats.org/spreadsheetml/2006/main">
  <c r="D11" i="1" l="1"/>
  <c r="D23" i="1" l="1"/>
  <c r="D52" i="1"/>
  <c r="D41" i="1"/>
  <c r="D33" i="1"/>
  <c r="D69" i="1"/>
  <c r="D64" i="1" s="1"/>
</calcChain>
</file>

<file path=xl/sharedStrings.xml><?xml version="1.0" encoding="utf-8"?>
<sst xmlns="http://schemas.openxmlformats.org/spreadsheetml/2006/main" count="148" uniqueCount="75">
  <si>
    <t>Estimated Dates</t>
  </si>
  <si>
    <t>Comments</t>
  </si>
  <si>
    <t>Publication of specific procurement notice</t>
  </si>
  <si>
    <t>Completion of contract</t>
  </si>
  <si>
    <t>Estimated cost  in     (US$ thousand)</t>
  </si>
  <si>
    <t>Source of financing and percentage</t>
  </si>
  <si>
    <t>Review (ex-ante or           ex-post)</t>
  </si>
  <si>
    <t>Local / Other %</t>
  </si>
  <si>
    <t>GOODS</t>
  </si>
  <si>
    <r>
      <t xml:space="preserve">Ref. No. </t>
    </r>
    <r>
      <rPr>
        <vertAlign val="superscript"/>
        <sz val="8"/>
        <rFont val="Arial"/>
        <family val="2"/>
      </rPr>
      <t>1</t>
    </r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</si>
  <si>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(pending, in process, awarded, cancelled)</t>
    </r>
  </si>
  <si>
    <r>
      <t xml:space="preserve">Procure-ment method </t>
    </r>
    <r>
      <rPr>
        <vertAlign val="superscript"/>
        <sz val="8"/>
        <rFont val="Arial"/>
        <family val="2"/>
      </rPr>
      <t>2</t>
    </r>
  </si>
  <si>
    <r>
      <t xml:space="preserve">Prequali-fication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(Yes/No)</t>
    </r>
  </si>
  <si>
    <r>
      <t>1</t>
    </r>
    <r>
      <rPr>
        <sz val="8"/>
        <rFont val="Arial"/>
        <family val="2"/>
      </rPr>
      <t xml:space="preserve"> 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project that includes school construction might include an item labeled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</si>
  <si>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3</t>
    </r>
    <r>
      <rPr>
        <sz val="8"/>
        <rFont val="Arial"/>
        <family val="2"/>
      </rPr>
      <t xml:space="preserve">  Applicable only to Goods and Works in case the new Policies apply.  In the case of previous Policies, it is applicable to Goods, Works and Consulting Services.</t>
    </r>
  </si>
  <si>
    <r>
      <t>4</t>
    </r>
    <r>
      <rPr>
        <sz val="8"/>
        <rFont val="Arial"/>
        <family val="2"/>
      </rPr>
      <t xml:space="preserve">  Column “Status” will be used for retroactive procurement and when updating the procurement plan.</t>
    </r>
  </si>
  <si>
    <t>WORKS</t>
  </si>
  <si>
    <t>CONSULTING SERVICES</t>
  </si>
  <si>
    <t>Description of and category of procurement contract</t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</si>
  <si>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</si>
  <si>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t>IDB %</t>
  </si>
  <si>
    <t>Component 1  - Drainage works for the critical flood areas in POS (USD 90 M)</t>
  </si>
  <si>
    <t>Component 3 - Linear Park (USD 20 M)</t>
  </si>
  <si>
    <t>Work Package 3 - Design Build</t>
  </si>
  <si>
    <t>Work Package 2 - Design Build</t>
  </si>
  <si>
    <t>Work Package 4 -Design Build</t>
  </si>
  <si>
    <t>Work Package 5 - Design Build</t>
  </si>
  <si>
    <t>Work Package 6 - Design Build</t>
  </si>
  <si>
    <t>Work Package 7 - Design Build</t>
  </si>
  <si>
    <t>Work Package 8  - Design Build</t>
  </si>
  <si>
    <t>Work Package 1 -  Construction</t>
  </si>
  <si>
    <t>Work Package 1 -  Construction -Supervision</t>
  </si>
  <si>
    <t>Work Package 2 - Design Build -Supervision</t>
  </si>
  <si>
    <t>Work Package 3 - Design Build -Supervision</t>
  </si>
  <si>
    <t>Work Package 4 -Design Build -Supervision</t>
  </si>
  <si>
    <t>Work Package 5 - Design Build -Supervision</t>
  </si>
  <si>
    <t>Work Package 6 - Design Build -Supervision</t>
  </si>
  <si>
    <t>Work Package 7 - Design Build -Supervision</t>
  </si>
  <si>
    <t>Work Package 8  - Design Build -Supervision</t>
  </si>
  <si>
    <t>Work Package 1 - Design Engineering</t>
  </si>
  <si>
    <t>Servers and Computers</t>
  </si>
  <si>
    <t>Software</t>
  </si>
  <si>
    <t>Flow measurement equipment</t>
  </si>
  <si>
    <t>Printers</t>
  </si>
  <si>
    <t xml:space="preserve">Component 2 - Institutional Strengthening of the Drainage Division </t>
  </si>
  <si>
    <t xml:space="preserve">Component 1  - Drainage works for the critical flood areas in POS </t>
  </si>
  <si>
    <t>Organizational Management Consultant</t>
  </si>
  <si>
    <t>Organizational Management - Legal Consultancy</t>
  </si>
  <si>
    <t>Asset Valuation</t>
  </si>
  <si>
    <t>Strategic Planning - Strategic, Corporate and Operational Planning and Programming</t>
  </si>
  <si>
    <t>Personnel Management - Current Capacity Assessment,  Recruitment</t>
  </si>
  <si>
    <t>Marketing and Institutional Branding</t>
  </si>
  <si>
    <t>Business Processes Management - Process Engineering and Internal Procedures</t>
  </si>
  <si>
    <t>Technical Training - Operation and Maintenance (O&amp;M), Management, Environmental</t>
  </si>
  <si>
    <t>Corporate Governance and Oversight</t>
  </si>
  <si>
    <t>Enterprise Resource Planning System</t>
  </si>
  <si>
    <t>Adoption, Training ans Steamlining</t>
  </si>
  <si>
    <t xml:space="preserve"> Design Build - Linear Park  </t>
  </si>
  <si>
    <t xml:space="preserve">Component 3 - Linear Park </t>
  </si>
  <si>
    <t>Supervsion - Linear Park</t>
  </si>
  <si>
    <t>Component 1  - Drainage works for the critical flood areas in POS</t>
  </si>
  <si>
    <t>Operation Manual</t>
  </si>
  <si>
    <t>Project Administration</t>
  </si>
  <si>
    <t>External Audit</t>
  </si>
  <si>
    <t>Monitoring and Evaluation</t>
  </si>
  <si>
    <t>Contigencies</t>
  </si>
  <si>
    <t>ICB</t>
  </si>
  <si>
    <t>NCB</t>
  </si>
  <si>
    <t>QCBS</t>
  </si>
  <si>
    <t>TOTAL</t>
  </si>
  <si>
    <t>Ex-Ante</t>
  </si>
  <si>
    <t xml:space="preserve">Project: TTL1036_Flood Alleviation and Drainage Programme  </t>
  </si>
  <si>
    <t>Project Number TT-L1036</t>
  </si>
  <si>
    <t>CQS</t>
  </si>
  <si>
    <t>Preliminary Procurement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</si>
</sst>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#,##0"/>
    <numFmt numFmtId="165" formatCode="#,##0.00;[Red]#,##0.00"/>
  </numFmts>
  <fonts count="12" x14ac:knownFonts="1">
    <font>
      <sz val="10"/>
      <name val="Arial"/>
    </font>
    <font>
      <b/>
      <sz val="12"/>
      <name val="Times New Roman"/>
      <family val="1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/>
    <xf numFmtId="0" fontId="2" fillId="2" borderId="1" xfId="0" applyFont="1" applyFill="1" applyBorder="1"/>
    <xf numFmtId="0" fontId="4" fillId="2" borderId="1" xfId="0" applyFont="1" applyFill="1" applyBorder="1"/>
    <xf numFmtId="0" fontId="2" fillId="0" borderId="0" xfId="0" applyFont="1" applyFill="1"/>
    <xf numFmtId="0" fontId="4" fillId="0" borderId="1" xfId="0" applyFont="1" applyFill="1" applyBorder="1"/>
    <xf numFmtId="0" fontId="2" fillId="0" borderId="1" xfId="0" applyFont="1" applyFill="1" applyBorder="1"/>
    <xf numFmtId="0" fontId="0" fillId="0" borderId="0" xfId="0" applyFill="1"/>
    <xf numFmtId="0" fontId="4" fillId="3" borderId="2" xfId="0" applyFont="1" applyFill="1" applyBorder="1"/>
    <xf numFmtId="0" fontId="4" fillId="3" borderId="1" xfId="0" applyFont="1" applyFill="1" applyBorder="1"/>
    <xf numFmtId="0" fontId="8" fillId="0" borderId="1" xfId="0" applyFont="1" applyBorder="1"/>
    <xf numFmtId="0" fontId="6" fillId="0" borderId="1" xfId="0" applyFont="1" applyBorder="1"/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7" fillId="3" borderId="2" xfId="0" applyFont="1" applyFill="1" applyBorder="1"/>
    <xf numFmtId="0" fontId="9" fillId="3" borderId="2" xfId="0" applyFont="1" applyFill="1" applyBorder="1"/>
    <xf numFmtId="0" fontId="8" fillId="0" borderId="1" xfId="0" applyFont="1" applyBorder="1" applyAlignment="1">
      <alignment vertical="top" wrapText="1"/>
    </xf>
    <xf numFmtId="0" fontId="10" fillId="0" borderId="1" xfId="0" applyFont="1" applyBorder="1"/>
    <xf numFmtId="0" fontId="9" fillId="0" borderId="1" xfId="0" applyFont="1" applyBorder="1"/>
    <xf numFmtId="0" fontId="9" fillId="3" borderId="1" xfId="0" applyFont="1" applyFill="1" applyBorder="1"/>
    <xf numFmtId="0" fontId="8" fillId="0" borderId="1" xfId="0" applyFont="1" applyFill="1" applyBorder="1"/>
    <xf numFmtId="0" fontId="10" fillId="0" borderId="10" xfId="0" applyFont="1" applyBorder="1"/>
    <xf numFmtId="0" fontId="8" fillId="0" borderId="12" xfId="0" applyFont="1" applyFill="1" applyBorder="1"/>
    <xf numFmtId="0" fontId="9" fillId="0" borderId="2" xfId="0" applyFont="1" applyBorder="1"/>
    <xf numFmtId="3" fontId="8" fillId="0" borderId="1" xfId="0" applyNumberFormat="1" applyFont="1" applyBorder="1"/>
    <xf numFmtId="165" fontId="8" fillId="0" borderId="1" xfId="0" applyNumberFormat="1" applyFont="1" applyBorder="1"/>
    <xf numFmtId="0" fontId="8" fillId="0" borderId="10" xfId="0" applyFont="1" applyBorder="1"/>
    <xf numFmtId="0" fontId="6" fillId="0" borderId="2" xfId="0" applyFont="1" applyBorder="1" applyAlignment="1">
      <alignment wrapText="1"/>
    </xf>
    <xf numFmtId="0" fontId="11" fillId="0" borderId="1" xfId="0" applyFont="1" applyBorder="1"/>
    <xf numFmtId="164" fontId="11" fillId="0" borderId="1" xfId="0" applyNumberFormat="1" applyFont="1" applyBorder="1"/>
    <xf numFmtId="164" fontId="8" fillId="0" borderId="1" xfId="0" applyNumberFormat="1" applyFont="1" applyBorder="1"/>
    <xf numFmtId="164" fontId="11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right" vertical="center"/>
    </xf>
    <xf numFmtId="0" fontId="9" fillId="0" borderId="10" xfId="0" applyFont="1" applyBorder="1"/>
    <xf numFmtId="0" fontId="8" fillId="0" borderId="10" xfId="0" applyFont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wrapText="1"/>
    </xf>
    <xf numFmtId="0" fontId="10" fillId="2" borderId="10" xfId="0" applyFont="1" applyFill="1" applyBorder="1" applyAlignment="1">
      <alignment wrapText="1"/>
    </xf>
    <xf numFmtId="0" fontId="10" fillId="2" borderId="11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164" fontId="6" fillId="2" borderId="11" xfId="0" applyNumberFormat="1" applyFont="1" applyFill="1" applyBorder="1" applyAlignment="1">
      <alignment wrapText="1"/>
    </xf>
    <xf numFmtId="0" fontId="6" fillId="2" borderId="10" xfId="0" applyFont="1" applyFill="1" applyBorder="1" applyAlignment="1"/>
    <xf numFmtId="0" fontId="6" fillId="2" borderId="11" xfId="0" applyFont="1" applyFill="1" applyBorder="1" applyAlignment="1"/>
    <xf numFmtId="0" fontId="6" fillId="2" borderId="12" xfId="0" applyFont="1" applyFill="1" applyBorder="1" applyAlignment="1"/>
    <xf numFmtId="164" fontId="6" fillId="2" borderId="11" xfId="0" applyNumberFormat="1" applyFont="1" applyFill="1" applyBorder="1" applyAlignment="1"/>
    <xf numFmtId="164" fontId="10" fillId="2" borderId="11" xfId="0" applyNumberFormat="1" applyFont="1" applyFill="1" applyBorder="1" applyAlignment="1">
      <alignment wrapText="1"/>
    </xf>
    <xf numFmtId="0" fontId="2" fillId="0" borderId="8" xfId="0" applyFont="1" applyBorder="1"/>
    <xf numFmtId="0" fontId="9" fillId="0" borderId="0" xfId="0" applyFont="1" applyBorder="1"/>
    <xf numFmtId="0" fontId="9" fillId="0" borderId="9" xfId="0" applyFont="1" applyBorder="1"/>
    <xf numFmtId="165" fontId="9" fillId="0" borderId="0" xfId="0" applyNumberFormat="1" applyFont="1" applyBorder="1"/>
    <xf numFmtId="164" fontId="8" fillId="0" borderId="12" xfId="0" applyNumberFormat="1" applyFont="1" applyFill="1" applyBorder="1"/>
    <xf numFmtId="164" fontId="8" fillId="0" borderId="12" xfId="0" applyNumberFormat="1" applyFont="1" applyBorder="1"/>
    <xf numFmtId="0" fontId="9" fillId="0" borderId="1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8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6" fillId="2" borderId="10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topLeftCell="H71" zoomScale="85" zoomScaleNormal="85" workbookViewId="0">
      <selection activeCell="M84" sqref="M84"/>
    </sheetView>
  </sheetViews>
  <sheetFormatPr defaultRowHeight="13.2" x14ac:dyDescent="0.25"/>
  <cols>
    <col min="1" max="1" width="0.6640625" customWidth="1"/>
    <col min="2" max="2" width="6.44140625" customWidth="1"/>
    <col min="3" max="3" width="44.5546875" customWidth="1"/>
    <col min="4" max="4" width="16.109375" customWidth="1"/>
    <col min="5" max="5" width="11.88671875" customWidth="1"/>
    <col min="6" max="6" width="12.109375" customWidth="1"/>
    <col min="7" max="7" width="16.44140625" customWidth="1"/>
    <col min="8" max="8" width="19.44140625" customWidth="1"/>
    <col min="9" max="9" width="18.6640625" customWidth="1"/>
    <col min="10" max="10" width="14" customWidth="1"/>
    <col min="11" max="11" width="8.44140625" customWidth="1"/>
    <col min="12" max="12" width="10.33203125" customWidth="1"/>
    <col min="13" max="13" width="23" customWidth="1"/>
  </cols>
  <sheetData>
    <row r="1" spans="1:16" ht="11.25" customHeight="1" x14ac:dyDescent="0.25"/>
    <row r="2" spans="1:16" ht="15.6" x14ac:dyDescent="0.3">
      <c r="B2" s="68" t="s">
        <v>71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6" ht="15.6" x14ac:dyDescent="0.3">
      <c r="B3" s="68" t="s">
        <v>72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6" ht="15.6" x14ac:dyDescent="0.3">
      <c r="B4" s="68" t="s">
        <v>74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6" ht="7.5" customHeight="1" x14ac:dyDescent="0.25"/>
    <row r="6" spans="1:16" s="3" customFormat="1" ht="45" customHeight="1" x14ac:dyDescent="0.25">
      <c r="A6" s="4"/>
      <c r="B6" s="69" t="s">
        <v>9</v>
      </c>
      <c r="C6" s="70" t="s">
        <v>18</v>
      </c>
      <c r="D6" s="69" t="s">
        <v>4</v>
      </c>
      <c r="E6" s="69" t="s">
        <v>11</v>
      </c>
      <c r="F6" s="69" t="s">
        <v>6</v>
      </c>
      <c r="G6" s="69" t="s">
        <v>5</v>
      </c>
      <c r="H6" s="69"/>
      <c r="I6" s="69" t="s">
        <v>12</v>
      </c>
      <c r="J6" s="69" t="s">
        <v>0</v>
      </c>
      <c r="K6" s="69"/>
      <c r="L6" s="69" t="s">
        <v>10</v>
      </c>
      <c r="M6" s="69" t="s">
        <v>1</v>
      </c>
      <c r="N6" s="2"/>
      <c r="O6" s="2"/>
      <c r="P6" s="2"/>
    </row>
    <row r="7" spans="1:16" ht="33.75" customHeight="1" x14ac:dyDescent="0.25">
      <c r="A7" s="5"/>
      <c r="B7" s="70"/>
      <c r="C7" s="71"/>
      <c r="D7" s="70"/>
      <c r="E7" s="70"/>
      <c r="F7" s="70"/>
      <c r="G7" s="7" t="s">
        <v>20</v>
      </c>
      <c r="H7" s="7" t="s">
        <v>7</v>
      </c>
      <c r="I7" s="70"/>
      <c r="J7" s="7" t="s">
        <v>2</v>
      </c>
      <c r="K7" s="7" t="s">
        <v>3</v>
      </c>
      <c r="L7" s="70"/>
      <c r="M7" s="70"/>
      <c r="N7" s="1"/>
      <c r="O7" s="1"/>
      <c r="P7" s="1"/>
    </row>
    <row r="8" spans="1:16" ht="15" customHeight="1" x14ac:dyDescent="0.25">
      <c r="A8" s="5"/>
      <c r="B8" s="15">
        <v>1</v>
      </c>
      <c r="C8" s="22" t="s">
        <v>8</v>
      </c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6" ht="12.9" hidden="1" customHeight="1" x14ac:dyDescent="0.25">
      <c r="A9" s="5"/>
      <c r="B9" s="8"/>
      <c r="C9" s="81" t="s">
        <v>21</v>
      </c>
      <c r="D9" s="82"/>
      <c r="E9" s="82"/>
      <c r="F9" s="82"/>
      <c r="G9" s="82"/>
      <c r="H9" s="82"/>
      <c r="I9" s="82"/>
      <c r="J9" s="82"/>
      <c r="K9" s="82"/>
      <c r="L9" s="82"/>
      <c r="M9" s="83"/>
    </row>
    <row r="10" spans="1:16" hidden="1" x14ac:dyDescent="0.25">
      <c r="A10" s="5"/>
      <c r="B10" s="6"/>
      <c r="C10" s="24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6" ht="22.5" customHeight="1" x14ac:dyDescent="0.25">
      <c r="A11" s="5"/>
      <c r="B11" s="9"/>
      <c r="C11" s="45" t="s">
        <v>44</v>
      </c>
      <c r="D11" s="51">
        <f>SUM(D12:D20)</f>
        <v>5946000</v>
      </c>
      <c r="E11" s="46"/>
      <c r="F11" s="46"/>
      <c r="G11" s="46"/>
      <c r="H11" s="46"/>
      <c r="I11" s="46"/>
      <c r="J11" s="46"/>
      <c r="K11" s="46"/>
      <c r="L11" s="46"/>
      <c r="M11" s="47"/>
    </row>
    <row r="12" spans="1:16" ht="15" customHeight="1" x14ac:dyDescent="0.25">
      <c r="A12" s="5"/>
      <c r="B12" s="6"/>
      <c r="C12" s="24" t="s">
        <v>40</v>
      </c>
      <c r="D12" s="38">
        <v>3391000</v>
      </c>
      <c r="E12" s="32" t="s">
        <v>66</v>
      </c>
      <c r="F12" s="17" t="s">
        <v>70</v>
      </c>
      <c r="G12" s="17"/>
      <c r="H12" s="17"/>
      <c r="I12" s="17"/>
      <c r="J12" s="17"/>
      <c r="K12" s="17"/>
      <c r="L12" s="17"/>
      <c r="M12" s="17"/>
    </row>
    <row r="13" spans="1:16" ht="15" customHeight="1" x14ac:dyDescent="0.25">
      <c r="A13" s="5"/>
      <c r="B13" s="6"/>
      <c r="C13" s="17" t="s">
        <v>41</v>
      </c>
      <c r="D13" s="38">
        <v>575000</v>
      </c>
      <c r="E13" s="17" t="s">
        <v>66</v>
      </c>
      <c r="F13" s="17" t="s">
        <v>70</v>
      </c>
      <c r="G13" s="17"/>
      <c r="H13" s="17"/>
      <c r="I13" s="17"/>
      <c r="J13" s="17"/>
      <c r="K13" s="17"/>
      <c r="L13" s="17"/>
      <c r="M13" s="17"/>
    </row>
    <row r="14" spans="1:16" ht="15" customHeight="1" x14ac:dyDescent="0.25">
      <c r="A14" s="5"/>
      <c r="B14" s="6"/>
      <c r="C14" s="17" t="s">
        <v>42</v>
      </c>
      <c r="D14" s="38">
        <v>1500000</v>
      </c>
      <c r="E14" s="17" t="s">
        <v>66</v>
      </c>
      <c r="F14" s="17" t="s">
        <v>70</v>
      </c>
      <c r="G14" s="17"/>
      <c r="H14" s="17"/>
      <c r="I14" s="17"/>
      <c r="J14" s="17"/>
      <c r="K14" s="17"/>
      <c r="L14" s="17"/>
      <c r="M14" s="17"/>
    </row>
    <row r="15" spans="1:16" ht="15" customHeight="1" x14ac:dyDescent="0.25">
      <c r="A15" s="5"/>
      <c r="B15" s="6"/>
      <c r="C15" s="17" t="s">
        <v>43</v>
      </c>
      <c r="D15" s="38">
        <v>80000</v>
      </c>
      <c r="E15" s="17" t="s">
        <v>67</v>
      </c>
      <c r="F15" s="17" t="s">
        <v>70</v>
      </c>
      <c r="G15" s="17"/>
      <c r="H15" s="17"/>
      <c r="I15" s="17"/>
      <c r="J15" s="17"/>
      <c r="K15" s="17"/>
      <c r="L15" s="17"/>
      <c r="M15" s="17"/>
    </row>
    <row r="16" spans="1:16" x14ac:dyDescent="0.25">
      <c r="A16" s="5"/>
      <c r="B16" s="6"/>
      <c r="C16" s="33" t="s">
        <v>55</v>
      </c>
      <c r="D16" s="33">
        <v>400000</v>
      </c>
      <c r="E16" s="17" t="s">
        <v>66</v>
      </c>
      <c r="F16" s="17" t="s">
        <v>70</v>
      </c>
      <c r="G16" s="17"/>
      <c r="H16" s="17"/>
      <c r="I16" s="17"/>
      <c r="J16" s="17"/>
      <c r="K16" s="17"/>
      <c r="L16" s="17"/>
      <c r="M16" s="17"/>
    </row>
    <row r="17" spans="1:13" hidden="1" x14ac:dyDescent="0.25">
      <c r="A17" s="5"/>
      <c r="B17" s="6"/>
      <c r="C17" s="18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 ht="12" hidden="1" customHeight="1" x14ac:dyDescent="0.25">
      <c r="A18" s="5"/>
      <c r="B18" s="9"/>
      <c r="C18" s="84" t="s">
        <v>22</v>
      </c>
      <c r="D18" s="85"/>
      <c r="E18" s="85"/>
      <c r="F18" s="85"/>
      <c r="G18" s="85"/>
      <c r="H18" s="85"/>
      <c r="I18" s="85"/>
      <c r="J18" s="85"/>
      <c r="K18" s="85"/>
      <c r="L18" s="85"/>
      <c r="M18" s="86"/>
    </row>
    <row r="19" spans="1:13" hidden="1" x14ac:dyDescent="0.25">
      <c r="A19" s="5"/>
      <c r="B19" s="6"/>
      <c r="C19" s="25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hidden="1" x14ac:dyDescent="0.25">
      <c r="A20" s="5"/>
      <c r="B20" s="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5"/>
      <c r="B21" s="6"/>
      <c r="C21" s="31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19.5" customHeight="1" x14ac:dyDescent="0.25">
      <c r="A22" s="5"/>
      <c r="B22" s="16">
        <v>2</v>
      </c>
      <c r="C22" s="22" t="s">
        <v>16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13" ht="24" customHeight="1" x14ac:dyDescent="0.25">
      <c r="A23" s="5"/>
      <c r="B23" s="10"/>
      <c r="C23" s="45" t="s">
        <v>45</v>
      </c>
      <c r="D23" s="51">
        <f>SUM(D24:D31)</f>
        <v>75689315</v>
      </c>
      <c r="E23" s="46"/>
      <c r="F23" s="46"/>
      <c r="G23" s="46"/>
      <c r="H23" s="46"/>
      <c r="I23" s="46"/>
      <c r="J23" s="46"/>
      <c r="K23" s="46"/>
      <c r="L23" s="46"/>
      <c r="M23" s="47"/>
    </row>
    <row r="24" spans="1:13" ht="15" customHeight="1" x14ac:dyDescent="0.25">
      <c r="A24" s="5"/>
      <c r="B24" s="12"/>
      <c r="C24" s="40" t="s">
        <v>30</v>
      </c>
      <c r="D24" s="61">
        <v>620155</v>
      </c>
      <c r="E24" s="30" t="s">
        <v>67</v>
      </c>
      <c r="F24" s="17" t="s">
        <v>70</v>
      </c>
      <c r="G24" s="28"/>
      <c r="H24" s="28"/>
      <c r="I24" s="28"/>
      <c r="J24" s="28"/>
      <c r="K24" s="28"/>
      <c r="L24" s="28"/>
      <c r="M24" s="28"/>
    </row>
    <row r="25" spans="1:13" ht="15" customHeight="1" x14ac:dyDescent="0.25">
      <c r="A25" s="5"/>
      <c r="B25" s="12"/>
      <c r="C25" s="40" t="s">
        <v>24</v>
      </c>
      <c r="D25" s="61">
        <v>17929302</v>
      </c>
      <c r="E25" s="30" t="s">
        <v>66</v>
      </c>
      <c r="F25" s="17" t="s">
        <v>70</v>
      </c>
      <c r="G25" s="28"/>
      <c r="H25" s="28"/>
      <c r="I25" s="28"/>
      <c r="J25" s="28"/>
      <c r="K25" s="28"/>
      <c r="L25" s="28"/>
      <c r="M25" s="28"/>
    </row>
    <row r="26" spans="1:13" ht="15" customHeight="1" x14ac:dyDescent="0.25">
      <c r="A26" s="5"/>
      <c r="B26" s="12"/>
      <c r="C26" s="40" t="s">
        <v>23</v>
      </c>
      <c r="D26" s="61">
        <v>10155783</v>
      </c>
      <c r="E26" s="30" t="s">
        <v>66</v>
      </c>
      <c r="F26" s="17" t="s">
        <v>70</v>
      </c>
      <c r="G26" s="28"/>
      <c r="H26" s="28"/>
      <c r="I26" s="28"/>
      <c r="J26" s="28"/>
      <c r="K26" s="28"/>
      <c r="L26" s="28"/>
      <c r="M26" s="28"/>
    </row>
    <row r="27" spans="1:13" ht="15" customHeight="1" x14ac:dyDescent="0.25">
      <c r="A27" s="5"/>
      <c r="B27" s="12"/>
      <c r="C27" s="40" t="s">
        <v>25</v>
      </c>
      <c r="D27" s="61">
        <v>4116577</v>
      </c>
      <c r="E27" s="30" t="s">
        <v>66</v>
      </c>
      <c r="F27" s="17" t="s">
        <v>70</v>
      </c>
      <c r="G27" s="28"/>
      <c r="H27" s="28"/>
      <c r="I27" s="28"/>
      <c r="J27" s="28"/>
      <c r="K27" s="28"/>
      <c r="L27" s="28"/>
      <c r="M27" s="28"/>
    </row>
    <row r="28" spans="1:13" s="14" customFormat="1" ht="15" customHeight="1" x14ac:dyDescent="0.25">
      <c r="A28" s="11"/>
      <c r="B28" s="12"/>
      <c r="C28" s="40" t="s">
        <v>26</v>
      </c>
      <c r="D28" s="61">
        <v>18382735</v>
      </c>
      <c r="E28" s="30" t="s">
        <v>66</v>
      </c>
      <c r="F28" s="17" t="s">
        <v>70</v>
      </c>
      <c r="G28" s="28"/>
      <c r="H28" s="28"/>
      <c r="I28" s="28"/>
      <c r="J28" s="28"/>
      <c r="K28" s="28"/>
      <c r="L28" s="28"/>
      <c r="M28" s="28"/>
    </row>
    <row r="29" spans="1:13" s="14" customFormat="1" ht="15" customHeight="1" x14ac:dyDescent="0.25">
      <c r="A29" s="11"/>
      <c r="B29" s="12"/>
      <c r="C29" s="40" t="s">
        <v>27</v>
      </c>
      <c r="D29" s="61">
        <v>14218096</v>
      </c>
      <c r="E29" s="30" t="s">
        <v>66</v>
      </c>
      <c r="F29" s="17" t="s">
        <v>70</v>
      </c>
      <c r="G29" s="28"/>
      <c r="H29" s="28"/>
      <c r="I29" s="28"/>
      <c r="J29" s="28"/>
      <c r="K29" s="28"/>
      <c r="L29" s="28"/>
      <c r="M29" s="28"/>
    </row>
    <row r="30" spans="1:13" ht="15" customHeight="1" x14ac:dyDescent="0.25">
      <c r="A30" s="5"/>
      <c r="B30" s="6"/>
      <c r="C30" s="17" t="s">
        <v>28</v>
      </c>
      <c r="D30" s="62">
        <v>2812403</v>
      </c>
      <c r="E30" s="30" t="s">
        <v>67</v>
      </c>
      <c r="F30" s="17" t="s">
        <v>70</v>
      </c>
      <c r="G30" s="17"/>
      <c r="H30" s="17"/>
      <c r="I30" s="17"/>
      <c r="J30" s="17"/>
      <c r="K30" s="17"/>
      <c r="L30" s="17"/>
      <c r="M30" s="17"/>
    </row>
    <row r="31" spans="1:13" ht="15" customHeight="1" x14ac:dyDescent="0.25">
      <c r="A31" s="5"/>
      <c r="B31" s="6"/>
      <c r="C31" s="17" t="s">
        <v>29</v>
      </c>
      <c r="D31" s="62">
        <v>7454264</v>
      </c>
      <c r="E31" s="30" t="s">
        <v>66</v>
      </c>
      <c r="F31" s="17" t="s">
        <v>70</v>
      </c>
      <c r="G31" s="17"/>
      <c r="H31" s="17"/>
      <c r="I31" s="17"/>
      <c r="J31" s="17"/>
      <c r="K31" s="17"/>
      <c r="L31" s="17"/>
      <c r="M31" s="17"/>
    </row>
    <row r="32" spans="1:13" ht="15" customHeight="1" x14ac:dyDescent="0.25">
      <c r="A32" s="5"/>
      <c r="B32" s="6"/>
      <c r="C32" s="18"/>
      <c r="D32" s="39"/>
      <c r="E32" s="17"/>
      <c r="F32" s="17"/>
      <c r="G32" s="17"/>
      <c r="H32" s="17"/>
      <c r="I32" s="17"/>
      <c r="J32" s="17"/>
      <c r="K32" s="17"/>
      <c r="L32" s="17"/>
      <c r="M32" s="17"/>
    </row>
    <row r="33" spans="1:13" ht="15" customHeight="1" x14ac:dyDescent="0.25">
      <c r="A33" s="5"/>
      <c r="B33" s="9"/>
      <c r="C33" s="52" t="s">
        <v>58</v>
      </c>
      <c r="D33" s="55">
        <f>SUM(D34)</f>
        <v>13838513</v>
      </c>
      <c r="E33" s="53"/>
      <c r="F33" s="53"/>
      <c r="G33" s="53"/>
      <c r="H33" s="53"/>
      <c r="I33" s="53"/>
      <c r="J33" s="53"/>
      <c r="K33" s="53"/>
      <c r="L33" s="53"/>
      <c r="M33" s="54"/>
    </row>
    <row r="34" spans="1:13" ht="15" customHeight="1" x14ac:dyDescent="0.25">
      <c r="A34" s="5"/>
      <c r="B34" s="6"/>
      <c r="C34" s="41" t="s">
        <v>57</v>
      </c>
      <c r="D34" s="37">
        <v>13838513</v>
      </c>
      <c r="E34" s="17" t="s">
        <v>66</v>
      </c>
      <c r="F34" s="17" t="s">
        <v>70</v>
      </c>
      <c r="G34" s="17"/>
      <c r="H34" s="17"/>
      <c r="I34" s="17"/>
      <c r="J34" s="17"/>
      <c r="K34" s="17"/>
      <c r="L34" s="17"/>
      <c r="M34" s="17"/>
    </row>
    <row r="35" spans="1:13" x14ac:dyDescent="0.25">
      <c r="A35" s="5"/>
      <c r="B35" s="6"/>
      <c r="C35" s="35"/>
      <c r="D35" s="36"/>
      <c r="E35" s="17"/>
      <c r="F35" s="17"/>
      <c r="G35" s="17"/>
      <c r="H35" s="17"/>
      <c r="I35" s="17"/>
      <c r="J35" s="17"/>
      <c r="K35" s="17"/>
      <c r="L35" s="17"/>
      <c r="M35" s="17"/>
    </row>
    <row r="36" spans="1:13" hidden="1" x14ac:dyDescent="0.25">
      <c r="A36" s="5"/>
      <c r="B36" s="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ht="12" hidden="1" customHeight="1" x14ac:dyDescent="0.25">
      <c r="A37" s="5"/>
      <c r="B37" s="9"/>
      <c r="C37" s="84" t="s">
        <v>22</v>
      </c>
      <c r="D37" s="85"/>
      <c r="E37" s="85"/>
      <c r="F37" s="85"/>
      <c r="G37" s="85"/>
      <c r="H37" s="85"/>
      <c r="I37" s="85"/>
      <c r="J37" s="85"/>
      <c r="K37" s="85"/>
      <c r="L37" s="85"/>
      <c r="M37" s="86"/>
    </row>
    <row r="38" spans="1:13" hidden="1" x14ac:dyDescent="0.25">
      <c r="A38" s="5"/>
      <c r="B38" s="13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1"/>
    </row>
    <row r="39" spans="1:13" hidden="1" x14ac:dyDescent="0.25">
      <c r="A39" s="5"/>
      <c r="B39" s="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ht="15" customHeight="1" x14ac:dyDescent="0.25">
      <c r="A40" s="5"/>
      <c r="B40" s="16">
        <v>4</v>
      </c>
      <c r="C40" s="22" t="s">
        <v>17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32.25" customHeight="1" x14ac:dyDescent="0.25">
      <c r="A41" s="5"/>
      <c r="B41" s="10"/>
      <c r="C41" s="48" t="s">
        <v>60</v>
      </c>
      <c r="D41" s="56">
        <f>SUM(D42:D50)</f>
        <v>13339538</v>
      </c>
      <c r="E41" s="49"/>
      <c r="F41" s="49"/>
      <c r="G41" s="49"/>
      <c r="H41" s="49"/>
      <c r="I41" s="49"/>
      <c r="J41" s="49"/>
      <c r="K41" s="49"/>
      <c r="L41" s="49"/>
      <c r="M41" s="50"/>
    </row>
    <row r="42" spans="1:13" s="14" customFormat="1" ht="15" customHeight="1" x14ac:dyDescent="0.25">
      <c r="A42" s="11"/>
      <c r="B42" s="12"/>
      <c r="C42" s="64" t="s">
        <v>39</v>
      </c>
      <c r="D42" s="65">
        <v>10734884</v>
      </c>
      <c r="E42" s="66" t="s">
        <v>68</v>
      </c>
      <c r="F42" s="17" t="s">
        <v>70</v>
      </c>
      <c r="G42" s="67"/>
      <c r="H42" s="67"/>
      <c r="I42" s="67"/>
      <c r="J42" s="67"/>
      <c r="K42" s="67"/>
      <c r="L42" s="67"/>
      <c r="M42" s="67"/>
    </row>
    <row r="43" spans="1:13" ht="15" customHeight="1" x14ac:dyDescent="0.25">
      <c r="A43" s="5"/>
      <c r="B43" s="6"/>
      <c r="C43" s="40" t="s">
        <v>31</v>
      </c>
      <c r="D43" s="42">
        <v>310078</v>
      </c>
      <c r="E43" s="63" t="s">
        <v>68</v>
      </c>
      <c r="F43" s="17" t="s">
        <v>70</v>
      </c>
      <c r="G43" s="26"/>
      <c r="H43" s="26"/>
      <c r="I43" s="26"/>
      <c r="J43" s="26"/>
      <c r="K43" s="26"/>
      <c r="L43" s="26"/>
      <c r="M43" s="26"/>
    </row>
    <row r="44" spans="1:13" ht="15" customHeight="1" x14ac:dyDescent="0.25">
      <c r="A44" s="5"/>
      <c r="B44" s="6"/>
      <c r="C44" s="40" t="s">
        <v>32</v>
      </c>
      <c r="D44" s="42">
        <v>496124</v>
      </c>
      <c r="E44" s="63" t="s">
        <v>68</v>
      </c>
      <c r="F44" s="17" t="s">
        <v>70</v>
      </c>
      <c r="G44" s="26"/>
      <c r="H44" s="26"/>
      <c r="I44" s="26"/>
      <c r="J44" s="26"/>
      <c r="K44" s="26"/>
      <c r="L44" s="26"/>
      <c r="M44" s="26"/>
    </row>
    <row r="45" spans="1:13" ht="15" customHeight="1" x14ac:dyDescent="0.25">
      <c r="A45" s="5"/>
      <c r="B45" s="6"/>
      <c r="C45" s="40" t="s">
        <v>33</v>
      </c>
      <c r="D45" s="42">
        <v>310078</v>
      </c>
      <c r="E45" s="63" t="s">
        <v>68</v>
      </c>
      <c r="F45" s="17" t="s">
        <v>70</v>
      </c>
      <c r="G45" s="26"/>
      <c r="H45" s="26"/>
      <c r="I45" s="26"/>
      <c r="J45" s="26"/>
      <c r="K45" s="26"/>
      <c r="L45" s="26"/>
      <c r="M45" s="26"/>
    </row>
    <row r="46" spans="1:13" ht="15" customHeight="1" x14ac:dyDescent="0.25">
      <c r="A46" s="5"/>
      <c r="B46" s="6"/>
      <c r="C46" s="40" t="s">
        <v>34</v>
      </c>
      <c r="D46" s="42">
        <v>155039</v>
      </c>
      <c r="E46" s="63" t="s">
        <v>68</v>
      </c>
      <c r="F46" s="17" t="s">
        <v>70</v>
      </c>
      <c r="G46" s="26"/>
      <c r="H46" s="26"/>
      <c r="I46" s="26"/>
      <c r="J46" s="26"/>
      <c r="K46" s="26"/>
      <c r="L46" s="26"/>
      <c r="M46" s="26"/>
    </row>
    <row r="47" spans="1:13" ht="15" customHeight="1" x14ac:dyDescent="0.25">
      <c r="A47" s="5"/>
      <c r="B47" s="6"/>
      <c r="C47" s="40" t="s">
        <v>35</v>
      </c>
      <c r="D47" s="42">
        <v>558140</v>
      </c>
      <c r="E47" s="63" t="s">
        <v>68</v>
      </c>
      <c r="F47" s="17" t="s">
        <v>70</v>
      </c>
      <c r="G47" s="26"/>
      <c r="H47" s="26"/>
      <c r="I47" s="26"/>
      <c r="J47" s="26"/>
      <c r="K47" s="26"/>
      <c r="L47" s="26"/>
      <c r="M47" s="26"/>
    </row>
    <row r="48" spans="1:13" ht="15" customHeight="1" x14ac:dyDescent="0.25">
      <c r="A48" s="5"/>
      <c r="B48" s="6"/>
      <c r="C48" s="40" t="s">
        <v>36</v>
      </c>
      <c r="D48" s="42">
        <v>434109</v>
      </c>
      <c r="E48" s="63" t="s">
        <v>68</v>
      </c>
      <c r="F48" s="17" t="s">
        <v>70</v>
      </c>
      <c r="G48" s="26"/>
      <c r="H48" s="26"/>
      <c r="I48" s="26"/>
      <c r="J48" s="26"/>
      <c r="K48" s="26"/>
      <c r="L48" s="26"/>
      <c r="M48" s="26"/>
    </row>
    <row r="49" spans="1:13" ht="15" customHeight="1" x14ac:dyDescent="0.25">
      <c r="A49" s="5"/>
      <c r="B49" s="6"/>
      <c r="C49" s="17" t="s">
        <v>37</v>
      </c>
      <c r="D49" s="42">
        <v>155039</v>
      </c>
      <c r="E49" s="63" t="s">
        <v>68</v>
      </c>
      <c r="F49" s="17" t="s">
        <v>70</v>
      </c>
      <c r="G49" s="26"/>
      <c r="H49" s="26"/>
      <c r="I49" s="26"/>
      <c r="J49" s="26"/>
      <c r="K49" s="26"/>
      <c r="L49" s="26"/>
      <c r="M49" s="26"/>
    </row>
    <row r="50" spans="1:13" ht="15" customHeight="1" x14ac:dyDescent="0.25">
      <c r="A50" s="5"/>
      <c r="B50" s="6"/>
      <c r="C50" s="17" t="s">
        <v>38</v>
      </c>
      <c r="D50" s="42">
        <v>186047</v>
      </c>
      <c r="E50" s="63" t="s">
        <v>68</v>
      </c>
      <c r="F50" s="17" t="s">
        <v>70</v>
      </c>
      <c r="G50" s="26"/>
      <c r="H50" s="26"/>
      <c r="I50" s="26"/>
      <c r="J50" s="26"/>
      <c r="K50" s="26"/>
      <c r="L50" s="26"/>
      <c r="M50" s="26"/>
    </row>
    <row r="51" spans="1:13" ht="15" customHeight="1" x14ac:dyDescent="0.25">
      <c r="A51" s="5"/>
      <c r="B51" s="6"/>
      <c r="C51" s="25"/>
      <c r="D51" s="31"/>
      <c r="E51" s="26"/>
      <c r="F51" s="26"/>
      <c r="G51" s="26"/>
      <c r="H51" s="26"/>
      <c r="I51" s="26"/>
      <c r="J51" s="26"/>
      <c r="K51" s="26"/>
      <c r="L51" s="26"/>
      <c r="M51" s="26"/>
    </row>
    <row r="52" spans="1:13" ht="32.25" customHeight="1" x14ac:dyDescent="0.25">
      <c r="A52" s="5"/>
      <c r="B52" s="9"/>
      <c r="C52" s="48" t="s">
        <v>44</v>
      </c>
      <c r="D52" s="56">
        <f>SUM(D53:D62)</f>
        <v>3950000</v>
      </c>
      <c r="E52" s="49"/>
      <c r="F52" s="49"/>
      <c r="G52" s="49"/>
      <c r="H52" s="49"/>
      <c r="I52" s="49"/>
      <c r="J52" s="49"/>
      <c r="K52" s="49"/>
      <c r="L52" s="49"/>
      <c r="M52" s="50"/>
    </row>
    <row r="53" spans="1:13" x14ac:dyDescent="0.25">
      <c r="A53" s="5"/>
      <c r="B53" s="6"/>
      <c r="C53" s="44" t="s">
        <v>46</v>
      </c>
      <c r="D53" s="38">
        <v>600000</v>
      </c>
      <c r="E53" s="26" t="s">
        <v>68</v>
      </c>
      <c r="F53" s="17" t="s">
        <v>70</v>
      </c>
      <c r="G53" s="26"/>
      <c r="H53" s="26"/>
      <c r="I53" s="26"/>
      <c r="J53" s="26"/>
      <c r="K53" s="26"/>
      <c r="L53" s="26"/>
      <c r="M53" s="26"/>
    </row>
    <row r="54" spans="1:13" x14ac:dyDescent="0.25">
      <c r="A54" s="5"/>
      <c r="B54" s="6"/>
      <c r="C54" s="44" t="s">
        <v>47</v>
      </c>
      <c r="D54" s="38">
        <v>400000</v>
      </c>
      <c r="E54" s="26" t="s">
        <v>68</v>
      </c>
      <c r="F54" s="17" t="s">
        <v>70</v>
      </c>
      <c r="G54" s="26"/>
      <c r="H54" s="26"/>
      <c r="I54" s="26"/>
      <c r="J54" s="26"/>
      <c r="K54" s="26"/>
      <c r="L54" s="26"/>
      <c r="M54" s="26"/>
    </row>
    <row r="55" spans="1:13" x14ac:dyDescent="0.25">
      <c r="A55" s="5"/>
      <c r="B55" s="6"/>
      <c r="C55" s="44" t="s">
        <v>48</v>
      </c>
      <c r="D55" s="38">
        <v>200000</v>
      </c>
      <c r="E55" s="26" t="s">
        <v>73</v>
      </c>
      <c r="F55" s="17" t="s">
        <v>70</v>
      </c>
      <c r="G55" s="26"/>
      <c r="H55" s="26"/>
      <c r="I55" s="26"/>
      <c r="J55" s="26"/>
      <c r="K55" s="26"/>
      <c r="L55" s="26"/>
      <c r="M55" s="26"/>
    </row>
    <row r="56" spans="1:13" ht="24" x14ac:dyDescent="0.25">
      <c r="A56" s="5"/>
      <c r="B56" s="6"/>
      <c r="C56" s="44" t="s">
        <v>49</v>
      </c>
      <c r="D56" s="38">
        <v>350000</v>
      </c>
      <c r="E56" s="26" t="s">
        <v>68</v>
      </c>
      <c r="F56" s="17" t="s">
        <v>70</v>
      </c>
      <c r="G56" s="26"/>
      <c r="H56" s="26"/>
      <c r="I56" s="26"/>
      <c r="J56" s="26"/>
      <c r="K56" s="26"/>
      <c r="L56" s="26"/>
      <c r="M56" s="26"/>
    </row>
    <row r="57" spans="1:13" ht="24" x14ac:dyDescent="0.25">
      <c r="A57" s="5"/>
      <c r="B57" s="6"/>
      <c r="C57" s="44" t="s">
        <v>50</v>
      </c>
      <c r="D57" s="38">
        <v>200000</v>
      </c>
      <c r="E57" s="26" t="s">
        <v>68</v>
      </c>
      <c r="F57" s="17" t="s">
        <v>70</v>
      </c>
      <c r="G57" s="26"/>
      <c r="H57" s="26"/>
      <c r="I57" s="26"/>
      <c r="J57" s="26"/>
      <c r="K57" s="26"/>
      <c r="L57" s="26"/>
      <c r="M57" s="26"/>
    </row>
    <row r="58" spans="1:13" x14ac:dyDescent="0.25">
      <c r="A58" s="5"/>
      <c r="B58" s="6"/>
      <c r="C58" s="34" t="s">
        <v>51</v>
      </c>
      <c r="D58" s="38">
        <v>100000</v>
      </c>
      <c r="E58" s="26" t="s">
        <v>73</v>
      </c>
      <c r="F58" s="17" t="s">
        <v>70</v>
      </c>
      <c r="G58" s="26"/>
      <c r="H58" s="26"/>
      <c r="I58" s="26"/>
      <c r="J58" s="26"/>
      <c r="K58" s="26"/>
      <c r="L58" s="26"/>
      <c r="M58" s="26"/>
    </row>
    <row r="59" spans="1:13" ht="24" x14ac:dyDescent="0.25">
      <c r="A59" s="5"/>
      <c r="B59" s="6"/>
      <c r="C59" s="44" t="s">
        <v>52</v>
      </c>
      <c r="D59" s="38">
        <v>500000</v>
      </c>
      <c r="E59" s="26" t="s">
        <v>68</v>
      </c>
      <c r="F59" s="17" t="s">
        <v>70</v>
      </c>
      <c r="G59" s="26"/>
      <c r="H59" s="26"/>
      <c r="I59" s="26"/>
      <c r="J59" s="26"/>
      <c r="K59" s="26"/>
      <c r="L59" s="26"/>
      <c r="M59" s="26"/>
    </row>
    <row r="60" spans="1:13" ht="24" x14ac:dyDescent="0.25">
      <c r="A60" s="5"/>
      <c r="B60" s="6"/>
      <c r="C60" s="44" t="s">
        <v>53</v>
      </c>
      <c r="D60" s="38">
        <v>1300000</v>
      </c>
      <c r="E60" s="26" t="s">
        <v>68</v>
      </c>
      <c r="F60" s="17" t="s">
        <v>70</v>
      </c>
      <c r="G60" s="26"/>
      <c r="H60" s="26"/>
      <c r="I60" s="26"/>
      <c r="J60" s="26"/>
      <c r="K60" s="26"/>
      <c r="L60" s="26"/>
      <c r="M60" s="26"/>
    </row>
    <row r="61" spans="1:13" ht="15.75" customHeight="1" x14ac:dyDescent="0.25">
      <c r="A61" s="5"/>
      <c r="B61" s="6"/>
      <c r="C61" s="34" t="s">
        <v>54</v>
      </c>
      <c r="D61" s="38">
        <v>200000</v>
      </c>
      <c r="E61" s="26" t="s">
        <v>73</v>
      </c>
      <c r="F61" s="17" t="s">
        <v>70</v>
      </c>
      <c r="G61" s="26"/>
      <c r="H61" s="26"/>
      <c r="I61" s="26"/>
      <c r="J61" s="26"/>
      <c r="K61" s="26"/>
      <c r="L61" s="26"/>
      <c r="M61" s="26"/>
    </row>
    <row r="62" spans="1:13" ht="18" customHeight="1" x14ac:dyDescent="0.25">
      <c r="A62" s="5"/>
      <c r="B62" s="6"/>
      <c r="C62" s="34" t="s">
        <v>56</v>
      </c>
      <c r="D62" s="38">
        <v>100000</v>
      </c>
      <c r="E62" s="26" t="s">
        <v>73</v>
      </c>
      <c r="F62" s="17" t="s">
        <v>70</v>
      </c>
      <c r="G62" s="26"/>
      <c r="H62" s="26"/>
      <c r="I62" s="26"/>
      <c r="J62" s="26"/>
      <c r="K62" s="26"/>
      <c r="L62" s="26"/>
      <c r="M62" s="26"/>
    </row>
    <row r="63" spans="1:13" ht="20.100000000000001" customHeight="1" x14ac:dyDescent="0.25">
      <c r="A63" s="5"/>
      <c r="B63" s="6"/>
      <c r="C63" s="29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ht="20.100000000000001" customHeight="1" x14ac:dyDescent="0.25">
      <c r="A64" s="5"/>
      <c r="B64" s="9"/>
      <c r="C64" s="48" t="s">
        <v>58</v>
      </c>
      <c r="D64" s="56">
        <f>SUM(D65:D71)</f>
        <v>7236477</v>
      </c>
      <c r="E64" s="49"/>
      <c r="F64" s="49"/>
      <c r="G64" s="49"/>
      <c r="H64" s="49"/>
      <c r="I64" s="49"/>
      <c r="J64" s="49"/>
      <c r="K64" s="49"/>
      <c r="L64" s="49"/>
      <c r="M64" s="50"/>
    </row>
    <row r="65" spans="1:13" ht="20.100000000000001" customHeight="1" x14ac:dyDescent="0.25">
      <c r="A65" s="5"/>
      <c r="B65" s="6"/>
      <c r="C65" s="43" t="s">
        <v>59</v>
      </c>
      <c r="D65" s="37">
        <v>661477</v>
      </c>
      <c r="E65" s="26" t="s">
        <v>68</v>
      </c>
      <c r="F65" s="17" t="s">
        <v>70</v>
      </c>
      <c r="G65" s="26"/>
      <c r="H65" s="26"/>
      <c r="I65" s="26"/>
      <c r="J65" s="26"/>
      <c r="K65" s="26"/>
      <c r="L65" s="26"/>
      <c r="M65" s="26"/>
    </row>
    <row r="66" spans="1:13" ht="20.100000000000001" customHeight="1" x14ac:dyDescent="0.25">
      <c r="A66" s="5"/>
      <c r="B66" s="6"/>
      <c r="C66" s="29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ht="20.100000000000001" customHeight="1" x14ac:dyDescent="0.25">
      <c r="A67" s="5"/>
      <c r="B67" s="6"/>
      <c r="C67" s="43" t="s">
        <v>61</v>
      </c>
      <c r="D67" s="38">
        <v>20000</v>
      </c>
      <c r="E67" s="26"/>
      <c r="F67" s="17" t="s">
        <v>70</v>
      </c>
      <c r="G67" s="26"/>
      <c r="H67" s="26"/>
      <c r="I67" s="26"/>
      <c r="J67" s="26"/>
      <c r="K67" s="26"/>
      <c r="L67" s="26"/>
      <c r="M67" s="26"/>
    </row>
    <row r="68" spans="1:13" ht="20.100000000000001" customHeight="1" x14ac:dyDescent="0.25">
      <c r="A68" s="5"/>
      <c r="B68" s="6"/>
      <c r="C68" s="43" t="s">
        <v>62</v>
      </c>
      <c r="D68" s="38">
        <v>3700000</v>
      </c>
      <c r="E68" s="26"/>
      <c r="F68" s="17" t="s">
        <v>70</v>
      </c>
      <c r="G68" s="26"/>
      <c r="H68" s="26"/>
      <c r="I68" s="26"/>
      <c r="J68" s="26"/>
      <c r="K68" s="26"/>
      <c r="L68" s="26"/>
      <c r="M68" s="26"/>
    </row>
    <row r="69" spans="1:13" ht="20.100000000000001" customHeight="1" x14ac:dyDescent="0.25">
      <c r="A69" s="5"/>
      <c r="B69" s="6"/>
      <c r="C69" s="43" t="s">
        <v>63</v>
      </c>
      <c r="D69" s="38">
        <f>SUM(100000+200000)</f>
        <v>300000</v>
      </c>
      <c r="E69" s="26" t="s">
        <v>68</v>
      </c>
      <c r="F69" s="17" t="s">
        <v>70</v>
      </c>
      <c r="G69" s="26"/>
      <c r="H69" s="26"/>
      <c r="I69" s="26"/>
      <c r="J69" s="26"/>
      <c r="K69" s="26"/>
      <c r="L69" s="26"/>
      <c r="M69" s="26"/>
    </row>
    <row r="70" spans="1:13" ht="20.100000000000001" customHeight="1" x14ac:dyDescent="0.25">
      <c r="A70" s="5"/>
      <c r="B70" s="6"/>
      <c r="C70" s="43" t="s">
        <v>64</v>
      </c>
      <c r="D70" s="38">
        <v>300000</v>
      </c>
      <c r="E70" s="26"/>
      <c r="F70" s="17" t="s">
        <v>70</v>
      </c>
      <c r="G70" s="26"/>
      <c r="H70" s="26"/>
      <c r="I70" s="26"/>
      <c r="J70" s="26"/>
      <c r="K70" s="26"/>
      <c r="L70" s="26"/>
      <c r="M70" s="26"/>
    </row>
    <row r="71" spans="1:13" ht="20.100000000000001" customHeight="1" x14ac:dyDescent="0.25">
      <c r="A71" s="5"/>
      <c r="B71" s="6"/>
      <c r="C71" s="43" t="s">
        <v>65</v>
      </c>
      <c r="D71" s="38">
        <v>2255000</v>
      </c>
      <c r="E71" s="26"/>
      <c r="F71" s="17" t="s">
        <v>70</v>
      </c>
      <c r="G71" s="26"/>
      <c r="H71" s="26"/>
      <c r="I71" s="26"/>
      <c r="J71" s="26"/>
      <c r="K71" s="26"/>
      <c r="L71" s="26"/>
      <c r="M71" s="26"/>
    </row>
    <row r="72" spans="1:13" ht="14.25" hidden="1" customHeight="1" x14ac:dyDescent="0.25">
      <c r="A72" s="5"/>
      <c r="B72" s="9"/>
      <c r="C72" s="87" t="s">
        <v>22</v>
      </c>
      <c r="D72" s="88"/>
      <c r="E72" s="88"/>
      <c r="F72" s="88"/>
      <c r="G72" s="88"/>
      <c r="H72" s="88"/>
      <c r="I72" s="88"/>
      <c r="J72" s="88"/>
      <c r="K72" s="88"/>
      <c r="L72" s="88"/>
      <c r="M72" s="89"/>
    </row>
    <row r="73" spans="1:13" ht="14.25" hidden="1" customHeight="1" x14ac:dyDescent="0.25">
      <c r="A73" s="5"/>
      <c r="B73" s="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ht="14.25" hidden="1" customHeight="1" x14ac:dyDescent="0.25">
      <c r="A74" s="5"/>
      <c r="B74" s="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ht="14.25" customHeight="1" x14ac:dyDescent="0.25">
      <c r="A75" s="5"/>
      <c r="B75" s="57"/>
      <c r="C75" s="58" t="s">
        <v>69</v>
      </c>
      <c r="D75" s="60"/>
      <c r="E75" s="58"/>
      <c r="F75" s="58"/>
      <c r="G75" s="58"/>
      <c r="H75" s="58"/>
      <c r="I75" s="58"/>
      <c r="J75" s="58"/>
      <c r="K75" s="58"/>
      <c r="L75" s="58"/>
      <c r="M75" s="59"/>
    </row>
    <row r="76" spans="1:13" ht="58.5" customHeight="1" x14ac:dyDescent="0.25">
      <c r="A76" s="5"/>
      <c r="B76" s="75" t="s">
        <v>13</v>
      </c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7"/>
    </row>
    <row r="77" spans="1:13" ht="69.75" customHeight="1" x14ac:dyDescent="0.25">
      <c r="A77" s="5"/>
      <c r="B77" s="75" t="s">
        <v>19</v>
      </c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7"/>
    </row>
    <row r="78" spans="1:13" x14ac:dyDescent="0.25">
      <c r="A78" s="5"/>
      <c r="B78" s="78" t="s">
        <v>14</v>
      </c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80"/>
    </row>
    <row r="79" spans="1:13" x14ac:dyDescent="0.25">
      <c r="A79" s="5"/>
      <c r="B79" s="72" t="s">
        <v>15</v>
      </c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4"/>
    </row>
    <row r="80" spans="1:13" x14ac:dyDescent="0.25">
      <c r="A80" s="5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</sheetData>
  <mergeCells count="21">
    <mergeCell ref="B79:M79"/>
    <mergeCell ref="B77:M77"/>
    <mergeCell ref="G6:H6"/>
    <mergeCell ref="J6:K6"/>
    <mergeCell ref="L6:L7"/>
    <mergeCell ref="I6:I7"/>
    <mergeCell ref="M6:M7"/>
    <mergeCell ref="B78:M78"/>
    <mergeCell ref="B76:M76"/>
    <mergeCell ref="C9:M9"/>
    <mergeCell ref="C18:M18"/>
    <mergeCell ref="C37:M37"/>
    <mergeCell ref="C72:M72"/>
    <mergeCell ref="B2:M2"/>
    <mergeCell ref="B3:M3"/>
    <mergeCell ref="B4:M4"/>
    <mergeCell ref="B6:B7"/>
    <mergeCell ref="C6:C7"/>
    <mergeCell ref="D6:D7"/>
    <mergeCell ref="E6:E7"/>
    <mergeCell ref="F6:F7"/>
  </mergeCells>
  <phoneticPr fontId="0" type="noConversion"/>
  <pageMargins left="0.25" right="0.25" top="0.67" bottom="0.63" header="0.26" footer="0.34"/>
  <pageSetup paperSize="5" scale="90" orientation="landscape" r:id="rId1"/>
  <headerFooter alignWithMargins="0">
    <oddHeader xml:space="preserve">&amp;R&amp;8Inter-American Development Bank
Project Procurement Division
</oddHeader>
    <oddFooter>&amp;RPage &amp;P of &amp;N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A1A2E250BB20848AF26E09BB9952657" ma:contentTypeVersion="757" ma:contentTypeDescription="A content type to manage public (operations) IDB documents" ma:contentTypeScope="" ma:versionID="9b08a755ac3a5c60ce7e712a3b74717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8b3963b8e8341f287b14767b9e487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TT-L10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38150334</IDBDocs_x0020_Number>
    <TaxCatchAll xmlns="cdc7663a-08f0-4737-9e8c-148ce897a09c">
      <Value>26</Value>
      <Value>12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true</Disclosed>
    <Publication_x0020_Type xmlns="cdc7663a-08f0-4737-9e8c-148ce897a09c" xsi:nil="true"/>
    <Division_x0020_or_x0020_Unit xmlns="cdc7663a-08f0-4737-9e8c-148ce897a09c">INE/WSA</Division_x0020_or_x0020_Unit>
    <Approval_x0020_Number xmlns="cdc7663a-08f0-4737-9e8c-148ce897a09c" xsi:nil="true"/>
    <Document_x0020_Author xmlns="cdc7663a-08f0-4737-9e8c-148ce897a09c">Cayetano, Evan Stephen</Document_x0020_Author>
    <Disclosure_x0020_Activity xmlns="cdc7663a-08f0-4737-9e8c-148ce897a09c">Loan Proposal</Disclosure_x0020_Activity>
    <Fiscal_x0020_Year_x0020_IDB xmlns="cdc7663a-08f0-4737-9e8c-148ce897a09c">2013</Fiscal_x0020_Year_x0020_IDB>
    <Webtopic xmlns="cdc7663a-08f0-4737-9e8c-148ce897a09c">Urban Water and Sanitation</Webtopic>
    <Other_x0020_Author xmlns="cdc7663a-08f0-4737-9e8c-148ce897a09c" xsi:nil="true"/>
    <Abstract xmlns="cdc7663a-08f0-4737-9e8c-148ce897a09c" xsi:nil="true"/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class="ExternalClass11B1525279FB4F508D9FE65C994E8C4D"&gt;MS EXCELLPLoan Proposal0N&lt;/div&gt;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Editor1 xmlns="cdc7663a-08f0-4737-9e8c-148ce897a09c" xsi:nil="true"/>
    <Region xmlns="cdc7663a-08f0-4737-9e8c-148ce897a09c" xsi:nil="true"/>
    <Document_x0020_Language_x0020_IDB xmlns="cdc7663a-08f0-4737-9e8c-148ce897a09c">English</Document_x0020_Language_x0020_IDB>
    <Identifier xmlns="cdc7663a-08f0-4737-9e8c-148ce897a09c"> TECFILE</Identifier>
    <Publishing_x0020_Hou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Trinidad and Tobago</TermName>
          <TermId xmlns="http://schemas.microsoft.com/office/infopath/2007/PartnerControls">1c8020ac-00d9-4987-90d1-6435cf854c1b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EZSHARE-1575274906-25502</_dlc_DocId>
    <_dlc_DocIdUrl xmlns="cdc7663a-08f0-4737-9e8c-148ce897a09c">
      <Url>https://idbg.sharepoint.com/teams/EZ-TT-LON/TT-L1036/_layouts/15/DocIdRedir.aspx?ID=EZSHARE-1575274906-25502</Url>
      <Description>EZSHARE-1575274906-25502</Description>
    </_dlc_DocIdUrl>
  </documentManagement>
</p:properti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B8AF75C-839C-4950-958C-8AA73B4D810D}"/>
</file>

<file path=customXml/itemProps2.xml><?xml version="1.0" encoding="utf-8"?>
<ds:datastoreItem xmlns:ds="http://schemas.openxmlformats.org/officeDocument/2006/customXml" ds:itemID="{8BEA7017-B8B7-42C4-9E10-0A80D6A0402E}"/>
</file>

<file path=customXml/itemProps3.xml><?xml version="1.0" encoding="utf-8"?>
<ds:datastoreItem xmlns:ds="http://schemas.openxmlformats.org/officeDocument/2006/customXml" ds:itemID="{2D56EFF2-83ED-440B-B486-EDEC45F398A2}"/>
</file>

<file path=customXml/itemProps4.xml><?xml version="1.0" encoding="utf-8"?>
<ds:datastoreItem xmlns:ds="http://schemas.openxmlformats.org/officeDocument/2006/customXml" ds:itemID="{D0C31B3D-6115-4762-BB1E-CD488DE46226}"/>
</file>

<file path=customXml/itemProps5.xml><?xml version="1.0" encoding="utf-8"?>
<ds:datastoreItem xmlns:ds="http://schemas.openxmlformats.org/officeDocument/2006/customXml" ds:itemID="{CA91C64C-F0AD-425B-9349-D89BF26053DD}"/>
</file>

<file path=customXml/itemProps6.xml><?xml version="1.0" encoding="utf-8"?>
<ds:datastoreItem xmlns:ds="http://schemas.openxmlformats.org/officeDocument/2006/customXml" ds:itemID="{D007A04D-B752-4DAF-9FA9-2B71D3AF85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Preliminary Procurement Plan</dc:title>
  <dc:creator>MARIASA</dc:creator>
  <cp:keywords/>
  <cp:lastModifiedBy>Test</cp:lastModifiedBy>
  <cp:lastPrinted>2013-10-04T20:44:24Z</cp:lastPrinted>
  <dcterms:created xsi:type="dcterms:W3CDTF">2007-02-02T19:50:30Z</dcterms:created>
  <dcterms:modified xsi:type="dcterms:W3CDTF">2013-10-07T16:43:01Z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0x0101001A458A224826124E8B45B1D613300CFC003A1A2E250BB20848AF26E09BB9952657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8" name="Fund IDB">
    <vt:lpwstr/>
  </property>
  <property fmtid="{D5CDD505-2E9C-101B-9397-08002B2CF9AE}" pid="9" name="Country">
    <vt:lpwstr>26;#Trinidad and Tobago|1c8020ac-00d9-4987-90d1-6435cf854c1b</vt:lpwstr>
  </property>
  <property fmtid="{D5CDD505-2E9C-101B-9397-08002B2CF9AE}" pid="10" name="Series_x0020_Operations_x0020_IDB">
    <vt:lpwstr/>
  </property>
  <property fmtid="{D5CDD505-2E9C-101B-9397-08002B2CF9AE}" pid="11" name="Sector IDB">
    <vt:lpwstr/>
  </property>
  <property fmtid="{D5CDD505-2E9C-101B-9397-08002B2CF9AE}" pid="12" name="Function Operations IDB">
    <vt:lpwstr>12;#IDBDocs|cca77002-e150-4b2d-ab1f-1d7a7cdcae16</vt:lpwstr>
  </property>
  <property fmtid="{D5CDD505-2E9C-101B-9397-08002B2CF9AE}" pid="15" name="From:">
    <vt:lpwstr/>
  </property>
  <property fmtid="{D5CDD505-2E9C-101B-9397-08002B2CF9AE}" pid="16" name="To:">
    <vt:lpwstr/>
  </property>
  <property fmtid="{D5CDD505-2E9C-101B-9397-08002B2CF9AE}" pid="17" name="Series Operations IDB">
    <vt:lpwstr/>
  </property>
  <property fmtid="{D5CDD505-2E9C-101B-9397-08002B2CF9AE}" pid="18" name="Sub-Sector">
    <vt:lpwstr/>
  </property>
  <property fmtid="{D5CDD505-2E9C-101B-9397-08002B2CF9AE}" pid="19" name="TaxKeywordTaxHTField">
    <vt:lpwstr/>
  </property>
  <property fmtid="{D5CDD505-2E9C-101B-9397-08002B2CF9AE}" pid="20" name="_dlc_DocIdItemGuid">
    <vt:lpwstr>fad6ad6f-6d08-44fd-97ab-0dbbcd594f8b</vt:lpwstr>
  </property>
</Properties>
</file>