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comments1.xml" ContentType="application/vnd.openxmlformats-officedocument.spreadsheetml.comments+xml"/>
  <Override PartName="/xl/externalLinks/externalLink1.xml" ContentType="application/vnd.openxmlformats-officedocument.spreadsheetml.externalLink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9170" windowHeight="8610" tabRatio="866" activeTab="2"/>
  </bookViews>
  <sheets>
    <sheet name="Estructura proyecto" sheetId="5" r:id="rId1"/>
    <sheet name="Plan de Adquisiciones" sheetId="2" r:id="rId2"/>
    <sheet name="Detalle Plan de Adquisiciones" sheetId="3" r:id="rId3"/>
    <sheet name="Listas_Opciones_de_Referencia" sheetId="4" state="hidden" r:id="rId4"/>
  </sheets>
  <externalReferences>
    <externalReference r:id="rId5"/>
  </externalReferences>
  <definedNames>
    <definedName name="_xlnm.Print_Area" localSheetId="2">'Detalle Plan de Adquisiciones'!$A$1:$AO$111</definedName>
    <definedName name="_xlnm.Print_Area" localSheetId="3">Listas_Opciones_de_Referencia!$A$1:$B$89</definedName>
    <definedName name="_xlnm.Print_Area" localSheetId="1">'Plan de Adquisiciones'!$A$1:$C$24</definedName>
  </definedNames>
  <calcPr calcId="152511"/>
</workbook>
</file>

<file path=xl/calcChain.xml><?xml version="1.0" encoding="utf-8"?>
<calcChain xmlns="http://schemas.openxmlformats.org/spreadsheetml/2006/main">
  <c r="C11" i="2" l="1"/>
  <c r="L7" i="3"/>
  <c r="I116" i="3" s="1"/>
  <c r="L32" i="3"/>
  <c r="B13" i="2" s="1"/>
  <c r="C13" i="2" s="1"/>
  <c r="K39" i="3"/>
  <c r="K102" i="3"/>
  <c r="B14" i="2" s="1"/>
  <c r="C14" i="2" s="1"/>
  <c r="I112" i="3"/>
  <c r="B18" i="2" s="1"/>
  <c r="C18" i="2" s="1"/>
  <c r="L16" i="3"/>
  <c r="L19" i="3" s="1"/>
  <c r="B12" i="2" s="1"/>
  <c r="C12" i="2" s="1"/>
  <c r="J45" i="3"/>
  <c r="J87" i="3" s="1"/>
  <c r="B16" i="2" s="1"/>
  <c r="C16" i="2" s="1"/>
  <c r="C20" i="2" l="1"/>
  <c r="B20" i="2"/>
</calcChain>
</file>

<file path=xl/comments1.xml><?xml version="1.0" encoding="utf-8"?>
<comments xmlns="http://schemas.openxmlformats.org/spreadsheetml/2006/main">
  <authors>
    <author>wb323545</author>
    <author>Diego A. Berardo</author>
    <author>wb323203</author>
  </authors>
  <commentList>
    <comment ref="D3" authorId="0">
      <text>
        <r>
          <rPr>
            <b/>
            <sz val="12"/>
            <color indexed="81"/>
            <rFont val="Tahoma"/>
            <family val="2"/>
          </rPr>
          <t>Cuando sea claro el ámbito de aplicación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F3" authorId="1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Firma del Contrato del Proceso.</t>
        </r>
      </text>
    </comment>
    <comment ref="AG3" authorId="1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Firma del Contrato del Proceso.</t>
        </r>
      </text>
    </comment>
    <comment ref="D10" authorId="0">
      <text>
        <r>
          <rPr>
            <b/>
            <sz val="12"/>
            <color indexed="81"/>
            <rFont val="Tahoma"/>
            <family val="2"/>
          </rPr>
          <t>Cuando sea claro el ámbito de aplicación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F10" authorId="1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Firma del Contrato del Proceso.</t>
        </r>
      </text>
    </comment>
    <comment ref="AG10" authorId="1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Firma del Contrato del Proceso.</t>
        </r>
      </text>
    </comment>
    <comment ref="D22" authorId="0">
      <text>
        <r>
          <rPr>
            <b/>
            <sz val="12"/>
            <color indexed="81"/>
            <rFont val="Tahoma"/>
            <family val="2"/>
          </rPr>
          <t>Cuando sea claro el ámbito de aplicación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F22" authorId="1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Firma del Contrato del Proceso.</t>
        </r>
      </text>
    </comment>
    <comment ref="AG22" authorId="1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Firma del Contrato del Proceso.</t>
        </r>
      </text>
    </comment>
    <comment ref="D35" authorId="0">
      <text>
        <r>
          <rPr>
            <b/>
            <sz val="12"/>
            <color indexed="81"/>
            <rFont val="Tahoma"/>
            <family val="2"/>
          </rPr>
          <t>Cuando sea claro el ámbito de aplicación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K35" authorId="1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Firma del Contrato del Proceso.</t>
        </r>
      </text>
    </comment>
    <comment ref="AL35" authorId="1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Firma del Contrato del Proceso.</t>
        </r>
      </text>
    </comment>
    <comment ref="AM35" authorId="1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Firma del Contrato del Proceso.</t>
        </r>
      </text>
    </comment>
    <comment ref="AN35" authorId="1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Firma del Contrato del Proceso.</t>
        </r>
      </text>
    </comment>
    <comment ref="D42" authorId="0">
      <text>
        <r>
          <rPr>
            <b/>
            <sz val="12"/>
            <color indexed="81"/>
            <rFont val="Tahoma"/>
            <family val="2"/>
          </rPr>
          <t>Cuando sea claro el ámbito de aplicación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U42" authorId="1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Fin de las Contrataciones del Proceso.</t>
        </r>
      </text>
    </comment>
    <comment ref="V42" authorId="1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Fin de las Contrataciones del Proceso.</t>
        </r>
      </text>
    </comment>
    <comment ref="W42" authorId="1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Fin de las Contrataciones del Proceso.</t>
        </r>
      </text>
    </comment>
    <comment ref="X42" authorId="1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Fin de las Contrataciones del Proceso.</t>
        </r>
      </text>
    </comment>
    <comment ref="D90" authorId="0">
      <text>
        <r>
          <rPr>
            <b/>
            <sz val="12"/>
            <color indexed="81"/>
            <rFont val="Tahoma"/>
            <family val="2"/>
          </rPr>
          <t>Cuando sea claro el ámbito de aplicación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U90" authorId="1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No Objeción a PCA del Proceso.</t>
        </r>
      </text>
    </comment>
    <comment ref="V90" authorId="1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No Objeción a PCA del Proceso.</t>
        </r>
      </text>
    </comment>
    <comment ref="D105" authorId="0">
      <text>
        <r>
          <rPr>
            <b/>
            <sz val="12"/>
            <color indexed="81"/>
            <rFont val="Tahoma"/>
            <family val="2"/>
          </rPr>
          <t>Cuando sea claro el ámbito de aplicación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105" authorId="0">
      <text>
        <r>
          <rPr>
            <sz val="14"/>
            <color indexed="81"/>
            <rFont val="Tahoma"/>
            <family val="2"/>
          </rPr>
          <t xml:space="preserve">Numero estimado de subproyectos para esta línea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M105" authorId="2">
      <text>
        <r>
          <rPr>
            <sz val="9"/>
            <color indexed="81"/>
            <rFont val="Arial"/>
            <family val="2"/>
          </rPr>
          <t>Si los Subproyectos se adjudican en una fecha fija esta es la que se debe relacionar
Si los Subproyecto se adjudican a través de una "Ventana" abierta colocar  N/A</t>
        </r>
      </text>
    </comment>
    <comment ref="Q105" authorId="1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Transferencia del Proceso.</t>
        </r>
      </text>
    </comment>
    <comment ref="R105" authorId="1">
      <text>
        <r>
          <rPr>
            <sz val="8"/>
            <color indexed="81"/>
            <rFont val="Tahoma"/>
            <family val="2"/>
          </rPr>
          <t>Para poder cargar esta información en el sistema debe estar informada la fecha REAL de Transferencia del Proceso.</t>
        </r>
      </text>
    </comment>
  </commentList>
</comments>
</file>

<file path=xl/sharedStrings.xml><?xml version="1.0" encoding="utf-8"?>
<sst xmlns="http://schemas.openxmlformats.org/spreadsheetml/2006/main" count="993" uniqueCount="275">
  <si>
    <t>Dato</t>
  </si>
  <si>
    <t>Comentarios</t>
  </si>
  <si>
    <t>Categoría de Inversión</t>
  </si>
  <si>
    <t>Monto Financiado por el Banco</t>
  </si>
  <si>
    <t>Monto Total Proyecto (Incluyendo Contraparte)</t>
  </si>
  <si>
    <t>Obras</t>
  </si>
  <si>
    <t>Bienes</t>
  </si>
  <si>
    <t>Servicios de No Consultoría</t>
  </si>
  <si>
    <t>Capacitación</t>
  </si>
  <si>
    <t>Gastos Operativos</t>
  </si>
  <si>
    <t>Consultoría (firmas + individuos)</t>
  </si>
  <si>
    <t>Subsidios</t>
  </si>
  <si>
    <t>Subproyectos Comunitarios</t>
  </si>
  <si>
    <t>Subproyectos</t>
  </si>
  <si>
    <t>No asignados</t>
  </si>
  <si>
    <t>OBRAS</t>
  </si>
  <si>
    <t>Unidad Ejecutora :</t>
  </si>
  <si>
    <t>Nombre del Contrato :</t>
  </si>
  <si>
    <t>Descripción adicional :</t>
  </si>
  <si>
    <t>Método de Adquisición :</t>
  </si>
  <si>
    <t>Cantidad de Lotes :</t>
  </si>
  <si>
    <t>Documento Base :</t>
  </si>
  <si>
    <t>Monto Estimado, en u$s :</t>
  </si>
  <si>
    <t>Estado del Proceso :</t>
  </si>
  <si>
    <t>Fechas (En caso de no aplicar poner (N/A)</t>
  </si>
  <si>
    <t>Oferente</t>
  </si>
  <si>
    <t>Precio de las ofertas (en Moneda ####)</t>
  </si>
  <si>
    <t>Documento de Licitación</t>
  </si>
  <si>
    <t>No Objeción Documentos</t>
  </si>
  <si>
    <t>Publicación</t>
  </si>
  <si>
    <t>Apertura</t>
  </si>
  <si>
    <t>Evaluación</t>
  </si>
  <si>
    <t>No Objeción Evaluación</t>
  </si>
  <si>
    <t>Firma del Contrato</t>
  </si>
  <si>
    <t>Fin del Contrato (cumplido)</t>
  </si>
  <si>
    <t>Estimada</t>
  </si>
  <si>
    <t>Real</t>
  </si>
  <si>
    <t>BIENES</t>
  </si>
  <si>
    <t>Detalle</t>
  </si>
  <si>
    <t>Integrantes de la Lista Corta</t>
  </si>
  <si>
    <t>Puntaje técnico asignado</t>
  </si>
  <si>
    <t>Propuesta económica evaluada (en Moneda ####)</t>
  </si>
  <si>
    <t>Puntaje final asignado</t>
  </si>
  <si>
    <t>Aviso de Expresiones de Interés</t>
  </si>
  <si>
    <t>Evaluación Técnica</t>
  </si>
  <si>
    <t>No Objeción Evaluación Técnica</t>
  </si>
  <si>
    <t>Evaluación Final y Negociación</t>
  </si>
  <si>
    <t>No Objeción al Contrato</t>
  </si>
  <si>
    <t>Cantidad Estimada de Consultores :</t>
  </si>
  <si>
    <t>Nombre del Consultor</t>
  </si>
  <si>
    <t>Período Desde</t>
  </si>
  <si>
    <t>Hasta</t>
  </si>
  <si>
    <t>Cargo</t>
  </si>
  <si>
    <t>No Objeción a los TdR de la Actividad</t>
  </si>
  <si>
    <t>Fin de las Contrataciones</t>
  </si>
  <si>
    <t>Fecha Fin de la Actividad</t>
  </si>
  <si>
    <t>Monto (en Moneda ####)</t>
  </si>
  <si>
    <t>Plan de Capacitación Anual (PCA)</t>
  </si>
  <si>
    <t>No Objeción a PCA</t>
  </si>
  <si>
    <t>Fin de la Actividad</t>
  </si>
  <si>
    <t>SUBPROYECTOS</t>
  </si>
  <si>
    <t>Objeto de la Transferencia :</t>
  </si>
  <si>
    <t>Cantidad Estimada de Subproyectos:</t>
  </si>
  <si>
    <t>Fecha de 
Transferencia</t>
  </si>
  <si>
    <t xml:space="preserve">  </t>
  </si>
  <si>
    <t>LISTAS DE OPCIONES DE DATOS DE REFERENCIA DE CAMPOS CON VALORES PREDEFINIDOS</t>
  </si>
  <si>
    <t>Categoría de Inversión :</t>
  </si>
  <si>
    <t>Servicios de no consultoría</t>
  </si>
  <si>
    <t>Consultoría Firmas</t>
  </si>
  <si>
    <t>Consultoría Individuos</t>
  </si>
  <si>
    <t>TRANSFERENCIAS</t>
  </si>
  <si>
    <t>Cápitas</t>
  </si>
  <si>
    <t>Comparación de precios </t>
  </si>
  <si>
    <t>Licitación Pública Nacional </t>
  </si>
  <si>
    <t>Contratación Directa </t>
  </si>
  <si>
    <t>Licitación Internacional Limitada </t>
  </si>
  <si>
    <t>Licitación Pública Internacional </t>
  </si>
  <si>
    <t>Licitación Pública Internacional con Precalificación</t>
  </si>
  <si>
    <t>Licitación Pública Internacional en 2 etapas </t>
  </si>
  <si>
    <t>Licitación Pública Internacional por Lotes </t>
  </si>
  <si>
    <t>Según Normativa Local </t>
  </si>
  <si>
    <t>Método de Selección :</t>
  </si>
  <si>
    <t>Selección basada en el menor costo </t>
  </si>
  <si>
    <t>Selección Basada en la Calidad y Costo </t>
  </si>
  <si>
    <t>Selección basada en las calificaciones de los consultores</t>
  </si>
  <si>
    <t>Selección Basado en Presupuesto Fijo </t>
  </si>
  <si>
    <t>Selección con base en una sola fuente </t>
  </si>
  <si>
    <t>Documento</t>
  </si>
  <si>
    <t>Categoría</t>
  </si>
  <si>
    <t>Adq. libros de textos y material de lectura</t>
  </si>
  <si>
    <t>Bienes </t>
  </si>
  <si>
    <t>Adquisición de Bienes</t>
  </si>
  <si>
    <t>Adquisición de Bienes - Sector Salud</t>
  </si>
  <si>
    <t>Adquisición de Servicios de no consultoría</t>
  </si>
  <si>
    <t>Servicios de No Consultoría </t>
  </si>
  <si>
    <t>Comparación de Precios para Bienes</t>
  </si>
  <si>
    <t>Comparación de Precios para Obras</t>
  </si>
  <si>
    <t>Obras </t>
  </si>
  <si>
    <t>Contratación de obras</t>
  </si>
  <si>
    <t>Contratación de Obras Mayores - Derecho Civil</t>
  </si>
  <si>
    <t>Contratación de Obras Menores</t>
  </si>
  <si>
    <t>Contratación de obras y servicios basado en resultados</t>
  </si>
  <si>
    <t>Doc. de precalificación para construcción de obras</t>
  </si>
  <si>
    <t>Especificaciones Técnicas</t>
  </si>
  <si>
    <t>Consultoría - Firmas </t>
  </si>
  <si>
    <t>Suministro e instalación de plantas y equipos</t>
  </si>
  <si>
    <t>Suministro e instalación de sist. de información</t>
  </si>
  <si>
    <t>Términos de Referencia</t>
  </si>
  <si>
    <t>Forma de Contrato :</t>
  </si>
  <si>
    <t>Forma</t>
  </si>
  <si>
    <t>Llave en mano</t>
  </si>
  <si>
    <t>Locación de Obra</t>
  </si>
  <si>
    <t>Consultoría - Individuos </t>
  </si>
  <si>
    <t>Locación de Obra (Suma Alzada)</t>
  </si>
  <si>
    <t>Locación de Servicio (Basado en el Tiempo)</t>
  </si>
  <si>
    <t>Locación de Servicios</t>
  </si>
  <si>
    <t>Precios Unitarios</t>
  </si>
  <si>
    <t>Suma Alzada</t>
  </si>
  <si>
    <t>Suma alzada</t>
  </si>
  <si>
    <t>Suma global</t>
  </si>
  <si>
    <t>Suma global + gastos reembolsables</t>
  </si>
  <si>
    <t>Previsto</t>
  </si>
  <si>
    <t>Proceso en curso</t>
  </si>
  <si>
    <t>Relicitación</t>
  </si>
  <si>
    <t>Proceso Cancelado</t>
  </si>
  <si>
    <t>Declaración de Licitación Desierta</t>
  </si>
  <si>
    <t>Rechazo de Ofertas</t>
  </si>
  <si>
    <t>Contrato En Ejecución</t>
  </si>
  <si>
    <t>Contrato Terminado</t>
  </si>
  <si>
    <t>Región</t>
  </si>
  <si>
    <t>SERVICIOS DE NO CONSULTORÍA</t>
  </si>
  <si>
    <t>CONSULTORÍAS FIRMAS</t>
  </si>
  <si>
    <t>CONSULTORÍAS INDIVIDUOS</t>
  </si>
  <si>
    <t>CAPACITACIÓN</t>
  </si>
  <si>
    <t>Firma del Contrato / Convenio por Adjudicación de los Subproyectos</t>
  </si>
  <si>
    <t>Número de Proceso:</t>
  </si>
  <si>
    <t>SEP y Lista Corta</t>
  </si>
  <si>
    <t>No Objeción a SEP y Lista Corta</t>
  </si>
  <si>
    <t>Emisión del SEP</t>
  </si>
  <si>
    <t>Recontratación</t>
  </si>
  <si>
    <t>Selección Basada en la Calidad </t>
  </si>
  <si>
    <t>Enero 1995. Políticas Básicas y Procedimientos de Adquisiciones del BID (Bienes y Obras) (GP-118)</t>
  </si>
  <si>
    <t>Enero 2005. Políticas para la Adquisición de Bienes y Obras financiados por el Banco Interamericano de Desarrollo (GN-2349-4)</t>
  </si>
  <si>
    <t>Febrero 2006. Políticas para la Selección y Contratación de Consultores financiados por el Banco Interamericano de Desarrollo (GN-2350-6)</t>
  </si>
  <si>
    <t>Febrero 2006. Políticas para la Adquisición de Bienes y Obras financiados por el Banco Interamericano de Desarrollo (GN-2349-6)</t>
  </si>
  <si>
    <t>Julio 2006. Políticas para la Adquisición de Bienes y Obras financiados por el Banco Interamericano de Desarrollo (GN-2349-7)</t>
  </si>
  <si>
    <t>Febrero 2004. Políticas y Procedimientos para la Adquisición de Servicios de Consultoría (GN-2220-10)</t>
  </si>
  <si>
    <t>Enero 2005. Políticas para la Selección y Contratación de Consultores financiados por el Banco Interamericano de Desarrollo (GN-2350-4)</t>
  </si>
  <si>
    <t>Julio 2006. Políticas para la Selección y Contratación de Consultores financiados por el Banco Interamericano de Desarrollo (GN-2350-7)</t>
  </si>
  <si>
    <t>Solicitud Estándar de Propuestas</t>
  </si>
  <si>
    <t>Tiempo Trabajado</t>
  </si>
  <si>
    <t>3 CVs </t>
  </si>
  <si>
    <t>Enero 1995. Edición revisada Septiembre 1997.</t>
  </si>
  <si>
    <t>Enero 1995. Edición revisada Enero 1999.</t>
  </si>
  <si>
    <t>Mayo 2004.</t>
  </si>
  <si>
    <t>Mayo 2004. Edición revisada Octubre 2006.</t>
  </si>
  <si>
    <t>Enero 1997. Edición revisada Septiembre 1997.</t>
  </si>
  <si>
    <t>Enero 1997. Edición revisada Enero 1999.</t>
  </si>
  <si>
    <t>Enero 1997. Edición revisada Mayo 2002.</t>
  </si>
  <si>
    <t>Versión de Normas de Adquisición (BID):</t>
  </si>
  <si>
    <t>Versión de Normas de Adquisición (BM):</t>
  </si>
  <si>
    <t>Versión de Normas de Consultoría (BID):</t>
  </si>
  <si>
    <t>Versión de Normas de Consultoría (BM):</t>
  </si>
  <si>
    <t>INFORMACIÓN PARA CARGA INICIAL DEL PLAN DE ADQUISICIONES 
EN CURSO Y/O ULTIMO PRESENTADO</t>
  </si>
  <si>
    <t>Desde</t>
  </si>
  <si>
    <t>Sín</t>
  </si>
  <si>
    <t>Con</t>
  </si>
  <si>
    <t>Versión ( 1-xxxx -Incluir Año-) :</t>
  </si>
  <si>
    <t>Total</t>
  </si>
  <si>
    <t>Estos datos se cargan en el SEPA on-line durante la capacitación y/o la carga en sí.</t>
  </si>
  <si>
    <t>Componente Asociado :</t>
  </si>
  <si>
    <t>1. Cobertura del Plan de Adquisiciones</t>
  </si>
  <si>
    <t>2. Versión del Plan de Adquisiciones</t>
  </si>
  <si>
    <t>4. Métodos / Rangos de Actuación y Plazos por Tipo de Proceso</t>
  </si>
  <si>
    <t>5. Detalle del Plan de Adquisiciones</t>
  </si>
  <si>
    <t>Transferencias</t>
  </si>
  <si>
    <t>Cobertura del Plan de Adquisiciones:</t>
  </si>
  <si>
    <t>INFORMACIÓN PARA CARGA INICIAL DEL PLAN DE ADQUISICIONES (EN CURSO Y/O ULTIMO PRESENTADO)</t>
  </si>
  <si>
    <t>Comparación de Calificaciones</t>
  </si>
  <si>
    <t>Solicitud de Propuestas y Términos de Referencia</t>
  </si>
  <si>
    <t>Suma global + Gastos Reembolsables</t>
  </si>
  <si>
    <t>Nombre Organismo Sub-Ejecutor (si aplica)</t>
  </si>
  <si>
    <t>Iniciales Organismo Sub-ejecutor</t>
  </si>
  <si>
    <t>COMPONENTES? (SI / NO)</t>
  </si>
  <si>
    <t>Nombre de los componentes (listar por numero o letra)</t>
  </si>
  <si>
    <t>Componente 1</t>
  </si>
  <si>
    <t>Componente 2</t>
  </si>
  <si>
    <t>Componente 3</t>
  </si>
  <si>
    <t>Nombre Organismo Prestatario (* ver manual)</t>
  </si>
  <si>
    <t>Componete (si aplica)</t>
  </si>
  <si>
    <t xml:space="preserve">División Política del País (Región / Departamento / Jurisdicción, Provincia) </t>
  </si>
  <si>
    <t>3. Tipos de Gasto</t>
  </si>
  <si>
    <r>
      <t>Estos datos dependen de la categoría de inversión y están enumerados y ordenados en solapa/ficha</t>
    </r>
    <r>
      <rPr>
        <b/>
        <sz val="10"/>
        <color indexed="10"/>
        <rFont val="Calibri"/>
        <family val="2"/>
      </rPr>
      <t xml:space="preserve"> Detalle Plan de Adquisiciones.</t>
    </r>
  </si>
  <si>
    <r>
      <t xml:space="preserve">Método de Selección/Adquisición
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</si>
  <si>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r>
      <t xml:space="preserve">Documento Base 
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</si>
  <si>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r>
      <t xml:space="preserve">Tipo de Contrato 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</si>
  <si>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r>
      <t xml:space="preserve">Revisión Expost 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</si>
  <si>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r>
      <t xml:space="preserve">Estado del Proceso 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</si>
  <si>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r>
      <t xml:space="preserve">Método de Adquisición
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</si>
  <si>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r>
      <t xml:space="preserve">Tipo de Contrato 
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</si>
  <si>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r>
      <rPr>
        <b/>
        <sz val="10"/>
        <color indexed="10"/>
        <rFont val="Calibri"/>
        <family val="2"/>
      </rPr>
      <t>NOTA:</t>
    </r>
    <r>
      <rPr>
        <sz val="10"/>
        <rFont val="Calibri"/>
        <family val="2"/>
      </rPr>
      <t xml:space="preserve">
Hacer nombramiento de los componentes que figuran en el acuerdo de prestamo; solo utilizar los componentes principales y no los sub-componentes</t>
    </r>
  </si>
  <si>
    <r>
      <rPr>
        <b/>
        <sz val="10"/>
        <color indexed="10"/>
        <rFont val="Calibri"/>
        <family val="2"/>
      </rPr>
      <t xml:space="preserve">NOTA: </t>
    </r>
    <r>
      <rPr>
        <sz val="10"/>
        <rFont val="Calibri"/>
        <family val="2"/>
      </rPr>
      <t xml:space="preserve">
</t>
    </r>
    <r>
      <rPr>
        <b/>
        <sz val="10"/>
        <rFont val="Calibri"/>
        <family val="2"/>
      </rPr>
      <t>1.</t>
    </r>
    <r>
      <rPr>
        <sz val="10"/>
        <rFont val="Calibri"/>
        <family val="2"/>
      </rPr>
      <t xml:space="preserve"> Solo puede existir un Organismo Coordinador que "coordina" y hace envio del Plan de Adquisiciones al Banco
</t>
    </r>
    <r>
      <rPr>
        <b/>
        <sz val="10"/>
        <rFont val="Calibri"/>
        <family val="2"/>
      </rPr>
      <t>2.</t>
    </r>
    <r>
      <rPr>
        <sz val="10"/>
        <rFont val="Calibri"/>
        <family val="2"/>
      </rPr>
      <t xml:space="preserve"> Para Cada Organismo Sub-ejecutor hay que cargar una ficha # 2 por separado ingresando los procesos que les corresponde</t>
    </r>
  </si>
  <si>
    <t>3CV</t>
  </si>
  <si>
    <t>Ministerio de Desarrollo Social</t>
  </si>
  <si>
    <t>Montevideo</t>
  </si>
  <si>
    <t>Compra de 4 aires acondicionados</t>
  </si>
  <si>
    <t>MIDES (SNIC-GFI)</t>
  </si>
  <si>
    <t>Acondicionamiento térmico: aires acondicionados</t>
  </si>
  <si>
    <t>Acondicionamiento térmico: cortinas</t>
  </si>
  <si>
    <t>Compra de cortinas para oficinas</t>
  </si>
  <si>
    <t>Nacional</t>
  </si>
  <si>
    <t>Equipamiento Informático</t>
  </si>
  <si>
    <t>Gastos de equipos e instalaciones para la puesta en funcionamiento del Portal y la interoperabilidad con otros sistemas existentes.</t>
  </si>
  <si>
    <t>Gastos operativos</t>
  </si>
  <si>
    <t>Talleres</t>
  </si>
  <si>
    <t>Contratación de equipo técnico para Área Servicios</t>
  </si>
  <si>
    <t>Contratación de técnicos para definición de  la estrucutura conceptual del Portal, su arquitectura informática y la interoperanbilidad con sistemas pre-existentes o a desarrollarse</t>
  </si>
  <si>
    <t xml:space="preserve">Contratación de equipo técnico para la definición conceptual de todo el Registro, desarrollo informático y mantenimiento del mismo </t>
  </si>
  <si>
    <t>1 técnico del área social y dos técnicos informáticos</t>
  </si>
  <si>
    <t>Contratación de técnicos para la informatización del Registro específicos a integrar al Registro Nacional de Cuidados: Registro del módulo de Formación de Cuidados (adecuación de desarrollos existentes y apoyo a la implantación de los nuevos a desarrollar); Registro para la gestión de los Bonos de Integración Social en primera infancia, etc.</t>
  </si>
  <si>
    <t>Contratación de equipo técnico para el relevamiento y la gestión de información sobre proveedores y recursos humanos de cuidados (“oferta de cuidados”).</t>
  </si>
  <si>
    <t>Contratación de equipo técnico para el relevamiento y la gestión de información sobre proveedores de formación en cuidados habilitados (“oferta de formación”).</t>
  </si>
  <si>
    <t>Contratación de equipo técnico para identificación de la demanda de servicios para población dependiente (1 jefe de campo, 4 supervisores, 15 “baremadores” o valoradores y 2 administrativos)</t>
  </si>
  <si>
    <t>Contratación de equipo técnico para para el área de comunicación de la SNC (1 consultor especialista en comunicación y 2 asistentes técnicos)</t>
  </si>
  <si>
    <t xml:space="preserve">1 Jefe de Area, 2 asistentes, 4 supervisores y 8 asistentes técnicos </t>
  </si>
  <si>
    <t>2 supervisores y 11 operadores</t>
  </si>
  <si>
    <t>1 técnico social y 2 informático por 12 meses). Contratación para mantenimiento del mismo (1 técnico del área social y dos técnicos informáticos)</t>
  </si>
  <si>
    <t>Proyectos comunitarios</t>
  </si>
  <si>
    <t>Comparación de precios</t>
  </si>
  <si>
    <t>1 consultor especialista en comunicación y 2 asistentes técnicos</t>
  </si>
  <si>
    <t>Servicios - Agencias</t>
  </si>
  <si>
    <t>Contratación de agencias de comunicación.</t>
  </si>
  <si>
    <t>Gastos de difusión, contratación de espacios en medios, etc.</t>
  </si>
  <si>
    <t>Contratación de técnicos de apoyo para diseño y despliegue de las acciones de generación y gestión de la información en el área de Planificación y Seguimiento de la SNC.</t>
  </si>
  <si>
    <t>Estudios específicos</t>
  </si>
  <si>
    <t>Contratación de técnico de apoyo jurídico para la SNC.</t>
  </si>
  <si>
    <t>Estudos</t>
  </si>
  <si>
    <t>Contratación de 1 consultor para la revisión y diseño del marco regulatorio específico de los servicios de cuidado para la primera infancia.</t>
  </si>
  <si>
    <t>Contratación de un técnico de apoyo a la implementación del ajustes al marco regulatorio de primera infancia.</t>
  </si>
  <si>
    <t>Contratación de 2 técnicos de apoyo para la SNC.</t>
  </si>
  <si>
    <t>Contratación de equipo técnico para el Área de Dependencia de la SNC (1 jefe de área y 2 asistentes)</t>
  </si>
  <si>
    <t>1 jefe de area y 2 asistentes</t>
  </si>
  <si>
    <t>Adquisición y adaptación de 3 instrumentos de medición de DIT</t>
  </si>
  <si>
    <t>Adquisicion - Instrumentos medicion</t>
  </si>
  <si>
    <t>Contratación de equipo para las pruebas de testeo en algunos Centros de los instrumentos de medición del desarrollo infantil.</t>
  </si>
  <si>
    <t>Contratación de técnico para procesamiento de datos y análisis.</t>
  </si>
  <si>
    <t>Horas para desarrollo y correctivos de firma consultora (empresa que desarrolló el SIPI) para ajustes a sistemas de informción actuales para el registro de nuevos indicadores relevados.</t>
  </si>
  <si>
    <t>1 técnico para el desarrollo del soporte informático requerido para el registro dimensiones e indicadores relevados.</t>
  </si>
  <si>
    <t>Contratación de 1 consultor para diseño de la curícula del Programa de Formación</t>
  </si>
  <si>
    <t>Contratación de técnicos diseño (12 meses iniciales) e implemenación del Programa de Formación para la primera infancia con base en la currícula diseñada.</t>
  </si>
  <si>
    <t>Contratación de técnicos para diseño e especificación (12 meses iniciales) y posterior implentación del programa de formación y calificación de RR.HH.</t>
  </si>
  <si>
    <t xml:space="preserve">Contratación de equipo técnico para el Área de Primera infancia de la SNC </t>
  </si>
  <si>
    <t>Contratación de un equipo técnico especializado para revisión de sistemas de supervisión actualmente implementados por los distintos organismos y elaboración de propuesta de diseño de nuevo sistema de supervisión de centros de cuidado infantil.</t>
  </si>
  <si>
    <t>Contratación de equipo técnico para apoyo a la implementación del nuevo sistema de supervisión de calidad de los Centros de Cuidado Infantil</t>
  </si>
  <si>
    <t>Contratación de un equipo técnico especializado para revisión y posterior validación de instrumentos de medición de calidad de centros de cuidado de primera infancia actualmente implementados por los distintos organismos.</t>
  </si>
  <si>
    <t>Contratación de Servicio de Transporte</t>
  </si>
  <si>
    <t>Contatación  de un técnico para el apoyo al desarrollo de la experiencia.</t>
  </si>
  <si>
    <t>Contratación de técnicos para la captación y selección (primero doce meses) y posterior apoyo al funcionamiento requerido para la implantación de las Casas Comunitarias de Cuidado</t>
  </si>
  <si>
    <t>Contratación de un técnico para el diseño de experiencias de Centros de Sindicatos y Empresas para niños y niñas hijos e hijas de trabajadores/as.</t>
  </si>
  <si>
    <t>Contratación de un técnico para la captación, selección, habilitación y formación de personal (12 meses iniciales) y posterior apoyo a la implantación de los Centros de Sindicatos y Empresas</t>
  </si>
  <si>
    <t>Contratación de un técnico para el diseño del Servicio de Asistente Socioeducativo.</t>
  </si>
  <si>
    <t>Contratación de un técnico para la captación, selección y formación de personal (12 meses iniciales) y posterior apoyo a la implantación del Servicio de Asistentes Socioeducativo.</t>
  </si>
  <si>
    <t>Contratación de técnicos para el fortalecimiento de las capacidades del INAU/Plan CAIF para desplegar la estrategia de aumento de cobertura de Centros de Cuidados prevista en el Plan Quinquenal del SNIC.</t>
  </si>
  <si>
    <t>Contratación de técnicos para diseño (12 meses iniciales) y posterior implantación del Programa de Parentalidades Positivas adaptado a los Centros CAIF</t>
  </si>
  <si>
    <t>Publicaciones</t>
  </si>
  <si>
    <t>Publicaciones, instancias de formación y materiales vinculados al Programa de Parentalidades Positivas</t>
  </si>
  <si>
    <t>Contratación de empresas constructoras de Centros CAIF</t>
  </si>
  <si>
    <t>Contrucción CAIF</t>
  </si>
  <si>
    <t>Coordinador Ejecutivo</t>
  </si>
  <si>
    <t>Asistentes técnicos a la coord. Ejecutiva</t>
  </si>
  <si>
    <t>Coordinador Operativo</t>
  </si>
  <si>
    <t>Coordinadores Técnicos</t>
  </si>
  <si>
    <t>Equipo técnico Administrativos</t>
  </si>
  <si>
    <t>Auditoría</t>
  </si>
  <si>
    <t>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</si>
</sst>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\ _€_-;\-* #,##0.00\ _€_-;_-* &quot;-&quot;??\ _€_-;_-@_-"/>
    <numFmt numFmtId="165" formatCode="[$USD]\ #,##0.00"/>
    <numFmt numFmtId="166" formatCode="#,##0\ ;&quot; (&quot;#,##0\);&quot; -&quot;#\ ;@\ "/>
    <numFmt numFmtId="167" formatCode="mm/yy"/>
    <numFmt numFmtId="168" formatCode="_-* #,##0\ _€_-;\-* #,##0\ _€_-;_-* &quot;-&quot;??\ _€_-;_-@_-"/>
  </numFmts>
  <fonts count="46" x14ac:knownFonts="1">
    <font>
      <sz val="10"/>
      <name val="Arial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2"/>
      <color indexed="81"/>
      <name val="Tahoma"/>
      <family val="2"/>
    </font>
    <font>
      <sz val="8"/>
      <color indexed="81"/>
      <name val="Tahoma"/>
      <family val="2"/>
    </font>
    <font>
      <sz val="14"/>
      <color indexed="81"/>
      <name val="Tahoma"/>
      <family val="2"/>
    </font>
    <font>
      <sz val="9"/>
      <color indexed="81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b/>
      <sz val="10"/>
      <color indexed="10"/>
      <name val="Calibri"/>
      <family val="2"/>
    </font>
    <font>
      <sz val="10"/>
      <color indexed="9"/>
      <name val="Calibri"/>
      <family val="2"/>
    </font>
    <font>
      <i/>
      <sz val="10"/>
      <color indexed="9"/>
      <name val="Calibri"/>
      <family val="2"/>
    </font>
    <font>
      <sz val="10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12"/>
      <name val="Calibri"/>
      <family val="2"/>
      <scheme val="minor"/>
    </font>
    <font>
      <b/>
      <sz val="12"/>
      <name val="Calibri"/>
      <family val="2"/>
      <scheme val="minor"/>
    </font>
    <font>
      <sz val="10"/>
      <color indexed="9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name val="Arial"/>
      <family val="2"/>
    </font>
    <font>
      <sz val="8"/>
      <color indexed="8"/>
      <name val="Calibri"/>
      <family val="2"/>
    </font>
    <font>
      <sz val="9"/>
      <color indexed="8"/>
      <name val="Calibri"/>
      <family val="2"/>
    </font>
    <font>
      <sz val="10"/>
      <color theme="1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41"/>
        <bgColor indexed="27"/>
      </patternFill>
    </fill>
  </fills>
  <borders count="4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4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3" borderId="0" applyNumberFormat="0" applyBorder="0" applyAlignment="0" applyProtection="0"/>
    <xf numFmtId="0" fontId="13" fillId="20" borderId="1" applyNumberFormat="0" applyAlignment="0" applyProtection="0"/>
    <xf numFmtId="0" fontId="14" fillId="21" borderId="2" applyNumberFormat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7" borderId="1" applyNumberFormat="0" applyAlignment="0" applyProtection="0"/>
    <xf numFmtId="0" fontId="21" fillId="0" borderId="6" applyNumberFormat="0" applyFill="0" applyAlignment="0" applyProtection="0"/>
    <xf numFmtId="0" fontId="22" fillId="22" borderId="0" applyNumberFormat="0" applyBorder="0" applyAlignment="0" applyProtection="0"/>
    <xf numFmtId="0" fontId="4" fillId="0" borderId="0"/>
    <xf numFmtId="0" fontId="4" fillId="23" borderId="7" applyNumberFormat="0" applyFont="0" applyAlignment="0" applyProtection="0"/>
    <xf numFmtId="0" fontId="23" fillId="20" borderId="8" applyNumberFormat="0" applyAlignment="0" applyProtection="0"/>
    <xf numFmtId="0" fontId="24" fillId="0" borderId="0" applyNumberFormat="0" applyFill="0" applyBorder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164" fontId="42" fillId="0" borderId="0" applyFont="0" applyFill="0" applyBorder="0" applyAlignment="0" applyProtection="0"/>
  </cellStyleXfs>
  <cellXfs count="126">
    <xf numFmtId="0" fontId="0" fillId="0" borderId="0" xfId="0"/>
    <xf numFmtId="0" fontId="0" fillId="0" borderId="0" xfId="0" applyFill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3" fillId="24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0" fontId="2" fillId="24" borderId="10" xfId="0" applyFont="1" applyFill="1" applyBorder="1" applyAlignment="1">
      <alignment horizontal="left" vertical="center" wrapText="1"/>
    </xf>
    <xf numFmtId="0" fontId="2" fillId="24" borderId="10" xfId="0" applyFont="1" applyFill="1" applyBorder="1" applyAlignment="1">
      <alignment vertical="center" wrapText="1"/>
    </xf>
    <xf numFmtId="0" fontId="32" fillId="0" borderId="0" xfId="0" applyFont="1"/>
    <xf numFmtId="0" fontId="33" fillId="25" borderId="11" xfId="0" applyFont="1" applyFill="1" applyBorder="1" applyAlignment="1">
      <alignment horizontal="center" vertical="center"/>
    </xf>
    <xf numFmtId="0" fontId="33" fillId="25" borderId="12" xfId="0" applyFont="1" applyFill="1" applyBorder="1" applyAlignment="1">
      <alignment horizontal="center" vertical="center"/>
    </xf>
    <xf numFmtId="0" fontId="33" fillId="25" borderId="13" xfId="0" applyFont="1" applyFill="1" applyBorder="1" applyAlignment="1">
      <alignment horizontal="center" vertical="center" wrapText="1"/>
    </xf>
    <xf numFmtId="0" fontId="32" fillId="0" borderId="10" xfId="0" applyFont="1" applyBorder="1" applyAlignment="1">
      <alignment vertical="center"/>
    </xf>
    <xf numFmtId="0" fontId="32" fillId="0" borderId="15" xfId="0" applyFont="1" applyBorder="1" applyAlignment="1">
      <alignment vertical="center"/>
    </xf>
    <xf numFmtId="0" fontId="32" fillId="0" borderId="18" xfId="0" applyFont="1" applyBorder="1" applyAlignment="1">
      <alignment vertical="center"/>
    </xf>
    <xf numFmtId="0" fontId="32" fillId="0" borderId="19" xfId="0" applyFont="1" applyBorder="1" applyAlignment="1">
      <alignment vertical="center"/>
    </xf>
    <xf numFmtId="0" fontId="34" fillId="25" borderId="20" xfId="0" applyFont="1" applyFill="1" applyBorder="1" applyAlignment="1">
      <alignment horizontal="center" vertical="center"/>
    </xf>
    <xf numFmtId="0" fontId="34" fillId="25" borderId="21" xfId="0" applyFont="1" applyFill="1" applyBorder="1" applyAlignment="1">
      <alignment horizontal="center" vertical="center"/>
    </xf>
    <xf numFmtId="0" fontId="32" fillId="0" borderId="0" xfId="0" applyFont="1" applyAlignment="1">
      <alignment vertical="center"/>
    </xf>
    <xf numFmtId="0" fontId="32" fillId="0" borderId="0" xfId="0" applyFont="1" applyFill="1" applyAlignment="1">
      <alignment vertical="center" wrapText="1"/>
    </xf>
    <xf numFmtId="0" fontId="36" fillId="25" borderId="22" xfId="0" applyFont="1" applyFill="1" applyBorder="1" applyAlignment="1">
      <alignment horizontal="center" vertical="center" wrapText="1"/>
    </xf>
    <xf numFmtId="0" fontId="36" fillId="25" borderId="10" xfId="0" applyFont="1" applyFill="1" applyBorder="1" applyAlignment="1">
      <alignment horizontal="center" vertical="center" wrapText="1"/>
    </xf>
    <xf numFmtId="0" fontId="36" fillId="25" borderId="15" xfId="0" applyFont="1" applyFill="1" applyBorder="1" applyAlignment="1">
      <alignment horizontal="center" vertical="center" wrapText="1"/>
    </xf>
    <xf numFmtId="0" fontId="37" fillId="0" borderId="23" xfId="0" applyFont="1" applyFill="1" applyBorder="1" applyAlignment="1">
      <alignment horizontal="left" vertical="center" wrapText="1"/>
    </xf>
    <xf numFmtId="0" fontId="32" fillId="0" borderId="22" xfId="0" quotePrefix="1" applyFont="1" applyBorder="1" applyAlignment="1" applyProtection="1"/>
    <xf numFmtId="165" fontId="32" fillId="0" borderId="10" xfId="0" applyNumberFormat="1" applyFont="1" applyFill="1" applyBorder="1" applyAlignment="1">
      <alignment horizontal="right" vertical="center" wrapText="1"/>
    </xf>
    <xf numFmtId="165" fontId="32" fillId="0" borderId="15" xfId="0" applyNumberFormat="1" applyFont="1" applyFill="1" applyBorder="1" applyAlignment="1">
      <alignment horizontal="right" vertical="center" wrapText="1"/>
    </xf>
    <xf numFmtId="0" fontId="32" fillId="0" borderId="22" xfId="0" applyFont="1" applyBorder="1" applyAlignment="1" applyProtection="1"/>
    <xf numFmtId="0" fontId="36" fillId="25" borderId="23" xfId="0" applyFont="1" applyFill="1" applyBorder="1" applyAlignment="1">
      <alignment horizontal="center" vertical="center" wrapText="1"/>
    </xf>
    <xf numFmtId="165" fontId="36" fillId="25" borderId="18" xfId="0" applyNumberFormat="1" applyFont="1" applyFill="1" applyBorder="1" applyAlignment="1">
      <alignment horizontal="right" vertical="center" wrapText="1"/>
    </xf>
    <xf numFmtId="165" fontId="36" fillId="25" borderId="19" xfId="0" applyNumberFormat="1" applyFont="1" applyFill="1" applyBorder="1" applyAlignment="1">
      <alignment horizontal="right" vertical="center" wrapText="1"/>
    </xf>
    <xf numFmtId="0" fontId="36" fillId="25" borderId="26" xfId="0" applyFont="1" applyFill="1" applyBorder="1" applyAlignment="1">
      <alignment horizontal="center" vertical="center" wrapText="1"/>
    </xf>
    <xf numFmtId="0" fontId="32" fillId="0" borderId="34" xfId="0" applyFont="1" applyFill="1" applyBorder="1" applyAlignment="1">
      <alignment vertical="center" wrapText="1"/>
    </xf>
    <xf numFmtId="0" fontId="32" fillId="0" borderId="22" xfId="0" applyFont="1" applyFill="1" applyBorder="1" applyAlignment="1">
      <alignment vertical="center" wrapText="1"/>
    </xf>
    <xf numFmtId="0" fontId="32" fillId="0" borderId="35" xfId="0" applyFont="1" applyFill="1" applyBorder="1" applyAlignment="1">
      <alignment vertical="center" wrapText="1"/>
    </xf>
    <xf numFmtId="0" fontId="32" fillId="0" borderId="10" xfId="0" applyFont="1" applyFill="1" applyBorder="1" applyAlignment="1">
      <alignment vertical="center" wrapText="1"/>
    </xf>
    <xf numFmtId="0" fontId="32" fillId="0" borderId="15" xfId="0" applyFont="1" applyFill="1" applyBorder="1" applyAlignment="1">
      <alignment vertical="center" wrapText="1"/>
    </xf>
    <xf numFmtId="0" fontId="32" fillId="0" borderId="23" xfId="0" applyFont="1" applyFill="1" applyBorder="1" applyAlignment="1">
      <alignment vertical="center" wrapText="1"/>
    </xf>
    <xf numFmtId="0" fontId="32" fillId="0" borderId="36" xfId="0" applyFont="1" applyFill="1" applyBorder="1" applyAlignment="1">
      <alignment vertical="center" wrapText="1"/>
    </xf>
    <xf numFmtId="0" fontId="32" fillId="0" borderId="18" xfId="0" applyFont="1" applyFill="1" applyBorder="1" applyAlignment="1">
      <alignment vertical="center" wrapText="1"/>
    </xf>
    <xf numFmtId="0" fontId="32" fillId="0" borderId="19" xfId="0" applyFont="1" applyFill="1" applyBorder="1" applyAlignment="1">
      <alignment vertical="center" wrapText="1"/>
    </xf>
    <xf numFmtId="0" fontId="32" fillId="0" borderId="37" xfId="0" applyFont="1" applyFill="1" applyBorder="1" applyAlignment="1">
      <alignment vertical="center" wrapText="1"/>
    </xf>
    <xf numFmtId="0" fontId="32" fillId="0" borderId="35" xfId="0" applyFont="1" applyFill="1" applyBorder="1" applyAlignment="1">
      <alignment horizontal="left" vertical="center" wrapText="1"/>
    </xf>
    <xf numFmtId="0" fontId="32" fillId="0" borderId="10" xfId="0" applyFont="1" applyFill="1" applyBorder="1" applyAlignment="1">
      <alignment horizontal="left" vertical="center" wrapText="1"/>
    </xf>
    <xf numFmtId="0" fontId="39" fillId="0" borderId="0" xfId="0" applyFont="1" applyFill="1" applyBorder="1" applyAlignment="1">
      <alignment vertical="center" wrapText="1"/>
    </xf>
    <xf numFmtId="0" fontId="32" fillId="0" borderId="0" xfId="0" applyFont="1" applyFill="1" applyBorder="1" applyAlignment="1">
      <alignment vertical="center" wrapText="1"/>
    </xf>
    <xf numFmtId="17" fontId="32" fillId="0" borderId="10" xfId="0" applyNumberFormat="1" applyFont="1" applyFill="1" applyBorder="1" applyAlignment="1">
      <alignment vertical="center" wrapText="1"/>
    </xf>
    <xf numFmtId="0" fontId="41" fillId="0" borderId="0" xfId="0" applyFont="1" applyFill="1" applyBorder="1" applyAlignment="1">
      <alignment horizontal="justify" vertical="top"/>
    </xf>
    <xf numFmtId="1" fontId="32" fillId="0" borderId="10" xfId="0" applyNumberFormat="1" applyFont="1" applyFill="1" applyBorder="1" applyAlignment="1">
      <alignment vertical="center" wrapText="1"/>
    </xf>
    <xf numFmtId="0" fontId="32" fillId="0" borderId="0" xfId="37" applyFont="1" applyAlignment="1">
      <alignment horizontal="left" vertical="center" wrapText="1"/>
    </xf>
    <xf numFmtId="0" fontId="40" fillId="25" borderId="10" xfId="0" applyFont="1" applyFill="1" applyBorder="1" applyAlignment="1">
      <alignment horizontal="center" vertical="center" wrapText="1"/>
    </xf>
    <xf numFmtId="166" fontId="43" fillId="0" borderId="0" xfId="43" applyNumberFormat="1" applyFont="1" applyFill="1" applyBorder="1" applyAlignment="1" applyProtection="1">
      <alignment horizontal="justify" vertical="center" wrapText="1"/>
    </xf>
    <xf numFmtId="166" fontId="43" fillId="0" borderId="10" xfId="43" applyNumberFormat="1" applyFont="1" applyFill="1" applyBorder="1" applyAlignment="1" applyProtection="1">
      <alignment horizontal="justify" vertical="center" wrapText="1"/>
    </xf>
    <xf numFmtId="0" fontId="32" fillId="0" borderId="14" xfId="0" applyFont="1" applyFill="1" applyBorder="1" applyAlignment="1">
      <alignment vertical="center" wrapText="1"/>
    </xf>
    <xf numFmtId="0" fontId="32" fillId="0" borderId="31" xfId="0" applyFont="1" applyFill="1" applyBorder="1" applyAlignment="1">
      <alignment vertical="center" wrapText="1"/>
    </xf>
    <xf numFmtId="0" fontId="32" fillId="0" borderId="24" xfId="0" applyFont="1" applyFill="1" applyBorder="1" applyAlignment="1">
      <alignment vertical="center" wrapText="1"/>
    </xf>
    <xf numFmtId="0" fontId="32" fillId="0" borderId="38" xfId="0" applyFont="1" applyFill="1" applyBorder="1" applyAlignment="1">
      <alignment vertical="center" wrapText="1"/>
    </xf>
    <xf numFmtId="0" fontId="32" fillId="0" borderId="0" xfId="0" applyFont="1" applyFill="1" applyBorder="1" applyAlignment="1">
      <alignment horizontal="left" vertical="center" wrapText="1"/>
    </xf>
    <xf numFmtId="166" fontId="43" fillId="26" borderId="0" xfId="43" applyNumberFormat="1" applyFont="1" applyFill="1" applyBorder="1" applyAlignment="1" applyProtection="1">
      <alignment horizontal="justify" vertical="center" wrapText="1"/>
    </xf>
    <xf numFmtId="17" fontId="32" fillId="0" borderId="18" xfId="0" applyNumberFormat="1" applyFont="1" applyFill="1" applyBorder="1" applyAlignment="1">
      <alignment vertical="center" wrapText="1"/>
    </xf>
    <xf numFmtId="17" fontId="32" fillId="0" borderId="0" xfId="0" applyNumberFormat="1" applyFont="1" applyFill="1" applyBorder="1" applyAlignment="1">
      <alignment vertical="center" wrapText="1"/>
    </xf>
    <xf numFmtId="1" fontId="32" fillId="0" borderId="0" xfId="0" applyNumberFormat="1" applyFont="1" applyFill="1" applyBorder="1" applyAlignment="1">
      <alignment vertical="center" wrapText="1"/>
    </xf>
    <xf numFmtId="166" fontId="43" fillId="0" borderId="39" xfId="43" applyNumberFormat="1" applyFont="1" applyFill="1" applyBorder="1" applyAlignment="1" applyProtection="1">
      <alignment horizontal="justify" vertical="center" wrapText="1"/>
    </xf>
    <xf numFmtId="1" fontId="32" fillId="0" borderId="0" xfId="0" applyNumberFormat="1" applyFont="1" applyFill="1" applyAlignment="1">
      <alignment vertical="center" wrapText="1"/>
    </xf>
    <xf numFmtId="168" fontId="32" fillId="0" borderId="18" xfId="43" applyNumberFormat="1" applyFont="1" applyFill="1" applyBorder="1" applyAlignment="1">
      <alignment vertical="center" wrapText="1"/>
    </xf>
    <xf numFmtId="168" fontId="32" fillId="0" borderId="0" xfId="43" applyNumberFormat="1" applyFont="1" applyFill="1" applyBorder="1" applyAlignment="1">
      <alignment vertical="center" wrapText="1"/>
    </xf>
    <xf numFmtId="168" fontId="32" fillId="0" borderId="0" xfId="43" applyNumberFormat="1" applyFont="1" applyFill="1" applyAlignment="1">
      <alignment vertical="center" wrapText="1"/>
    </xf>
    <xf numFmtId="168" fontId="32" fillId="0" borderId="10" xfId="43" applyNumberFormat="1" applyFont="1" applyFill="1" applyBorder="1" applyAlignment="1">
      <alignment vertical="center" wrapText="1"/>
    </xf>
    <xf numFmtId="168" fontId="32" fillId="0" borderId="24" xfId="43" applyNumberFormat="1" applyFont="1" applyFill="1" applyBorder="1" applyAlignment="1">
      <alignment vertical="center" wrapText="1"/>
    </xf>
    <xf numFmtId="168" fontId="40" fillId="25" borderId="10" xfId="43" applyNumberFormat="1" applyFont="1" applyFill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center" vertical="center" wrapText="1"/>
    </xf>
    <xf numFmtId="0" fontId="32" fillId="0" borderId="18" xfId="0" applyFont="1" applyFill="1" applyBorder="1" applyAlignment="1">
      <alignment horizontal="center" vertical="center" wrapText="1"/>
    </xf>
    <xf numFmtId="0" fontId="40" fillId="25" borderId="10" xfId="0" applyFont="1" applyFill="1" applyBorder="1" applyAlignment="1">
      <alignment horizontal="center" vertical="center" wrapText="1"/>
    </xf>
    <xf numFmtId="0" fontId="44" fillId="0" borderId="10" xfId="0" applyFont="1" applyFill="1" applyBorder="1" applyAlignment="1">
      <alignment horizontal="left" vertical="center" wrapText="1"/>
    </xf>
    <xf numFmtId="167" fontId="44" fillId="0" borderId="10" xfId="0" applyNumberFormat="1" applyFont="1" applyFill="1" applyBorder="1" applyAlignment="1">
      <alignment horizontal="left" vertical="center" wrapText="1"/>
    </xf>
    <xf numFmtId="166" fontId="43" fillId="0" borderId="18" xfId="43" applyNumberFormat="1" applyFont="1" applyFill="1" applyBorder="1" applyAlignment="1" applyProtection="1">
      <alignment horizontal="justify" vertical="center" wrapText="1"/>
    </xf>
    <xf numFmtId="0" fontId="45" fillId="0" borderId="10" xfId="0" applyFont="1" applyFill="1" applyBorder="1" applyAlignment="1">
      <alignment horizontal="left" vertical="top" wrapText="1"/>
    </xf>
    <xf numFmtId="0" fontId="32" fillId="0" borderId="0" xfId="0" applyFont="1" applyFill="1" applyAlignment="1">
      <alignment horizontal="center" vertical="center" wrapText="1"/>
    </xf>
    <xf numFmtId="0" fontId="32" fillId="0" borderId="10" xfId="0" applyFont="1" applyFill="1" applyBorder="1" applyAlignment="1">
      <alignment horizontal="center" vertical="center" wrapText="1"/>
    </xf>
    <xf numFmtId="0" fontId="32" fillId="0" borderId="24" xfId="0" applyFont="1" applyFill="1" applyBorder="1" applyAlignment="1">
      <alignment horizontal="center" vertical="center" wrapText="1"/>
    </xf>
    <xf numFmtId="17" fontId="32" fillId="0" borderId="18" xfId="0" applyNumberFormat="1" applyFont="1" applyFill="1" applyBorder="1" applyAlignment="1">
      <alignment horizontal="center" vertical="center" wrapText="1"/>
    </xf>
    <xf numFmtId="17" fontId="32" fillId="0" borderId="10" xfId="0" applyNumberFormat="1" applyFont="1" applyFill="1" applyBorder="1" applyAlignment="1">
      <alignment horizontal="center" vertical="center" wrapText="1"/>
    </xf>
    <xf numFmtId="17" fontId="32" fillId="0" borderId="24" xfId="0" applyNumberFormat="1" applyFont="1" applyFill="1" applyBorder="1" applyAlignment="1">
      <alignment horizontal="center" vertical="center" wrapText="1"/>
    </xf>
    <xf numFmtId="14" fontId="32" fillId="0" borderId="18" xfId="0" applyNumberFormat="1" applyFont="1" applyFill="1" applyBorder="1" applyAlignment="1">
      <alignment horizontal="center" vertical="center" wrapText="1"/>
    </xf>
    <xf numFmtId="14" fontId="32" fillId="0" borderId="19" xfId="0" applyNumberFormat="1" applyFont="1" applyFill="1" applyBorder="1" applyAlignment="1">
      <alignment horizontal="center" vertical="center" wrapText="1"/>
    </xf>
    <xf numFmtId="0" fontId="32" fillId="0" borderId="14" xfId="0" applyFont="1" applyBorder="1" applyAlignment="1">
      <alignment horizontal="center" vertical="center"/>
    </xf>
    <xf numFmtId="0" fontId="32" fillId="0" borderId="16" xfId="0" applyFont="1" applyBorder="1" applyAlignment="1">
      <alignment horizontal="center" vertical="center"/>
    </xf>
    <xf numFmtId="0" fontId="32" fillId="0" borderId="17" xfId="0" applyFont="1" applyBorder="1" applyAlignment="1">
      <alignment horizontal="center" vertical="center"/>
    </xf>
    <xf numFmtId="0" fontId="32" fillId="0" borderId="22" xfId="0" applyFont="1" applyBorder="1" applyAlignment="1">
      <alignment horizontal="center" vertical="center"/>
    </xf>
    <xf numFmtId="0" fontId="32" fillId="0" borderId="23" xfId="0" applyFont="1" applyBorder="1" applyAlignment="1">
      <alignment horizontal="center" vertical="center"/>
    </xf>
    <xf numFmtId="0" fontId="32" fillId="0" borderId="0" xfId="0" applyFont="1" applyAlignment="1">
      <alignment horizontal="left" vertical="center" wrapText="1"/>
    </xf>
    <xf numFmtId="0" fontId="32" fillId="0" borderId="0" xfId="0" applyFont="1" applyFill="1" applyBorder="1" applyAlignment="1">
      <alignment horizontal="center" vertical="center" wrapText="1"/>
    </xf>
    <xf numFmtId="0" fontId="37" fillId="0" borderId="27" xfId="0" applyFont="1" applyFill="1" applyBorder="1" applyAlignment="1">
      <alignment horizontal="left" vertical="center" wrapText="1"/>
    </xf>
    <xf numFmtId="0" fontId="37" fillId="0" borderId="28" xfId="0" applyFont="1" applyFill="1" applyBorder="1" applyAlignment="1">
      <alignment horizontal="left" vertical="center" wrapText="1"/>
    </xf>
    <xf numFmtId="0" fontId="38" fillId="0" borderId="27" xfId="0" applyFont="1" applyFill="1" applyBorder="1" applyAlignment="1">
      <alignment horizontal="left" vertical="center" wrapText="1"/>
    </xf>
    <xf numFmtId="0" fontId="38" fillId="0" borderId="28" xfId="0" applyFont="1" applyFill="1" applyBorder="1" applyAlignment="1">
      <alignment horizontal="left" vertical="center" wrapText="1"/>
    </xf>
    <xf numFmtId="0" fontId="37" fillId="0" borderId="25" xfId="0" applyFont="1" applyFill="1" applyBorder="1" applyAlignment="1">
      <alignment horizontal="center" vertical="center" wrapText="1"/>
    </xf>
    <xf numFmtId="0" fontId="39" fillId="0" borderId="25" xfId="0" applyFont="1" applyFill="1" applyBorder="1" applyAlignment="1">
      <alignment horizontal="center" vertical="center" wrapText="1"/>
    </xf>
    <xf numFmtId="0" fontId="32" fillId="0" borderId="25" xfId="0" applyFont="1" applyBorder="1" applyAlignment="1" applyProtection="1">
      <alignment horizontal="center"/>
    </xf>
    <xf numFmtId="0" fontId="35" fillId="0" borderId="24" xfId="0" applyFont="1" applyFill="1" applyBorder="1" applyAlignment="1">
      <alignment horizontal="center" vertical="center" wrapText="1"/>
    </xf>
    <xf numFmtId="0" fontId="36" fillId="25" borderId="11" xfId="0" applyFont="1" applyFill="1" applyBorder="1" applyAlignment="1">
      <alignment horizontal="center" vertical="center" wrapText="1"/>
    </xf>
    <xf numFmtId="0" fontId="36" fillId="25" borderId="12" xfId="0" applyFont="1" applyFill="1" applyBorder="1" applyAlignment="1">
      <alignment horizontal="center" vertical="center" wrapText="1"/>
    </xf>
    <xf numFmtId="0" fontId="36" fillId="25" borderId="13" xfId="0" applyFont="1" applyFill="1" applyBorder="1" applyAlignment="1">
      <alignment horizontal="center" vertical="center" wrapText="1"/>
    </xf>
    <xf numFmtId="0" fontId="32" fillId="0" borderId="18" xfId="0" applyFont="1" applyFill="1" applyBorder="1" applyAlignment="1">
      <alignment horizontal="center" vertical="center" wrapText="1"/>
    </xf>
    <xf numFmtId="0" fontId="32" fillId="0" borderId="19" xfId="0" applyFont="1" applyFill="1" applyBorder="1" applyAlignment="1">
      <alignment horizontal="center" vertical="center" wrapText="1"/>
    </xf>
    <xf numFmtId="0" fontId="40" fillId="25" borderId="24" xfId="0" applyFont="1" applyFill="1" applyBorder="1" applyAlignment="1">
      <alignment horizontal="center" vertical="center" wrapText="1"/>
    </xf>
    <xf numFmtId="0" fontId="40" fillId="25" borderId="25" xfId="0" applyFont="1" applyFill="1" applyBorder="1" applyAlignment="1">
      <alignment horizontal="center" vertical="center" wrapText="1"/>
    </xf>
    <xf numFmtId="0" fontId="40" fillId="25" borderId="33" xfId="0" applyFont="1" applyFill="1" applyBorder="1" applyAlignment="1">
      <alignment horizontal="center" vertical="center" wrapText="1"/>
    </xf>
    <xf numFmtId="0" fontId="36" fillId="25" borderId="11" xfId="0" applyFont="1" applyFill="1" applyBorder="1" applyAlignment="1">
      <alignment horizontal="left" vertical="center" wrapText="1"/>
    </xf>
    <xf numFmtId="0" fontId="36" fillId="25" borderId="32" xfId="0" applyFont="1" applyFill="1" applyBorder="1" applyAlignment="1">
      <alignment horizontal="left" vertical="center" wrapText="1"/>
    </xf>
    <xf numFmtId="0" fontId="36" fillId="25" borderId="12" xfId="0" applyFont="1" applyFill="1" applyBorder="1" applyAlignment="1">
      <alignment horizontal="left" vertical="center" wrapText="1"/>
    </xf>
    <xf numFmtId="0" fontId="36" fillId="25" borderId="13" xfId="0" applyFont="1" applyFill="1" applyBorder="1" applyAlignment="1">
      <alignment horizontal="left" vertical="center" wrapText="1"/>
    </xf>
    <xf numFmtId="0" fontId="40" fillId="25" borderId="22" xfId="0" applyFont="1" applyFill="1" applyBorder="1" applyAlignment="1">
      <alignment horizontal="center" vertical="center" wrapText="1"/>
    </xf>
    <xf numFmtId="0" fontId="40" fillId="25" borderId="10" xfId="0" applyFont="1" applyFill="1" applyBorder="1" applyAlignment="1">
      <alignment horizontal="center" vertical="center" wrapText="1"/>
    </xf>
    <xf numFmtId="0" fontId="40" fillId="25" borderId="15" xfId="0" applyFont="1" applyFill="1" applyBorder="1" applyAlignment="1">
      <alignment horizontal="center" vertical="center" wrapText="1"/>
    </xf>
    <xf numFmtId="168" fontId="40" fillId="25" borderId="24" xfId="43" applyNumberFormat="1" applyFont="1" applyFill="1" applyBorder="1" applyAlignment="1">
      <alignment horizontal="center" vertical="center" wrapText="1"/>
    </xf>
    <xf numFmtId="168" fontId="40" fillId="25" borderId="25" xfId="43" applyNumberFormat="1" applyFont="1" applyFill="1" applyBorder="1" applyAlignment="1">
      <alignment horizontal="center" vertical="center" wrapText="1"/>
    </xf>
    <xf numFmtId="168" fontId="40" fillId="25" borderId="33" xfId="43" applyNumberFormat="1" applyFont="1" applyFill="1" applyBorder="1" applyAlignment="1">
      <alignment horizontal="center" vertical="center" wrapText="1"/>
    </xf>
    <xf numFmtId="168" fontId="40" fillId="25" borderId="10" xfId="43" applyNumberFormat="1" applyFont="1" applyFill="1" applyBorder="1" applyAlignment="1">
      <alignment horizontal="center" vertical="center" wrapText="1"/>
    </xf>
    <xf numFmtId="0" fontId="39" fillId="0" borderId="29" xfId="0" applyFont="1" applyFill="1" applyBorder="1" applyAlignment="1">
      <alignment horizontal="left" vertical="center" wrapText="1"/>
    </xf>
    <xf numFmtId="0" fontId="39" fillId="0" borderId="30" xfId="0" applyFont="1" applyFill="1" applyBorder="1" applyAlignment="1">
      <alignment horizontal="left" vertical="center" wrapText="1"/>
    </xf>
    <xf numFmtId="0" fontId="39" fillId="0" borderId="31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24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left" vertical="center" wrapText="1"/>
    </xf>
  </cellXfs>
  <cellStyles count="44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43" builtinId="3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 2" xfId="37"/>
    <cellStyle name="Note" xfId="38" builtinId="10" customBuiltin="1"/>
    <cellStyle name="Output" xfId="39" builtinId="21" customBuiltin="1"/>
    <cellStyle name="Title" xfId="40" builtinId="15" customBuiltin="1"/>
    <cellStyle name="Total" xfId="41" builtinId="25" customBuiltin="1"/>
    <cellStyle name="Warning Text" xfId="42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Relationship Id="rId14" Type="http://schemas.openxmlformats.org/officeDocument/2006/relationships/customXml" Target="../customXml/item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orge/Downloads/Copia%20de%20PEPvBID%20ajustado%20mision%20-%20v15Abr%20(2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uadro Resumen"/>
      <sheetName val="Cuadro x linea"/>
      <sheetName val="PEP"/>
      <sheetName val="Comunicación"/>
      <sheetName val="POA"/>
    </sheetNames>
    <sheetDataSet>
      <sheetData sheetId="0" refreshError="1"/>
      <sheetData sheetId="1" refreshError="1"/>
      <sheetData sheetId="2">
        <row r="11">
          <cell r="J11">
            <v>1480031.25</v>
          </cell>
          <cell r="K11">
            <v>325606.875</v>
          </cell>
        </row>
      </sheetData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9"/>
  <sheetViews>
    <sheetView workbookViewId="0">
      <selection activeCell="B18" sqref="B18"/>
    </sheetView>
  </sheetViews>
  <sheetFormatPr defaultColWidth="9.140625" defaultRowHeight="12.75" x14ac:dyDescent="0.2"/>
  <cols>
    <col min="1" max="1" width="9.140625" style="8"/>
    <col min="2" max="2" width="45" style="8" bestFit="1" customWidth="1"/>
    <col min="3" max="3" width="52" style="8" bestFit="1" customWidth="1"/>
    <col min="4" max="4" width="20.85546875" style="8" customWidth="1"/>
    <col min="5" max="16384" width="9.140625" style="8"/>
  </cols>
  <sheetData>
    <row r="1" spans="2:4" ht="13.5" thickBot="1" x14ac:dyDescent="0.25"/>
    <row r="2" spans="2:4" ht="30" x14ac:dyDescent="0.2">
      <c r="B2" s="9" t="s">
        <v>188</v>
      </c>
      <c r="C2" s="10" t="s">
        <v>181</v>
      </c>
      <c r="D2" s="11" t="s">
        <v>182</v>
      </c>
    </row>
    <row r="3" spans="2:4" x14ac:dyDescent="0.2">
      <c r="B3" s="85" t="s">
        <v>203</v>
      </c>
      <c r="C3" s="12"/>
      <c r="D3" s="13"/>
    </row>
    <row r="4" spans="2:4" x14ac:dyDescent="0.2">
      <c r="B4" s="86"/>
      <c r="C4" s="12"/>
      <c r="D4" s="13"/>
    </row>
    <row r="5" spans="2:4" x14ac:dyDescent="0.2">
      <c r="B5" s="86"/>
      <c r="C5" s="12"/>
      <c r="D5" s="13"/>
    </row>
    <row r="6" spans="2:4" x14ac:dyDescent="0.2">
      <c r="B6" s="86"/>
      <c r="C6" s="12"/>
      <c r="D6" s="13"/>
    </row>
    <row r="7" spans="2:4" x14ac:dyDescent="0.2">
      <c r="B7" s="86"/>
      <c r="C7" s="12"/>
      <c r="D7" s="13"/>
    </row>
    <row r="8" spans="2:4" x14ac:dyDescent="0.2">
      <c r="B8" s="86"/>
      <c r="C8" s="12"/>
      <c r="D8" s="13"/>
    </row>
    <row r="9" spans="2:4" ht="13.5" thickBot="1" x14ac:dyDescent="0.25">
      <c r="B9" s="87"/>
      <c r="C9" s="14"/>
      <c r="D9" s="15"/>
    </row>
    <row r="11" spans="2:4" ht="54" customHeight="1" x14ac:dyDescent="0.2">
      <c r="B11" s="90" t="s">
        <v>201</v>
      </c>
      <c r="C11" s="90"/>
    </row>
    <row r="12" spans="2:4" ht="13.5" thickBot="1" x14ac:dyDescent="0.25"/>
    <row r="13" spans="2:4" x14ac:dyDescent="0.2">
      <c r="B13" s="16" t="s">
        <v>183</v>
      </c>
      <c r="C13" s="17" t="s">
        <v>184</v>
      </c>
      <c r="D13" s="18"/>
    </row>
    <row r="14" spans="2:4" x14ac:dyDescent="0.2">
      <c r="B14" s="88" t="s">
        <v>274</v>
      </c>
      <c r="C14" s="13" t="s">
        <v>185</v>
      </c>
      <c r="D14" s="18"/>
    </row>
    <row r="15" spans="2:4" x14ac:dyDescent="0.2">
      <c r="B15" s="88"/>
      <c r="C15" s="13" t="s">
        <v>186</v>
      </c>
    </row>
    <row r="16" spans="2:4" ht="13.5" thickBot="1" x14ac:dyDescent="0.25">
      <c r="B16" s="88"/>
      <c r="C16" s="15" t="s">
        <v>187</v>
      </c>
    </row>
    <row r="17" spans="2:3" ht="13.5" thickBot="1" x14ac:dyDescent="0.25">
      <c r="B17" s="89"/>
    </row>
    <row r="18" spans="2:3" x14ac:dyDescent="0.2">
      <c r="C18" s="49"/>
    </row>
    <row r="19" spans="2:3" ht="48.75" customHeight="1" x14ac:dyDescent="0.2">
      <c r="B19" s="49" t="s">
        <v>200</v>
      </c>
    </row>
  </sheetData>
  <mergeCells count="3">
    <mergeCell ref="B3:B9"/>
    <mergeCell ref="B14:B17"/>
    <mergeCell ref="B11:C11"/>
  </mergeCells>
  <phoneticPr fontId="1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9"/>
    <pageSetUpPr fitToPage="1"/>
  </sheetPr>
  <dimension ref="A1:D25"/>
  <sheetViews>
    <sheetView showGridLines="0" workbookViewId="0">
      <selection activeCell="C11" sqref="C11"/>
    </sheetView>
  </sheetViews>
  <sheetFormatPr defaultColWidth="9.140625" defaultRowHeight="12.75" x14ac:dyDescent="0.2"/>
  <cols>
    <col min="1" max="1" width="52.5703125" style="19" customWidth="1"/>
    <col min="2" max="2" width="28.28515625" style="19" customWidth="1"/>
    <col min="3" max="3" width="38.140625" style="19" customWidth="1"/>
    <col min="4" max="4" width="11.42578125" style="19" bestFit="1" customWidth="1"/>
    <col min="5" max="16384" width="9.140625" style="19"/>
  </cols>
  <sheetData>
    <row r="1" spans="1:4" ht="30.75" customHeight="1" thickBot="1" x14ac:dyDescent="0.25">
      <c r="A1" s="99" t="s">
        <v>163</v>
      </c>
      <c r="B1" s="99"/>
      <c r="C1" s="99"/>
    </row>
    <row r="2" spans="1:4" ht="15.75" x14ac:dyDescent="0.2">
      <c r="A2" s="100" t="s">
        <v>171</v>
      </c>
      <c r="B2" s="101"/>
      <c r="C2" s="102"/>
    </row>
    <row r="3" spans="1:4" ht="15.75" x14ac:dyDescent="0.2">
      <c r="A3" s="20" t="s">
        <v>0</v>
      </c>
      <c r="B3" s="21" t="s">
        <v>164</v>
      </c>
      <c r="C3" s="22" t="s">
        <v>51</v>
      </c>
    </row>
    <row r="4" spans="1:4" ht="13.5" thickBot="1" x14ac:dyDescent="0.25">
      <c r="A4" s="23" t="s">
        <v>176</v>
      </c>
      <c r="B4" s="83">
        <v>42370</v>
      </c>
      <c r="C4" s="84">
        <v>43100</v>
      </c>
    </row>
    <row r="5" spans="1:4" ht="13.5" thickBot="1" x14ac:dyDescent="0.25">
      <c r="A5" s="96"/>
      <c r="B5" s="96"/>
      <c r="C5" s="96"/>
    </row>
    <row r="6" spans="1:4" ht="15.75" x14ac:dyDescent="0.2">
      <c r="A6" s="100" t="s">
        <v>172</v>
      </c>
      <c r="B6" s="101"/>
      <c r="C6" s="102"/>
    </row>
    <row r="7" spans="1:4" ht="13.5" thickBot="1" x14ac:dyDescent="0.25">
      <c r="A7" s="23" t="s">
        <v>167</v>
      </c>
      <c r="B7" s="103"/>
      <c r="C7" s="104"/>
    </row>
    <row r="8" spans="1:4" ht="13.5" thickBot="1" x14ac:dyDescent="0.25">
      <c r="A8" s="96"/>
      <c r="B8" s="96"/>
      <c r="C8" s="96"/>
    </row>
    <row r="9" spans="1:4" ht="15.75" x14ac:dyDescent="0.2">
      <c r="A9" s="100" t="s">
        <v>191</v>
      </c>
      <c r="B9" s="101"/>
      <c r="C9" s="102"/>
    </row>
    <row r="10" spans="1:4" ht="31.5" x14ac:dyDescent="0.2">
      <c r="A10" s="20" t="s">
        <v>2</v>
      </c>
      <c r="B10" s="21" t="s">
        <v>3</v>
      </c>
      <c r="C10" s="22" t="s">
        <v>4</v>
      </c>
    </row>
    <row r="11" spans="1:4" x14ac:dyDescent="0.2">
      <c r="A11" s="24" t="s">
        <v>5</v>
      </c>
      <c r="B11" s="25">
        <v>7500000</v>
      </c>
      <c r="C11" s="26">
        <f>+'Detalle Plan de Adquisiciones'!L7-'Plan de Adquisiciones'!B11</f>
        <v>1985500</v>
      </c>
    </row>
    <row r="12" spans="1:4" x14ac:dyDescent="0.2">
      <c r="A12" s="24" t="s">
        <v>6</v>
      </c>
      <c r="B12" s="25">
        <f>+'Detalle Plan de Adquisiciones'!L19/1.22</f>
        <v>684916.39344262297</v>
      </c>
      <c r="C12" s="26">
        <f>+B12*0.22</f>
        <v>150681.60655737706</v>
      </c>
      <c r="D12" s="63"/>
    </row>
    <row r="13" spans="1:4" x14ac:dyDescent="0.2">
      <c r="A13" s="24" t="s">
        <v>7</v>
      </c>
      <c r="B13" s="25">
        <f>+'Detalle Plan de Adquisiciones'!L32/1.22</f>
        <v>1233162.2950819673</v>
      </c>
      <c r="C13" s="26">
        <f>+B13*0.22</f>
        <v>271295.7049180328</v>
      </c>
    </row>
    <row r="14" spans="1:4" x14ac:dyDescent="0.2">
      <c r="A14" s="24" t="s">
        <v>8</v>
      </c>
      <c r="B14" s="25">
        <f>+'Detalle Plan de Adquisiciones'!K102/1.22</f>
        <v>200840.98360655739</v>
      </c>
      <c r="C14" s="26">
        <f>+B14*0.22</f>
        <v>44185.016393442624</v>
      </c>
    </row>
    <row r="15" spans="1:4" x14ac:dyDescent="0.2">
      <c r="A15" s="24" t="s">
        <v>9</v>
      </c>
      <c r="B15" s="25">
        <v>0</v>
      </c>
      <c r="C15" s="26">
        <v>0</v>
      </c>
    </row>
    <row r="16" spans="1:4" x14ac:dyDescent="0.2">
      <c r="A16" s="24" t="s">
        <v>10</v>
      </c>
      <c r="B16" s="25">
        <f>+'Detalle Plan de Adquisiciones'!J87/1.22+'Detalle Plan de Adquisiciones'!K39/1.22</f>
        <v>7801227.1516393442</v>
      </c>
      <c r="C16" s="26">
        <f>+B16*0.22</f>
        <v>1716269.9733606558</v>
      </c>
      <c r="D16" s="63"/>
    </row>
    <row r="17" spans="1:3" x14ac:dyDescent="0.2">
      <c r="A17" s="27" t="s">
        <v>175</v>
      </c>
      <c r="B17" s="25">
        <v>0</v>
      </c>
      <c r="C17" s="26">
        <v>0</v>
      </c>
    </row>
    <row r="18" spans="1:3" x14ac:dyDescent="0.2">
      <c r="A18" s="24" t="s">
        <v>12</v>
      </c>
      <c r="B18" s="25">
        <f>+'Detalle Plan de Adquisiciones'!I112/1.22</f>
        <v>792500</v>
      </c>
      <c r="C18" s="26">
        <f>+B18*0.22</f>
        <v>174350</v>
      </c>
    </row>
    <row r="19" spans="1:3" x14ac:dyDescent="0.2">
      <c r="A19" s="27" t="s">
        <v>14</v>
      </c>
      <c r="B19" s="25">
        <v>0</v>
      </c>
      <c r="C19" s="26">
        <v>0</v>
      </c>
    </row>
    <row r="20" spans="1:3" ht="16.5" thickBot="1" x14ac:dyDescent="0.25">
      <c r="A20" s="28" t="s">
        <v>168</v>
      </c>
      <c r="B20" s="29">
        <f>SUM(B11:B19)</f>
        <v>18212646.823770493</v>
      </c>
      <c r="C20" s="30">
        <f>SUM(C11:C19)</f>
        <v>4342282.3012295086</v>
      </c>
    </row>
    <row r="21" spans="1:3" ht="13.5" thickBot="1" x14ac:dyDescent="0.25">
      <c r="A21" s="98"/>
      <c r="B21" s="98"/>
      <c r="C21" s="98"/>
    </row>
    <row r="22" spans="1:3" ht="32.25" thickBot="1" x14ac:dyDescent="0.25">
      <c r="A22" s="31" t="s">
        <v>173</v>
      </c>
      <c r="B22" s="94" t="s">
        <v>169</v>
      </c>
      <c r="C22" s="95"/>
    </row>
    <row r="23" spans="1:3" ht="16.5" thickBot="1" x14ac:dyDescent="0.25">
      <c r="A23" s="97"/>
      <c r="B23" s="97"/>
      <c r="C23" s="97"/>
    </row>
    <row r="24" spans="1:3" ht="32.25" customHeight="1" thickBot="1" x14ac:dyDescent="0.25">
      <c r="A24" s="31" t="s">
        <v>174</v>
      </c>
      <c r="B24" s="92" t="s">
        <v>192</v>
      </c>
      <c r="C24" s="93"/>
    </row>
    <row r="25" spans="1:3" x14ac:dyDescent="0.2">
      <c r="A25" s="91"/>
      <c r="B25" s="91"/>
      <c r="C25" s="91"/>
    </row>
  </sheetData>
  <mergeCells count="12">
    <mergeCell ref="A1:C1"/>
    <mergeCell ref="A9:C9"/>
    <mergeCell ref="A2:C2"/>
    <mergeCell ref="A6:C6"/>
    <mergeCell ref="B7:C7"/>
    <mergeCell ref="A5:C5"/>
    <mergeCell ref="A25:C25"/>
    <mergeCell ref="B24:C24"/>
    <mergeCell ref="B22:C22"/>
    <mergeCell ref="A8:C8"/>
    <mergeCell ref="A23:C23"/>
    <mergeCell ref="A21:C21"/>
  </mergeCells>
  <phoneticPr fontId="1" type="noConversion"/>
  <printOptions horizontalCentered="1"/>
  <pageMargins left="0.39370078740157483" right="0.39370078740157483" top="0.78740157480314965" bottom="0.78740157480314965" header="0.51181102362204722" footer="0.51181102362204722"/>
  <pageSetup orientation="landscape" r:id="rId1"/>
  <headerFooter alignWithMargins="0">
    <oddHeader>&amp;F</oddHeader>
    <oddFooter>&amp;L&amp;"Arial,Bold"SEPA Confidential&amp;C&amp;D&amp;RPage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9"/>
    <pageSetUpPr fitToPage="1"/>
  </sheetPr>
  <dimension ref="A1:AQ119"/>
  <sheetViews>
    <sheetView tabSelected="1" topLeftCell="G1" workbookViewId="0">
      <selection activeCell="L7" sqref="L7"/>
    </sheetView>
  </sheetViews>
  <sheetFormatPr defaultColWidth="9.140625" defaultRowHeight="12.75" x14ac:dyDescent="0.2"/>
  <cols>
    <col min="1" max="1" width="20.5703125" style="19" bestFit="1" customWidth="1"/>
    <col min="2" max="3" width="20.5703125" style="19" customWidth="1"/>
    <col min="4" max="4" width="17.42578125" style="19" bestFit="1" customWidth="1"/>
    <col min="5" max="5" width="19.42578125" style="19" bestFit="1" customWidth="1"/>
    <col min="6" max="6" width="20" style="19" bestFit="1" customWidth="1"/>
    <col min="7" max="7" width="41.140625" style="19" customWidth="1"/>
    <col min="8" max="8" width="9.42578125" style="77" customWidth="1"/>
    <col min="9" max="9" width="32.85546875" style="19" customWidth="1"/>
    <col min="10" max="10" width="41" style="19" customWidth="1"/>
    <col min="11" max="11" width="17.5703125" style="19" customWidth="1"/>
    <col min="12" max="13" width="17" style="66" customWidth="1"/>
    <col min="14" max="14" width="18.140625" style="19" customWidth="1"/>
    <col min="15" max="15" width="16.42578125" style="19" customWidth="1"/>
    <col min="16" max="18" width="10" style="19" customWidth="1"/>
    <col min="19" max="19" width="12.140625" style="19" customWidth="1"/>
    <col min="20" max="20" width="13.5703125" style="19" customWidth="1"/>
    <col min="21" max="21" width="10" style="19" customWidth="1"/>
    <col min="22" max="22" width="11.42578125" style="19" customWidth="1"/>
    <col min="23" max="23" width="12.28515625" style="19" customWidth="1"/>
    <col min="24" max="24" width="10" style="19" customWidth="1"/>
    <col min="25" max="25" width="12.140625" style="19" customWidth="1"/>
    <col min="26" max="31" width="10" style="19" customWidth="1"/>
    <col min="32" max="32" width="16.28515625" style="19" customWidth="1"/>
    <col min="33" max="33" width="27.28515625" style="19" customWidth="1"/>
    <col min="34" max="34" width="16.28515625" style="19" customWidth="1"/>
    <col min="35" max="36" width="9.140625" style="19"/>
    <col min="37" max="41" width="12.7109375" style="19" customWidth="1"/>
    <col min="42" max="42" width="53" style="19" hidden="1" customWidth="1"/>
    <col min="43" max="43" width="40.28515625" style="19" hidden="1" customWidth="1"/>
    <col min="44" max="16384" width="9.140625" style="19"/>
  </cols>
  <sheetData>
    <row r="1" spans="1:42" ht="16.5" thickBot="1" x14ac:dyDescent="0.25">
      <c r="A1" s="119" t="s">
        <v>177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  <c r="Z1" s="120"/>
      <c r="AA1" s="120"/>
      <c r="AB1" s="120"/>
      <c r="AC1" s="120"/>
      <c r="AD1" s="120"/>
      <c r="AE1" s="120"/>
      <c r="AF1" s="120"/>
      <c r="AG1" s="120"/>
      <c r="AH1" s="121"/>
    </row>
    <row r="2" spans="1:42" ht="15.75" x14ac:dyDescent="0.2">
      <c r="A2" s="108" t="s">
        <v>15</v>
      </c>
      <c r="B2" s="109"/>
      <c r="C2" s="109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0"/>
      <c r="AD2" s="110"/>
      <c r="AE2" s="110"/>
      <c r="AF2" s="110"/>
      <c r="AG2" s="110"/>
      <c r="AH2" s="111"/>
    </row>
    <row r="3" spans="1:42" ht="22.5" customHeight="1" x14ac:dyDescent="0.2">
      <c r="A3" s="112" t="s">
        <v>16</v>
      </c>
      <c r="B3" s="105" t="s">
        <v>189</v>
      </c>
      <c r="C3" s="105" t="s">
        <v>190</v>
      </c>
      <c r="D3" s="113" t="s">
        <v>129</v>
      </c>
      <c r="E3" s="113" t="s">
        <v>17</v>
      </c>
      <c r="F3" s="113" t="s">
        <v>18</v>
      </c>
      <c r="G3" s="105" t="s">
        <v>193</v>
      </c>
      <c r="H3" s="113" t="s">
        <v>20</v>
      </c>
      <c r="I3" s="105" t="s">
        <v>135</v>
      </c>
      <c r="J3" s="113" t="s">
        <v>194</v>
      </c>
      <c r="K3" s="113" t="s">
        <v>195</v>
      </c>
      <c r="L3" s="118" t="s">
        <v>22</v>
      </c>
      <c r="M3" s="118" t="s">
        <v>170</v>
      </c>
      <c r="N3" s="105" t="s">
        <v>196</v>
      </c>
      <c r="O3" s="113" t="s">
        <v>197</v>
      </c>
      <c r="P3" s="113" t="s">
        <v>24</v>
      </c>
      <c r="Q3" s="113"/>
      <c r="R3" s="113"/>
      <c r="S3" s="113"/>
      <c r="T3" s="113"/>
      <c r="U3" s="113"/>
      <c r="V3" s="113"/>
      <c r="W3" s="113"/>
      <c r="X3" s="113"/>
      <c r="Y3" s="113"/>
      <c r="Z3" s="113"/>
      <c r="AA3" s="113"/>
      <c r="AB3" s="113"/>
      <c r="AC3" s="113"/>
      <c r="AD3" s="113"/>
      <c r="AE3" s="113"/>
      <c r="AF3" s="113" t="s">
        <v>25</v>
      </c>
      <c r="AG3" s="113" t="s">
        <v>26</v>
      </c>
      <c r="AH3" s="114" t="s">
        <v>1</v>
      </c>
      <c r="AP3" s="19" t="s">
        <v>165</v>
      </c>
    </row>
    <row r="4" spans="1:42" ht="37.5" customHeight="1" x14ac:dyDescent="0.2">
      <c r="A4" s="112"/>
      <c r="B4" s="106"/>
      <c r="C4" s="106"/>
      <c r="D4" s="113"/>
      <c r="E4" s="113"/>
      <c r="F4" s="113"/>
      <c r="G4" s="106"/>
      <c r="H4" s="113"/>
      <c r="I4" s="106"/>
      <c r="J4" s="113"/>
      <c r="K4" s="113"/>
      <c r="L4" s="118"/>
      <c r="M4" s="118"/>
      <c r="N4" s="106"/>
      <c r="O4" s="113"/>
      <c r="P4" s="113" t="s">
        <v>27</v>
      </c>
      <c r="Q4" s="113"/>
      <c r="R4" s="113" t="s">
        <v>28</v>
      </c>
      <c r="S4" s="113"/>
      <c r="T4" s="113" t="s">
        <v>29</v>
      </c>
      <c r="U4" s="113"/>
      <c r="V4" s="113" t="s">
        <v>30</v>
      </c>
      <c r="W4" s="113"/>
      <c r="X4" s="113" t="s">
        <v>31</v>
      </c>
      <c r="Y4" s="113"/>
      <c r="Z4" s="113" t="s">
        <v>32</v>
      </c>
      <c r="AA4" s="113"/>
      <c r="AB4" s="113" t="s">
        <v>33</v>
      </c>
      <c r="AC4" s="113"/>
      <c r="AD4" s="113" t="s">
        <v>34</v>
      </c>
      <c r="AE4" s="113"/>
      <c r="AF4" s="113"/>
      <c r="AG4" s="113"/>
      <c r="AH4" s="114"/>
      <c r="AP4" s="19" t="s">
        <v>166</v>
      </c>
    </row>
    <row r="5" spans="1:42" ht="20.25" customHeight="1" x14ac:dyDescent="0.2">
      <c r="A5" s="112"/>
      <c r="B5" s="107"/>
      <c r="C5" s="107"/>
      <c r="D5" s="113"/>
      <c r="E5" s="113"/>
      <c r="F5" s="113"/>
      <c r="G5" s="107"/>
      <c r="H5" s="113"/>
      <c r="I5" s="107"/>
      <c r="J5" s="113"/>
      <c r="K5" s="113"/>
      <c r="L5" s="118"/>
      <c r="M5" s="118"/>
      <c r="N5" s="107"/>
      <c r="O5" s="113"/>
      <c r="P5" s="50" t="s">
        <v>35</v>
      </c>
      <c r="Q5" s="50" t="s">
        <v>36</v>
      </c>
      <c r="R5" s="50" t="s">
        <v>35</v>
      </c>
      <c r="S5" s="50" t="s">
        <v>36</v>
      </c>
      <c r="T5" s="50" t="s">
        <v>35</v>
      </c>
      <c r="U5" s="50" t="s">
        <v>36</v>
      </c>
      <c r="V5" s="50" t="s">
        <v>35</v>
      </c>
      <c r="W5" s="50" t="s">
        <v>36</v>
      </c>
      <c r="X5" s="50" t="s">
        <v>35</v>
      </c>
      <c r="Y5" s="50" t="s">
        <v>36</v>
      </c>
      <c r="Z5" s="50" t="s">
        <v>35</v>
      </c>
      <c r="AA5" s="50" t="s">
        <v>36</v>
      </c>
      <c r="AB5" s="50" t="s">
        <v>35</v>
      </c>
      <c r="AC5" s="50" t="s">
        <v>36</v>
      </c>
      <c r="AD5" s="50" t="s">
        <v>35</v>
      </c>
      <c r="AE5" s="50" t="s">
        <v>36</v>
      </c>
      <c r="AF5" s="113"/>
      <c r="AG5" s="113"/>
      <c r="AH5" s="114"/>
      <c r="AP5" s="32" t="s">
        <v>121</v>
      </c>
    </row>
    <row r="6" spans="1:42" ht="34.5" thickBot="1" x14ac:dyDescent="0.25">
      <c r="A6" s="37" t="s">
        <v>206</v>
      </c>
      <c r="B6" s="38" t="s">
        <v>186</v>
      </c>
      <c r="C6" s="38" t="s">
        <v>204</v>
      </c>
      <c r="D6" s="39"/>
      <c r="E6" s="39" t="s">
        <v>267</v>
      </c>
      <c r="F6" s="62" t="s">
        <v>266</v>
      </c>
      <c r="G6" s="39" t="s">
        <v>73</v>
      </c>
      <c r="H6" s="71">
        <v>50</v>
      </c>
      <c r="I6" s="39"/>
      <c r="J6" s="39" t="s">
        <v>96</v>
      </c>
      <c r="K6" s="39" t="s">
        <v>110</v>
      </c>
      <c r="L6" s="64">
        <v>9485500</v>
      </c>
      <c r="M6" s="64">
        <v>2211</v>
      </c>
      <c r="N6" s="39" t="s">
        <v>166</v>
      </c>
      <c r="O6" s="39" t="s">
        <v>121</v>
      </c>
      <c r="P6" s="80">
        <v>42736</v>
      </c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  <c r="AH6" s="40"/>
      <c r="AP6" s="32" t="s">
        <v>122</v>
      </c>
    </row>
    <row r="7" spans="1:42" ht="12.75" customHeight="1" x14ac:dyDescent="0.2">
      <c r="A7" s="45"/>
      <c r="B7" s="45"/>
      <c r="C7" s="45"/>
      <c r="D7" s="45"/>
      <c r="E7" s="45"/>
      <c r="F7" s="51"/>
      <c r="G7" s="45"/>
      <c r="H7" s="70"/>
      <c r="I7" s="45"/>
      <c r="J7" s="45"/>
      <c r="K7" s="45"/>
      <c r="L7" s="65">
        <f>+L6</f>
        <v>9485500</v>
      </c>
      <c r="M7" s="65"/>
      <c r="N7" s="45"/>
      <c r="O7" s="45"/>
      <c r="P7" s="60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45"/>
      <c r="AP7" s="32"/>
    </row>
    <row r="8" spans="1:42" ht="12.75" customHeight="1" thickBot="1" x14ac:dyDescent="0.25">
      <c r="AP8" s="32" t="s">
        <v>127</v>
      </c>
    </row>
    <row r="9" spans="1:42" ht="15.75" customHeight="1" x14ac:dyDescent="0.2">
      <c r="A9" s="108" t="s">
        <v>37</v>
      </c>
      <c r="B9" s="109"/>
      <c r="C9" s="109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  <c r="R9" s="110"/>
      <c r="S9" s="110"/>
      <c r="T9" s="110"/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1"/>
      <c r="AP9" s="32" t="s">
        <v>128</v>
      </c>
    </row>
    <row r="10" spans="1:42" ht="18.75" customHeight="1" x14ac:dyDescent="0.2">
      <c r="A10" s="112" t="s">
        <v>16</v>
      </c>
      <c r="B10" s="105" t="s">
        <v>189</v>
      </c>
      <c r="C10" s="105" t="s">
        <v>190</v>
      </c>
      <c r="D10" s="113" t="s">
        <v>129</v>
      </c>
      <c r="E10" s="113" t="s">
        <v>17</v>
      </c>
      <c r="F10" s="113" t="s">
        <v>18</v>
      </c>
      <c r="G10" s="105" t="s">
        <v>198</v>
      </c>
      <c r="H10" s="113" t="s">
        <v>20</v>
      </c>
      <c r="I10" s="105" t="s">
        <v>135</v>
      </c>
      <c r="J10" s="113" t="s">
        <v>194</v>
      </c>
      <c r="K10" s="113" t="s">
        <v>195</v>
      </c>
      <c r="L10" s="118" t="s">
        <v>22</v>
      </c>
      <c r="M10" s="118" t="s">
        <v>170</v>
      </c>
      <c r="N10" s="105" t="s">
        <v>196</v>
      </c>
      <c r="O10" s="113" t="s">
        <v>197</v>
      </c>
      <c r="P10" s="113" t="s">
        <v>24</v>
      </c>
      <c r="Q10" s="113"/>
      <c r="R10" s="113"/>
      <c r="S10" s="113"/>
      <c r="T10" s="113"/>
      <c r="U10" s="113"/>
      <c r="V10" s="113"/>
      <c r="W10" s="113"/>
      <c r="X10" s="113"/>
      <c r="Y10" s="113"/>
      <c r="Z10" s="113"/>
      <c r="AA10" s="113"/>
      <c r="AB10" s="113"/>
      <c r="AC10" s="113"/>
      <c r="AD10" s="113"/>
      <c r="AE10" s="113"/>
      <c r="AF10" s="113" t="s">
        <v>25</v>
      </c>
      <c r="AG10" s="113" t="s">
        <v>26</v>
      </c>
      <c r="AH10" s="114" t="s">
        <v>1</v>
      </c>
    </row>
    <row r="11" spans="1:42" ht="35.25" customHeight="1" x14ac:dyDescent="0.2">
      <c r="A11" s="112"/>
      <c r="B11" s="106"/>
      <c r="C11" s="106"/>
      <c r="D11" s="113"/>
      <c r="E11" s="113"/>
      <c r="F11" s="113"/>
      <c r="G11" s="106"/>
      <c r="H11" s="113"/>
      <c r="I11" s="106"/>
      <c r="J11" s="113"/>
      <c r="K11" s="113"/>
      <c r="L11" s="118"/>
      <c r="M11" s="118"/>
      <c r="N11" s="106"/>
      <c r="O11" s="113"/>
      <c r="P11" s="113" t="s">
        <v>27</v>
      </c>
      <c r="Q11" s="113"/>
      <c r="R11" s="113" t="s">
        <v>28</v>
      </c>
      <c r="S11" s="113"/>
      <c r="T11" s="113" t="s">
        <v>29</v>
      </c>
      <c r="U11" s="113"/>
      <c r="V11" s="113" t="s">
        <v>30</v>
      </c>
      <c r="W11" s="113"/>
      <c r="X11" s="113" t="s">
        <v>31</v>
      </c>
      <c r="Y11" s="113"/>
      <c r="Z11" s="113" t="s">
        <v>32</v>
      </c>
      <c r="AA11" s="113"/>
      <c r="AB11" s="113" t="s">
        <v>33</v>
      </c>
      <c r="AC11" s="113"/>
      <c r="AD11" s="113" t="s">
        <v>34</v>
      </c>
      <c r="AE11" s="113"/>
      <c r="AF11" s="113"/>
      <c r="AG11" s="113"/>
      <c r="AH11" s="114"/>
    </row>
    <row r="12" spans="1:42" ht="25.5" customHeight="1" x14ac:dyDescent="0.2">
      <c r="A12" s="112"/>
      <c r="B12" s="107"/>
      <c r="C12" s="107"/>
      <c r="D12" s="113"/>
      <c r="E12" s="113"/>
      <c r="F12" s="113"/>
      <c r="G12" s="107"/>
      <c r="H12" s="113"/>
      <c r="I12" s="107"/>
      <c r="J12" s="113"/>
      <c r="K12" s="113"/>
      <c r="L12" s="118"/>
      <c r="M12" s="118"/>
      <c r="N12" s="107"/>
      <c r="O12" s="113"/>
      <c r="P12" s="72" t="s">
        <v>35</v>
      </c>
      <c r="Q12" s="72" t="s">
        <v>36</v>
      </c>
      <c r="R12" s="72" t="s">
        <v>35</v>
      </c>
      <c r="S12" s="72" t="s">
        <v>36</v>
      </c>
      <c r="T12" s="72" t="s">
        <v>35</v>
      </c>
      <c r="U12" s="72" t="s">
        <v>36</v>
      </c>
      <c r="V12" s="72" t="s">
        <v>35</v>
      </c>
      <c r="W12" s="72" t="s">
        <v>36</v>
      </c>
      <c r="X12" s="72" t="s">
        <v>35</v>
      </c>
      <c r="Y12" s="72" t="s">
        <v>36</v>
      </c>
      <c r="Z12" s="72" t="s">
        <v>35</v>
      </c>
      <c r="AA12" s="72" t="s">
        <v>36</v>
      </c>
      <c r="AB12" s="72" t="s">
        <v>35</v>
      </c>
      <c r="AC12" s="72" t="s">
        <v>36</v>
      </c>
      <c r="AD12" s="72" t="s">
        <v>35</v>
      </c>
      <c r="AE12" s="72" t="s">
        <v>36</v>
      </c>
      <c r="AF12" s="113"/>
      <c r="AG12" s="113"/>
      <c r="AH12" s="114"/>
      <c r="AP12" s="32" t="s">
        <v>72</v>
      </c>
    </row>
    <row r="13" spans="1:42" ht="38.25" x14ac:dyDescent="0.2">
      <c r="A13" s="33" t="s">
        <v>206</v>
      </c>
      <c r="B13" s="35" t="s">
        <v>185</v>
      </c>
      <c r="C13" s="35" t="s">
        <v>204</v>
      </c>
      <c r="D13" s="35"/>
      <c r="E13" s="35" t="s">
        <v>207</v>
      </c>
      <c r="F13" s="35" t="s">
        <v>205</v>
      </c>
      <c r="G13" s="35" t="s">
        <v>72</v>
      </c>
      <c r="H13" s="78">
        <v>1</v>
      </c>
      <c r="I13" s="35"/>
      <c r="J13" s="35" t="s">
        <v>95</v>
      </c>
      <c r="K13" s="35" t="s">
        <v>116</v>
      </c>
      <c r="L13" s="67">
        <v>5000</v>
      </c>
      <c r="M13" s="67">
        <v>1111</v>
      </c>
      <c r="N13" s="35" t="s">
        <v>166</v>
      </c>
      <c r="O13" s="35" t="s">
        <v>122</v>
      </c>
      <c r="P13" s="81">
        <v>42401</v>
      </c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6"/>
      <c r="AP13" s="32" t="s">
        <v>73</v>
      </c>
    </row>
    <row r="14" spans="1:42" ht="25.5" x14ac:dyDescent="0.2">
      <c r="A14" s="33" t="s">
        <v>206</v>
      </c>
      <c r="B14" s="35" t="s">
        <v>185</v>
      </c>
      <c r="C14" s="35" t="s">
        <v>204</v>
      </c>
      <c r="D14" s="35"/>
      <c r="E14" s="35" t="s">
        <v>208</v>
      </c>
      <c r="F14" s="35" t="s">
        <v>209</v>
      </c>
      <c r="G14" s="35" t="s">
        <v>72</v>
      </c>
      <c r="H14" s="78">
        <v>1</v>
      </c>
      <c r="I14" s="35"/>
      <c r="J14" s="35" t="s">
        <v>95</v>
      </c>
      <c r="K14" s="35" t="s">
        <v>116</v>
      </c>
      <c r="L14" s="67">
        <v>3500</v>
      </c>
      <c r="M14" s="67">
        <v>1111</v>
      </c>
      <c r="N14" s="35" t="s">
        <v>166</v>
      </c>
      <c r="O14" s="35" t="s">
        <v>122</v>
      </c>
      <c r="P14" s="81">
        <v>42401</v>
      </c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6"/>
      <c r="AP14" s="32" t="s">
        <v>74</v>
      </c>
    </row>
    <row r="15" spans="1:42" ht="25.5" x14ac:dyDescent="0.2">
      <c r="A15" s="33" t="s">
        <v>206</v>
      </c>
      <c r="B15" s="35" t="s">
        <v>185</v>
      </c>
      <c r="C15" s="35" t="s">
        <v>210</v>
      </c>
      <c r="D15" s="35"/>
      <c r="E15" s="35" t="s">
        <v>211</v>
      </c>
      <c r="F15" s="35"/>
      <c r="G15" s="35" t="s">
        <v>72</v>
      </c>
      <c r="H15" s="78">
        <v>1</v>
      </c>
      <c r="I15" s="35"/>
      <c r="J15" s="35" t="s">
        <v>95</v>
      </c>
      <c r="K15" s="35" t="s">
        <v>116</v>
      </c>
      <c r="L15" s="67">
        <v>10000</v>
      </c>
      <c r="M15" s="67">
        <v>1111</v>
      </c>
      <c r="N15" s="35" t="s">
        <v>166</v>
      </c>
      <c r="O15" s="35" t="s">
        <v>121</v>
      </c>
      <c r="P15" s="81">
        <v>42522</v>
      </c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6"/>
      <c r="AP15" s="32" t="s">
        <v>75</v>
      </c>
    </row>
    <row r="16" spans="1:42" ht="102" x14ac:dyDescent="0.2">
      <c r="A16" s="33" t="s">
        <v>206</v>
      </c>
      <c r="B16" s="35" t="s">
        <v>185</v>
      </c>
      <c r="C16" s="35" t="s">
        <v>210</v>
      </c>
      <c r="D16" s="35"/>
      <c r="E16" s="76" t="s">
        <v>212</v>
      </c>
      <c r="F16" s="35"/>
      <c r="G16" s="35" t="s">
        <v>72</v>
      </c>
      <c r="H16" s="78"/>
      <c r="I16" s="35"/>
      <c r="J16" s="35" t="s">
        <v>95</v>
      </c>
      <c r="K16" s="35" t="s">
        <v>116</v>
      </c>
      <c r="L16" s="67">
        <f>341600-L13-L14-L15</f>
        <v>323100</v>
      </c>
      <c r="M16" s="67">
        <v>1111</v>
      </c>
      <c r="N16" s="35" t="s">
        <v>166</v>
      </c>
      <c r="O16" s="35" t="s">
        <v>121</v>
      </c>
      <c r="P16" s="81">
        <v>42614</v>
      </c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6"/>
      <c r="AP16" s="32" t="s">
        <v>76</v>
      </c>
    </row>
    <row r="17" spans="1:42" ht="21" customHeight="1" x14ac:dyDescent="0.2">
      <c r="A17" s="33" t="s">
        <v>206</v>
      </c>
      <c r="B17" s="35" t="s">
        <v>185</v>
      </c>
      <c r="C17" s="35" t="s">
        <v>210</v>
      </c>
      <c r="D17" s="35"/>
      <c r="E17" s="35" t="s">
        <v>213</v>
      </c>
      <c r="F17" s="35"/>
      <c r="G17" s="35" t="s">
        <v>72</v>
      </c>
      <c r="H17" s="78"/>
      <c r="I17" s="35"/>
      <c r="J17" s="35" t="s">
        <v>95</v>
      </c>
      <c r="K17" s="35" t="s">
        <v>116</v>
      </c>
      <c r="L17" s="67">
        <v>241458</v>
      </c>
      <c r="M17" s="67">
        <v>1111</v>
      </c>
      <c r="N17" s="35" t="s">
        <v>166</v>
      </c>
      <c r="O17" s="35" t="s">
        <v>121</v>
      </c>
      <c r="P17" s="81">
        <v>42614</v>
      </c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6"/>
      <c r="AP17" s="32" t="s">
        <v>77</v>
      </c>
    </row>
    <row r="18" spans="1:42" ht="21" customHeight="1" thickBot="1" x14ac:dyDescent="0.25">
      <c r="A18" s="37" t="s">
        <v>206</v>
      </c>
      <c r="B18" s="39" t="s">
        <v>187</v>
      </c>
      <c r="C18" s="39" t="s">
        <v>210</v>
      </c>
      <c r="D18" s="39"/>
      <c r="E18" s="39" t="s">
        <v>213</v>
      </c>
      <c r="F18" s="39"/>
      <c r="G18" s="39" t="s">
        <v>72</v>
      </c>
      <c r="H18" s="71"/>
      <c r="I18" s="39"/>
      <c r="J18" s="39" t="s">
        <v>95</v>
      </c>
      <c r="K18" s="39" t="s">
        <v>116</v>
      </c>
      <c r="L18" s="64">
        <v>252540</v>
      </c>
      <c r="M18" s="64">
        <v>3311</v>
      </c>
      <c r="N18" s="39" t="s">
        <v>166</v>
      </c>
      <c r="O18" s="39" t="s">
        <v>121</v>
      </c>
      <c r="P18" s="80">
        <v>42370</v>
      </c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39"/>
      <c r="AH18" s="40"/>
      <c r="AP18" s="32" t="s">
        <v>77</v>
      </c>
    </row>
    <row r="19" spans="1:42" x14ac:dyDescent="0.2">
      <c r="A19" s="45"/>
      <c r="B19" s="45"/>
      <c r="C19" s="45"/>
      <c r="D19" s="45"/>
      <c r="E19" s="45"/>
      <c r="F19" s="45"/>
      <c r="G19" s="45"/>
      <c r="H19" s="70"/>
      <c r="I19" s="45"/>
      <c r="J19" s="45"/>
      <c r="K19" s="45"/>
      <c r="L19" s="65">
        <f>SUM(L13:L18)</f>
        <v>835598</v>
      </c>
      <c r="M19" s="65"/>
      <c r="N19" s="45"/>
      <c r="O19" s="45"/>
      <c r="P19" s="60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P19" s="32"/>
    </row>
    <row r="20" spans="1:42" ht="13.5" thickBot="1" x14ac:dyDescent="0.25">
      <c r="AP20" s="32" t="s">
        <v>78</v>
      </c>
    </row>
    <row r="21" spans="1:42" ht="15.75" customHeight="1" x14ac:dyDescent="0.2">
      <c r="A21" s="108" t="s">
        <v>130</v>
      </c>
      <c r="B21" s="109"/>
      <c r="C21" s="109"/>
      <c r="D21" s="110"/>
      <c r="E21" s="110"/>
      <c r="F21" s="110"/>
      <c r="G21" s="110"/>
      <c r="H21" s="110"/>
      <c r="I21" s="110"/>
      <c r="J21" s="110"/>
      <c r="K21" s="110"/>
      <c r="L21" s="110"/>
      <c r="M21" s="110"/>
      <c r="N21" s="110"/>
      <c r="O21" s="110"/>
      <c r="P21" s="110"/>
      <c r="Q21" s="110"/>
      <c r="R21" s="110"/>
      <c r="S21" s="110"/>
      <c r="T21" s="110"/>
      <c r="U21" s="110"/>
      <c r="V21" s="110"/>
      <c r="W21" s="110"/>
      <c r="X21" s="110"/>
      <c r="Y21" s="110"/>
      <c r="Z21" s="110"/>
      <c r="AA21" s="110"/>
      <c r="AB21" s="110"/>
      <c r="AC21" s="110"/>
      <c r="AD21" s="110"/>
      <c r="AE21" s="110"/>
      <c r="AF21" s="110"/>
      <c r="AG21" s="110"/>
      <c r="AH21" s="111"/>
      <c r="AP21" s="32" t="s">
        <v>79</v>
      </c>
    </row>
    <row r="22" spans="1:42" ht="20.25" customHeight="1" x14ac:dyDescent="0.2">
      <c r="A22" s="112" t="s">
        <v>16</v>
      </c>
      <c r="B22" s="105" t="s">
        <v>189</v>
      </c>
      <c r="C22" s="105" t="s">
        <v>190</v>
      </c>
      <c r="D22" s="113" t="s">
        <v>129</v>
      </c>
      <c r="E22" s="113" t="s">
        <v>17</v>
      </c>
      <c r="F22" s="113" t="s">
        <v>18</v>
      </c>
      <c r="G22" s="105" t="s">
        <v>198</v>
      </c>
      <c r="H22" s="113" t="s">
        <v>20</v>
      </c>
      <c r="I22" s="105" t="s">
        <v>135</v>
      </c>
      <c r="J22" s="113" t="s">
        <v>194</v>
      </c>
      <c r="K22" s="113" t="s">
        <v>199</v>
      </c>
      <c r="L22" s="118" t="s">
        <v>22</v>
      </c>
      <c r="M22" s="118" t="s">
        <v>170</v>
      </c>
      <c r="N22" s="105" t="s">
        <v>196</v>
      </c>
      <c r="O22" s="113" t="s">
        <v>197</v>
      </c>
      <c r="P22" s="113" t="s">
        <v>24</v>
      </c>
      <c r="Q22" s="113"/>
      <c r="R22" s="113"/>
      <c r="S22" s="113"/>
      <c r="T22" s="113"/>
      <c r="U22" s="113"/>
      <c r="V22" s="113"/>
      <c r="W22" s="113"/>
      <c r="X22" s="113"/>
      <c r="Y22" s="113"/>
      <c r="Z22" s="113"/>
      <c r="AA22" s="113"/>
      <c r="AB22" s="113"/>
      <c r="AC22" s="113"/>
      <c r="AD22" s="113"/>
      <c r="AE22" s="113"/>
      <c r="AF22" s="113" t="s">
        <v>25</v>
      </c>
      <c r="AG22" s="113" t="s">
        <v>26</v>
      </c>
      <c r="AH22" s="114" t="s">
        <v>1</v>
      </c>
    </row>
    <row r="23" spans="1:42" ht="34.5" customHeight="1" x14ac:dyDescent="0.2">
      <c r="A23" s="112"/>
      <c r="B23" s="106"/>
      <c r="C23" s="106"/>
      <c r="D23" s="113"/>
      <c r="E23" s="113"/>
      <c r="F23" s="113"/>
      <c r="G23" s="106"/>
      <c r="H23" s="113"/>
      <c r="I23" s="106"/>
      <c r="J23" s="113"/>
      <c r="K23" s="113"/>
      <c r="L23" s="118"/>
      <c r="M23" s="118"/>
      <c r="N23" s="106"/>
      <c r="O23" s="113"/>
      <c r="P23" s="113" t="s">
        <v>27</v>
      </c>
      <c r="Q23" s="113"/>
      <c r="R23" s="113" t="s">
        <v>28</v>
      </c>
      <c r="S23" s="113"/>
      <c r="T23" s="113" t="s">
        <v>29</v>
      </c>
      <c r="U23" s="113"/>
      <c r="V23" s="113" t="s">
        <v>30</v>
      </c>
      <c r="W23" s="113"/>
      <c r="X23" s="113" t="s">
        <v>31</v>
      </c>
      <c r="Y23" s="113"/>
      <c r="Z23" s="113" t="s">
        <v>32</v>
      </c>
      <c r="AA23" s="113"/>
      <c r="AB23" s="113" t="s">
        <v>33</v>
      </c>
      <c r="AC23" s="113"/>
      <c r="AD23" s="113" t="s">
        <v>34</v>
      </c>
      <c r="AE23" s="113"/>
      <c r="AF23" s="113"/>
      <c r="AG23" s="113"/>
      <c r="AH23" s="114"/>
    </row>
    <row r="24" spans="1:42" ht="26.25" customHeight="1" x14ac:dyDescent="0.2">
      <c r="A24" s="112"/>
      <c r="B24" s="107"/>
      <c r="C24" s="107"/>
      <c r="D24" s="113"/>
      <c r="E24" s="113"/>
      <c r="F24" s="113"/>
      <c r="G24" s="107"/>
      <c r="H24" s="113"/>
      <c r="I24" s="107"/>
      <c r="J24" s="113"/>
      <c r="K24" s="113"/>
      <c r="L24" s="118"/>
      <c r="M24" s="118"/>
      <c r="N24" s="107"/>
      <c r="O24" s="113"/>
      <c r="P24" s="72" t="s">
        <v>35</v>
      </c>
      <c r="Q24" s="72" t="s">
        <v>36</v>
      </c>
      <c r="R24" s="72" t="s">
        <v>35</v>
      </c>
      <c r="S24" s="72" t="s">
        <v>36</v>
      </c>
      <c r="T24" s="72" t="s">
        <v>35</v>
      </c>
      <c r="U24" s="72" t="s">
        <v>36</v>
      </c>
      <c r="V24" s="72" t="s">
        <v>35</v>
      </c>
      <c r="W24" s="72" t="s">
        <v>36</v>
      </c>
      <c r="X24" s="72" t="s">
        <v>35</v>
      </c>
      <c r="Y24" s="72" t="s">
        <v>36</v>
      </c>
      <c r="Z24" s="72" t="s">
        <v>35</v>
      </c>
      <c r="AA24" s="72" t="s">
        <v>36</v>
      </c>
      <c r="AB24" s="72" t="s">
        <v>35</v>
      </c>
      <c r="AC24" s="72" t="s">
        <v>36</v>
      </c>
      <c r="AD24" s="72" t="s">
        <v>35</v>
      </c>
      <c r="AE24" s="72" t="s">
        <v>36</v>
      </c>
      <c r="AF24" s="113"/>
      <c r="AG24" s="113"/>
      <c r="AH24" s="114"/>
    </row>
    <row r="25" spans="1:42" ht="22.5" x14ac:dyDescent="0.2">
      <c r="A25" s="33" t="s">
        <v>206</v>
      </c>
      <c r="B25" s="34" t="s">
        <v>185</v>
      </c>
      <c r="C25" s="34" t="s">
        <v>210</v>
      </c>
      <c r="D25" s="35"/>
      <c r="E25" s="73" t="s">
        <v>230</v>
      </c>
      <c r="F25" s="52" t="s">
        <v>231</v>
      </c>
      <c r="G25" s="35" t="s">
        <v>73</v>
      </c>
      <c r="H25" s="78">
        <v>1</v>
      </c>
      <c r="I25" s="35"/>
      <c r="J25" s="35" t="s">
        <v>93</v>
      </c>
      <c r="K25" s="35" t="s">
        <v>119</v>
      </c>
      <c r="L25" s="67">
        <v>270052</v>
      </c>
      <c r="M25" s="67">
        <v>1122</v>
      </c>
      <c r="N25" s="35" t="s">
        <v>166</v>
      </c>
      <c r="O25" s="35" t="s">
        <v>121</v>
      </c>
      <c r="P25" s="81">
        <v>42522</v>
      </c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6"/>
      <c r="AP25" s="32" t="s">
        <v>178</v>
      </c>
    </row>
    <row r="26" spans="1:42" ht="33.75" x14ac:dyDescent="0.2">
      <c r="A26" s="33" t="s">
        <v>206</v>
      </c>
      <c r="B26" s="34" t="s">
        <v>185</v>
      </c>
      <c r="C26" s="34" t="s">
        <v>210</v>
      </c>
      <c r="D26" s="35"/>
      <c r="E26" s="73" t="s">
        <v>230</v>
      </c>
      <c r="F26" s="52" t="s">
        <v>232</v>
      </c>
      <c r="G26" s="35" t="s">
        <v>74</v>
      </c>
      <c r="H26" s="78">
        <v>1</v>
      </c>
      <c r="I26" s="35"/>
      <c r="J26" s="35" t="s">
        <v>93</v>
      </c>
      <c r="K26" s="35" t="s">
        <v>119</v>
      </c>
      <c r="L26" s="67">
        <v>810156</v>
      </c>
      <c r="M26" s="67">
        <v>1122</v>
      </c>
      <c r="N26" s="35" t="s">
        <v>166</v>
      </c>
      <c r="O26" s="35" t="s">
        <v>121</v>
      </c>
      <c r="P26" s="81">
        <v>42522</v>
      </c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6"/>
      <c r="AP26" s="32" t="s">
        <v>178</v>
      </c>
    </row>
    <row r="27" spans="1:42" ht="33.75" x14ac:dyDescent="0.2">
      <c r="A27" s="33" t="s">
        <v>206</v>
      </c>
      <c r="B27" s="34" t="s">
        <v>185</v>
      </c>
      <c r="C27" s="34" t="s">
        <v>210</v>
      </c>
      <c r="D27" s="35"/>
      <c r="E27" s="74" t="s">
        <v>243</v>
      </c>
      <c r="F27" s="52" t="s">
        <v>242</v>
      </c>
      <c r="G27" s="35" t="s">
        <v>72</v>
      </c>
      <c r="H27" s="78">
        <v>1</v>
      </c>
      <c r="I27" s="35"/>
      <c r="J27" s="35" t="s">
        <v>93</v>
      </c>
      <c r="K27" s="35" t="s">
        <v>119</v>
      </c>
      <c r="L27" s="67">
        <v>36600</v>
      </c>
      <c r="M27" s="67">
        <v>1211</v>
      </c>
      <c r="N27" s="35" t="s">
        <v>166</v>
      </c>
      <c r="O27" s="35" t="s">
        <v>121</v>
      </c>
      <c r="P27" s="81">
        <v>42522</v>
      </c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6"/>
      <c r="AP27" s="32" t="s">
        <v>82</v>
      </c>
    </row>
    <row r="28" spans="1:42" ht="22.5" x14ac:dyDescent="0.2">
      <c r="A28" s="33" t="s">
        <v>206</v>
      </c>
      <c r="B28" s="34" t="s">
        <v>185</v>
      </c>
      <c r="C28" s="34" t="s">
        <v>210</v>
      </c>
      <c r="D28" s="35"/>
      <c r="E28" s="52" t="s">
        <v>255</v>
      </c>
      <c r="F28" s="35"/>
      <c r="G28" s="35" t="s">
        <v>72</v>
      </c>
      <c r="H28" s="78">
        <v>1</v>
      </c>
      <c r="I28" s="35"/>
      <c r="J28" s="35" t="s">
        <v>93</v>
      </c>
      <c r="K28" s="35" t="s">
        <v>119</v>
      </c>
      <c r="L28" s="67">
        <v>43920</v>
      </c>
      <c r="M28" s="67">
        <v>1214</v>
      </c>
      <c r="N28" s="35" t="s">
        <v>166</v>
      </c>
      <c r="O28" s="35" t="s">
        <v>121</v>
      </c>
      <c r="P28" s="81">
        <v>42795</v>
      </c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6"/>
      <c r="AP28" s="32" t="s">
        <v>140</v>
      </c>
    </row>
    <row r="29" spans="1:42" ht="45" x14ac:dyDescent="0.2">
      <c r="A29" s="33" t="s">
        <v>206</v>
      </c>
      <c r="B29" s="34" t="s">
        <v>186</v>
      </c>
      <c r="C29" s="34" t="s">
        <v>210</v>
      </c>
      <c r="D29" s="55"/>
      <c r="E29" s="52" t="s">
        <v>264</v>
      </c>
      <c r="F29" s="52" t="s">
        <v>265</v>
      </c>
      <c r="G29" s="35" t="s">
        <v>72</v>
      </c>
      <c r="H29" s="79">
        <v>1</v>
      </c>
      <c r="I29" s="55"/>
      <c r="J29" s="55" t="s">
        <v>93</v>
      </c>
      <c r="K29" s="55" t="s">
        <v>119</v>
      </c>
      <c r="L29" s="68">
        <v>19063</v>
      </c>
      <c r="M29" s="68">
        <v>2131</v>
      </c>
      <c r="N29" s="55" t="s">
        <v>166</v>
      </c>
      <c r="O29" s="55" t="s">
        <v>121</v>
      </c>
      <c r="P29" s="82">
        <v>43009</v>
      </c>
      <c r="Q29" s="55"/>
      <c r="R29" s="55"/>
      <c r="S29" s="55"/>
      <c r="T29" s="55"/>
      <c r="U29" s="55"/>
      <c r="V29" s="55"/>
      <c r="W29" s="55"/>
      <c r="X29" s="55"/>
      <c r="Y29" s="55"/>
      <c r="Z29" s="55"/>
      <c r="AA29" s="55"/>
      <c r="AB29" s="55"/>
      <c r="AC29" s="55"/>
      <c r="AD29" s="55"/>
      <c r="AE29" s="55"/>
      <c r="AF29" s="55"/>
      <c r="AG29" s="55"/>
      <c r="AH29" s="56"/>
      <c r="AP29" s="32"/>
    </row>
    <row r="30" spans="1:42" ht="21" customHeight="1" x14ac:dyDescent="0.2">
      <c r="A30" s="33" t="s">
        <v>206</v>
      </c>
      <c r="B30" s="34" t="s">
        <v>187</v>
      </c>
      <c r="C30" s="34" t="s">
        <v>210</v>
      </c>
      <c r="D30" s="55"/>
      <c r="E30" s="52" t="s">
        <v>273</v>
      </c>
      <c r="F30" s="52"/>
      <c r="G30" s="55" t="s">
        <v>74</v>
      </c>
      <c r="H30" s="79"/>
      <c r="I30" s="55"/>
      <c r="J30" s="55" t="s">
        <v>93</v>
      </c>
      <c r="K30" s="55" t="s">
        <v>119</v>
      </c>
      <c r="L30" s="68">
        <v>19667</v>
      </c>
      <c r="M30" s="68">
        <v>3511</v>
      </c>
      <c r="N30" s="55" t="s">
        <v>165</v>
      </c>
      <c r="O30" s="55" t="s">
        <v>121</v>
      </c>
      <c r="P30" s="82">
        <v>42522</v>
      </c>
      <c r="Q30" s="55"/>
      <c r="R30" s="55"/>
      <c r="S30" s="55"/>
      <c r="T30" s="55"/>
      <c r="U30" s="55"/>
      <c r="V30" s="55"/>
      <c r="W30" s="55"/>
      <c r="X30" s="55"/>
      <c r="Y30" s="55"/>
      <c r="Z30" s="55"/>
      <c r="AA30" s="55"/>
      <c r="AB30" s="55"/>
      <c r="AC30" s="55"/>
      <c r="AD30" s="55"/>
      <c r="AE30" s="55"/>
      <c r="AF30" s="55"/>
      <c r="AG30" s="55"/>
      <c r="AH30" s="56"/>
      <c r="AP30" s="32"/>
    </row>
    <row r="31" spans="1:42" ht="22.5" customHeight="1" thickBot="1" x14ac:dyDescent="0.25">
      <c r="A31" s="37" t="s">
        <v>206</v>
      </c>
      <c r="B31" s="38" t="s">
        <v>187</v>
      </c>
      <c r="C31" s="38" t="s">
        <v>210</v>
      </c>
      <c r="D31" s="39"/>
      <c r="E31" s="75" t="s">
        <v>31</v>
      </c>
      <c r="F31" s="39"/>
      <c r="G31" s="39" t="s">
        <v>72</v>
      </c>
      <c r="H31" s="71"/>
      <c r="I31" s="39"/>
      <c r="J31" s="39" t="s">
        <v>93</v>
      </c>
      <c r="K31" s="39" t="s">
        <v>119</v>
      </c>
      <c r="L31" s="64">
        <v>305000</v>
      </c>
      <c r="M31" s="64">
        <v>3511</v>
      </c>
      <c r="N31" s="39" t="s">
        <v>166</v>
      </c>
      <c r="O31" s="39" t="s">
        <v>121</v>
      </c>
      <c r="P31" s="80">
        <v>42522</v>
      </c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40"/>
      <c r="AP31" s="32" t="s">
        <v>83</v>
      </c>
    </row>
    <row r="32" spans="1:42" x14ac:dyDescent="0.2">
      <c r="L32" s="66">
        <f>SUM(L25:L31)</f>
        <v>1504458</v>
      </c>
      <c r="AP32" s="41" t="s">
        <v>84</v>
      </c>
    </row>
    <row r="33" spans="1:43" ht="13.5" thickBot="1" x14ac:dyDescent="0.25">
      <c r="AP33" s="41"/>
    </row>
    <row r="34" spans="1:43" ht="15.75" customHeight="1" x14ac:dyDescent="0.2">
      <c r="A34" s="108" t="s">
        <v>131</v>
      </c>
      <c r="B34" s="109"/>
      <c r="C34" s="109"/>
      <c r="D34" s="110"/>
      <c r="E34" s="110"/>
      <c r="F34" s="110"/>
      <c r="G34" s="110"/>
      <c r="H34" s="110"/>
      <c r="I34" s="110"/>
      <c r="J34" s="110"/>
      <c r="K34" s="110"/>
      <c r="L34" s="110"/>
      <c r="M34" s="110"/>
      <c r="N34" s="110"/>
      <c r="O34" s="110"/>
      <c r="P34" s="110"/>
      <c r="Q34" s="110"/>
      <c r="R34" s="110"/>
      <c r="S34" s="110"/>
      <c r="T34" s="110"/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10"/>
      <c r="AF34" s="110"/>
      <c r="AG34" s="110"/>
      <c r="AH34" s="110"/>
      <c r="AI34" s="110"/>
      <c r="AJ34" s="110"/>
      <c r="AK34" s="110"/>
      <c r="AL34" s="110"/>
      <c r="AM34" s="110"/>
      <c r="AN34" s="110"/>
      <c r="AO34" s="111"/>
      <c r="AP34" s="41" t="s">
        <v>85</v>
      </c>
    </row>
    <row r="35" spans="1:43" ht="12.75" customHeight="1" x14ac:dyDescent="0.2">
      <c r="A35" s="112" t="s">
        <v>16</v>
      </c>
      <c r="B35" s="105" t="s">
        <v>189</v>
      </c>
      <c r="C35" s="105" t="s">
        <v>190</v>
      </c>
      <c r="D35" s="113" t="s">
        <v>129</v>
      </c>
      <c r="E35" s="113" t="s">
        <v>17</v>
      </c>
      <c r="F35" s="113" t="s">
        <v>18</v>
      </c>
      <c r="G35" s="105" t="s">
        <v>198</v>
      </c>
      <c r="H35" s="113" t="s">
        <v>135</v>
      </c>
      <c r="I35" s="113" t="s">
        <v>194</v>
      </c>
      <c r="J35" s="113" t="s">
        <v>199</v>
      </c>
      <c r="K35" s="113" t="s">
        <v>22</v>
      </c>
      <c r="L35" s="118" t="s">
        <v>170</v>
      </c>
      <c r="M35" s="115" t="s">
        <v>196</v>
      </c>
      <c r="N35" s="113" t="s">
        <v>197</v>
      </c>
      <c r="O35" s="113" t="s">
        <v>24</v>
      </c>
      <c r="P35" s="113"/>
      <c r="Q35" s="113"/>
      <c r="R35" s="113"/>
      <c r="S35" s="113"/>
      <c r="T35" s="113"/>
      <c r="U35" s="113"/>
      <c r="V35" s="113"/>
      <c r="W35" s="113"/>
      <c r="X35" s="113"/>
      <c r="Y35" s="113"/>
      <c r="Z35" s="113"/>
      <c r="AA35" s="113"/>
      <c r="AB35" s="113"/>
      <c r="AC35" s="113"/>
      <c r="AD35" s="113"/>
      <c r="AE35" s="113"/>
      <c r="AF35" s="113"/>
      <c r="AG35" s="113"/>
      <c r="AH35" s="113"/>
      <c r="AI35" s="113"/>
      <c r="AJ35" s="113"/>
      <c r="AK35" s="113" t="s">
        <v>39</v>
      </c>
      <c r="AL35" s="113" t="s">
        <v>40</v>
      </c>
      <c r="AM35" s="113" t="s">
        <v>41</v>
      </c>
      <c r="AN35" s="113" t="s">
        <v>42</v>
      </c>
      <c r="AO35" s="114" t="s">
        <v>1</v>
      </c>
    </row>
    <row r="36" spans="1:43" ht="36" customHeight="1" x14ac:dyDescent="0.2">
      <c r="A36" s="112"/>
      <c r="B36" s="106"/>
      <c r="C36" s="106"/>
      <c r="D36" s="113"/>
      <c r="E36" s="113"/>
      <c r="F36" s="113"/>
      <c r="G36" s="106"/>
      <c r="H36" s="113"/>
      <c r="I36" s="113"/>
      <c r="J36" s="113"/>
      <c r="K36" s="113"/>
      <c r="L36" s="118"/>
      <c r="M36" s="116"/>
      <c r="N36" s="113"/>
      <c r="O36" s="113" t="s">
        <v>43</v>
      </c>
      <c r="P36" s="113"/>
      <c r="Q36" s="113" t="s">
        <v>136</v>
      </c>
      <c r="R36" s="113"/>
      <c r="S36" s="113" t="s">
        <v>137</v>
      </c>
      <c r="T36" s="113"/>
      <c r="U36" s="113" t="s">
        <v>138</v>
      </c>
      <c r="V36" s="113"/>
      <c r="W36" s="113" t="s">
        <v>30</v>
      </c>
      <c r="X36" s="113"/>
      <c r="Y36" s="113" t="s">
        <v>44</v>
      </c>
      <c r="Z36" s="113"/>
      <c r="AA36" s="113" t="s">
        <v>45</v>
      </c>
      <c r="AB36" s="113"/>
      <c r="AC36" s="113" t="s">
        <v>46</v>
      </c>
      <c r="AD36" s="113"/>
      <c r="AE36" s="113" t="s">
        <v>47</v>
      </c>
      <c r="AF36" s="113"/>
      <c r="AG36" s="113" t="s">
        <v>33</v>
      </c>
      <c r="AH36" s="113"/>
      <c r="AI36" s="113" t="s">
        <v>34</v>
      </c>
      <c r="AJ36" s="113"/>
      <c r="AK36" s="113"/>
      <c r="AL36" s="113"/>
      <c r="AM36" s="113"/>
      <c r="AN36" s="113"/>
      <c r="AO36" s="114"/>
    </row>
    <row r="37" spans="1:43" ht="23.25" customHeight="1" x14ac:dyDescent="0.2">
      <c r="A37" s="112"/>
      <c r="B37" s="107"/>
      <c r="C37" s="107"/>
      <c r="D37" s="113"/>
      <c r="E37" s="113"/>
      <c r="F37" s="113"/>
      <c r="G37" s="107"/>
      <c r="H37" s="113"/>
      <c r="I37" s="113"/>
      <c r="J37" s="113"/>
      <c r="K37" s="113"/>
      <c r="L37" s="118"/>
      <c r="M37" s="117"/>
      <c r="N37" s="113"/>
      <c r="O37" s="50" t="s">
        <v>35</v>
      </c>
      <c r="P37" s="50" t="s">
        <v>36</v>
      </c>
      <c r="Q37" s="50" t="s">
        <v>35</v>
      </c>
      <c r="R37" s="50" t="s">
        <v>36</v>
      </c>
      <c r="S37" s="50" t="s">
        <v>35</v>
      </c>
      <c r="T37" s="50" t="s">
        <v>36</v>
      </c>
      <c r="U37" s="50" t="s">
        <v>35</v>
      </c>
      <c r="V37" s="50" t="s">
        <v>36</v>
      </c>
      <c r="W37" s="50" t="s">
        <v>35</v>
      </c>
      <c r="X37" s="50" t="s">
        <v>36</v>
      </c>
      <c r="Y37" s="50" t="s">
        <v>35</v>
      </c>
      <c r="Z37" s="50" t="s">
        <v>36</v>
      </c>
      <c r="AA37" s="50" t="s">
        <v>35</v>
      </c>
      <c r="AB37" s="50" t="s">
        <v>36</v>
      </c>
      <c r="AC37" s="50" t="s">
        <v>35</v>
      </c>
      <c r="AD37" s="50" t="s">
        <v>36</v>
      </c>
      <c r="AE37" s="50" t="s">
        <v>35</v>
      </c>
      <c r="AF37" s="50" t="s">
        <v>36</v>
      </c>
      <c r="AG37" s="50" t="s">
        <v>35</v>
      </c>
      <c r="AH37" s="50" t="s">
        <v>36</v>
      </c>
      <c r="AI37" s="50" t="s">
        <v>35</v>
      </c>
      <c r="AJ37" s="50" t="s">
        <v>36</v>
      </c>
      <c r="AK37" s="113"/>
      <c r="AL37" s="113"/>
      <c r="AM37" s="113"/>
      <c r="AN37" s="113"/>
      <c r="AO37" s="114"/>
    </row>
    <row r="38" spans="1:43" ht="124.5" thickBot="1" x14ac:dyDescent="0.25">
      <c r="A38" s="37" t="s">
        <v>206</v>
      </c>
      <c r="B38" s="38" t="s">
        <v>185</v>
      </c>
      <c r="C38" s="38" t="s">
        <v>210</v>
      </c>
      <c r="D38" s="39"/>
      <c r="E38" s="62" t="s">
        <v>252</v>
      </c>
      <c r="F38" s="39"/>
      <c r="G38" s="39" t="s">
        <v>84</v>
      </c>
      <c r="H38" s="71"/>
      <c r="I38" s="39" t="s">
        <v>107</v>
      </c>
      <c r="J38" s="39" t="s">
        <v>119</v>
      </c>
      <c r="K38" s="64">
        <v>48800</v>
      </c>
      <c r="L38" s="64">
        <v>1213</v>
      </c>
      <c r="M38" s="64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39"/>
      <c r="AH38" s="39"/>
      <c r="AI38" s="39"/>
      <c r="AJ38" s="39"/>
      <c r="AK38" s="39"/>
      <c r="AL38" s="39"/>
      <c r="AM38" s="39"/>
      <c r="AN38" s="39"/>
      <c r="AO38" s="40"/>
      <c r="AP38" s="42" t="s">
        <v>110</v>
      </c>
      <c r="AQ38" s="43" t="s">
        <v>90</v>
      </c>
    </row>
    <row r="39" spans="1:43" x14ac:dyDescent="0.2">
      <c r="A39" s="45"/>
      <c r="B39" s="45"/>
      <c r="C39" s="45"/>
      <c r="D39" s="45"/>
      <c r="E39" s="51"/>
      <c r="F39" s="45"/>
      <c r="G39" s="45"/>
      <c r="H39" s="70"/>
      <c r="I39" s="45"/>
      <c r="J39" s="45"/>
      <c r="K39" s="45">
        <f>+K38</f>
        <v>48800</v>
      </c>
      <c r="L39" s="65"/>
      <c r="M39" s="6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  <c r="AC39" s="45"/>
      <c r="AD39" s="45"/>
      <c r="AE39" s="45"/>
      <c r="AF39" s="45"/>
      <c r="AG39" s="45"/>
      <c r="AH39" s="45"/>
      <c r="AI39" s="45"/>
      <c r="AJ39" s="45"/>
      <c r="AK39" s="45"/>
      <c r="AL39" s="45"/>
      <c r="AM39" s="45"/>
      <c r="AN39" s="45"/>
      <c r="AO39" s="45"/>
      <c r="AP39" s="42"/>
      <c r="AQ39" s="43"/>
    </row>
    <row r="40" spans="1:43" ht="13.5" thickBot="1" x14ac:dyDescent="0.25">
      <c r="AP40" s="43" t="s">
        <v>118</v>
      </c>
      <c r="AQ40" s="43" t="s">
        <v>97</v>
      </c>
    </row>
    <row r="41" spans="1:43" ht="15.75" customHeight="1" x14ac:dyDescent="0.2">
      <c r="A41" s="108" t="s">
        <v>132</v>
      </c>
      <c r="B41" s="109"/>
      <c r="C41" s="109"/>
      <c r="D41" s="110"/>
      <c r="E41" s="110"/>
      <c r="F41" s="110"/>
      <c r="G41" s="110"/>
      <c r="H41" s="110"/>
      <c r="I41" s="110"/>
      <c r="J41" s="110"/>
      <c r="K41" s="110"/>
      <c r="L41" s="110"/>
      <c r="M41" s="110"/>
      <c r="N41" s="110"/>
      <c r="O41" s="110"/>
      <c r="P41" s="110"/>
      <c r="Q41" s="110"/>
      <c r="R41" s="110"/>
      <c r="S41" s="110"/>
      <c r="T41" s="110"/>
      <c r="U41" s="110"/>
      <c r="V41" s="110"/>
      <c r="W41" s="110"/>
      <c r="X41" s="110"/>
      <c r="Y41" s="111"/>
      <c r="AP41" s="43"/>
      <c r="AQ41" s="43" t="s">
        <v>94</v>
      </c>
    </row>
    <row r="42" spans="1:43" ht="12.75" customHeight="1" x14ac:dyDescent="0.2">
      <c r="A42" s="112" t="s">
        <v>16</v>
      </c>
      <c r="B42" s="105" t="s">
        <v>189</v>
      </c>
      <c r="C42" s="105" t="s">
        <v>190</v>
      </c>
      <c r="D42" s="113" t="s">
        <v>129</v>
      </c>
      <c r="E42" s="113" t="s">
        <v>17</v>
      </c>
      <c r="F42" s="113" t="s">
        <v>18</v>
      </c>
      <c r="G42" s="105" t="s">
        <v>198</v>
      </c>
      <c r="H42" s="113" t="s">
        <v>135</v>
      </c>
      <c r="I42" s="113" t="s">
        <v>199</v>
      </c>
      <c r="J42" s="113" t="s">
        <v>22</v>
      </c>
      <c r="K42" s="113" t="s">
        <v>48</v>
      </c>
      <c r="L42" s="118" t="s">
        <v>170</v>
      </c>
      <c r="M42" s="115" t="s">
        <v>196</v>
      </c>
      <c r="N42" s="113" t="s">
        <v>197</v>
      </c>
      <c r="O42" s="113" t="s">
        <v>24</v>
      </c>
      <c r="P42" s="113"/>
      <c r="Q42" s="113"/>
      <c r="R42" s="113"/>
      <c r="S42" s="113"/>
      <c r="T42" s="113"/>
      <c r="U42" s="113" t="s">
        <v>49</v>
      </c>
      <c r="V42" s="113" t="s">
        <v>50</v>
      </c>
      <c r="W42" s="113" t="s">
        <v>51</v>
      </c>
      <c r="X42" s="113" t="s">
        <v>52</v>
      </c>
      <c r="Y42" s="114" t="s">
        <v>1</v>
      </c>
      <c r="AP42" s="43"/>
      <c r="AQ42" s="43" t="s">
        <v>94</v>
      </c>
    </row>
    <row r="43" spans="1:43" ht="35.25" customHeight="1" x14ac:dyDescent="0.2">
      <c r="A43" s="112"/>
      <c r="B43" s="106"/>
      <c r="C43" s="106"/>
      <c r="D43" s="113"/>
      <c r="E43" s="113"/>
      <c r="F43" s="113"/>
      <c r="G43" s="106"/>
      <c r="H43" s="113"/>
      <c r="I43" s="113"/>
      <c r="J43" s="113"/>
      <c r="K43" s="113"/>
      <c r="L43" s="118"/>
      <c r="M43" s="116"/>
      <c r="N43" s="113"/>
      <c r="O43" s="113" t="s">
        <v>53</v>
      </c>
      <c r="P43" s="113"/>
      <c r="Q43" s="113" t="s">
        <v>54</v>
      </c>
      <c r="R43" s="113"/>
      <c r="S43" s="113" t="s">
        <v>55</v>
      </c>
      <c r="T43" s="113"/>
      <c r="U43" s="113"/>
      <c r="V43" s="113"/>
      <c r="W43" s="113"/>
      <c r="X43" s="113"/>
      <c r="Y43" s="114"/>
      <c r="AP43" s="43" t="s">
        <v>119</v>
      </c>
      <c r="AQ43" s="43" t="s">
        <v>94</v>
      </c>
    </row>
    <row r="44" spans="1:43" ht="24.75" customHeight="1" x14ac:dyDescent="0.2">
      <c r="A44" s="112"/>
      <c r="B44" s="107"/>
      <c r="C44" s="107"/>
      <c r="D44" s="113"/>
      <c r="E44" s="113"/>
      <c r="F44" s="113"/>
      <c r="G44" s="107"/>
      <c r="H44" s="113"/>
      <c r="I44" s="113"/>
      <c r="J44" s="113"/>
      <c r="K44" s="113"/>
      <c r="L44" s="118"/>
      <c r="M44" s="117"/>
      <c r="N44" s="113"/>
      <c r="O44" s="50" t="s">
        <v>35</v>
      </c>
      <c r="P44" s="50" t="s">
        <v>36</v>
      </c>
      <c r="Q44" s="50" t="s">
        <v>35</v>
      </c>
      <c r="R44" s="50" t="s">
        <v>36</v>
      </c>
      <c r="S44" s="50" t="s">
        <v>35</v>
      </c>
      <c r="T44" s="50" t="s">
        <v>36</v>
      </c>
      <c r="U44" s="113"/>
      <c r="V44" s="113"/>
      <c r="W44" s="113"/>
      <c r="X44" s="113"/>
      <c r="Y44" s="114"/>
      <c r="AP44" s="43" t="s">
        <v>119</v>
      </c>
      <c r="AQ44" s="43" t="s">
        <v>104</v>
      </c>
    </row>
    <row r="45" spans="1:43" ht="51" x14ac:dyDescent="0.2">
      <c r="A45" s="33" t="s">
        <v>206</v>
      </c>
      <c r="B45" s="34" t="s">
        <v>185</v>
      </c>
      <c r="C45" s="34" t="s">
        <v>204</v>
      </c>
      <c r="D45" s="35"/>
      <c r="E45" s="35" t="s">
        <v>215</v>
      </c>
      <c r="F45" s="35" t="s">
        <v>224</v>
      </c>
      <c r="G45" s="33" t="s">
        <v>74</v>
      </c>
      <c r="H45" s="78"/>
      <c r="I45" s="35" t="s">
        <v>119</v>
      </c>
      <c r="J45" s="48">
        <f>+[1]PEP!$J$11+[1]PEP!$K$11</f>
        <v>1805638.125</v>
      </c>
      <c r="K45" s="35">
        <v>15</v>
      </c>
      <c r="L45" s="67">
        <v>1111</v>
      </c>
      <c r="M45" s="67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6"/>
      <c r="AP45" s="43" t="s">
        <v>180</v>
      </c>
      <c r="AQ45" s="43" t="s">
        <v>104</v>
      </c>
    </row>
    <row r="46" spans="1:43" ht="140.25" x14ac:dyDescent="0.2">
      <c r="A46" s="33" t="s">
        <v>206</v>
      </c>
      <c r="B46" s="34" t="s">
        <v>185</v>
      </c>
      <c r="C46" s="34" t="s">
        <v>204</v>
      </c>
      <c r="D46" s="35"/>
      <c r="E46" s="35" t="s">
        <v>216</v>
      </c>
      <c r="F46" s="35" t="s">
        <v>225</v>
      </c>
      <c r="G46" s="35" t="s">
        <v>202</v>
      </c>
      <c r="H46" s="78"/>
      <c r="I46" s="35" t="s">
        <v>119</v>
      </c>
      <c r="J46" s="35">
        <v>1044816</v>
      </c>
      <c r="K46" s="35">
        <v>12</v>
      </c>
      <c r="L46" s="67">
        <v>1111</v>
      </c>
      <c r="M46" s="67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6"/>
      <c r="AP46" s="43"/>
      <c r="AQ46" s="43" t="s">
        <v>112</v>
      </c>
    </row>
    <row r="47" spans="1:43" ht="89.25" x14ac:dyDescent="0.2">
      <c r="A47" s="33" t="s">
        <v>206</v>
      </c>
      <c r="B47" s="34" t="s">
        <v>185</v>
      </c>
      <c r="C47" s="34" t="s">
        <v>210</v>
      </c>
      <c r="D47" s="35"/>
      <c r="E47" s="35" t="s">
        <v>217</v>
      </c>
      <c r="F47" s="35" t="s">
        <v>218</v>
      </c>
      <c r="G47" s="35" t="s">
        <v>202</v>
      </c>
      <c r="H47" s="78"/>
      <c r="I47" s="35" t="s">
        <v>119</v>
      </c>
      <c r="J47" s="48">
        <v>61000</v>
      </c>
      <c r="K47" s="35">
        <v>1</v>
      </c>
      <c r="L47" s="67">
        <v>1111</v>
      </c>
      <c r="M47" s="67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6"/>
      <c r="AP47" s="43"/>
      <c r="AQ47" s="43"/>
    </row>
    <row r="48" spans="1:43" ht="229.5" x14ac:dyDescent="0.2">
      <c r="A48" s="33" t="s">
        <v>206</v>
      </c>
      <c r="B48" s="34" t="s">
        <v>185</v>
      </c>
      <c r="C48" s="34" t="s">
        <v>210</v>
      </c>
      <c r="D48" s="35"/>
      <c r="E48" s="35" t="s">
        <v>219</v>
      </c>
      <c r="F48" s="35" t="s">
        <v>226</v>
      </c>
      <c r="G48" s="35" t="s">
        <v>202</v>
      </c>
      <c r="H48" s="78"/>
      <c r="I48" s="35" t="s">
        <v>119</v>
      </c>
      <c r="J48" s="48">
        <v>197640</v>
      </c>
      <c r="K48" s="35">
        <v>6</v>
      </c>
      <c r="L48" s="67">
        <v>1112</v>
      </c>
      <c r="M48" s="67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6"/>
      <c r="AP48" s="43"/>
      <c r="AQ48" s="43"/>
    </row>
    <row r="49" spans="1:43" ht="229.5" x14ac:dyDescent="0.2">
      <c r="A49" s="33" t="s">
        <v>206</v>
      </c>
      <c r="B49" s="34" t="s">
        <v>185</v>
      </c>
      <c r="C49" s="34" t="s">
        <v>210</v>
      </c>
      <c r="D49" s="35"/>
      <c r="E49" s="35" t="s">
        <v>219</v>
      </c>
      <c r="F49" s="35"/>
      <c r="G49" s="35" t="s">
        <v>202</v>
      </c>
      <c r="H49" s="78"/>
      <c r="I49" s="35" t="s">
        <v>119</v>
      </c>
      <c r="J49" s="35">
        <v>310185</v>
      </c>
      <c r="K49" s="35">
        <v>8</v>
      </c>
      <c r="L49" s="67">
        <v>1112</v>
      </c>
      <c r="M49" s="67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6"/>
      <c r="AP49" s="43"/>
      <c r="AQ49" s="43"/>
    </row>
    <row r="50" spans="1:43" ht="102" x14ac:dyDescent="0.2">
      <c r="A50" s="33" t="s">
        <v>206</v>
      </c>
      <c r="B50" s="34" t="s">
        <v>185</v>
      </c>
      <c r="C50" s="34" t="s">
        <v>210</v>
      </c>
      <c r="D50" s="35"/>
      <c r="E50" s="35" t="s">
        <v>220</v>
      </c>
      <c r="F50" s="35"/>
      <c r="G50" s="35" t="s">
        <v>202</v>
      </c>
      <c r="H50" s="78"/>
      <c r="I50" s="35" t="s">
        <v>119</v>
      </c>
      <c r="J50" s="35">
        <v>215788</v>
      </c>
      <c r="K50" s="35">
        <v>7</v>
      </c>
      <c r="L50" s="67">
        <v>1112</v>
      </c>
      <c r="M50" s="67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6"/>
      <c r="AP50" s="43"/>
      <c r="AQ50" s="43"/>
    </row>
    <row r="51" spans="1:43" ht="102" x14ac:dyDescent="0.2">
      <c r="A51" s="33" t="s">
        <v>206</v>
      </c>
      <c r="B51" s="34" t="s">
        <v>185</v>
      </c>
      <c r="C51" s="34" t="s">
        <v>210</v>
      </c>
      <c r="D51" s="35"/>
      <c r="E51" s="35" t="s">
        <v>221</v>
      </c>
      <c r="F51" s="35"/>
      <c r="G51" s="35" t="s">
        <v>202</v>
      </c>
      <c r="H51" s="78"/>
      <c r="I51" s="35" t="s">
        <v>119</v>
      </c>
      <c r="J51" s="35">
        <v>139080</v>
      </c>
      <c r="K51" s="35">
        <v>2</v>
      </c>
      <c r="L51" s="67">
        <v>1112</v>
      </c>
      <c r="M51" s="67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6"/>
      <c r="AP51" s="43"/>
      <c r="AQ51" s="43"/>
    </row>
    <row r="52" spans="1:43" ht="127.5" x14ac:dyDescent="0.2">
      <c r="A52" s="33" t="s">
        <v>206</v>
      </c>
      <c r="B52" s="34" t="s">
        <v>185</v>
      </c>
      <c r="C52" s="34" t="s">
        <v>210</v>
      </c>
      <c r="D52" s="35"/>
      <c r="E52" s="35" t="s">
        <v>222</v>
      </c>
      <c r="F52" s="35"/>
      <c r="G52" s="35" t="s">
        <v>202</v>
      </c>
      <c r="H52" s="78"/>
      <c r="I52" s="35" t="s">
        <v>119</v>
      </c>
      <c r="J52" s="35">
        <v>578509</v>
      </c>
      <c r="K52" s="35">
        <v>24</v>
      </c>
      <c r="L52" s="67">
        <v>1112</v>
      </c>
      <c r="M52" s="67"/>
      <c r="N52" s="35"/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36"/>
      <c r="AP52" s="43"/>
      <c r="AQ52" s="43"/>
    </row>
    <row r="53" spans="1:43" ht="67.5" x14ac:dyDescent="0.2">
      <c r="A53" s="33" t="s">
        <v>206</v>
      </c>
      <c r="B53" s="34" t="s">
        <v>185</v>
      </c>
      <c r="C53" s="34" t="s">
        <v>210</v>
      </c>
      <c r="D53" s="35"/>
      <c r="E53" s="47" t="s">
        <v>223</v>
      </c>
      <c r="F53" s="52" t="s">
        <v>229</v>
      </c>
      <c r="G53" s="35" t="s">
        <v>202</v>
      </c>
      <c r="H53" s="78"/>
      <c r="I53" s="35" t="s">
        <v>119</v>
      </c>
      <c r="J53" s="35">
        <v>187804</v>
      </c>
      <c r="K53" s="35">
        <v>3</v>
      </c>
      <c r="L53" s="67">
        <v>1121</v>
      </c>
      <c r="M53" s="67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6"/>
      <c r="AP53" s="43"/>
      <c r="AQ53" s="43"/>
    </row>
    <row r="54" spans="1:43" ht="78.75" x14ac:dyDescent="0.2">
      <c r="A54" s="33" t="s">
        <v>206</v>
      </c>
      <c r="B54" s="34" t="s">
        <v>185</v>
      </c>
      <c r="C54" s="34" t="s">
        <v>210</v>
      </c>
      <c r="D54" s="35"/>
      <c r="E54" s="52" t="s">
        <v>233</v>
      </c>
      <c r="F54" s="52"/>
      <c r="G54" s="35" t="s">
        <v>202</v>
      </c>
      <c r="H54" s="78"/>
      <c r="I54" s="35" t="s">
        <v>119</v>
      </c>
      <c r="J54" s="35">
        <v>181170</v>
      </c>
      <c r="K54" s="35">
        <v>3</v>
      </c>
      <c r="L54" s="67">
        <v>1131</v>
      </c>
      <c r="M54" s="67"/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36"/>
      <c r="AP54" s="43"/>
      <c r="AQ54" s="43"/>
    </row>
    <row r="55" spans="1:43" ht="22.5" x14ac:dyDescent="0.2">
      <c r="A55" s="33" t="s">
        <v>206</v>
      </c>
      <c r="B55" s="34" t="s">
        <v>185</v>
      </c>
      <c r="C55" s="34" t="s">
        <v>210</v>
      </c>
      <c r="D55" s="35"/>
      <c r="E55" s="51" t="s">
        <v>235</v>
      </c>
      <c r="F55" s="35"/>
      <c r="G55" s="35" t="s">
        <v>202</v>
      </c>
      <c r="H55" s="78"/>
      <c r="I55" s="35" t="s">
        <v>119</v>
      </c>
      <c r="J55" s="35">
        <v>38430</v>
      </c>
      <c r="K55" s="35">
        <v>1</v>
      </c>
      <c r="L55" s="67">
        <v>1141</v>
      </c>
      <c r="M55" s="67"/>
      <c r="N55" s="35"/>
      <c r="O55" s="35"/>
      <c r="P55" s="35"/>
      <c r="Q55" s="35"/>
      <c r="R55" s="35"/>
      <c r="S55" s="35"/>
      <c r="T55" s="35"/>
      <c r="U55" s="35"/>
      <c r="V55" s="35"/>
      <c r="W55" s="35"/>
      <c r="X55" s="35"/>
      <c r="Y55" s="36"/>
      <c r="AP55" s="43"/>
      <c r="AQ55" s="43"/>
    </row>
    <row r="56" spans="1:43" ht="67.5" x14ac:dyDescent="0.2">
      <c r="A56" s="33" t="s">
        <v>206</v>
      </c>
      <c r="B56" s="34" t="s">
        <v>185</v>
      </c>
      <c r="C56" s="34" t="s">
        <v>210</v>
      </c>
      <c r="D56" s="35"/>
      <c r="E56" s="51" t="s">
        <v>237</v>
      </c>
      <c r="F56" s="35"/>
      <c r="G56" s="35" t="s">
        <v>202</v>
      </c>
      <c r="H56" s="78"/>
      <c r="I56" s="35" t="s">
        <v>119</v>
      </c>
      <c r="J56" s="35">
        <v>34313</v>
      </c>
      <c r="K56" s="35">
        <v>1</v>
      </c>
      <c r="L56" s="67">
        <v>1141</v>
      </c>
      <c r="M56" s="67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6"/>
      <c r="AP56" s="43"/>
      <c r="AQ56" s="43" t="s">
        <v>112</v>
      </c>
    </row>
    <row r="57" spans="1:43" ht="67.5" x14ac:dyDescent="0.2">
      <c r="A57" s="33" t="s">
        <v>206</v>
      </c>
      <c r="B57" s="34" t="s">
        <v>185</v>
      </c>
      <c r="C57" s="34" t="s">
        <v>210</v>
      </c>
      <c r="D57" s="55"/>
      <c r="E57" s="51" t="s">
        <v>238</v>
      </c>
      <c r="F57" s="55"/>
      <c r="G57" s="55" t="s">
        <v>202</v>
      </c>
      <c r="H57" s="79"/>
      <c r="I57" s="55" t="s">
        <v>119</v>
      </c>
      <c r="J57" s="55">
        <v>22494</v>
      </c>
      <c r="K57" s="55">
        <v>1</v>
      </c>
      <c r="L57" s="68">
        <v>1141</v>
      </c>
      <c r="M57" s="68"/>
      <c r="N57" s="55"/>
      <c r="O57" s="55"/>
      <c r="P57" s="55"/>
      <c r="Q57" s="55"/>
      <c r="R57" s="55"/>
      <c r="S57" s="55"/>
      <c r="T57" s="55"/>
      <c r="U57" s="55"/>
      <c r="V57" s="55"/>
      <c r="W57" s="55"/>
      <c r="X57" s="55"/>
      <c r="Y57" s="56"/>
      <c r="AP57" s="57"/>
      <c r="AQ57" s="57"/>
    </row>
    <row r="58" spans="1:43" ht="22.5" x14ac:dyDescent="0.2">
      <c r="A58" s="33" t="s">
        <v>206</v>
      </c>
      <c r="B58" s="34" t="s">
        <v>185</v>
      </c>
      <c r="C58" s="34" t="s">
        <v>210</v>
      </c>
      <c r="D58" s="55"/>
      <c r="E58" s="51" t="s">
        <v>239</v>
      </c>
      <c r="F58" s="55"/>
      <c r="G58" s="55" t="s">
        <v>202</v>
      </c>
      <c r="H58" s="79"/>
      <c r="I58" s="55" t="s">
        <v>119</v>
      </c>
      <c r="J58" s="55">
        <v>76860</v>
      </c>
      <c r="K58" s="55">
        <v>2</v>
      </c>
      <c r="L58" s="68">
        <v>1142</v>
      </c>
      <c r="M58" s="68"/>
      <c r="N58" s="55"/>
      <c r="O58" s="55"/>
      <c r="P58" s="55"/>
      <c r="Q58" s="55"/>
      <c r="R58" s="55"/>
      <c r="S58" s="55"/>
      <c r="T58" s="55"/>
      <c r="U58" s="55"/>
      <c r="V58" s="55"/>
      <c r="W58" s="55"/>
      <c r="X58" s="55"/>
      <c r="Y58" s="56"/>
      <c r="AP58" s="57"/>
      <c r="AQ58" s="57"/>
    </row>
    <row r="59" spans="1:43" ht="45" x14ac:dyDescent="0.2">
      <c r="A59" s="33" t="s">
        <v>206</v>
      </c>
      <c r="B59" s="34" t="s">
        <v>185</v>
      </c>
      <c r="C59" s="34" t="s">
        <v>210</v>
      </c>
      <c r="D59" s="55"/>
      <c r="E59" s="51" t="s">
        <v>240</v>
      </c>
      <c r="F59" s="55" t="s">
        <v>241</v>
      </c>
      <c r="G59" s="55" t="s">
        <v>74</v>
      </c>
      <c r="H59" s="79"/>
      <c r="I59" s="55" t="s">
        <v>119</v>
      </c>
      <c r="J59" s="55">
        <v>196725</v>
      </c>
      <c r="K59" s="55">
        <v>3</v>
      </c>
      <c r="L59" s="68">
        <v>1142</v>
      </c>
      <c r="M59" s="68"/>
      <c r="N59" s="55"/>
      <c r="O59" s="55"/>
      <c r="P59" s="55"/>
      <c r="Q59" s="55"/>
      <c r="R59" s="55"/>
      <c r="S59" s="55"/>
      <c r="T59" s="55"/>
      <c r="U59" s="55"/>
      <c r="V59" s="55"/>
      <c r="W59" s="55"/>
      <c r="X59" s="55"/>
      <c r="Y59" s="56"/>
      <c r="AP59" s="57"/>
      <c r="AQ59" s="57"/>
    </row>
    <row r="60" spans="1:43" ht="56.25" x14ac:dyDescent="0.2">
      <c r="A60" s="33" t="s">
        <v>206</v>
      </c>
      <c r="B60" s="34" t="s">
        <v>185</v>
      </c>
      <c r="C60" s="34" t="s">
        <v>210</v>
      </c>
      <c r="D60" s="55"/>
      <c r="E60" s="51" t="s">
        <v>244</v>
      </c>
      <c r="F60" s="55"/>
      <c r="G60" s="55" t="s">
        <v>202</v>
      </c>
      <c r="H60" s="79"/>
      <c r="I60" s="55" t="s">
        <v>119</v>
      </c>
      <c r="J60" s="55">
        <v>102400</v>
      </c>
      <c r="K60" s="55">
        <v>3</v>
      </c>
      <c r="L60" s="68">
        <v>1211</v>
      </c>
      <c r="M60" s="68"/>
      <c r="N60" s="55"/>
      <c r="O60" s="55"/>
      <c r="P60" s="55"/>
      <c r="Q60" s="55"/>
      <c r="R60" s="55"/>
      <c r="S60" s="55"/>
      <c r="T60" s="55"/>
      <c r="U60" s="55"/>
      <c r="V60" s="55"/>
      <c r="W60" s="55"/>
      <c r="X60" s="55"/>
      <c r="Y60" s="56"/>
      <c r="AP60" s="57"/>
      <c r="AQ60" s="57"/>
    </row>
    <row r="61" spans="1:43" ht="33.75" x14ac:dyDescent="0.2">
      <c r="A61" s="33" t="s">
        <v>206</v>
      </c>
      <c r="B61" s="34" t="s">
        <v>185</v>
      </c>
      <c r="C61" s="34" t="s">
        <v>210</v>
      </c>
      <c r="D61" s="55"/>
      <c r="E61" s="51" t="s">
        <v>245</v>
      </c>
      <c r="F61" s="55"/>
      <c r="G61" s="55" t="s">
        <v>202</v>
      </c>
      <c r="H61" s="79"/>
      <c r="I61" s="55" t="s">
        <v>119</v>
      </c>
      <c r="J61" s="55">
        <v>33855</v>
      </c>
      <c r="K61" s="55">
        <v>1</v>
      </c>
      <c r="L61" s="68">
        <v>1211</v>
      </c>
      <c r="M61" s="68"/>
      <c r="N61" s="55"/>
      <c r="O61" s="55"/>
      <c r="P61" s="55"/>
      <c r="Q61" s="55"/>
      <c r="R61" s="55"/>
      <c r="S61" s="55"/>
      <c r="T61" s="55"/>
      <c r="U61" s="55"/>
      <c r="V61" s="55"/>
      <c r="W61" s="55"/>
      <c r="X61" s="55"/>
      <c r="Y61" s="56"/>
      <c r="AP61" s="57"/>
      <c r="AQ61" s="57"/>
    </row>
    <row r="62" spans="1:43" ht="90" x14ac:dyDescent="0.2">
      <c r="A62" s="33" t="s">
        <v>206</v>
      </c>
      <c r="B62" s="34" t="s">
        <v>185</v>
      </c>
      <c r="C62" s="34" t="s">
        <v>210</v>
      </c>
      <c r="D62" s="55"/>
      <c r="E62" s="51" t="s">
        <v>246</v>
      </c>
      <c r="F62" s="55"/>
      <c r="G62" s="55" t="s">
        <v>202</v>
      </c>
      <c r="H62" s="79"/>
      <c r="I62" s="55" t="s">
        <v>119</v>
      </c>
      <c r="J62" s="55">
        <v>33889</v>
      </c>
      <c r="K62" s="55">
        <v>1</v>
      </c>
      <c r="L62" s="68">
        <v>1211</v>
      </c>
      <c r="M62" s="68"/>
      <c r="N62" s="55"/>
      <c r="O62" s="55"/>
      <c r="P62" s="55"/>
      <c r="Q62" s="55"/>
      <c r="R62" s="55"/>
      <c r="S62" s="55"/>
      <c r="T62" s="55"/>
      <c r="U62" s="55"/>
      <c r="V62" s="55"/>
      <c r="W62" s="55"/>
      <c r="X62" s="55"/>
      <c r="Y62" s="56"/>
      <c r="AP62" s="57"/>
      <c r="AQ62" s="57"/>
    </row>
    <row r="63" spans="1:43" ht="67.5" x14ac:dyDescent="0.2">
      <c r="A63" s="33" t="s">
        <v>206</v>
      </c>
      <c r="B63" s="34" t="s">
        <v>185</v>
      </c>
      <c r="C63" s="34" t="s">
        <v>210</v>
      </c>
      <c r="D63" s="55"/>
      <c r="E63" s="51" t="s">
        <v>247</v>
      </c>
      <c r="F63" s="55"/>
      <c r="G63" s="55" t="s">
        <v>202</v>
      </c>
      <c r="H63" s="79"/>
      <c r="I63" s="55" t="s">
        <v>119</v>
      </c>
      <c r="J63" s="55">
        <v>50783</v>
      </c>
      <c r="K63" s="55">
        <v>1</v>
      </c>
      <c r="L63" s="68">
        <v>1211</v>
      </c>
      <c r="M63" s="68"/>
      <c r="N63" s="55"/>
      <c r="O63" s="55"/>
      <c r="P63" s="55"/>
      <c r="Q63" s="55"/>
      <c r="R63" s="55"/>
      <c r="S63" s="55"/>
      <c r="T63" s="55"/>
      <c r="U63" s="55"/>
      <c r="V63" s="55"/>
      <c r="W63" s="55"/>
      <c r="X63" s="55"/>
      <c r="Y63" s="56"/>
      <c r="AP63" s="57"/>
      <c r="AQ63" s="57"/>
    </row>
    <row r="64" spans="1:43" ht="45" x14ac:dyDescent="0.2">
      <c r="A64" s="33" t="s">
        <v>206</v>
      </c>
      <c r="B64" s="34" t="s">
        <v>185</v>
      </c>
      <c r="C64" s="34" t="s">
        <v>210</v>
      </c>
      <c r="D64" s="55"/>
      <c r="E64" s="51" t="s">
        <v>248</v>
      </c>
      <c r="F64" s="55"/>
      <c r="G64" s="55" t="s">
        <v>202</v>
      </c>
      <c r="H64" s="79"/>
      <c r="I64" s="55" t="s">
        <v>119</v>
      </c>
      <c r="J64" s="55">
        <v>36600</v>
      </c>
      <c r="K64" s="55">
        <v>1</v>
      </c>
      <c r="L64" s="68">
        <v>1212</v>
      </c>
      <c r="M64" s="68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6"/>
      <c r="AP64" s="57"/>
      <c r="AQ64" s="57"/>
    </row>
    <row r="65" spans="1:43" ht="78.75" x14ac:dyDescent="0.2">
      <c r="A65" s="33" t="s">
        <v>206</v>
      </c>
      <c r="B65" s="34" t="s">
        <v>185</v>
      </c>
      <c r="C65" s="34" t="s">
        <v>210</v>
      </c>
      <c r="D65" s="55"/>
      <c r="E65" s="51" t="s">
        <v>249</v>
      </c>
      <c r="F65" s="55"/>
      <c r="G65" s="55" t="s">
        <v>202</v>
      </c>
      <c r="H65" s="79"/>
      <c r="I65" s="55" t="s">
        <v>119</v>
      </c>
      <c r="J65" s="55">
        <v>153720</v>
      </c>
      <c r="K65" s="55">
        <v>5</v>
      </c>
      <c r="L65" s="68">
        <v>1212</v>
      </c>
      <c r="M65" s="68"/>
      <c r="N65" s="55"/>
      <c r="O65" s="55"/>
      <c r="P65" s="55"/>
      <c r="Q65" s="55"/>
      <c r="R65" s="55"/>
      <c r="S65" s="55"/>
      <c r="T65" s="55"/>
      <c r="U65" s="55"/>
      <c r="V65" s="55"/>
      <c r="W65" s="55"/>
      <c r="X65" s="55"/>
      <c r="Y65" s="56"/>
      <c r="AP65" s="57"/>
      <c r="AQ65" s="57"/>
    </row>
    <row r="66" spans="1:43" ht="78.75" x14ac:dyDescent="0.2">
      <c r="A66" s="33" t="s">
        <v>206</v>
      </c>
      <c r="B66" s="34" t="s">
        <v>185</v>
      </c>
      <c r="C66" s="34" t="s">
        <v>210</v>
      </c>
      <c r="D66" s="55"/>
      <c r="E66" s="51" t="s">
        <v>250</v>
      </c>
      <c r="F66" s="55"/>
      <c r="G66" s="55" t="s">
        <v>202</v>
      </c>
      <c r="H66" s="79"/>
      <c r="I66" s="55" t="s">
        <v>119</v>
      </c>
      <c r="J66" s="55">
        <v>195810</v>
      </c>
      <c r="K66" s="55">
        <v>7</v>
      </c>
      <c r="L66" s="68">
        <v>1212</v>
      </c>
      <c r="M66" s="68"/>
      <c r="N66" s="55"/>
      <c r="O66" s="55"/>
      <c r="P66" s="55"/>
      <c r="Q66" s="55"/>
      <c r="R66" s="55"/>
      <c r="S66" s="55"/>
      <c r="T66" s="55"/>
      <c r="U66" s="55"/>
      <c r="V66" s="55"/>
      <c r="W66" s="55"/>
      <c r="X66" s="55"/>
      <c r="Y66" s="56"/>
      <c r="AP66" s="57"/>
      <c r="AQ66" s="57"/>
    </row>
    <row r="67" spans="1:43" ht="33.75" x14ac:dyDescent="0.2">
      <c r="A67" s="33" t="s">
        <v>206</v>
      </c>
      <c r="B67" s="34" t="s">
        <v>185</v>
      </c>
      <c r="C67" s="34" t="s">
        <v>210</v>
      </c>
      <c r="D67" s="55"/>
      <c r="E67" s="51" t="s">
        <v>251</v>
      </c>
      <c r="F67" s="55"/>
      <c r="G67" s="55" t="s">
        <v>74</v>
      </c>
      <c r="H67" s="79"/>
      <c r="I67" s="55" t="s">
        <v>119</v>
      </c>
      <c r="J67" s="55">
        <v>18170</v>
      </c>
      <c r="K67" s="55">
        <v>3</v>
      </c>
      <c r="L67" s="68">
        <v>1213</v>
      </c>
      <c r="M67" s="68"/>
      <c r="N67" s="55"/>
      <c r="O67" s="55"/>
      <c r="P67" s="55"/>
      <c r="Q67" s="55"/>
      <c r="R67" s="55"/>
      <c r="S67" s="55"/>
      <c r="T67" s="55"/>
      <c r="U67" s="55"/>
      <c r="V67" s="55"/>
      <c r="W67" s="55"/>
      <c r="X67" s="55"/>
      <c r="Y67" s="56"/>
      <c r="AP67" s="57"/>
      <c r="AQ67" s="57"/>
    </row>
    <row r="68" spans="1:43" ht="67.5" x14ac:dyDescent="0.2">
      <c r="A68" s="33" t="s">
        <v>206</v>
      </c>
      <c r="B68" s="34" t="s">
        <v>185</v>
      </c>
      <c r="C68" s="34" t="s">
        <v>210</v>
      </c>
      <c r="D68" s="55"/>
      <c r="E68" s="51" t="s">
        <v>253</v>
      </c>
      <c r="F68" s="55"/>
      <c r="G68" s="55" t="s">
        <v>202</v>
      </c>
      <c r="H68" s="79"/>
      <c r="I68" s="55" t="s">
        <v>119</v>
      </c>
      <c r="J68" s="55">
        <v>128100</v>
      </c>
      <c r="K68" s="55">
        <v>5</v>
      </c>
      <c r="L68" s="68">
        <v>1213</v>
      </c>
      <c r="M68" s="68"/>
      <c r="N68" s="55"/>
      <c r="O68" s="55"/>
      <c r="P68" s="55"/>
      <c r="Q68" s="55"/>
      <c r="R68" s="55"/>
      <c r="S68" s="55"/>
      <c r="T68" s="55"/>
      <c r="U68" s="55"/>
      <c r="V68" s="55"/>
      <c r="W68" s="55"/>
      <c r="X68" s="55"/>
      <c r="Y68" s="56"/>
      <c r="AP68" s="57"/>
      <c r="AQ68" s="57"/>
    </row>
    <row r="69" spans="1:43" ht="112.5" x14ac:dyDescent="0.2">
      <c r="A69" s="33" t="s">
        <v>206</v>
      </c>
      <c r="B69" s="34" t="s">
        <v>185</v>
      </c>
      <c r="C69" s="34" t="s">
        <v>210</v>
      </c>
      <c r="D69" s="55"/>
      <c r="E69" s="51" t="s">
        <v>254</v>
      </c>
      <c r="F69" s="55"/>
      <c r="G69" s="55" t="s">
        <v>202</v>
      </c>
      <c r="H69" s="79"/>
      <c r="I69" s="55" t="s">
        <v>119</v>
      </c>
      <c r="J69" s="55">
        <v>61000</v>
      </c>
      <c r="K69" s="55">
        <v>1</v>
      </c>
      <c r="L69" s="68">
        <v>1214</v>
      </c>
      <c r="M69" s="68"/>
      <c r="N69" s="55"/>
      <c r="O69" s="55"/>
      <c r="P69" s="55"/>
      <c r="Q69" s="55"/>
      <c r="R69" s="55"/>
      <c r="S69" s="55"/>
      <c r="T69" s="55"/>
      <c r="U69" s="55"/>
      <c r="V69" s="55"/>
      <c r="W69" s="55"/>
      <c r="X69" s="55"/>
      <c r="Y69" s="56"/>
      <c r="AP69" s="57"/>
      <c r="AQ69" s="57"/>
    </row>
    <row r="70" spans="1:43" ht="33.75" x14ac:dyDescent="0.2">
      <c r="A70" s="33" t="s">
        <v>206</v>
      </c>
      <c r="B70" s="34" t="s">
        <v>185</v>
      </c>
      <c r="C70" s="34" t="s">
        <v>210</v>
      </c>
      <c r="D70" s="55"/>
      <c r="E70" s="51" t="s">
        <v>256</v>
      </c>
      <c r="F70" s="55"/>
      <c r="G70" s="55" t="s">
        <v>202</v>
      </c>
      <c r="H70" s="79"/>
      <c r="I70" s="55" t="s">
        <v>119</v>
      </c>
      <c r="J70" s="55">
        <v>25620</v>
      </c>
      <c r="K70" s="55">
        <v>1</v>
      </c>
      <c r="L70" s="68">
        <v>1214</v>
      </c>
      <c r="M70" s="68"/>
      <c r="N70" s="55"/>
      <c r="O70" s="55"/>
      <c r="P70" s="55"/>
      <c r="Q70" s="55"/>
      <c r="R70" s="55"/>
      <c r="S70" s="55"/>
      <c r="T70" s="55"/>
      <c r="U70" s="55"/>
      <c r="V70" s="55"/>
      <c r="W70" s="55"/>
      <c r="X70" s="55"/>
      <c r="Y70" s="56"/>
      <c r="AP70" s="57"/>
      <c r="AQ70" s="57"/>
    </row>
    <row r="71" spans="1:43" ht="90" x14ac:dyDescent="0.2">
      <c r="A71" s="33" t="s">
        <v>206</v>
      </c>
      <c r="B71" s="34" t="s">
        <v>185</v>
      </c>
      <c r="C71" s="34" t="s">
        <v>210</v>
      </c>
      <c r="D71" s="55"/>
      <c r="E71" s="51" t="s">
        <v>257</v>
      </c>
      <c r="F71" s="55"/>
      <c r="G71" s="55" t="s">
        <v>202</v>
      </c>
      <c r="H71" s="79"/>
      <c r="I71" s="55" t="s">
        <v>119</v>
      </c>
      <c r="J71" s="55">
        <v>81664</v>
      </c>
      <c r="K71" s="55">
        <v>5</v>
      </c>
      <c r="L71" s="68">
        <v>1214</v>
      </c>
      <c r="M71" s="68"/>
      <c r="N71" s="55"/>
      <c r="O71" s="55"/>
      <c r="P71" s="55"/>
      <c r="Q71" s="55"/>
      <c r="R71" s="55"/>
      <c r="S71" s="55"/>
      <c r="T71" s="55"/>
      <c r="U71" s="55"/>
      <c r="V71" s="55"/>
      <c r="W71" s="55"/>
      <c r="X71" s="55"/>
      <c r="Y71" s="56"/>
      <c r="AP71" s="57"/>
      <c r="AQ71" s="57"/>
    </row>
    <row r="72" spans="1:43" ht="67.5" x14ac:dyDescent="0.2">
      <c r="A72" s="33" t="s">
        <v>206</v>
      </c>
      <c r="B72" s="34" t="s">
        <v>185</v>
      </c>
      <c r="C72" s="34" t="s">
        <v>210</v>
      </c>
      <c r="D72" s="55"/>
      <c r="E72" s="51" t="s">
        <v>258</v>
      </c>
      <c r="F72" s="55"/>
      <c r="G72" s="55" t="s">
        <v>202</v>
      </c>
      <c r="H72" s="79"/>
      <c r="I72" s="55" t="s">
        <v>119</v>
      </c>
      <c r="J72" s="55">
        <v>12810</v>
      </c>
      <c r="K72" s="55">
        <v>1</v>
      </c>
      <c r="L72" s="68">
        <v>1214</v>
      </c>
      <c r="M72" s="68"/>
      <c r="N72" s="55"/>
      <c r="O72" s="55"/>
      <c r="P72" s="55"/>
      <c r="Q72" s="55"/>
      <c r="R72" s="55"/>
      <c r="S72" s="55"/>
      <c r="T72" s="55"/>
      <c r="U72" s="55"/>
      <c r="V72" s="55"/>
      <c r="W72" s="55"/>
      <c r="X72" s="55"/>
      <c r="Y72" s="56"/>
      <c r="AP72" s="57"/>
      <c r="AQ72" s="57"/>
    </row>
    <row r="73" spans="1:43" ht="101.25" x14ac:dyDescent="0.2">
      <c r="A73" s="33" t="s">
        <v>206</v>
      </c>
      <c r="B73" s="34" t="s">
        <v>185</v>
      </c>
      <c r="C73" s="34" t="s">
        <v>210</v>
      </c>
      <c r="D73" s="55"/>
      <c r="E73" s="51" t="s">
        <v>259</v>
      </c>
      <c r="F73" s="55"/>
      <c r="G73" s="55" t="s">
        <v>202</v>
      </c>
      <c r="H73" s="79"/>
      <c r="I73" s="55" t="s">
        <v>119</v>
      </c>
      <c r="J73" s="55">
        <v>85553</v>
      </c>
      <c r="K73" s="55">
        <v>3</v>
      </c>
      <c r="L73" s="68">
        <v>1214</v>
      </c>
      <c r="M73" s="68"/>
      <c r="N73" s="55"/>
      <c r="O73" s="55"/>
      <c r="P73" s="55"/>
      <c r="Q73" s="55"/>
      <c r="R73" s="55"/>
      <c r="S73" s="55"/>
      <c r="T73" s="55"/>
      <c r="U73" s="55"/>
      <c r="V73" s="55"/>
      <c r="W73" s="55"/>
      <c r="X73" s="55"/>
      <c r="Y73" s="56"/>
      <c r="AP73" s="57"/>
      <c r="AQ73" s="57"/>
    </row>
    <row r="74" spans="1:43" ht="33.75" x14ac:dyDescent="0.2">
      <c r="A74" s="33" t="s">
        <v>206</v>
      </c>
      <c r="B74" s="34" t="s">
        <v>185</v>
      </c>
      <c r="C74" s="34" t="s">
        <v>210</v>
      </c>
      <c r="D74" s="55"/>
      <c r="E74" s="51" t="s">
        <v>256</v>
      </c>
      <c r="F74" s="55"/>
      <c r="G74" s="55" t="s">
        <v>202</v>
      </c>
      <c r="H74" s="79"/>
      <c r="I74" s="55" t="s">
        <v>119</v>
      </c>
      <c r="J74" s="55">
        <v>25620</v>
      </c>
      <c r="K74" s="55">
        <v>1</v>
      </c>
      <c r="L74" s="68">
        <v>1222</v>
      </c>
      <c r="M74" s="68"/>
      <c r="N74" s="55"/>
      <c r="O74" s="55"/>
      <c r="P74" s="55"/>
      <c r="Q74" s="55"/>
      <c r="R74" s="55"/>
      <c r="S74" s="55"/>
      <c r="T74" s="55"/>
      <c r="U74" s="55"/>
      <c r="V74" s="55"/>
      <c r="W74" s="55"/>
      <c r="X74" s="55"/>
      <c r="Y74" s="56"/>
      <c r="AP74" s="57"/>
      <c r="AQ74" s="57"/>
    </row>
    <row r="75" spans="1:43" ht="90" x14ac:dyDescent="0.2">
      <c r="A75" s="33" t="s">
        <v>206</v>
      </c>
      <c r="B75" s="34" t="s">
        <v>185</v>
      </c>
      <c r="C75" s="34" t="s">
        <v>210</v>
      </c>
      <c r="D75" s="55"/>
      <c r="E75" s="51" t="s">
        <v>257</v>
      </c>
      <c r="F75" s="55"/>
      <c r="G75" s="55" t="s">
        <v>202</v>
      </c>
      <c r="H75" s="79"/>
      <c r="I75" s="55" t="s">
        <v>119</v>
      </c>
      <c r="J75" s="55">
        <v>81664</v>
      </c>
      <c r="K75" s="55">
        <v>5</v>
      </c>
      <c r="L75" s="68">
        <v>1223</v>
      </c>
      <c r="M75" s="68"/>
      <c r="N75" s="55"/>
      <c r="O75" s="55"/>
      <c r="P75" s="55"/>
      <c r="Q75" s="55"/>
      <c r="R75" s="55"/>
      <c r="S75" s="55"/>
      <c r="T75" s="55"/>
      <c r="U75" s="55"/>
      <c r="V75" s="55"/>
      <c r="W75" s="55"/>
      <c r="X75" s="55"/>
      <c r="Y75" s="56"/>
      <c r="AP75" s="57"/>
      <c r="AQ75" s="57"/>
    </row>
    <row r="76" spans="1:43" ht="67.5" x14ac:dyDescent="0.2">
      <c r="A76" s="33" t="s">
        <v>206</v>
      </c>
      <c r="B76" s="34" t="s">
        <v>185</v>
      </c>
      <c r="C76" s="34" t="s">
        <v>210</v>
      </c>
      <c r="D76" s="55"/>
      <c r="E76" s="51" t="s">
        <v>258</v>
      </c>
      <c r="F76" s="55"/>
      <c r="G76" s="55" t="s">
        <v>202</v>
      </c>
      <c r="H76" s="79"/>
      <c r="I76" s="55" t="s">
        <v>119</v>
      </c>
      <c r="J76" s="55">
        <v>12810</v>
      </c>
      <c r="K76" s="55">
        <v>1</v>
      </c>
      <c r="L76" s="68">
        <v>1224</v>
      </c>
      <c r="M76" s="68"/>
      <c r="N76" s="55"/>
      <c r="O76" s="55"/>
      <c r="P76" s="55"/>
      <c r="Q76" s="55"/>
      <c r="R76" s="55"/>
      <c r="S76" s="55"/>
      <c r="T76" s="55"/>
      <c r="U76" s="55"/>
      <c r="V76" s="55"/>
      <c r="W76" s="55"/>
      <c r="X76" s="55"/>
      <c r="Y76" s="56"/>
      <c r="AP76" s="57"/>
      <c r="AQ76" s="57"/>
    </row>
    <row r="77" spans="1:43" ht="101.25" x14ac:dyDescent="0.2">
      <c r="A77" s="33" t="s">
        <v>206</v>
      </c>
      <c r="B77" s="34" t="s">
        <v>185</v>
      </c>
      <c r="C77" s="34" t="s">
        <v>210</v>
      </c>
      <c r="D77" s="55"/>
      <c r="E77" s="51" t="s">
        <v>259</v>
      </c>
      <c r="F77" s="55"/>
      <c r="G77" s="55" t="s">
        <v>202</v>
      </c>
      <c r="H77" s="79"/>
      <c r="I77" s="55" t="s">
        <v>119</v>
      </c>
      <c r="J77" s="55">
        <v>85553</v>
      </c>
      <c r="K77" s="55">
        <v>3</v>
      </c>
      <c r="L77" s="68">
        <v>1224</v>
      </c>
      <c r="M77" s="68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6"/>
      <c r="AP77" s="57"/>
      <c r="AQ77" s="57"/>
    </row>
    <row r="78" spans="1:43" ht="45" x14ac:dyDescent="0.2">
      <c r="A78" s="33" t="s">
        <v>206</v>
      </c>
      <c r="B78" s="34" t="s">
        <v>185</v>
      </c>
      <c r="C78" s="34" t="s">
        <v>210</v>
      </c>
      <c r="D78" s="55"/>
      <c r="E78" s="51" t="s">
        <v>260</v>
      </c>
      <c r="F78" s="55"/>
      <c r="G78" s="55" t="s">
        <v>202</v>
      </c>
      <c r="H78" s="79"/>
      <c r="I78" s="55" t="s">
        <v>119</v>
      </c>
      <c r="J78" s="55">
        <v>16928</v>
      </c>
      <c r="K78" s="55">
        <v>1</v>
      </c>
      <c r="L78" s="68">
        <v>1225</v>
      </c>
      <c r="M78" s="68"/>
      <c r="N78" s="55"/>
      <c r="O78" s="55"/>
      <c r="P78" s="55"/>
      <c r="Q78" s="55"/>
      <c r="R78" s="55"/>
      <c r="S78" s="55"/>
      <c r="T78" s="55"/>
      <c r="U78" s="55"/>
      <c r="V78" s="55"/>
      <c r="W78" s="55"/>
      <c r="X78" s="55"/>
      <c r="Y78" s="56"/>
      <c r="AP78" s="57"/>
      <c r="AQ78" s="57"/>
    </row>
    <row r="79" spans="1:43" ht="90" x14ac:dyDescent="0.2">
      <c r="A79" s="33" t="s">
        <v>206</v>
      </c>
      <c r="B79" s="34" t="s">
        <v>185</v>
      </c>
      <c r="C79" s="34" t="s">
        <v>210</v>
      </c>
      <c r="D79" s="55"/>
      <c r="E79" s="51" t="s">
        <v>261</v>
      </c>
      <c r="F79" s="55"/>
      <c r="G79" s="55" t="s">
        <v>202</v>
      </c>
      <c r="H79" s="79"/>
      <c r="I79" s="55" t="s">
        <v>119</v>
      </c>
      <c r="J79" s="55">
        <v>69998</v>
      </c>
      <c r="K79" s="55">
        <v>3</v>
      </c>
      <c r="L79" s="68">
        <v>1225</v>
      </c>
      <c r="M79" s="68"/>
      <c r="N79" s="55"/>
      <c r="O79" s="55"/>
      <c r="P79" s="55"/>
      <c r="Q79" s="55"/>
      <c r="R79" s="55"/>
      <c r="S79" s="55"/>
      <c r="T79" s="55"/>
      <c r="U79" s="55"/>
      <c r="V79" s="55"/>
      <c r="W79" s="55"/>
      <c r="X79" s="55"/>
      <c r="Y79" s="56"/>
      <c r="AP79" s="57"/>
      <c r="AQ79" s="57"/>
    </row>
    <row r="80" spans="1:43" ht="101.25" x14ac:dyDescent="0.2">
      <c r="A80" s="33" t="s">
        <v>206</v>
      </c>
      <c r="B80" s="34" t="s">
        <v>186</v>
      </c>
      <c r="C80" s="54" t="s">
        <v>210</v>
      </c>
      <c r="D80" s="55"/>
      <c r="E80" s="58" t="s">
        <v>262</v>
      </c>
      <c r="F80" s="55"/>
      <c r="G80" s="55" t="s">
        <v>202</v>
      </c>
      <c r="H80" s="79"/>
      <c r="I80" s="55" t="s">
        <v>119</v>
      </c>
      <c r="J80" s="55">
        <v>279980</v>
      </c>
      <c r="K80" s="55">
        <v>6</v>
      </c>
      <c r="L80" s="68">
        <v>2111</v>
      </c>
      <c r="M80" s="68"/>
      <c r="N80" s="55"/>
      <c r="O80" s="55"/>
      <c r="P80" s="55"/>
      <c r="Q80" s="55"/>
      <c r="R80" s="55"/>
      <c r="S80" s="55"/>
      <c r="T80" s="55"/>
      <c r="U80" s="55"/>
      <c r="V80" s="55"/>
      <c r="W80" s="55"/>
      <c r="X80" s="55"/>
      <c r="Y80" s="56"/>
      <c r="AP80" s="57"/>
      <c r="AQ80" s="57"/>
    </row>
    <row r="81" spans="1:43" ht="90" x14ac:dyDescent="0.2">
      <c r="A81" s="33" t="s">
        <v>206</v>
      </c>
      <c r="B81" s="34" t="s">
        <v>186</v>
      </c>
      <c r="C81" s="54" t="s">
        <v>210</v>
      </c>
      <c r="D81" s="55"/>
      <c r="E81" s="51" t="s">
        <v>263</v>
      </c>
      <c r="F81" s="55"/>
      <c r="G81" s="55" t="s">
        <v>202</v>
      </c>
      <c r="H81" s="79"/>
      <c r="I81" s="55" t="s">
        <v>119</v>
      </c>
      <c r="J81" s="55">
        <v>179340</v>
      </c>
      <c r="K81" s="55">
        <v>7</v>
      </c>
      <c r="L81" s="68">
        <v>2131</v>
      </c>
      <c r="M81" s="68"/>
      <c r="N81" s="55"/>
      <c r="O81" s="55"/>
      <c r="P81" s="55"/>
      <c r="Q81" s="55"/>
      <c r="R81" s="55"/>
      <c r="S81" s="55"/>
      <c r="T81" s="55"/>
      <c r="U81" s="55"/>
      <c r="V81" s="55"/>
      <c r="W81" s="55"/>
      <c r="X81" s="55"/>
      <c r="Y81" s="56"/>
      <c r="AP81" s="57"/>
      <c r="AQ81" s="57"/>
    </row>
    <row r="82" spans="1:43" x14ac:dyDescent="0.2">
      <c r="A82" s="33" t="s">
        <v>206</v>
      </c>
      <c r="B82" s="54" t="s">
        <v>187</v>
      </c>
      <c r="C82" s="54" t="s">
        <v>210</v>
      </c>
      <c r="D82" s="55"/>
      <c r="E82" s="51" t="s">
        <v>268</v>
      </c>
      <c r="F82" s="55"/>
      <c r="G82" s="55" t="s">
        <v>74</v>
      </c>
      <c r="H82" s="79"/>
      <c r="I82" s="55" t="s">
        <v>119</v>
      </c>
      <c r="J82" s="55">
        <v>658800</v>
      </c>
      <c r="K82" s="55">
        <v>3</v>
      </c>
      <c r="L82" s="68">
        <v>3111</v>
      </c>
      <c r="M82" s="68"/>
      <c r="N82" s="55"/>
      <c r="O82" s="55"/>
      <c r="P82" s="55"/>
      <c r="Q82" s="55"/>
      <c r="R82" s="55"/>
      <c r="S82" s="55"/>
      <c r="T82" s="55"/>
      <c r="U82" s="55"/>
      <c r="V82" s="55"/>
      <c r="W82" s="55"/>
      <c r="X82" s="55"/>
      <c r="Y82" s="56"/>
      <c r="AP82" s="57"/>
      <c r="AQ82" s="57"/>
    </row>
    <row r="83" spans="1:43" ht="22.5" x14ac:dyDescent="0.2">
      <c r="A83" s="53" t="s">
        <v>206</v>
      </c>
      <c r="B83" s="54" t="s">
        <v>187</v>
      </c>
      <c r="C83" s="54" t="s">
        <v>210</v>
      </c>
      <c r="D83" s="55"/>
      <c r="E83" s="51" t="s">
        <v>269</v>
      </c>
      <c r="F83" s="55"/>
      <c r="G83" s="55" t="s">
        <v>74</v>
      </c>
      <c r="H83" s="79"/>
      <c r="I83" s="55" t="s">
        <v>119</v>
      </c>
      <c r="J83" s="55">
        <v>304695</v>
      </c>
      <c r="K83" s="55">
        <v>2</v>
      </c>
      <c r="L83" s="68">
        <v>3111</v>
      </c>
      <c r="M83" s="68"/>
      <c r="N83" s="55"/>
      <c r="O83" s="55"/>
      <c r="P83" s="55"/>
      <c r="Q83" s="55"/>
      <c r="R83" s="55"/>
      <c r="S83" s="55"/>
      <c r="T83" s="55"/>
      <c r="U83" s="55"/>
      <c r="V83" s="55"/>
      <c r="W83" s="55"/>
      <c r="X83" s="55"/>
      <c r="Y83" s="56"/>
      <c r="AP83" s="57"/>
      <c r="AQ83" s="57"/>
    </row>
    <row r="84" spans="1:43" x14ac:dyDescent="0.2">
      <c r="A84" s="53" t="s">
        <v>206</v>
      </c>
      <c r="B84" s="54" t="s">
        <v>187</v>
      </c>
      <c r="C84" s="54" t="s">
        <v>210</v>
      </c>
      <c r="D84" s="55"/>
      <c r="E84" s="51" t="s">
        <v>270</v>
      </c>
      <c r="F84" s="55"/>
      <c r="G84" s="55" t="s">
        <v>74</v>
      </c>
      <c r="H84" s="79"/>
      <c r="I84" s="55" t="s">
        <v>119</v>
      </c>
      <c r="J84" s="55">
        <v>197640</v>
      </c>
      <c r="K84" s="55">
        <v>1</v>
      </c>
      <c r="L84" s="68">
        <v>3111</v>
      </c>
      <c r="M84" s="68"/>
      <c r="N84" s="55"/>
      <c r="O84" s="55"/>
      <c r="P84" s="55"/>
      <c r="Q84" s="55"/>
      <c r="R84" s="55"/>
      <c r="S84" s="55"/>
      <c r="T84" s="55"/>
      <c r="U84" s="55"/>
      <c r="V84" s="55"/>
      <c r="W84" s="55"/>
      <c r="X84" s="55"/>
      <c r="Y84" s="56"/>
      <c r="AP84" s="57"/>
      <c r="AQ84" s="57"/>
    </row>
    <row r="85" spans="1:43" x14ac:dyDescent="0.2">
      <c r="A85" s="53" t="s">
        <v>206</v>
      </c>
      <c r="B85" s="54" t="s">
        <v>187</v>
      </c>
      <c r="C85" s="54" t="s">
        <v>210</v>
      </c>
      <c r="D85" s="55"/>
      <c r="E85" s="51" t="s">
        <v>271</v>
      </c>
      <c r="F85" s="55"/>
      <c r="G85" s="55" t="s">
        <v>74</v>
      </c>
      <c r="H85" s="79"/>
      <c r="I85" s="55" t="s">
        <v>119</v>
      </c>
      <c r="J85" s="55">
        <v>395280</v>
      </c>
      <c r="K85" s="55">
        <v>2</v>
      </c>
      <c r="L85" s="68">
        <v>3111</v>
      </c>
      <c r="M85" s="68"/>
      <c r="N85" s="55"/>
      <c r="O85" s="55"/>
      <c r="P85" s="55"/>
      <c r="Q85" s="55"/>
      <c r="R85" s="55"/>
      <c r="S85" s="55"/>
      <c r="T85" s="55"/>
      <c r="U85" s="55"/>
      <c r="V85" s="55"/>
      <c r="W85" s="55"/>
      <c r="X85" s="55"/>
      <c r="Y85" s="56"/>
      <c r="AP85" s="57"/>
      <c r="AQ85" s="57"/>
    </row>
    <row r="86" spans="1:43" ht="23.25" thickBot="1" x14ac:dyDescent="0.25">
      <c r="A86" s="37" t="s">
        <v>206</v>
      </c>
      <c r="B86" s="38" t="s">
        <v>187</v>
      </c>
      <c r="C86" s="38" t="s">
        <v>210</v>
      </c>
      <c r="D86" s="39"/>
      <c r="E86" s="62" t="s">
        <v>272</v>
      </c>
      <c r="F86" s="39"/>
      <c r="G86" s="39" t="s">
        <v>74</v>
      </c>
      <c r="H86" s="71"/>
      <c r="I86" s="39" t="s">
        <v>119</v>
      </c>
      <c r="J86" s="39">
        <v>1049963</v>
      </c>
      <c r="K86" s="39">
        <v>9</v>
      </c>
      <c r="L86" s="64">
        <v>3211</v>
      </c>
      <c r="M86" s="64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40"/>
      <c r="AP86" s="57"/>
      <c r="AQ86" s="57"/>
    </row>
    <row r="87" spans="1:43" x14ac:dyDescent="0.2">
      <c r="A87" s="45"/>
      <c r="B87" s="45"/>
      <c r="C87" s="45"/>
      <c r="D87" s="45"/>
      <c r="E87" s="51"/>
      <c r="F87" s="45"/>
      <c r="G87" s="45"/>
      <c r="H87" s="70"/>
      <c r="I87" s="45"/>
      <c r="J87" s="61">
        <f>SUM(J45:J86)</f>
        <v>9468697.125</v>
      </c>
      <c r="K87" s="45"/>
      <c r="L87" s="65"/>
      <c r="M87" s="65"/>
      <c r="N87" s="45"/>
      <c r="O87" s="45"/>
      <c r="P87" s="45"/>
      <c r="Q87" s="45"/>
      <c r="R87" s="45"/>
      <c r="S87" s="45"/>
      <c r="T87" s="45"/>
      <c r="U87" s="45"/>
      <c r="V87" s="45"/>
      <c r="W87" s="45"/>
      <c r="X87" s="45"/>
      <c r="Y87" s="45"/>
      <c r="AP87" s="57"/>
      <c r="AQ87" s="57"/>
    </row>
    <row r="88" spans="1:43" ht="13.5" thickBot="1" x14ac:dyDescent="0.25">
      <c r="AP88" s="43" t="s">
        <v>89</v>
      </c>
      <c r="AQ88" s="43" t="s">
        <v>90</v>
      </c>
    </row>
    <row r="89" spans="1:43" ht="15.75" x14ac:dyDescent="0.2">
      <c r="A89" s="108" t="s">
        <v>133</v>
      </c>
      <c r="B89" s="109"/>
      <c r="C89" s="109"/>
      <c r="D89" s="110"/>
      <c r="E89" s="110"/>
      <c r="F89" s="110"/>
      <c r="G89" s="110"/>
      <c r="H89" s="110"/>
      <c r="I89" s="110"/>
      <c r="J89" s="110"/>
      <c r="K89" s="110"/>
      <c r="L89" s="110"/>
      <c r="M89" s="110"/>
      <c r="N89" s="110"/>
      <c r="O89" s="110"/>
      <c r="P89" s="110"/>
      <c r="Q89" s="110"/>
      <c r="R89" s="110"/>
      <c r="S89" s="110"/>
      <c r="T89" s="110"/>
      <c r="U89" s="110"/>
      <c r="V89" s="110"/>
      <c r="W89" s="111"/>
      <c r="AP89" s="43" t="s">
        <v>91</v>
      </c>
      <c r="AQ89" s="43" t="s">
        <v>90</v>
      </c>
    </row>
    <row r="90" spans="1:43" ht="12.75" customHeight="1" x14ac:dyDescent="0.2">
      <c r="A90" s="112" t="s">
        <v>16</v>
      </c>
      <c r="B90" s="105" t="s">
        <v>189</v>
      </c>
      <c r="C90" s="105" t="s">
        <v>190</v>
      </c>
      <c r="D90" s="113" t="s">
        <v>129</v>
      </c>
      <c r="E90" s="113" t="s">
        <v>17</v>
      </c>
      <c r="F90" s="113" t="s">
        <v>18</v>
      </c>
      <c r="G90" s="105" t="s">
        <v>198</v>
      </c>
      <c r="H90" s="113" t="s">
        <v>135</v>
      </c>
      <c r="I90" s="113" t="s">
        <v>194</v>
      </c>
      <c r="J90" s="113" t="s">
        <v>199</v>
      </c>
      <c r="K90" s="113" t="s">
        <v>22</v>
      </c>
      <c r="L90" s="118" t="s">
        <v>170</v>
      </c>
      <c r="M90" s="115" t="s">
        <v>196</v>
      </c>
      <c r="N90" s="113" t="s">
        <v>197</v>
      </c>
      <c r="O90" s="113" t="s">
        <v>24</v>
      </c>
      <c r="P90" s="113"/>
      <c r="Q90" s="113"/>
      <c r="R90" s="113"/>
      <c r="S90" s="113"/>
      <c r="T90" s="113"/>
      <c r="U90" s="113" t="s">
        <v>38</v>
      </c>
      <c r="V90" s="113" t="s">
        <v>56</v>
      </c>
      <c r="W90" s="114" t="s">
        <v>1</v>
      </c>
      <c r="AP90" s="43" t="s">
        <v>92</v>
      </c>
      <c r="AQ90" s="43" t="s">
        <v>90</v>
      </c>
    </row>
    <row r="91" spans="1:43" ht="29.25" customHeight="1" x14ac:dyDescent="0.2">
      <c r="A91" s="112"/>
      <c r="B91" s="106"/>
      <c r="C91" s="106"/>
      <c r="D91" s="113"/>
      <c r="E91" s="113"/>
      <c r="F91" s="113"/>
      <c r="G91" s="106"/>
      <c r="H91" s="113"/>
      <c r="I91" s="113"/>
      <c r="J91" s="113"/>
      <c r="K91" s="113"/>
      <c r="L91" s="118"/>
      <c r="M91" s="116"/>
      <c r="N91" s="113"/>
      <c r="O91" s="113" t="s">
        <v>57</v>
      </c>
      <c r="P91" s="113"/>
      <c r="Q91" s="113" t="s">
        <v>58</v>
      </c>
      <c r="R91" s="113"/>
      <c r="S91" s="113" t="s">
        <v>59</v>
      </c>
      <c r="T91" s="113"/>
      <c r="U91" s="113"/>
      <c r="V91" s="113"/>
      <c r="W91" s="114"/>
      <c r="AP91" s="43" t="s">
        <v>95</v>
      </c>
      <c r="AQ91" s="43" t="s">
        <v>90</v>
      </c>
    </row>
    <row r="92" spans="1:43" ht="28.5" customHeight="1" x14ac:dyDescent="0.2">
      <c r="A92" s="112"/>
      <c r="B92" s="107"/>
      <c r="C92" s="107"/>
      <c r="D92" s="113"/>
      <c r="E92" s="113"/>
      <c r="F92" s="113"/>
      <c r="G92" s="107"/>
      <c r="H92" s="113"/>
      <c r="I92" s="113"/>
      <c r="J92" s="113"/>
      <c r="K92" s="113"/>
      <c r="L92" s="118"/>
      <c r="M92" s="117"/>
      <c r="N92" s="113"/>
      <c r="O92" s="50" t="s">
        <v>35</v>
      </c>
      <c r="P92" s="50" t="s">
        <v>36</v>
      </c>
      <c r="Q92" s="50" t="s">
        <v>35</v>
      </c>
      <c r="R92" s="50" t="s">
        <v>36</v>
      </c>
      <c r="S92" s="50" t="s">
        <v>35</v>
      </c>
      <c r="T92" s="50" t="s">
        <v>36</v>
      </c>
      <c r="U92" s="113"/>
      <c r="V92" s="113"/>
      <c r="W92" s="114"/>
      <c r="AP92" s="43" t="s">
        <v>103</v>
      </c>
      <c r="AQ92" s="43" t="s">
        <v>90</v>
      </c>
    </row>
    <row r="93" spans="1:43" x14ac:dyDescent="0.2">
      <c r="A93" s="33" t="s">
        <v>206</v>
      </c>
      <c r="B93" s="34" t="s">
        <v>185</v>
      </c>
      <c r="C93" s="34" t="s">
        <v>204</v>
      </c>
      <c r="D93" s="35"/>
      <c r="E93" s="35" t="s">
        <v>214</v>
      </c>
      <c r="F93" s="35"/>
      <c r="G93" s="35" t="s">
        <v>72</v>
      </c>
      <c r="H93" s="78"/>
      <c r="I93" s="35"/>
      <c r="J93" s="35" t="s">
        <v>95</v>
      </c>
      <c r="K93" s="35">
        <v>54900</v>
      </c>
      <c r="L93" s="67">
        <v>1111</v>
      </c>
      <c r="M93" s="67" t="s">
        <v>166</v>
      </c>
      <c r="N93" s="35" t="s">
        <v>121</v>
      </c>
      <c r="O93" s="46">
        <v>42522</v>
      </c>
      <c r="P93" s="35"/>
      <c r="Q93" s="35"/>
      <c r="R93" s="35"/>
      <c r="S93" s="35"/>
      <c r="T93" s="35"/>
      <c r="U93" s="35"/>
      <c r="V93" s="35"/>
      <c r="W93" s="36"/>
      <c r="X93" s="34"/>
      <c r="Y93" s="35"/>
      <c r="Z93" s="35"/>
      <c r="AA93" s="35"/>
      <c r="AB93" s="35"/>
      <c r="AC93" s="35"/>
      <c r="AD93" s="35"/>
      <c r="AE93" s="35"/>
      <c r="AF93" s="35"/>
      <c r="AG93" s="35"/>
      <c r="AH93" s="36"/>
      <c r="AP93" s="32" t="s">
        <v>73</v>
      </c>
    </row>
    <row r="94" spans="1:43" x14ac:dyDescent="0.2">
      <c r="A94" s="33" t="s">
        <v>206</v>
      </c>
      <c r="B94" s="34" t="s">
        <v>185</v>
      </c>
      <c r="C94" s="34" t="s">
        <v>204</v>
      </c>
      <c r="D94" s="35"/>
      <c r="E94" s="35" t="s">
        <v>214</v>
      </c>
      <c r="F94" s="35"/>
      <c r="G94" s="35" t="s">
        <v>72</v>
      </c>
      <c r="H94" s="78"/>
      <c r="I94" s="35"/>
      <c r="J94" s="35" t="s">
        <v>95</v>
      </c>
      <c r="K94" s="35">
        <v>18716</v>
      </c>
      <c r="L94" s="67">
        <v>1211</v>
      </c>
      <c r="M94" s="67" t="s">
        <v>166</v>
      </c>
      <c r="N94" s="35" t="s">
        <v>121</v>
      </c>
      <c r="O94" s="46">
        <v>42644</v>
      </c>
      <c r="P94" s="35"/>
      <c r="Q94" s="35"/>
      <c r="R94" s="35"/>
      <c r="S94" s="35"/>
      <c r="T94" s="35"/>
      <c r="U94" s="35"/>
      <c r="V94" s="35"/>
      <c r="W94" s="36"/>
      <c r="AP94" s="43" t="s">
        <v>106</v>
      </c>
      <c r="AQ94" s="43" t="s">
        <v>90</v>
      </c>
    </row>
    <row r="95" spans="1:43" x14ac:dyDescent="0.2">
      <c r="A95" s="33" t="s">
        <v>206</v>
      </c>
      <c r="B95" s="34" t="s">
        <v>185</v>
      </c>
      <c r="C95" s="34" t="s">
        <v>204</v>
      </c>
      <c r="D95" s="35"/>
      <c r="E95" s="35" t="s">
        <v>8</v>
      </c>
      <c r="F95" s="35"/>
      <c r="G95" s="35" t="s">
        <v>72</v>
      </c>
      <c r="H95" s="78"/>
      <c r="I95" s="35"/>
      <c r="J95" s="35" t="s">
        <v>95</v>
      </c>
      <c r="K95" s="35">
        <v>24400</v>
      </c>
      <c r="L95" s="67">
        <v>1213</v>
      </c>
      <c r="M95" s="67" t="s">
        <v>166</v>
      </c>
      <c r="N95" s="35" t="s">
        <v>121</v>
      </c>
      <c r="O95" s="46">
        <v>42736</v>
      </c>
      <c r="P95" s="35"/>
      <c r="Q95" s="35"/>
      <c r="R95" s="35"/>
      <c r="S95" s="35"/>
      <c r="T95" s="35"/>
      <c r="U95" s="35"/>
      <c r="V95" s="35"/>
      <c r="W95" s="36"/>
      <c r="AP95" s="57"/>
      <c r="AQ95" s="57"/>
    </row>
    <row r="96" spans="1:43" x14ac:dyDescent="0.2">
      <c r="A96" s="33" t="s">
        <v>206</v>
      </c>
      <c r="B96" s="34" t="s">
        <v>185</v>
      </c>
      <c r="C96" s="34" t="s">
        <v>204</v>
      </c>
      <c r="D96" s="35"/>
      <c r="E96" s="35" t="s">
        <v>214</v>
      </c>
      <c r="F96" s="35"/>
      <c r="G96" s="35" t="s">
        <v>72</v>
      </c>
      <c r="H96" s="78"/>
      <c r="I96" s="35"/>
      <c r="J96" s="35" t="s">
        <v>95</v>
      </c>
      <c r="K96" s="35">
        <v>27450</v>
      </c>
      <c r="L96" s="67">
        <v>1213</v>
      </c>
      <c r="M96" s="67" t="s">
        <v>166</v>
      </c>
      <c r="N96" s="35" t="s">
        <v>121</v>
      </c>
      <c r="O96" s="46">
        <v>42795</v>
      </c>
      <c r="P96" s="35"/>
      <c r="Q96" s="35"/>
      <c r="R96" s="35"/>
      <c r="S96" s="35"/>
      <c r="T96" s="35"/>
      <c r="U96" s="35"/>
      <c r="V96" s="35"/>
      <c r="W96" s="36"/>
      <c r="AP96" s="57"/>
      <c r="AQ96" s="57"/>
    </row>
    <row r="97" spans="1:43" x14ac:dyDescent="0.2">
      <c r="A97" s="33" t="s">
        <v>206</v>
      </c>
      <c r="B97" s="34" t="s">
        <v>185</v>
      </c>
      <c r="C97" s="34" t="s">
        <v>204</v>
      </c>
      <c r="D97" s="35"/>
      <c r="E97" s="35" t="s">
        <v>8</v>
      </c>
      <c r="F97" s="35"/>
      <c r="G97" s="35" t="s">
        <v>72</v>
      </c>
      <c r="H97" s="78"/>
      <c r="I97" s="35"/>
      <c r="J97" s="35" t="s">
        <v>95</v>
      </c>
      <c r="K97" s="35">
        <v>24400</v>
      </c>
      <c r="L97" s="67">
        <v>1214</v>
      </c>
      <c r="M97" s="67" t="s">
        <v>166</v>
      </c>
      <c r="N97" s="35" t="s">
        <v>121</v>
      </c>
      <c r="O97" s="46">
        <v>42552</v>
      </c>
      <c r="P97" s="35"/>
      <c r="Q97" s="35"/>
      <c r="R97" s="35"/>
      <c r="S97" s="35"/>
      <c r="T97" s="35"/>
      <c r="U97" s="35"/>
      <c r="V97" s="35"/>
      <c r="W97" s="36"/>
    </row>
    <row r="98" spans="1:43" x14ac:dyDescent="0.2">
      <c r="A98" s="33" t="s">
        <v>206</v>
      </c>
      <c r="B98" s="34" t="s">
        <v>185</v>
      </c>
      <c r="C98" s="34" t="s">
        <v>204</v>
      </c>
      <c r="D98" s="35"/>
      <c r="E98" s="35" t="s">
        <v>214</v>
      </c>
      <c r="F98" s="35"/>
      <c r="G98" s="35" t="s">
        <v>72</v>
      </c>
      <c r="H98" s="79"/>
      <c r="I98" s="55"/>
      <c r="J98" s="55" t="s">
        <v>95</v>
      </c>
      <c r="K98" s="55">
        <v>27450</v>
      </c>
      <c r="L98" s="68">
        <v>1214</v>
      </c>
      <c r="M98" s="68" t="s">
        <v>166</v>
      </c>
      <c r="N98" s="55" t="s">
        <v>121</v>
      </c>
      <c r="O98" s="46">
        <v>42795</v>
      </c>
      <c r="P98" s="55"/>
      <c r="Q98" s="55"/>
      <c r="R98" s="55"/>
      <c r="S98" s="55"/>
      <c r="T98" s="55"/>
      <c r="U98" s="55"/>
      <c r="V98" s="55"/>
      <c r="W98" s="56"/>
    </row>
    <row r="99" spans="1:43" x14ac:dyDescent="0.2">
      <c r="A99" s="33" t="s">
        <v>206</v>
      </c>
      <c r="B99" s="34" t="s">
        <v>185</v>
      </c>
      <c r="C99" s="34" t="s">
        <v>204</v>
      </c>
      <c r="D99" s="35"/>
      <c r="E99" s="35" t="s">
        <v>214</v>
      </c>
      <c r="F99" s="55"/>
      <c r="G99" s="55" t="s">
        <v>72</v>
      </c>
      <c r="H99" s="79"/>
      <c r="I99" s="55"/>
      <c r="J99" s="55" t="s">
        <v>95</v>
      </c>
      <c r="K99" s="55">
        <v>9760</v>
      </c>
      <c r="L99" s="68">
        <v>1224</v>
      </c>
      <c r="M99" s="68" t="s">
        <v>166</v>
      </c>
      <c r="N99" s="55" t="s">
        <v>121</v>
      </c>
      <c r="O99" s="46">
        <v>42614</v>
      </c>
      <c r="P99" s="55"/>
      <c r="Q99" s="55"/>
      <c r="R99" s="55"/>
      <c r="S99" s="55"/>
      <c r="T99" s="55"/>
      <c r="U99" s="55"/>
      <c r="V99" s="55"/>
      <c r="W99" s="56"/>
    </row>
    <row r="100" spans="1:43" x14ac:dyDescent="0.2">
      <c r="A100" s="33" t="s">
        <v>206</v>
      </c>
      <c r="B100" s="34" t="s">
        <v>186</v>
      </c>
      <c r="C100" s="34" t="s">
        <v>204</v>
      </c>
      <c r="D100" s="35"/>
      <c r="E100" s="35" t="s">
        <v>214</v>
      </c>
      <c r="F100" s="55"/>
      <c r="G100" s="55" t="s">
        <v>72</v>
      </c>
      <c r="H100" s="79"/>
      <c r="I100" s="55"/>
      <c r="J100" s="55" t="s">
        <v>95</v>
      </c>
      <c r="K100" s="55">
        <v>30500</v>
      </c>
      <c r="L100" s="68">
        <v>2111</v>
      </c>
      <c r="M100" s="68" t="s">
        <v>166</v>
      </c>
      <c r="N100" s="55" t="s">
        <v>121</v>
      </c>
      <c r="O100" s="46">
        <v>42887</v>
      </c>
      <c r="P100" s="55"/>
      <c r="Q100" s="55"/>
      <c r="R100" s="55"/>
      <c r="S100" s="55"/>
      <c r="T100" s="55"/>
      <c r="U100" s="55"/>
      <c r="V100" s="55"/>
      <c r="W100" s="56"/>
    </row>
    <row r="101" spans="1:43" ht="13.5" thickBot="1" x14ac:dyDescent="0.25">
      <c r="A101" s="37" t="s">
        <v>206</v>
      </c>
      <c r="B101" s="38" t="s">
        <v>186</v>
      </c>
      <c r="C101" s="38" t="s">
        <v>204</v>
      </c>
      <c r="D101" s="39"/>
      <c r="E101" s="39" t="s">
        <v>214</v>
      </c>
      <c r="F101" s="39"/>
      <c r="G101" s="39" t="s">
        <v>72</v>
      </c>
      <c r="H101" s="71"/>
      <c r="I101" s="39"/>
      <c r="J101" s="39" t="s">
        <v>95</v>
      </c>
      <c r="K101" s="39">
        <v>27450</v>
      </c>
      <c r="L101" s="64">
        <v>2131</v>
      </c>
      <c r="M101" s="64" t="s">
        <v>166</v>
      </c>
      <c r="N101" s="39" t="s">
        <v>121</v>
      </c>
      <c r="O101" s="59">
        <v>43009</v>
      </c>
      <c r="P101" s="39"/>
      <c r="Q101" s="39"/>
      <c r="R101" s="39"/>
      <c r="S101" s="39"/>
      <c r="T101" s="39"/>
      <c r="U101" s="39"/>
      <c r="V101" s="39"/>
      <c r="W101" s="40"/>
    </row>
    <row r="102" spans="1:43" x14ac:dyDescent="0.2">
      <c r="A102" s="45"/>
      <c r="B102" s="45"/>
      <c r="C102" s="45"/>
      <c r="D102" s="45"/>
      <c r="E102" s="45"/>
      <c r="F102" s="45"/>
      <c r="G102" s="45"/>
      <c r="H102" s="70"/>
      <c r="I102" s="45"/>
      <c r="J102" s="45"/>
      <c r="K102" s="45">
        <f>SUM(K93:K101)</f>
        <v>245026</v>
      </c>
      <c r="L102" s="65"/>
      <c r="M102" s="65"/>
      <c r="N102" s="45"/>
      <c r="O102" s="60"/>
      <c r="P102" s="45"/>
      <c r="Q102" s="45"/>
      <c r="R102" s="45"/>
      <c r="S102" s="45"/>
      <c r="T102" s="45"/>
      <c r="U102" s="45"/>
      <c r="V102" s="45"/>
      <c r="W102" s="45"/>
    </row>
    <row r="103" spans="1:43" ht="13.5" thickBot="1" x14ac:dyDescent="0.25">
      <c r="AP103" s="43" t="s">
        <v>100</v>
      </c>
      <c r="AQ103" s="43" t="s">
        <v>97</v>
      </c>
    </row>
    <row r="104" spans="1:43" ht="15.75" customHeight="1" x14ac:dyDescent="0.2">
      <c r="A104" s="108" t="s">
        <v>60</v>
      </c>
      <c r="B104" s="109"/>
      <c r="C104" s="109"/>
      <c r="D104" s="110"/>
      <c r="E104" s="110"/>
      <c r="F104" s="110"/>
      <c r="G104" s="110"/>
      <c r="H104" s="110"/>
      <c r="I104" s="110"/>
      <c r="J104" s="110"/>
      <c r="K104" s="110"/>
      <c r="L104" s="110"/>
      <c r="M104" s="110"/>
      <c r="N104" s="110"/>
      <c r="O104" s="110"/>
      <c r="P104" s="110"/>
      <c r="Q104" s="110"/>
      <c r="R104" s="110"/>
      <c r="S104" s="111"/>
      <c r="U104" s="44"/>
      <c r="V104" s="45"/>
      <c r="AP104" s="43" t="s">
        <v>102</v>
      </c>
      <c r="AQ104" s="43" t="s">
        <v>97</v>
      </c>
    </row>
    <row r="105" spans="1:43" ht="17.25" customHeight="1" x14ac:dyDescent="0.2">
      <c r="A105" s="112" t="s">
        <v>16</v>
      </c>
      <c r="B105" s="105" t="s">
        <v>189</v>
      </c>
      <c r="C105" s="105" t="s">
        <v>190</v>
      </c>
      <c r="D105" s="113" t="s">
        <v>129</v>
      </c>
      <c r="E105" s="113" t="s">
        <v>61</v>
      </c>
      <c r="F105" s="113" t="s">
        <v>18</v>
      </c>
      <c r="G105" s="113" t="s">
        <v>135</v>
      </c>
      <c r="H105" s="113" t="s">
        <v>199</v>
      </c>
      <c r="I105" s="113" t="s">
        <v>22</v>
      </c>
      <c r="J105" s="113" t="s">
        <v>170</v>
      </c>
      <c r="K105" s="113" t="s">
        <v>62</v>
      </c>
      <c r="L105" s="118" t="s">
        <v>197</v>
      </c>
      <c r="M105" s="113" t="s">
        <v>24</v>
      </c>
      <c r="N105" s="113"/>
      <c r="O105" s="113"/>
      <c r="P105" s="113"/>
      <c r="Q105" s="113" t="s">
        <v>38</v>
      </c>
      <c r="R105" s="113" t="s">
        <v>56</v>
      </c>
      <c r="S105" s="114" t="s">
        <v>1</v>
      </c>
      <c r="U105" s="45"/>
      <c r="V105" s="45"/>
      <c r="W105" s="45"/>
      <c r="AQ105" s="43" t="s">
        <v>97</v>
      </c>
    </row>
    <row r="106" spans="1:43" ht="42" customHeight="1" x14ac:dyDescent="0.2">
      <c r="A106" s="112"/>
      <c r="B106" s="106"/>
      <c r="C106" s="106"/>
      <c r="D106" s="113"/>
      <c r="E106" s="113"/>
      <c r="F106" s="113"/>
      <c r="G106" s="113"/>
      <c r="H106" s="113"/>
      <c r="I106" s="113"/>
      <c r="J106" s="113"/>
      <c r="K106" s="113"/>
      <c r="L106" s="118"/>
      <c r="M106" s="113" t="s">
        <v>134</v>
      </c>
      <c r="N106" s="113"/>
      <c r="O106" s="113" t="s">
        <v>63</v>
      </c>
      <c r="P106" s="113"/>
      <c r="Q106" s="113"/>
      <c r="R106" s="113"/>
      <c r="S106" s="114"/>
      <c r="U106" s="45"/>
      <c r="V106" s="45"/>
      <c r="W106" s="45"/>
      <c r="AQ106" s="43"/>
    </row>
    <row r="107" spans="1:43" x14ac:dyDescent="0.2">
      <c r="A107" s="112"/>
      <c r="B107" s="107"/>
      <c r="C107" s="107"/>
      <c r="D107" s="113"/>
      <c r="E107" s="113"/>
      <c r="F107" s="113"/>
      <c r="G107" s="113"/>
      <c r="H107" s="113"/>
      <c r="I107" s="113"/>
      <c r="J107" s="113"/>
      <c r="K107" s="113"/>
      <c r="L107" s="118"/>
      <c r="M107" s="69" t="s">
        <v>35</v>
      </c>
      <c r="N107" s="50" t="s">
        <v>36</v>
      </c>
      <c r="O107" s="50" t="s">
        <v>35</v>
      </c>
      <c r="P107" s="50" t="s">
        <v>36</v>
      </c>
      <c r="Q107" s="113"/>
      <c r="R107" s="113"/>
      <c r="S107" s="114"/>
      <c r="U107" s="45"/>
      <c r="V107" s="45"/>
      <c r="W107" s="45"/>
    </row>
    <row r="108" spans="1:43" ht="25.5" x14ac:dyDescent="0.2">
      <c r="A108" s="33" t="s">
        <v>206</v>
      </c>
      <c r="B108" s="34" t="s">
        <v>185</v>
      </c>
      <c r="C108" s="34" t="s">
        <v>204</v>
      </c>
      <c r="D108" s="35"/>
      <c r="E108" s="35" t="s">
        <v>227</v>
      </c>
      <c r="F108" s="35"/>
      <c r="G108" s="35" t="s">
        <v>228</v>
      </c>
      <c r="H108" s="78"/>
      <c r="I108" s="35">
        <v>381250</v>
      </c>
      <c r="J108" s="35">
        <v>11231</v>
      </c>
      <c r="K108" s="35"/>
      <c r="L108" s="67"/>
      <c r="M108" s="67">
        <v>42917</v>
      </c>
      <c r="N108" s="35"/>
      <c r="O108" s="35"/>
      <c r="P108" s="35"/>
      <c r="Q108" s="35"/>
      <c r="R108" s="35"/>
      <c r="S108" s="36"/>
      <c r="AP108" s="43" t="s">
        <v>93</v>
      </c>
      <c r="AQ108" s="43" t="s">
        <v>94</v>
      </c>
    </row>
    <row r="109" spans="1:43" x14ac:dyDescent="0.2">
      <c r="A109" s="33" t="s">
        <v>206</v>
      </c>
      <c r="B109" s="34" t="s">
        <v>185</v>
      </c>
      <c r="C109" s="34" t="s">
        <v>204</v>
      </c>
      <c r="D109" s="35"/>
      <c r="E109" s="35" t="s">
        <v>234</v>
      </c>
      <c r="F109" s="35"/>
      <c r="G109" s="35" t="s">
        <v>228</v>
      </c>
      <c r="H109" s="78"/>
      <c r="I109" s="35">
        <v>439200</v>
      </c>
      <c r="J109" s="35">
        <v>1131</v>
      </c>
      <c r="K109" s="35"/>
      <c r="L109" s="67"/>
      <c r="M109" s="67">
        <v>42461</v>
      </c>
      <c r="N109" s="35"/>
      <c r="O109" s="35"/>
      <c r="P109" s="35"/>
      <c r="Q109" s="35"/>
      <c r="R109" s="35"/>
      <c r="S109" s="36"/>
      <c r="AP109" s="43" t="s">
        <v>93</v>
      </c>
      <c r="AQ109" s="43" t="s">
        <v>94</v>
      </c>
    </row>
    <row r="110" spans="1:43" x14ac:dyDescent="0.2">
      <c r="A110" s="33" t="s">
        <v>206</v>
      </c>
      <c r="B110" s="34" t="s">
        <v>185</v>
      </c>
      <c r="C110" s="34" t="s">
        <v>204</v>
      </c>
      <c r="D110" s="35"/>
      <c r="E110" s="35" t="s">
        <v>236</v>
      </c>
      <c r="F110" s="35"/>
      <c r="G110" s="35" t="s">
        <v>228</v>
      </c>
      <c r="H110" s="78"/>
      <c r="I110" s="35">
        <v>97600</v>
      </c>
      <c r="J110" s="35">
        <v>1141</v>
      </c>
      <c r="K110" s="35"/>
      <c r="L110" s="67"/>
      <c r="M110" s="67">
        <v>42522</v>
      </c>
      <c r="N110" s="35"/>
      <c r="O110" s="35"/>
      <c r="P110" s="35"/>
      <c r="Q110" s="35"/>
      <c r="R110" s="35"/>
      <c r="S110" s="36"/>
      <c r="AP110" s="43" t="s">
        <v>179</v>
      </c>
      <c r="AQ110" s="43" t="s">
        <v>104</v>
      </c>
    </row>
    <row r="111" spans="1:43" ht="13.5" thickBot="1" x14ac:dyDescent="0.25">
      <c r="A111" s="37" t="s">
        <v>206</v>
      </c>
      <c r="B111" s="38" t="s">
        <v>185</v>
      </c>
      <c r="C111" s="38" t="s">
        <v>204</v>
      </c>
      <c r="D111" s="39"/>
      <c r="E111" s="39" t="s">
        <v>236</v>
      </c>
      <c r="F111" s="39"/>
      <c r="G111" s="39" t="s">
        <v>228</v>
      </c>
      <c r="H111" s="71"/>
      <c r="I111" s="39">
        <v>48800</v>
      </c>
      <c r="J111" s="39">
        <v>1224</v>
      </c>
      <c r="K111" s="39"/>
      <c r="L111" s="64"/>
      <c r="M111" s="64">
        <v>42522</v>
      </c>
      <c r="N111" s="39"/>
      <c r="O111" s="39"/>
      <c r="P111" s="39"/>
      <c r="Q111" s="39"/>
      <c r="R111" s="39"/>
      <c r="S111" s="40"/>
      <c r="AP111" s="43"/>
      <c r="AQ111" s="43"/>
    </row>
    <row r="112" spans="1:43" x14ac:dyDescent="0.2">
      <c r="I112" s="19">
        <f>SUM(I108:I111)</f>
        <v>966850</v>
      </c>
    </row>
    <row r="113" spans="9:42" x14ac:dyDescent="0.2">
      <c r="AP113" s="43" t="s">
        <v>119</v>
      </c>
    </row>
    <row r="114" spans="9:42" x14ac:dyDescent="0.2">
      <c r="K114" s="19" t="s">
        <v>64</v>
      </c>
      <c r="AP114" s="43" t="s">
        <v>150</v>
      </c>
    </row>
    <row r="116" spans="9:42" x14ac:dyDescent="0.2">
      <c r="I116" s="63">
        <f>+L7+L19+L32+K39+K102+I112+J87</f>
        <v>22554929.125</v>
      </c>
    </row>
    <row r="117" spans="9:42" x14ac:dyDescent="0.2">
      <c r="AP117" s="32" t="s">
        <v>178</v>
      </c>
    </row>
    <row r="118" spans="9:42" x14ac:dyDescent="0.2">
      <c r="AP118" s="32" t="s">
        <v>74</v>
      </c>
    </row>
    <row r="119" spans="9:42" x14ac:dyDescent="0.2">
      <c r="AP119" s="35" t="s">
        <v>202</v>
      </c>
    </row>
  </sheetData>
  <mergeCells count="183">
    <mergeCell ref="L90:L92"/>
    <mergeCell ref="J105:J107"/>
    <mergeCell ref="A104:S104"/>
    <mergeCell ref="L105:L107"/>
    <mergeCell ref="M105:P105"/>
    <mergeCell ref="M106:N106"/>
    <mergeCell ref="K105:K107"/>
    <mergeCell ref="K35:K37"/>
    <mergeCell ref="A1:AH1"/>
    <mergeCell ref="A2:AH2"/>
    <mergeCell ref="A3:A5"/>
    <mergeCell ref="D3:D5"/>
    <mergeCell ref="E3:E5"/>
    <mergeCell ref="F3:F5"/>
    <mergeCell ref="G3:G5"/>
    <mergeCell ref="H3:H5"/>
    <mergeCell ref="AD4:AE4"/>
    <mergeCell ref="I3:I5"/>
    <mergeCell ref="X4:Y4"/>
    <mergeCell ref="Z4:AA4"/>
    <mergeCell ref="AB4:AC4"/>
    <mergeCell ref="P3:AE3"/>
    <mergeCell ref="AF3:AF5"/>
    <mergeCell ref="AG3:AG5"/>
    <mergeCell ref="J3:J5"/>
    <mergeCell ref="K3:K5"/>
    <mergeCell ref="L3:L5"/>
    <mergeCell ref="O3:O5"/>
    <mergeCell ref="N3:N5"/>
    <mergeCell ref="M3:M5"/>
    <mergeCell ref="F22:F24"/>
    <mergeCell ref="G22:G24"/>
    <mergeCell ref="H22:H24"/>
    <mergeCell ref="I22:I24"/>
    <mergeCell ref="J22:J24"/>
    <mergeCell ref="K22:K24"/>
    <mergeCell ref="L10:L12"/>
    <mergeCell ref="O10:O12"/>
    <mergeCell ref="M10:M12"/>
    <mergeCell ref="F10:F12"/>
    <mergeCell ref="G10:G12"/>
    <mergeCell ref="H10:H12"/>
    <mergeCell ref="AG10:AG12"/>
    <mergeCell ref="AH10:AH12"/>
    <mergeCell ref="P11:Q11"/>
    <mergeCell ref="R11:S11"/>
    <mergeCell ref="T11:U11"/>
    <mergeCell ref="V11:W11"/>
    <mergeCell ref="X11:Y11"/>
    <mergeCell ref="Z11:AA11"/>
    <mergeCell ref="AB11:AC11"/>
    <mergeCell ref="AD11:AE11"/>
    <mergeCell ref="P10:AE10"/>
    <mergeCell ref="AF10:AF12"/>
    <mergeCell ref="A35:A37"/>
    <mergeCell ref="D35:D37"/>
    <mergeCell ref="E35:E37"/>
    <mergeCell ref="F35:F37"/>
    <mergeCell ref="G35:G37"/>
    <mergeCell ref="H35:H37"/>
    <mergeCell ref="I35:I37"/>
    <mergeCell ref="J35:J37"/>
    <mergeCell ref="AG22:AG24"/>
    <mergeCell ref="P23:Q23"/>
    <mergeCell ref="R23:S23"/>
    <mergeCell ref="T23:U23"/>
    <mergeCell ref="V23:W23"/>
    <mergeCell ref="X23:Y23"/>
    <mergeCell ref="Z23:AA23"/>
    <mergeCell ref="AB23:AC23"/>
    <mergeCell ref="AD23:AE23"/>
    <mergeCell ref="L22:L24"/>
    <mergeCell ref="O22:O24"/>
    <mergeCell ref="P22:AE22"/>
    <mergeCell ref="M22:M24"/>
    <mergeCell ref="AF22:AF24"/>
    <mergeCell ref="A22:A24"/>
    <mergeCell ref="D22:D24"/>
    <mergeCell ref="H42:H44"/>
    <mergeCell ref="I42:I44"/>
    <mergeCell ref="J42:J44"/>
    <mergeCell ref="K42:K44"/>
    <mergeCell ref="AM35:AM37"/>
    <mergeCell ref="AN35:AN37"/>
    <mergeCell ref="AO35:AO37"/>
    <mergeCell ref="O36:P36"/>
    <mergeCell ref="Q36:R36"/>
    <mergeCell ref="S36:T36"/>
    <mergeCell ref="U36:V36"/>
    <mergeCell ref="W36:X36"/>
    <mergeCell ref="Y36:Z36"/>
    <mergeCell ref="AA36:AB36"/>
    <mergeCell ref="N35:N37"/>
    <mergeCell ref="O35:AJ35"/>
    <mergeCell ref="AK35:AK37"/>
    <mergeCell ref="AL35:AL37"/>
    <mergeCell ref="AC36:AD36"/>
    <mergeCell ref="AE36:AF36"/>
    <mergeCell ref="AG36:AH36"/>
    <mergeCell ref="AI36:AJ36"/>
    <mergeCell ref="L35:L37"/>
    <mergeCell ref="L42:L44"/>
    <mergeCell ref="A105:A107"/>
    <mergeCell ref="D105:D107"/>
    <mergeCell ref="E105:E107"/>
    <mergeCell ref="F105:F107"/>
    <mergeCell ref="B105:B107"/>
    <mergeCell ref="C105:C107"/>
    <mergeCell ref="G105:G107"/>
    <mergeCell ref="H105:H107"/>
    <mergeCell ref="I105:I107"/>
    <mergeCell ref="AI34:AO34"/>
    <mergeCell ref="N10:N12"/>
    <mergeCell ref="N22:N24"/>
    <mergeCell ref="R105:R107"/>
    <mergeCell ref="S105:S107"/>
    <mergeCell ref="W90:W92"/>
    <mergeCell ref="O91:P91"/>
    <mergeCell ref="Q91:R91"/>
    <mergeCell ref="S91:T91"/>
    <mergeCell ref="W42:W44"/>
    <mergeCell ref="Q105:Q107"/>
    <mergeCell ref="O106:P106"/>
    <mergeCell ref="X42:X44"/>
    <mergeCell ref="Y42:Y44"/>
    <mergeCell ref="O43:P43"/>
    <mergeCell ref="Q43:R43"/>
    <mergeCell ref="S43:T43"/>
    <mergeCell ref="N42:N44"/>
    <mergeCell ref="O42:T42"/>
    <mergeCell ref="U42:U44"/>
    <mergeCell ref="V42:V44"/>
    <mergeCell ref="AH22:AH24"/>
    <mergeCell ref="A21:AH21"/>
    <mergeCell ref="E22:E24"/>
    <mergeCell ref="M35:M37"/>
    <mergeCell ref="M42:M44"/>
    <mergeCell ref="A41:Y41"/>
    <mergeCell ref="A42:A44"/>
    <mergeCell ref="D42:D44"/>
    <mergeCell ref="E42:E44"/>
    <mergeCell ref="M90:M92"/>
    <mergeCell ref="A34:AH34"/>
    <mergeCell ref="N90:N92"/>
    <mergeCell ref="O90:T90"/>
    <mergeCell ref="U90:U92"/>
    <mergeCell ref="V90:V92"/>
    <mergeCell ref="A89:W89"/>
    <mergeCell ref="A90:A92"/>
    <mergeCell ref="I90:I92"/>
    <mergeCell ref="J90:J92"/>
    <mergeCell ref="D90:D92"/>
    <mergeCell ref="E90:E92"/>
    <mergeCell ref="F90:F92"/>
    <mergeCell ref="G90:G92"/>
    <mergeCell ref="H90:H92"/>
    <mergeCell ref="K90:K92"/>
    <mergeCell ref="F42:F44"/>
    <mergeCell ref="G42:G44"/>
    <mergeCell ref="B42:B44"/>
    <mergeCell ref="C42:C44"/>
    <mergeCell ref="B90:B92"/>
    <mergeCell ref="C90:C92"/>
    <mergeCell ref="B22:B24"/>
    <mergeCell ref="C22:C24"/>
    <mergeCell ref="B35:B37"/>
    <mergeCell ref="C35:C37"/>
    <mergeCell ref="B3:B5"/>
    <mergeCell ref="C3:C5"/>
    <mergeCell ref="B10:B12"/>
    <mergeCell ref="C10:C12"/>
    <mergeCell ref="A9:AH9"/>
    <mergeCell ref="A10:A12"/>
    <mergeCell ref="D10:D12"/>
    <mergeCell ref="E10:E12"/>
    <mergeCell ref="I10:I12"/>
    <mergeCell ref="J10:J12"/>
    <mergeCell ref="K10:K12"/>
    <mergeCell ref="AH3:AH5"/>
    <mergeCell ref="P4:Q4"/>
    <mergeCell ref="R4:S4"/>
    <mergeCell ref="T4:U4"/>
    <mergeCell ref="V4:W4"/>
  </mergeCells>
  <phoneticPr fontId="1" type="noConversion"/>
  <dataValidations count="15">
    <dataValidation type="list" allowBlank="1" showInputMessage="1" showErrorMessage="1" sqref="L108:L111 O25:O31 O13:O19 O6:O7 N38:N39 N45:N87 N93:N102">
      <formula1>$AP$5:$AP$9</formula1>
    </dataValidation>
    <dataValidation type="list" allowBlank="1" showInputMessage="1" showErrorMessage="1" sqref="H108:H111">
      <formula1>$AP$40:$AP$56</formula1>
    </dataValidation>
    <dataValidation type="list" allowBlank="1" showInputMessage="1" showErrorMessage="1" sqref="M93:M102 M45:M87 M38:M39 N25:N31 N13:N19 N6:N7">
      <formula1>$AP$3:$AP$4</formula1>
    </dataValidation>
    <dataValidation type="list" allowBlank="1" showInputMessage="1" showErrorMessage="1" sqref="G93:G102 G25:G31 G6:G7 G13:G19">
      <formula1>$AP$12:$AP$21</formula1>
    </dataValidation>
    <dataValidation type="list" allowBlank="1" showInputMessage="1" showErrorMessage="1" sqref="J93:J102 J13:J19">
      <formula1>$AP$88:$AP$94</formula1>
    </dataValidation>
    <dataValidation type="list" allowBlank="1" showInputMessage="1" showErrorMessage="1" sqref="I94:I102 I38:I39">
      <formula1>$AP$110:$AP$111</formula1>
    </dataValidation>
    <dataValidation type="list" allowBlank="1" showInputMessage="1" showErrorMessage="1" sqref="I45:I87">
      <formula1>$AP$113:$AP$114</formula1>
    </dataValidation>
    <dataValidation type="list" allowBlank="1" showInputMessage="1" showErrorMessage="1" sqref="G45:G87">
      <formula1>$AP$117:$AP$119</formula1>
    </dataValidation>
    <dataValidation type="list" allowBlank="1" showInputMessage="1" showErrorMessage="1" sqref="G38:G39">
      <formula1>$AP$25:$AP$34</formula1>
    </dataValidation>
    <dataValidation type="list" allowBlank="1" showInputMessage="1" showErrorMessage="1" sqref="K13:K19">
      <formula1>$AP$38:$AP$38</formula1>
    </dataValidation>
    <dataValidation type="list" allowBlank="1" showInputMessage="1" showErrorMessage="1" sqref="J38:J39">
      <formula1>$AP$44:$AP$45</formula1>
    </dataValidation>
    <dataValidation type="list" allowBlank="1" showInputMessage="1" showErrorMessage="1" sqref="J25:J31">
      <formula1>$AP$108</formula1>
    </dataValidation>
    <dataValidation type="list" allowBlank="1" showInputMessage="1" showErrorMessage="1" sqref="K25:K31">
      <formula1>$AP$43</formula1>
    </dataValidation>
    <dataValidation type="list" allowBlank="1" showInputMessage="1" showErrorMessage="1" sqref="K6:K7">
      <formula1>$AP$40:$AP$40</formula1>
    </dataValidation>
    <dataValidation type="list" allowBlank="1" showInputMessage="1" showErrorMessage="1" sqref="J6:J7">
      <formula1>$AP$103:$AP$104</formula1>
    </dataValidation>
  </dataValidations>
  <printOptions horizontalCentered="1"/>
  <pageMargins left="0.15748031496062992" right="0.15748031496062992" top="0.78740157480314965" bottom="0.78740157480314965" header="0.31496062992125984" footer="0.31496062992125984"/>
  <pageSetup scale="24" fitToHeight="14" orientation="landscape" r:id="rId1"/>
  <headerFooter alignWithMargins="0">
    <oddHeader>&amp;F</oddHeader>
    <oddFooter>&amp;L&amp;"Arial,Bold"SEPA Confidential&amp;C&amp;D&amp;RPage &amp;P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A1:B89"/>
  <sheetViews>
    <sheetView workbookViewId="0">
      <pane ySplit="1" topLeftCell="A2" activePane="bottomLeft" state="frozen"/>
      <selection activeCell="D16" sqref="D16"/>
      <selection pane="bottomLeft" activeCell="A25" sqref="A25:B25"/>
    </sheetView>
  </sheetViews>
  <sheetFormatPr defaultColWidth="9.140625" defaultRowHeight="12.75" x14ac:dyDescent="0.2"/>
  <cols>
    <col min="1" max="1" width="119.85546875" style="1" bestFit="1" customWidth="1"/>
    <col min="2" max="2" width="46.7109375" style="1" bestFit="1" customWidth="1"/>
    <col min="3" max="16384" width="9.140625" style="1"/>
  </cols>
  <sheetData>
    <row r="1" spans="1:2" ht="32.25" customHeight="1" x14ac:dyDescent="0.2">
      <c r="A1" s="122" t="s">
        <v>65</v>
      </c>
      <c r="B1" s="122"/>
    </row>
    <row r="2" spans="1:2" s="2" customFormat="1" ht="15.75" customHeight="1" x14ac:dyDescent="0.2">
      <c r="A2" s="7" t="s">
        <v>159</v>
      </c>
      <c r="B2" s="6" t="s">
        <v>160</v>
      </c>
    </row>
    <row r="3" spans="1:2" s="2" customFormat="1" ht="12.75" customHeight="1" x14ac:dyDescent="0.2">
      <c r="A3" s="5" t="s">
        <v>141</v>
      </c>
      <c r="B3" s="4" t="s">
        <v>152</v>
      </c>
    </row>
    <row r="4" spans="1:2" s="2" customFormat="1" ht="12.75" customHeight="1" x14ac:dyDescent="0.2">
      <c r="A4" s="5" t="s">
        <v>142</v>
      </c>
      <c r="B4" s="4" t="s">
        <v>153</v>
      </c>
    </row>
    <row r="5" spans="1:2" s="2" customFormat="1" ht="12.75" customHeight="1" x14ac:dyDescent="0.2">
      <c r="A5" s="5" t="s">
        <v>144</v>
      </c>
      <c r="B5" s="4" t="s">
        <v>154</v>
      </c>
    </row>
    <row r="6" spans="1:2" s="2" customFormat="1" ht="12.75" customHeight="1" x14ac:dyDescent="0.2">
      <c r="A6" s="5" t="s">
        <v>145</v>
      </c>
      <c r="B6" s="4" t="s">
        <v>155</v>
      </c>
    </row>
    <row r="7" spans="1:2" s="2" customFormat="1" ht="15.75" customHeight="1" x14ac:dyDescent="0.2">
      <c r="A7" s="7" t="s">
        <v>161</v>
      </c>
      <c r="B7" s="6" t="s">
        <v>162</v>
      </c>
    </row>
    <row r="8" spans="1:2" s="2" customFormat="1" ht="12.75" customHeight="1" x14ac:dyDescent="0.2">
      <c r="A8" s="5" t="s">
        <v>146</v>
      </c>
      <c r="B8" s="4" t="s">
        <v>156</v>
      </c>
    </row>
    <row r="9" spans="1:2" s="2" customFormat="1" ht="12.75" customHeight="1" x14ac:dyDescent="0.2">
      <c r="A9" s="5" t="s">
        <v>147</v>
      </c>
      <c r="B9" s="4" t="s">
        <v>157</v>
      </c>
    </row>
    <row r="10" spans="1:2" s="2" customFormat="1" ht="12.75" customHeight="1" x14ac:dyDescent="0.2">
      <c r="A10" s="5" t="s">
        <v>143</v>
      </c>
      <c r="B10" s="4" t="s">
        <v>158</v>
      </c>
    </row>
    <row r="11" spans="1:2" s="2" customFormat="1" ht="12.75" customHeight="1" x14ac:dyDescent="0.2">
      <c r="A11" s="5" t="s">
        <v>148</v>
      </c>
      <c r="B11" s="4" t="s">
        <v>154</v>
      </c>
    </row>
    <row r="12" spans="1:2" s="2" customFormat="1" ht="12.75" customHeight="1" x14ac:dyDescent="0.2">
      <c r="A12" s="5"/>
      <c r="B12" s="4" t="s">
        <v>155</v>
      </c>
    </row>
    <row r="13" spans="1:2" ht="15.75" x14ac:dyDescent="0.2">
      <c r="A13" s="123" t="s">
        <v>66</v>
      </c>
      <c r="B13" s="123"/>
    </row>
    <row r="14" spans="1:2" x14ac:dyDescent="0.2">
      <c r="A14" s="124" t="s">
        <v>5</v>
      </c>
      <c r="B14" s="124"/>
    </row>
    <row r="15" spans="1:2" ht="12.75" customHeight="1" x14ac:dyDescent="0.2">
      <c r="A15" s="124" t="s">
        <v>6</v>
      </c>
      <c r="B15" s="124"/>
    </row>
    <row r="16" spans="1:2" x14ac:dyDescent="0.2">
      <c r="A16" s="124" t="s">
        <v>67</v>
      </c>
      <c r="B16" s="124"/>
    </row>
    <row r="17" spans="1:2" x14ac:dyDescent="0.2">
      <c r="A17" s="124" t="s">
        <v>68</v>
      </c>
      <c r="B17" s="124"/>
    </row>
    <row r="18" spans="1:2" x14ac:dyDescent="0.2">
      <c r="A18" s="124" t="s">
        <v>69</v>
      </c>
      <c r="B18" s="124"/>
    </row>
    <row r="19" spans="1:2" x14ac:dyDescent="0.2">
      <c r="A19" s="124" t="s">
        <v>8</v>
      </c>
      <c r="B19" s="124"/>
    </row>
    <row r="20" spans="1:2" x14ac:dyDescent="0.2">
      <c r="A20" s="124" t="s">
        <v>9</v>
      </c>
      <c r="B20" s="124"/>
    </row>
    <row r="21" spans="1:2" ht="12.75" customHeight="1" x14ac:dyDescent="0.2">
      <c r="A21" s="124" t="s">
        <v>12</v>
      </c>
      <c r="B21" s="124"/>
    </row>
    <row r="22" spans="1:2" x14ac:dyDescent="0.2">
      <c r="A22" s="125" t="s">
        <v>70</v>
      </c>
      <c r="B22" s="125"/>
    </row>
    <row r="23" spans="1:2" x14ac:dyDescent="0.2">
      <c r="A23" s="124" t="s">
        <v>13</v>
      </c>
      <c r="B23" s="124"/>
    </row>
    <row r="24" spans="1:2" x14ac:dyDescent="0.2">
      <c r="A24" s="124" t="s">
        <v>11</v>
      </c>
      <c r="B24" s="124"/>
    </row>
    <row r="25" spans="1:2" x14ac:dyDescent="0.2">
      <c r="A25" s="124" t="s">
        <v>71</v>
      </c>
      <c r="B25" s="124"/>
    </row>
    <row r="26" spans="1:2" x14ac:dyDescent="0.2">
      <c r="A26" s="124" t="s">
        <v>14</v>
      </c>
      <c r="B26" s="124"/>
    </row>
    <row r="27" spans="1:2" ht="15.75" x14ac:dyDescent="0.2">
      <c r="A27" s="123" t="s">
        <v>19</v>
      </c>
      <c r="B27" s="123"/>
    </row>
    <row r="28" spans="1:2" ht="12.75" customHeight="1" x14ac:dyDescent="0.2">
      <c r="A28" s="124" t="s">
        <v>72</v>
      </c>
      <c r="B28" s="124"/>
    </row>
    <row r="29" spans="1:2" ht="12.75" customHeight="1" x14ac:dyDescent="0.2">
      <c r="A29" s="124" t="s">
        <v>73</v>
      </c>
      <c r="B29" s="124"/>
    </row>
    <row r="30" spans="1:2" ht="12.75" customHeight="1" x14ac:dyDescent="0.2">
      <c r="A30" s="124" t="s">
        <v>74</v>
      </c>
      <c r="B30" s="124"/>
    </row>
    <row r="31" spans="1:2" ht="12.75" customHeight="1" x14ac:dyDescent="0.2">
      <c r="A31" s="124" t="s">
        <v>75</v>
      </c>
      <c r="B31" s="124"/>
    </row>
    <row r="32" spans="1:2" ht="12.75" customHeight="1" x14ac:dyDescent="0.2">
      <c r="A32" s="124" t="s">
        <v>76</v>
      </c>
      <c r="B32" s="124"/>
    </row>
    <row r="33" spans="1:2" ht="12.75" customHeight="1" x14ac:dyDescent="0.2">
      <c r="A33" s="124" t="s">
        <v>77</v>
      </c>
      <c r="B33" s="124"/>
    </row>
    <row r="34" spans="1:2" ht="12.75" customHeight="1" x14ac:dyDescent="0.2">
      <c r="A34" s="124" t="s">
        <v>78</v>
      </c>
      <c r="B34" s="124"/>
    </row>
    <row r="35" spans="1:2" ht="12.75" customHeight="1" x14ac:dyDescent="0.2">
      <c r="A35" s="124" t="s">
        <v>79</v>
      </c>
      <c r="B35" s="124"/>
    </row>
    <row r="36" spans="1:2" ht="12.75" customHeight="1" x14ac:dyDescent="0.2">
      <c r="A36" s="124" t="s">
        <v>80</v>
      </c>
      <c r="B36" s="124"/>
    </row>
    <row r="37" spans="1:2" ht="15.75" x14ac:dyDescent="0.2">
      <c r="A37" s="123" t="s">
        <v>81</v>
      </c>
      <c r="B37" s="123"/>
    </row>
    <row r="38" spans="1:2" x14ac:dyDescent="0.2">
      <c r="A38" s="124" t="s">
        <v>151</v>
      </c>
      <c r="B38" s="124"/>
    </row>
    <row r="39" spans="1:2" x14ac:dyDescent="0.2">
      <c r="A39" s="124" t="s">
        <v>74</v>
      </c>
      <c r="B39" s="124"/>
    </row>
    <row r="40" spans="1:2" ht="12.75" customHeight="1" x14ac:dyDescent="0.2">
      <c r="A40" s="124" t="s">
        <v>139</v>
      </c>
      <c r="B40" s="124"/>
    </row>
    <row r="41" spans="1:2" ht="12.75" customHeight="1" x14ac:dyDescent="0.2">
      <c r="A41" s="124" t="s">
        <v>82</v>
      </c>
      <c r="B41" s="124"/>
    </row>
    <row r="42" spans="1:2" ht="12.75" customHeight="1" x14ac:dyDescent="0.2">
      <c r="A42" s="124" t="s">
        <v>140</v>
      </c>
      <c r="B42" s="124"/>
    </row>
    <row r="43" spans="1:2" ht="12.75" customHeight="1" x14ac:dyDescent="0.2">
      <c r="A43" s="124" t="s">
        <v>83</v>
      </c>
      <c r="B43" s="124"/>
    </row>
    <row r="44" spans="1:2" ht="12.75" customHeight="1" x14ac:dyDescent="0.2">
      <c r="A44" s="124" t="s">
        <v>84</v>
      </c>
      <c r="B44" s="124"/>
    </row>
    <row r="45" spans="1:2" ht="12.75" customHeight="1" x14ac:dyDescent="0.2">
      <c r="A45" s="124" t="s">
        <v>85</v>
      </c>
      <c r="B45" s="124"/>
    </row>
    <row r="46" spans="1:2" ht="12.75" customHeight="1" x14ac:dyDescent="0.2">
      <c r="A46" s="124" t="s">
        <v>86</v>
      </c>
      <c r="B46" s="124"/>
    </row>
    <row r="47" spans="1:2" ht="15.75" customHeight="1" x14ac:dyDescent="0.2">
      <c r="A47" s="123" t="s">
        <v>21</v>
      </c>
      <c r="B47" s="123"/>
    </row>
    <row r="48" spans="1:2" x14ac:dyDescent="0.2">
      <c r="A48" s="3" t="s">
        <v>87</v>
      </c>
      <c r="B48" s="3" t="s">
        <v>88</v>
      </c>
    </row>
    <row r="49" spans="1:2" x14ac:dyDescent="0.2">
      <c r="A49" s="4" t="s">
        <v>89</v>
      </c>
      <c r="B49" s="4" t="s">
        <v>90</v>
      </c>
    </row>
    <row r="50" spans="1:2" x14ac:dyDescent="0.2">
      <c r="A50" s="4" t="s">
        <v>91</v>
      </c>
      <c r="B50" s="4" t="s">
        <v>90</v>
      </c>
    </row>
    <row r="51" spans="1:2" x14ac:dyDescent="0.2">
      <c r="A51" s="4" t="s">
        <v>92</v>
      </c>
      <c r="B51" s="4" t="s">
        <v>90</v>
      </c>
    </row>
    <row r="52" spans="1:2" x14ac:dyDescent="0.2">
      <c r="A52" s="4" t="s">
        <v>93</v>
      </c>
      <c r="B52" s="4" t="s">
        <v>94</v>
      </c>
    </row>
    <row r="53" spans="1:2" x14ac:dyDescent="0.2">
      <c r="A53" s="4" t="s">
        <v>95</v>
      </c>
      <c r="B53" s="4" t="s">
        <v>90</v>
      </c>
    </row>
    <row r="54" spans="1:2" x14ac:dyDescent="0.2">
      <c r="A54" s="4" t="s">
        <v>96</v>
      </c>
      <c r="B54" s="4" t="s">
        <v>97</v>
      </c>
    </row>
    <row r="55" spans="1:2" x14ac:dyDescent="0.2">
      <c r="A55" s="4" t="s">
        <v>98</v>
      </c>
      <c r="B55" s="4" t="s">
        <v>97</v>
      </c>
    </row>
    <row r="56" spans="1:2" x14ac:dyDescent="0.2">
      <c r="A56" s="4" t="s">
        <v>99</v>
      </c>
      <c r="B56" s="4" t="s">
        <v>97</v>
      </c>
    </row>
    <row r="57" spans="1:2" x14ac:dyDescent="0.2">
      <c r="A57" s="4" t="s">
        <v>100</v>
      </c>
      <c r="B57" s="4" t="s">
        <v>97</v>
      </c>
    </row>
    <row r="58" spans="1:2" x14ac:dyDescent="0.2">
      <c r="A58" s="4" t="s">
        <v>101</v>
      </c>
      <c r="B58" s="4" t="s">
        <v>97</v>
      </c>
    </row>
    <row r="59" spans="1:2" x14ac:dyDescent="0.2">
      <c r="A59" s="4" t="s">
        <v>102</v>
      </c>
      <c r="B59" s="4" t="s">
        <v>97</v>
      </c>
    </row>
    <row r="60" spans="1:2" x14ac:dyDescent="0.2">
      <c r="A60" s="4" t="s">
        <v>103</v>
      </c>
      <c r="B60" s="4" t="s">
        <v>90</v>
      </c>
    </row>
    <row r="61" spans="1:2" x14ac:dyDescent="0.2">
      <c r="A61" s="4" t="s">
        <v>149</v>
      </c>
      <c r="B61" s="4" t="s">
        <v>104</v>
      </c>
    </row>
    <row r="62" spans="1:2" x14ac:dyDescent="0.2">
      <c r="A62" s="4" t="s">
        <v>105</v>
      </c>
      <c r="B62" s="4" t="s">
        <v>90</v>
      </c>
    </row>
    <row r="63" spans="1:2" x14ac:dyDescent="0.2">
      <c r="A63" s="4" t="s">
        <v>106</v>
      </c>
      <c r="B63" s="4" t="s">
        <v>90</v>
      </c>
    </row>
    <row r="64" spans="1:2" x14ac:dyDescent="0.2">
      <c r="A64" s="4" t="s">
        <v>107</v>
      </c>
      <c r="B64" s="4" t="s">
        <v>104</v>
      </c>
    </row>
    <row r="65" spans="1:2" ht="15.75" x14ac:dyDescent="0.2">
      <c r="A65" s="123" t="s">
        <v>108</v>
      </c>
      <c r="B65" s="123"/>
    </row>
    <row r="66" spans="1:2" x14ac:dyDescent="0.2">
      <c r="A66" s="3" t="s">
        <v>109</v>
      </c>
      <c r="B66" s="3" t="s">
        <v>88</v>
      </c>
    </row>
    <row r="67" spans="1:2" x14ac:dyDescent="0.2">
      <c r="A67" s="4" t="s">
        <v>110</v>
      </c>
      <c r="B67" s="4" t="s">
        <v>90</v>
      </c>
    </row>
    <row r="68" spans="1:2" x14ac:dyDescent="0.2">
      <c r="A68" s="4" t="s">
        <v>110</v>
      </c>
      <c r="B68" s="4" t="s">
        <v>97</v>
      </c>
    </row>
    <row r="69" spans="1:2" x14ac:dyDescent="0.2">
      <c r="A69" s="4" t="s">
        <v>111</v>
      </c>
      <c r="B69" s="4" t="s">
        <v>112</v>
      </c>
    </row>
    <row r="70" spans="1:2" x14ac:dyDescent="0.2">
      <c r="A70" s="4" t="s">
        <v>113</v>
      </c>
      <c r="B70" s="4" t="s">
        <v>94</v>
      </c>
    </row>
    <row r="71" spans="1:2" x14ac:dyDescent="0.2">
      <c r="A71" s="4" t="s">
        <v>114</v>
      </c>
      <c r="B71" s="4" t="s">
        <v>112</v>
      </c>
    </row>
    <row r="72" spans="1:2" x14ac:dyDescent="0.2">
      <c r="A72" s="4" t="s">
        <v>115</v>
      </c>
      <c r="B72" s="4" t="s">
        <v>94</v>
      </c>
    </row>
    <row r="73" spans="1:2" x14ac:dyDescent="0.2">
      <c r="A73" s="4" t="s">
        <v>116</v>
      </c>
      <c r="B73" s="4" t="s">
        <v>97</v>
      </c>
    </row>
    <row r="74" spans="1:2" x14ac:dyDescent="0.2">
      <c r="A74" s="4" t="s">
        <v>116</v>
      </c>
      <c r="B74" s="4" t="s">
        <v>90</v>
      </c>
    </row>
    <row r="75" spans="1:2" x14ac:dyDescent="0.2">
      <c r="A75" s="4" t="s">
        <v>117</v>
      </c>
      <c r="B75" s="4" t="s">
        <v>90</v>
      </c>
    </row>
    <row r="76" spans="1:2" x14ac:dyDescent="0.2">
      <c r="A76" s="4" t="s">
        <v>118</v>
      </c>
      <c r="B76" s="4" t="s">
        <v>97</v>
      </c>
    </row>
    <row r="77" spans="1:2" x14ac:dyDescent="0.2">
      <c r="A77" s="4" t="s">
        <v>119</v>
      </c>
      <c r="B77" s="4" t="s">
        <v>104</v>
      </c>
    </row>
    <row r="78" spans="1:2" x14ac:dyDescent="0.2">
      <c r="A78" s="4" t="s">
        <v>119</v>
      </c>
      <c r="B78" s="4" t="s">
        <v>94</v>
      </c>
    </row>
    <row r="79" spans="1:2" x14ac:dyDescent="0.2">
      <c r="A79" s="4" t="s">
        <v>120</v>
      </c>
      <c r="B79" s="4" t="s">
        <v>104</v>
      </c>
    </row>
    <row r="80" spans="1:2" x14ac:dyDescent="0.2">
      <c r="A80" s="4" t="s">
        <v>150</v>
      </c>
      <c r="B80" s="4" t="s">
        <v>104</v>
      </c>
    </row>
    <row r="81" spans="1:2" ht="15.75" x14ac:dyDescent="0.2">
      <c r="A81" s="123" t="s">
        <v>23</v>
      </c>
      <c r="B81" s="123"/>
    </row>
    <row r="82" spans="1:2" x14ac:dyDescent="0.2">
      <c r="A82" s="124" t="s">
        <v>121</v>
      </c>
      <c r="B82" s="124"/>
    </row>
    <row r="83" spans="1:2" x14ac:dyDescent="0.2">
      <c r="A83" s="124" t="s">
        <v>122</v>
      </c>
      <c r="B83" s="124"/>
    </row>
    <row r="84" spans="1:2" x14ac:dyDescent="0.2">
      <c r="A84" s="124" t="s">
        <v>123</v>
      </c>
      <c r="B84" s="124"/>
    </row>
    <row r="85" spans="1:2" x14ac:dyDescent="0.2">
      <c r="A85" s="124" t="s">
        <v>124</v>
      </c>
      <c r="B85" s="124"/>
    </row>
    <row r="86" spans="1:2" x14ac:dyDescent="0.2">
      <c r="A86" s="124" t="s">
        <v>125</v>
      </c>
      <c r="B86" s="124"/>
    </row>
    <row r="87" spans="1:2" x14ac:dyDescent="0.2">
      <c r="A87" s="124" t="s">
        <v>126</v>
      </c>
      <c r="B87" s="124"/>
    </row>
    <row r="88" spans="1:2" x14ac:dyDescent="0.2">
      <c r="A88" s="124" t="s">
        <v>127</v>
      </c>
      <c r="B88" s="124"/>
    </row>
    <row r="89" spans="1:2" x14ac:dyDescent="0.2">
      <c r="A89" s="124" t="s">
        <v>128</v>
      </c>
      <c r="B89" s="124"/>
    </row>
  </sheetData>
  <mergeCells count="46">
    <mergeCell ref="A82:B82"/>
    <mergeCell ref="A83:B83"/>
    <mergeCell ref="A84:B84"/>
    <mergeCell ref="A89:B89"/>
    <mergeCell ref="A85:B85"/>
    <mergeCell ref="A86:B86"/>
    <mergeCell ref="A87:B87"/>
    <mergeCell ref="A88:B88"/>
    <mergeCell ref="A40:B40"/>
    <mergeCell ref="A41:B41"/>
    <mergeCell ref="A39:B39"/>
    <mergeCell ref="A42:B42"/>
    <mergeCell ref="A65:B65"/>
    <mergeCell ref="A43:B43"/>
    <mergeCell ref="A44:B44"/>
    <mergeCell ref="A45:B45"/>
    <mergeCell ref="A46:B46"/>
    <mergeCell ref="A47:B47"/>
    <mergeCell ref="A26:B26"/>
    <mergeCell ref="A28:B28"/>
    <mergeCell ref="A29:B29"/>
    <mergeCell ref="A30:B30"/>
    <mergeCell ref="A38:B38"/>
    <mergeCell ref="A36:B36"/>
    <mergeCell ref="A35:B35"/>
    <mergeCell ref="A17:B17"/>
    <mergeCell ref="A23:B23"/>
    <mergeCell ref="A24:B24"/>
    <mergeCell ref="A25:B25"/>
    <mergeCell ref="A22:B22"/>
    <mergeCell ref="A1:B1"/>
    <mergeCell ref="A13:B13"/>
    <mergeCell ref="A81:B81"/>
    <mergeCell ref="A37:B37"/>
    <mergeCell ref="A27:B27"/>
    <mergeCell ref="A31:B31"/>
    <mergeCell ref="A32:B32"/>
    <mergeCell ref="A33:B33"/>
    <mergeCell ref="A34:B34"/>
    <mergeCell ref="A18:B18"/>
    <mergeCell ref="A19:B19"/>
    <mergeCell ref="A20:B20"/>
    <mergeCell ref="A21:B21"/>
    <mergeCell ref="A14:B14"/>
    <mergeCell ref="A15:B15"/>
    <mergeCell ref="A16:B16"/>
  </mergeCells>
  <phoneticPr fontId="1" type="noConversion"/>
  <printOptions horizontalCentered="1"/>
  <pageMargins left="0.19685039370078741" right="0.19685039370078741" top="0.59055118110236227" bottom="0.59055118110236227" header="0.31496062992125984" footer="0.31496062992125984"/>
  <pageSetup scale="64" orientation="portrait" r:id="rId1"/>
  <headerFooter alignWithMargins="0">
    <oddHeader>&amp;A</oddHeader>
    <oddFooter>&amp;F&amp;RPage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/>
</file>

<file path=customXml/item3.xml><?xml version="1.0" encoding="utf-8"?>
<?mso-contentType ?>
<SharedContentType xmlns="Microsoft.SharePoint.Taxonomy.ContentTypeSync" SourceId="cf0be0ad-272c-4e7f-a157-3f0abda6cde5" ContentTypeId="0x01010097539AEBFB7E6F4387C0787516276B97" PreviousValue="fals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97539AEBFB7E6F4387C0787516276B9700E0AB9563F067034FBB69C68989862347" ma:contentTypeVersion="0" ma:contentTypeDescription="The base project type from which other project content types inherit their information" ma:contentTypeScope="" ma:versionID="7d9eb8ec730679e8c79c6f06208fdce8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eb9b545def1428ff1c87940f87bf14e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o5138a91267540169645e33d09c9ddc6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m555d3814edf4817b4410a4e57f94ce9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j8b96605ee2f4c4e988849e658583fee" minOccurs="0"/>
                <xsd:element ref="ns2:e559ffcc31d34167856647188be35015" minOccurs="0"/>
                <xsd:element ref="ns2:c456731dbc904a5fb605ec556c33e883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fd0e48b6a66848a9885f717e5bbf40c4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o5138a91267540169645e33d09c9ddc6" ma:index="11" nillable="true" ma:taxonomy="true" ma:internalName="o5138a91267540169645e33d09c9ddc6" ma:taxonomyFieldName="Series_x0020_Operations_x0020_IDB" ma:displayName="Series Operations IDB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f6859fe4-cb74-4340-bd92-214c2184d051}" ma:internalName="TaxCatchAll" ma:showField="CatchAllData" ma:web="ee3bda02-a093-425e-9ba3-a093fd0c28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f6859fe4-cb74-4340-bd92-214c2184d051}" ma:internalName="TaxCatchAllLabel" ma:readOnly="true" ma:showField="CatchAllDataLabel" ma:web="ee3bda02-a093-425e-9ba3-a093fd0c28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m555d3814edf4817b4410a4e57f94ce9" ma:index="20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27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9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31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3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4" nillable="true" ma:displayName="Key Document" ma:default="0" ma:internalName="Key_x0020_Document">
      <xsd:simpleType>
        <xsd:restriction base="dms:Boolean"/>
      </xsd:simpleType>
    </xsd:element>
    <xsd:element name="Business_x0020_Area" ma:index="35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6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7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8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fd0e48b6a66848a9885f717e5bbf40c4" ma:index="39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1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2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Fiscal_x0020_Year_x0020_IDB" ma:index="44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 xsi:nil="true"/>
    <TaxCatchAll xmlns="9c571b2f-e523-4ab2-ba2e-09e151a03ef4"/>
    <Phase xmlns="9c571b2f-e523-4ab2-ba2e-09e151a03ef4" xsi:nil="true"/>
    <SISCOR_x0020_Number xmlns="9c571b2f-e523-4ab2-ba2e-09e151a03ef4" xsi:nil="true"/>
    <Division_x0020_or_x0020_Unit xmlns="9c571b2f-e523-4ab2-ba2e-09e151a03ef4" xsi:nil="true"/>
    <From_x003a_ xmlns="9c571b2f-e523-4ab2-ba2e-09e151a03ef4" xsi:nil="true"/>
    <o5138a91267540169645e33d09c9ddc6 xmlns="9c571b2f-e523-4ab2-ba2e-09e151a03ef4">
      <Terms xmlns="http://schemas.microsoft.com/office/infopath/2007/PartnerControls"/>
    </o5138a91267540169645e33d09c9ddc6>
    <Approval_x0020_Number xmlns="9c571b2f-e523-4ab2-ba2e-09e151a03ef4" xsi:nil="true"/>
    <Document_x0020_Author xmlns="9c571b2f-e523-4ab2-ba2e-09e151a03ef4" xsi:nil="true"/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=TEXT(TODAY(),"yyyy")</Fiscal_x0020_Year_x0020_IDB>
    <Other_x0020_Author xmlns="9c571b2f-e523-4ab2-ba2e-09e151a03ef4" xsi:nil="true"/>
    <To_x003a_ xmlns="9c571b2f-e523-4ab2-ba2e-09e151a03ef4" xsi:nil="true"/>
    <fd0e48b6a66848a9885f717e5bbf40c4 xmlns="9c571b2f-e523-4ab2-ba2e-09e151a03ef4">
      <Terms xmlns="http://schemas.microsoft.com/office/infopath/2007/PartnerControls"/>
    </fd0e48b6a66848a9885f717e5bbf40c4>
    <Project_x0020_Number xmlns="9c571b2f-e523-4ab2-ba2e-09e151a03ef4"/>
    <Access_x0020_to_x0020_Information_x00a0_Policy xmlns="9c571b2f-e523-4ab2-ba2e-09e151a03ef4">Confidential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 xsi:nil="true"/>
    <Operation_x0020_Type xmlns="9c571b2f-e523-4ab2-ba2e-09e151a03ef4" xsi:nil="true"/>
    <Document_x0020_Language_x0020_IDB xmlns="9c571b2f-e523-4ab2-ba2e-09e151a03ef4" xsi:nil="true"/>
    <Identifier xmlns="9c571b2f-e523-4ab2-ba2e-09e151a03ef4" xsi:nil="true"/>
  </documentManagement>
</p:properties>
</file>

<file path=customXml/itemProps1.xml><?xml version="1.0" encoding="utf-8"?>
<ds:datastoreItem xmlns:ds="http://schemas.openxmlformats.org/officeDocument/2006/customXml" ds:itemID="{7768F23F-E5D8-45F5-9797-2E8AF4A95435}"/>
</file>

<file path=customXml/itemProps2.xml><?xml version="1.0" encoding="utf-8"?>
<ds:datastoreItem xmlns:ds="http://schemas.openxmlformats.org/officeDocument/2006/customXml" ds:itemID="{EF756439-ECF9-407C-8223-504C4A13EBC7}"/>
</file>

<file path=customXml/itemProps3.xml><?xml version="1.0" encoding="utf-8"?>
<ds:datastoreItem xmlns:ds="http://schemas.openxmlformats.org/officeDocument/2006/customXml" ds:itemID="{FF00B370-065E-495B-B511-057CA5A18A28}"/>
</file>

<file path=customXml/itemProps4.xml><?xml version="1.0" encoding="utf-8"?>
<ds:datastoreItem xmlns:ds="http://schemas.openxmlformats.org/officeDocument/2006/customXml" ds:itemID="{29ECE812-EB74-40DF-A3D6-B0D6BE12ED9E}"/>
</file>

<file path=customXml/itemProps5.xml><?xml version="1.0" encoding="utf-8"?>
<ds:datastoreItem xmlns:ds="http://schemas.openxmlformats.org/officeDocument/2006/customXml" ds:itemID="{245CDBE1-601C-4EB1-A706-3C9FEEC5E8E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Estructura proyecto</vt:lpstr>
      <vt:lpstr>Plan de Adquisiciones</vt:lpstr>
      <vt:lpstr>Detalle Plan de Adquisiciones</vt:lpstr>
      <vt:lpstr>Listas_Opciones_de_Referencia</vt:lpstr>
      <vt:lpstr>'Detalle Plan de Adquisiciones'!Print_Area</vt:lpstr>
      <vt:lpstr>Listas_Opciones_de_Referencia!Print_Area</vt:lpstr>
      <vt:lpstr>'Plan de Adquisiciones'!Print_Area</vt:lpstr>
    </vt:vector>
  </TitlesOfParts>
  <Company>The World Bank Group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wb323203</dc:creator>
  <cp:lastModifiedBy>Test</cp:lastModifiedBy>
  <cp:lastPrinted>2009-03-18T02:15:53Z</cp:lastPrinted>
  <dcterms:created xsi:type="dcterms:W3CDTF">2008-08-01T19:30:21Z</dcterms:created>
  <dcterms:modified xsi:type="dcterms:W3CDTF">2016-04-28T12:54:10Z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_Links_Updated">
    <vt:bool>true</vt:bool>
  </property>
  <property fmtid="{D5CDD505-2E9C-101B-9397-08002B2CF9AE}" pid="3" name="ContentTypeId">
    <vt:lpwstr>0x01010097539AEBFB7E6F4387C0787516276B9700E0AB9563F067034FBB69C68989862347</vt:lpwstr>
  </property>
  <property fmtid="{D5CDD505-2E9C-101B-9397-08002B2CF9AE}" pid="4" name="TaxKeyword">
    <vt:lpwstr/>
  </property>
  <property fmtid="{D5CDD505-2E9C-101B-9397-08002B2CF9AE}" pid="5" name="TaxKeywordTaxHTField">
    <vt:lpwstr/>
  </property>
</Properties>
</file>