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/>
  <mc:AlternateContent xmlns:mc="http://schemas.openxmlformats.org/markup-compatibility/2006">
    <mc:Choice Requires="x15">
      <x15ac:absPath xmlns:x15ac="http://schemas.microsoft.com/office/spreadsheetml/2010/11/ac" url="C:\Users\isabellas\OneDrive - Inter-American Development Bank Group\Projetos Isabella\BR-L1499 - FMM - PA (4459OC-BR)\PA\"/>
    </mc:Choice>
  </mc:AlternateContent>
  <xr:revisionPtr revIDLastSave="0" documentId="13_ncr:1_{92CACB8C-D03E-42BF-B6B1-F820AC53B240}" xr6:coauthVersionLast="45" xr6:coauthVersionMax="45" xr10:uidLastSave="{00000000-0000-0000-0000-000000000000}"/>
  <bookViews>
    <workbookView xWindow="-108" yWindow="-108" windowWidth="23256" windowHeight="12576" tabRatio="796" xr2:uid="{00000000-000D-0000-FFFF-FFFF00000000}"/>
  </bookViews>
  <sheets>
    <sheet name="PlanoAquisição" sheetId="1" r:id="rId1"/>
    <sheet name="Trabalho" sheetId="2" state="hidden" r:id="rId2"/>
  </sheets>
  <definedNames>
    <definedName name="_xlnm._FilterDatabase" localSheetId="0">PlanoAquisição!$A$7:$O$119</definedName>
    <definedName name="Cabecalho_1">PlanoAquisição!$J$1:$O$1</definedName>
    <definedName name="Cabecalho_2">PlanoAquisição!$C$1</definedName>
    <definedName name="Cabecalho_3">PlanoAquisição!$C$2</definedName>
    <definedName name="Cabecalho_4">PlanoAquisição!$F$7</definedName>
    <definedName name="Cabecalho_5">PlanoAquisição!$C$3</definedName>
    <definedName name="Excel_BuiltIn_Print_Titles" localSheetId="0">PlanoAquisição!$A$5:$IR$7</definedName>
    <definedName name="Intervalo_1">PlanoAquisição!$A$9:$O$10</definedName>
    <definedName name="Intervalo_2">PlanoAquisição!$A$14:$O$45</definedName>
    <definedName name="Intervalo_3">PlanoAquisição!$A$49:$O$61</definedName>
    <definedName name="Intervalo_4">PlanoAquisição!$A$65:$O$70</definedName>
    <definedName name="Intervalo_5">PlanoAquisição!$A$74:$O$91</definedName>
    <definedName name="Intervalo_6">PlanoAquisição!$A$95:$O$106</definedName>
    <definedName name="IntervaloT_1">Trabalho!$A$13:$O$17</definedName>
    <definedName name="IntervaloT_2">Trabalho!$A$21:$O$60</definedName>
    <definedName name="IntervaloT_3">Trabalho!$A$64:$O$88</definedName>
    <definedName name="IntervaloT_4">Trabalho!$A$92:$O$128</definedName>
    <definedName name="IntervaloT_5">Trabalho!$A$132:$O$187</definedName>
    <definedName name="IntervaloT_6">Trabalho!$A$191:$O$241</definedName>
    <definedName name="Print_Titles_0" localSheetId="0">PlanoAquisição!$A$5:$IR$7</definedName>
    <definedName name="Print_Titles_0_0" localSheetId="0">PlanoAquisição!$A$5:$IR$7</definedName>
    <definedName name="Print_Titles_0_0_0" localSheetId="0">PlanoAquisição!$A$5:$IR$7</definedName>
    <definedName name="Print_Titles_0_0_0_0" localSheetId="0">PlanoAquisição!$A$5:$IR$7</definedName>
    <definedName name="Print_Titles_0_0_0_0_0" localSheetId="0">PlanoAquisição!$A$5:$IR$7</definedName>
    <definedName name="Print_Titles_0_0_0_0_0_0" localSheetId="0">PlanoAquisição!$A$5:$IR$7</definedName>
    <definedName name="Print_Titles_0_0_0_0_0_0_0" localSheetId="0">PlanoAquisição!$A$5:$IR$7</definedName>
    <definedName name="Print_Titles_0_0_0_0_0_0_0_0" localSheetId="0">PlanoAquisição!$A$5:$IR$7</definedName>
    <definedName name="Print_Titles_0_0_0_0_0_0_0_0_0" localSheetId="0">PlanoAquisição!$A$5:$IR$7</definedName>
    <definedName name="Print_Titles_0_0_0_0_0_0_0_0_0_0" localSheetId="0">PlanoAquisição!$A$5:$IR$7</definedName>
    <definedName name="Print_Titles_0_0_0_0_0_0_0_0_0_0_0" localSheetId="0">PlanoAquisição!$A$5:$IR$7</definedName>
    <definedName name="Print_Titles_0_0_0_0_0_0_0_0_0_0_0_0" localSheetId="0">PlanoAquisição!$A$5:$IR$7</definedName>
    <definedName name="Print_Titles_0_0_0_0_0_0_0_0_0_0_0_0_0" localSheetId="0">PlanoAquisição!$A$5:$IR$7</definedName>
    <definedName name="Teste_0" localSheetId="0">PlanoAquisição!$A$5:$IR$7</definedName>
    <definedName name="Teste_1" localSheetId="0">PlanoAquisição!$A$5:$IR$7</definedName>
    <definedName name="x" localSheetId="0">PlanoAquisição!$A$5:$IR$7</definedName>
    <definedName name="y" localSheetId="0">PlanoAquisição!$A$5:$IR$7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6" i="1" l="1"/>
  <c r="F62" i="1"/>
  <c r="F71" i="1"/>
  <c r="F92" i="1"/>
  <c r="F107" i="1"/>
  <c r="G92" i="1"/>
  <c r="G62" i="1"/>
  <c r="G71" i="1"/>
  <c r="E106" i="1" l="1"/>
  <c r="E105" i="1"/>
  <c r="E104" i="1"/>
  <c r="E103" i="1"/>
  <c r="E102" i="1"/>
  <c r="E101" i="1"/>
  <c r="E100" i="1"/>
  <c r="E99" i="1"/>
  <c r="E98" i="1"/>
  <c r="E97" i="1"/>
  <c r="E96" i="1"/>
  <c r="E95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68" i="1"/>
  <c r="E67" i="1"/>
  <c r="E66" i="1"/>
  <c r="E65" i="1"/>
  <c r="E57" i="1"/>
  <c r="E56" i="1"/>
  <c r="E55" i="1"/>
  <c r="E54" i="1"/>
  <c r="E53" i="1"/>
  <c r="E52" i="1"/>
  <c r="E51" i="1"/>
  <c r="E50" i="1"/>
  <c r="E49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0" i="1"/>
  <c r="E9" i="1"/>
  <c r="G107" i="1"/>
  <c r="G46" i="1"/>
  <c r="G11" i="1"/>
  <c r="F11" i="1"/>
  <c r="F109" i="1" s="1"/>
  <c r="G109" i="1" l="1"/>
</calcChain>
</file>

<file path=xl/sharedStrings.xml><?xml version="1.0" encoding="utf-8"?>
<sst xmlns="http://schemas.openxmlformats.org/spreadsheetml/2006/main" count="975" uniqueCount="354">
  <si>
    <t>Nº</t>
  </si>
  <si>
    <t>Cod.</t>
  </si>
  <si>
    <t>Componente e Produto</t>
  </si>
  <si>
    <t>Custo</t>
  </si>
  <si>
    <t>Método</t>
  </si>
  <si>
    <t>Revisão</t>
  </si>
  <si>
    <t>Fonte</t>
  </si>
  <si>
    <t>Datas Estimadas</t>
  </si>
  <si>
    <t>Status</t>
  </si>
  <si>
    <t>Último Comentário</t>
  </si>
  <si>
    <t>Objeto</t>
  </si>
  <si>
    <t>Estimado em Reais</t>
  </si>
  <si>
    <t>Estimado USD</t>
  </si>
  <si>
    <t>Aquisição</t>
  </si>
  <si>
    <t>BID</t>
  </si>
  <si>
    <t>Local</t>
  </si>
  <si>
    <t>Publicação</t>
  </si>
  <si>
    <t>Assinatura</t>
  </si>
  <si>
    <t>(1)</t>
  </si>
  <si>
    <t>(2)</t>
  </si>
  <si>
    <t>(%)</t>
  </si>
  <si>
    <t>Anúncio</t>
  </si>
  <si>
    <t>Contrato</t>
  </si>
  <si>
    <t>(3)</t>
  </si>
  <si>
    <t>1. Obras e Instalações Físicas</t>
  </si>
  <si>
    <t>Subtotal de Obras e Instalações Físicas</t>
  </si>
  <si>
    <t>2. Bens</t>
  </si>
  <si>
    <t>Subtotal de  Bens</t>
  </si>
  <si>
    <t>3. Serviços que não Consultoria</t>
  </si>
  <si>
    <t>Subtotal de Serviços que não Consultoria</t>
  </si>
  <si>
    <t>4. Consultoria de Firmas</t>
  </si>
  <si>
    <t>Subtotal de Consultoria de Firmas</t>
  </si>
  <si>
    <t>5. Consultor Individual</t>
  </si>
  <si>
    <t>Subtotal de Consultor Individual</t>
  </si>
  <si>
    <t>6. Capacitação</t>
  </si>
  <si>
    <t>Subtotal de Capacitação</t>
  </si>
  <si>
    <t>Valor Total</t>
  </si>
  <si>
    <t>Percentual (%) por Fonte</t>
  </si>
  <si>
    <t>Notas:</t>
  </si>
  <si>
    <t>(4)</t>
  </si>
  <si>
    <t>(5)</t>
  </si>
  <si>
    <t>(6)</t>
  </si>
  <si>
    <t>(7)</t>
  </si>
  <si>
    <t>(8)</t>
  </si>
  <si>
    <t>Projeto</t>
  </si>
  <si>
    <t>Número da atualização: 3</t>
  </si>
  <si>
    <t>Atualizado por: Emanoel Borges Moreira</t>
  </si>
  <si>
    <t>(US$ = R$  4,3000)</t>
  </si>
  <si>
    <t>1</t>
  </si>
  <si>
    <t>2.1</t>
  </si>
  <si>
    <t>Gestão Fazendária e Transparência Fiscal</t>
  </si>
  <si>
    <t>PE-BID-1.03.04</t>
  </si>
  <si>
    <t>SN</t>
  </si>
  <si>
    <t>Sistema Nacional</t>
  </si>
  <si>
    <t>mai/2019</t>
  </si>
  <si>
    <t>nov/2019</t>
  </si>
  <si>
    <t>Contrato concluído</t>
  </si>
  <si>
    <t>2</t>
  </si>
  <si>
    <t>2.2</t>
  </si>
  <si>
    <t>ago/2020</t>
  </si>
  <si>
    <t>dez/2020</t>
  </si>
  <si>
    <t>Processo em curso</t>
  </si>
  <si>
    <t>3</t>
  </si>
  <si>
    <t>2.3</t>
  </si>
  <si>
    <t>4</t>
  </si>
  <si>
    <t>2.4</t>
  </si>
  <si>
    <t>jul/2019</t>
  </si>
  <si>
    <t>5</t>
  </si>
  <si>
    <t>2.5</t>
  </si>
  <si>
    <t>jul/2020</t>
  </si>
  <si>
    <t>Previsto</t>
  </si>
  <si>
    <t>6</t>
  </si>
  <si>
    <t>2.6</t>
  </si>
  <si>
    <t>mai/2020</t>
  </si>
  <si>
    <t>7</t>
  </si>
  <si>
    <t>2.7</t>
  </si>
  <si>
    <t>jan/2019</t>
  </si>
  <si>
    <t>ago/2019</t>
  </si>
  <si>
    <t>8</t>
  </si>
  <si>
    <t>2.8</t>
  </si>
  <si>
    <t>9</t>
  </si>
  <si>
    <t>2.9</t>
  </si>
  <si>
    <t>10</t>
  </si>
  <si>
    <t>2.10</t>
  </si>
  <si>
    <t>11</t>
  </si>
  <si>
    <t>2.11</t>
  </si>
  <si>
    <t>12</t>
  </si>
  <si>
    <t>2.12</t>
  </si>
  <si>
    <t>abr/2020</t>
  </si>
  <si>
    <t>13</t>
  </si>
  <si>
    <t>2.13</t>
  </si>
  <si>
    <t>14</t>
  </si>
  <si>
    <t>2.14</t>
  </si>
  <si>
    <t>15</t>
  </si>
  <si>
    <t>2.15</t>
  </si>
  <si>
    <t>16</t>
  </si>
  <si>
    <t>2.16</t>
  </si>
  <si>
    <t>17</t>
  </si>
  <si>
    <t>2.17</t>
  </si>
  <si>
    <t>18</t>
  </si>
  <si>
    <t>2.18</t>
  </si>
  <si>
    <t>PE-BID-1.05.03</t>
  </si>
  <si>
    <t>jun/2020</t>
  </si>
  <si>
    <t>19</t>
  </si>
  <si>
    <t>2.19</t>
  </si>
  <si>
    <t>PE-BID-1.06.01</t>
  </si>
  <si>
    <t>20</t>
  </si>
  <si>
    <t>2.20</t>
  </si>
  <si>
    <t>out/2019</t>
  </si>
  <si>
    <t>mar/2020</t>
  </si>
  <si>
    <t>Contrato em execução</t>
  </si>
  <si>
    <t>21</t>
  </si>
  <si>
    <t>2.21</t>
  </si>
  <si>
    <t>jan/2020</t>
  </si>
  <si>
    <t>22</t>
  </si>
  <si>
    <t>2.22</t>
  </si>
  <si>
    <t>Administração Tributária e Contencioso Fiscal</t>
  </si>
  <si>
    <t>PE-BID-2.01.01</t>
  </si>
  <si>
    <t>23</t>
  </si>
  <si>
    <t>2.23</t>
  </si>
  <si>
    <t>24</t>
  </si>
  <si>
    <t>2.24</t>
  </si>
  <si>
    <t>25</t>
  </si>
  <si>
    <t>2.25</t>
  </si>
  <si>
    <t>26</t>
  </si>
  <si>
    <t>2.26</t>
  </si>
  <si>
    <t>27</t>
  </si>
  <si>
    <t>2.27</t>
  </si>
  <si>
    <t>28</t>
  </si>
  <si>
    <t>2.28</t>
  </si>
  <si>
    <t>29</t>
  </si>
  <si>
    <t>2.29</t>
  </si>
  <si>
    <t>PE-BID-2.06.03</t>
  </si>
  <si>
    <t>30</t>
  </si>
  <si>
    <t>2.30</t>
  </si>
  <si>
    <t>31</t>
  </si>
  <si>
    <t>2.31</t>
  </si>
  <si>
    <t>32</t>
  </si>
  <si>
    <t>2.32</t>
  </si>
  <si>
    <t>Administração Financeira e Gasto Publico</t>
  </si>
  <si>
    <t>PE-BID-3.01.01</t>
  </si>
  <si>
    <t>3.1</t>
  </si>
  <si>
    <t>PE-BID-1.01.01</t>
  </si>
  <si>
    <t>3.2</t>
  </si>
  <si>
    <t>PE-BID-1.04.01</t>
  </si>
  <si>
    <t>SBQC</t>
  </si>
  <si>
    <t>Ex-ante</t>
  </si>
  <si>
    <t>3.3</t>
  </si>
  <si>
    <t>3.4</t>
  </si>
  <si>
    <t>3.5</t>
  </si>
  <si>
    <t>set/2020</t>
  </si>
  <si>
    <t>3.6</t>
  </si>
  <si>
    <t>3.7</t>
  </si>
  <si>
    <t>PE-BID-2.02.02</t>
  </si>
  <si>
    <t>out/2020</t>
  </si>
  <si>
    <t>3.8</t>
  </si>
  <si>
    <t>PE-BID-2.05.01</t>
  </si>
  <si>
    <t>3.9</t>
  </si>
  <si>
    <t>PE-BID-2.05.02</t>
  </si>
  <si>
    <t>3.10</t>
  </si>
  <si>
    <t>PE-BID-2.07.01</t>
  </si>
  <si>
    <t>3.11</t>
  </si>
  <si>
    <t>PE-BID-3.01.03</t>
  </si>
  <si>
    <t>4.1</t>
  </si>
  <si>
    <t>4.2</t>
  </si>
  <si>
    <t>4.3</t>
  </si>
  <si>
    <t>PE-BID-1.01.03</t>
  </si>
  <si>
    <t>4.4</t>
  </si>
  <si>
    <t>PE-BID-1.02.01</t>
  </si>
  <si>
    <t>4.5</t>
  </si>
  <si>
    <t>4.6</t>
  </si>
  <si>
    <t>Gestão do Programa</t>
  </si>
  <si>
    <t>PE-BID-4.01.01</t>
  </si>
  <si>
    <t>dez/2021</t>
  </si>
  <si>
    <t>5.1</t>
  </si>
  <si>
    <t>CQ</t>
  </si>
  <si>
    <t>Ex-post</t>
  </si>
  <si>
    <t>5.2</t>
  </si>
  <si>
    <t>PE-BID-1.02.02</t>
  </si>
  <si>
    <t>set/2019</t>
  </si>
  <si>
    <t>5.3</t>
  </si>
  <si>
    <t>5.4</t>
  </si>
  <si>
    <t>fev/2020</t>
  </si>
  <si>
    <t>5.5</t>
  </si>
  <si>
    <t>PE-BID-2.01.02</t>
  </si>
  <si>
    <t>5.6</t>
  </si>
  <si>
    <t>5.7</t>
  </si>
  <si>
    <t>5.8</t>
  </si>
  <si>
    <t>5.9</t>
  </si>
  <si>
    <t>5.10</t>
  </si>
  <si>
    <t>5.11</t>
  </si>
  <si>
    <t>5.12</t>
  </si>
  <si>
    <t>5.13</t>
  </si>
  <si>
    <t>fev/2019</t>
  </si>
  <si>
    <t>mar/2019</t>
  </si>
  <si>
    <t>5.14</t>
  </si>
  <si>
    <t>5.15</t>
  </si>
  <si>
    <t>5.16</t>
  </si>
  <si>
    <t>5.17</t>
  </si>
  <si>
    <t>5.18</t>
  </si>
  <si>
    <t>6.1</t>
  </si>
  <si>
    <t>6.2</t>
  </si>
  <si>
    <t>6.3</t>
  </si>
  <si>
    <t>6.4</t>
  </si>
  <si>
    <t>6.5</t>
  </si>
  <si>
    <t>6.6</t>
  </si>
  <si>
    <t>6.7</t>
  </si>
  <si>
    <t>dez/2019</t>
  </si>
  <si>
    <t>6.8</t>
  </si>
  <si>
    <t>PE-BID-1.03.01</t>
  </si>
  <si>
    <t>6.9</t>
  </si>
  <si>
    <t>6.10</t>
  </si>
  <si>
    <t>PE-BID-2.04.01</t>
  </si>
  <si>
    <t>jun/2019</t>
  </si>
  <si>
    <t>6.11</t>
  </si>
  <si>
    <t>6.12</t>
  </si>
  <si>
    <t>Aquisição de equipamentos e softwares de Data Center - Switchs SAN 16GB 24 Portas.</t>
  </si>
  <si>
    <t>Contrato nº 017/2019-SEFA - Término em 30/11/2019.</t>
  </si>
  <si>
    <t>Aquisição de equipamentos e softwares de Data Center - Banco de bateria No-break Data Center.</t>
  </si>
  <si>
    <t>Processo Nº 00201973000022649-6- aguardando cotação de preço.</t>
  </si>
  <si>
    <t>Aquisição de equipamentos e softwares de Data Center - Appliance de segurança.</t>
  </si>
  <si>
    <t>Processo nº002020730004148-8 - Processo iniciado em tramitação de procedimentos cabíveis.</t>
  </si>
  <si>
    <t>Aquisição de equipamentos e softwares de Data Center - Switchs L2 de Data Center.</t>
  </si>
  <si>
    <t>Processo Nº 002019730011689-4 Pregão Nº 008/2019 SEFA - Aberto em 11.12.19._x000D_
Está em atualização de cotação para minuta do Edital.</t>
  </si>
  <si>
    <t>Aquisição de equipamentos e softwares de Data Center - Licenças Vmware.</t>
  </si>
  <si>
    <t>Aquisição de equipamentos e softwares de Data Center - Aquisição de Servidores Data center.</t>
  </si>
  <si>
    <t>Atualização da cotação.</t>
  </si>
  <si>
    <t>Aquisição de equipamentos e softwares de Data Center - Tape Library.</t>
  </si>
  <si>
    <t>Contrato nº 004/2019-SEFA - Término em 29/08/2019.</t>
  </si>
  <si>
    <t>Aquisição de equipamentos e softwares de Data Center - equipamentos de armazenamentos.</t>
  </si>
  <si>
    <t>Aquisição de equipamentos de microinformática - Nobreaks com módulos de baterias (unidade descentralizadas).</t>
  </si>
  <si>
    <t>Aquisição de equipamentos de microinformática. - Headsets.</t>
  </si>
  <si>
    <t>Aquisição de equipamentos de microinformática - Projetores/tvs led (sala de reunião).</t>
  </si>
  <si>
    <t>Aquisição de equipamentos de microinformática - nobreaks.</t>
  </si>
  <si>
    <t>Previsão de Adesão da ARP do Instituto Federal do Sul de Minas Gerais - IFSULMG</t>
  </si>
  <si>
    <t>Aquisição de de TVs LED - Painel monitoramento DTI.</t>
  </si>
  <si>
    <t>Aquisição de equipamentos  microinformática. - computadores.</t>
  </si>
  <si>
    <t>Aquisição de equipamentos de microinformática - Impressoras de mesa c/Wifi (diretores).</t>
  </si>
  <si>
    <t>Aquisição de equipamentos de microinformática - Leitores de Código de Barras.</t>
  </si>
  <si>
    <t>Aquisição de equipamentos de microinformática - notebooks.</t>
  </si>
  <si>
    <t>Aquisição de equipamentos de videoconferência, para interligar o órgão central as unidades descentralizadas no interior, a fim de melhorar a comunicação interna.</t>
  </si>
  <si>
    <t>Aquisição de mobiliário e equipamentos.</t>
  </si>
  <si>
    <t>Aquisição de (42) veículos tipo Pick-up.</t>
  </si>
  <si>
    <t>Contrato nº 029/2020 - referente a aquisição de 42 veículos</t>
  </si>
  <si>
    <t>Aquisição do caminhão com carroceria tipo baú,</t>
  </si>
  <si>
    <t>Aquisição de Licenças Windows Server 2012 CAL Remote Desktop.</t>
  </si>
  <si>
    <t>Aquisição de Licenças de Windows 2019 Server DataCenter com suporte 3 anos.</t>
  </si>
  <si>
    <t>Aquisição de Controladora de rede Wireless.</t>
  </si>
  <si>
    <t>Aquisição de Licenças Windows Server 2019 CAL.</t>
  </si>
  <si>
    <t>Aquisição do Banco de Dados Coorporativo para atualização e Ampliação.</t>
  </si>
  <si>
    <t>Processo nº 0020207300041848-8</t>
  </si>
  <si>
    <t>Aquisição de Access Point Outdoor.</t>
  </si>
  <si>
    <t>Aquisição de Access Point Indoor.</t>
  </si>
  <si>
    <t>Aquisição de Softwares WIN SERVER DATCR CORE 16 LSA e do SQL SERVER ENT CORE 2 LSA, para integração dos sistemas da SEFA/PA com o da PGE/PA.</t>
  </si>
  <si>
    <t>Aquisição de equipamento de microinformática -  SCANNERS, para integração dos sistemas da SEFA/PA com o da PGE/PA.</t>
  </si>
  <si>
    <t>Aquisição de equipamento de microinformática - módulo de Protesto e do módulo Grandes Contribuintes do SAJ - PROCURADOR para integração dos sistemas da SEFA/PA com o da PGE/PA.</t>
  </si>
  <si>
    <t>Aquisição e instalação de Servidores Blade, Enclosure, Storage, Backup e infraestrutura de dados, comunicação e segurança. - Servidores Blade, Enclosure, Storage, Backup e Infraestrutura de TIC.</t>
  </si>
  <si>
    <t>Contratação de empresa de não consultoria para implementar programa de cidadania e conformidade fiscal.</t>
  </si>
  <si>
    <t>Contratação de Sistema de Gestão da Cadeia Logística do Estado.</t>
  </si>
  <si>
    <t>Termo de Referência sendo elaborado</t>
  </si>
  <si>
    <t>contratação de empresa especializada na prestação de serviços de produção de vídeos, visto que a administração não possui estrutura material adequada para para a realização do registro visual desses eventos.</t>
  </si>
  <si>
    <t>Processo nº 002020730002241-6 - aguardando anuência do órgão gestor.</t>
  </si>
  <si>
    <t>Aquisição de subscrições do Gartner.</t>
  </si>
  <si>
    <t>Contrato nº 031/2020.</t>
  </si>
  <si>
    <t>Contratação de empresa para repasse tecnológico - (Wi-fi).</t>
  </si>
  <si>
    <t>PE-BID-2.01.01: Infraestrutura Implantada - Serviço de Implantação - (Wi-fi).</t>
  </si>
  <si>
    <t>Contratação de empresa para suporte tecnológico a ambiente de Hadoop/ Bigdata.</t>
  </si>
  <si>
    <t>Contratação de Empresa para suite SAP.</t>
  </si>
  <si>
    <t>Processo 0020197300166450 - A Sessão de abertura ocorrerá 25/03 às 10h.</t>
  </si>
  <si>
    <t>Contratação  de empresa para desenvolvimento do sistema da Central de Monitoramento.Central de Monitoramento integrada com o ONE (Operador Nacional dos Estados) .</t>
  </si>
  <si>
    <t>Contratação de empresa para Aquisição do sistema de pesquisa de satisfação do atendimento - Sistema de pesquisa de satisfação implantado no Portal, Call Center e Centrais de atendimento.</t>
  </si>
  <si>
    <t>Contratação de empresa para Implantação dos módulos de execução Orçamentária, Financeira, Contábil e Patrimonial - Implantação dos módulos de execução do novo sistema SIAFE.</t>
  </si>
  <si>
    <t>Estágio de coleta de propostas comerciais para orçamento.</t>
  </si>
  <si>
    <t>Contratação de  empresa de consultoria especializada em planejamento estratégico e estrutura organizacional.</t>
  </si>
  <si>
    <t>Contratação de empresa de consultoria para estruturar o programa de cidadania e conformidade fiscal.</t>
  </si>
  <si>
    <t>Contratação de empresa para desenhar os processos e o cardápio de serviços - Portal de informações.</t>
  </si>
  <si>
    <t>Contratação de empresa especializada em mapeamento de competências - Modelo de Gestão de Pessoas por Competência.</t>
  </si>
  <si>
    <t>Contratação de empresa para consultoria em serviços técnicos especializados em ambiente Hadoop/ Bigdata.</t>
  </si>
  <si>
    <t>PE-BID-2.05.02: Central de Monitoramento integrada com o ONE (Operador Nacional dos Estados) - Análise dos processos.</t>
  </si>
  <si>
    <t>Contrato Nº 057/2015/SEFA - 4º TAC - Termo Aditivo ao Contrato entre a Secretaria de Estado da Fazenda e a empresa 8I Tecnologia em Sistemas Ltda.</t>
  </si>
  <si>
    <t>Contrato nº057?2015-SEFA - 4º TAC.</t>
  </si>
  <si>
    <t>Contratação de empresa de TI com o objetivo em dar manutenção do Sistema de Projetos - Projetos.</t>
  </si>
  <si>
    <t>Contratação de (06) seis consultores individuais para atuar no SefaLab.</t>
  </si>
  <si>
    <t>Contratação de (01) um consultor Individual para atuar na Escola Fazendária - EFAZ na área de Educação Fiscal.</t>
  </si>
  <si>
    <t>Contrato Nº 036/2019/SEFA - Manoel de Moraes Nunes - Valor R$ 7.000,00 período de 1 ano de 23.09.2019 a 22.09.2020.</t>
  </si>
  <si>
    <t>Contratação de um consultor individual para o período de 1 ano.</t>
  </si>
  <si>
    <t>Contratação de (01) um consultor individual em comunicação social, para permitir a expansão das atividades de fisco estadual paraense em mídias sociais.</t>
  </si>
  <si>
    <t>Contrato nº28/2020 de consultor individual - Marlo Vinicius Alves Cavalcante.</t>
  </si>
  <si>
    <t>Contratação de consultores individuais para atender as áreas de análise de contratos, sendo: (09) nove Analistas de Negócio, (08) oito Desenvolvedores de Sistemas e (01) um Analista de Contratos.</t>
  </si>
  <si>
    <t>Contrato nº 011/2020 de consultor individual de Ricardo Leal Nogueira_x000D_
Contrato nº 012/2020 de consultor individual de Denize Gomes do Nascimento._x000D_
Contrato nº 013/2020 de consultor individual de Wiharley Luiz Brito da Penha._x000D_
Contrato nº 014/2020 de cons</t>
  </si>
  <si>
    <t>ultor individual de Gilmar Furtado de Almeida._x000D_
Contrato nº 015/2020 de consultor individual de Isabelle .Leite de Souza._x000D_
Contrato nº 016/2020 de consultor individual de Thays de Oliveira Saraiva._x000D_
Contrato nº 017/2020 de consultor individual de Felipe R</t>
  </si>
  <si>
    <t>drigues Bastos._x000D_
Contrato nº 019/2020 de consultor individual de Joyce Anne Pinto Rodrigues._x000D_
Contrato nº 021/2020 de consultor individual de Sandro de Souza Peixoto.</t>
  </si>
  <si>
    <t>Contratação de (01) um consultor individual para elaborar o redesenho  de processos para a fiscalização progressiva.</t>
  </si>
  <si>
    <t>Contratação de (01) um consultor individual para formatar o modelo operacional de gestão de riscos tributários.</t>
  </si>
  <si>
    <t>Contratação de (02) dois consultores individuais para a reformulação do portal, atualização das informações e novos serviços via web - Site e portal da SEFA com serviços e informações mais acessíveis, práticas e eficientes .</t>
  </si>
  <si>
    <t>Contratação de 1 (um) consultor individual de TI e 1 (um) para apoiar no atendimento , os dois para o período de 1 ano e meio.</t>
  </si>
  <si>
    <t>Contratação de (01) um Consultor individual para atuar no Tesouro na gestão de contratos, integração de sistemas na área da tecnologia - Sistema integrado de administração financeira estadual implantado.</t>
  </si>
  <si>
    <t>Contrato nº 018/2020 de consultor individual Sandro Marcelo Araújo da Costa.</t>
  </si>
  <si>
    <t>Contratação de (01) um consultor Individual para prestar assessoramento técnico em temas relacionados à gestão financeira - Especialista em gestão financeira do setor público a ser lotado na CGRF - Célula de Gestão de Recursos Financeiros.</t>
  </si>
  <si>
    <t>Contrato nº 27/2020 de consultor individual Ana Fernanda Barbosa de Oliveira.</t>
  </si>
  <si>
    <t>Contratação de (01) um consultor Individual para prestar assistência técnica aos gerentes de projetos e à Unidade de Coordenação de Projetos em temas relacionados a aquisições e contratação dos projetos, lotado na CAFE.</t>
  </si>
  <si>
    <t>Contrato Nº 033/2019/SEFA - Maria Lucibela Teixeira Coelho - Valor R$ 7.000,00 período de 1 ano de 23.09.2019 a 22.09.2020.</t>
  </si>
  <si>
    <t>Contratação de (01) um consultor Individual  para atuar na CAFE - Coordenadoria de Assuntos Fazendários Estratégicos, com o objetivo em desenvolver o TDR - Termos de Referência junto as áreas demandantes,</t>
  </si>
  <si>
    <t>Contrato nº 026/2020de consultor individual José Maria Campos Rodrigues Junior.</t>
  </si>
  <si>
    <t>Contratação de (01) um consultor Individual para prestar assessoramento técnico em temas relacionados à gestão financeira - Especialista em gestão financeira do setor público, lotado na CGRF - Célula de Gestão de Recursos Financeiros.</t>
  </si>
  <si>
    <t>Contrato Nº 035/2019/SEFA - Julyana de Souza Paes - Valor R$ 7.000,00 período de 1 ano de 23.09.2019 a 22.09.2020.</t>
  </si>
  <si>
    <t>Contratação de (01) um consultor Individual para atual na área da CGLC - Celula de Gestão de Licitações e Contratos da Secretaria de Estado da Fazenda, como pregoeiro.</t>
  </si>
  <si>
    <t>Contrato nº024/2020 de consultor individual como pregoeiro Marco Aurélio Rezende da Rocha Junior.</t>
  </si>
  <si>
    <t>Contratação de (02) dois consultores Individuais para atual na área da CGLC - Celula de Gestão de Licitações e Contratos da Secretaria de Estado da Fazenda.</t>
  </si>
  <si>
    <t>Contrato nº 022/2020 de consultor individual  Èrica Simone da Costa Rodrigues e Contrato nº 023/2020 de consultor individual Renata Barbosa França Cesário.</t>
  </si>
  <si>
    <t>Contratação de (01 um consultor Individual para prestar assistência técnica aos gerentes de projetos e à Unidade de Coordenação de Projetos e Administrativa Financeira.</t>
  </si>
  <si>
    <t>Contrato Nº 034/2019/SEFA - Regina Laura Santos Corrêa - Valor R$ 7.000,00, período de 1 ano de 23.09.2019 a 22.09.2020.</t>
  </si>
  <si>
    <t>Contratação de (01) um consultor Individual para prestar assistência técnica aos gerentes de projetos e à Unidade de Coordenação de Projetos e Administrativa Financeira.</t>
  </si>
  <si>
    <t>Contratação de um consultor individual no período de 1 ano.</t>
  </si>
  <si>
    <t>Contratação de (01) um consultor Individual para prestar assessoramento técnico em temas relacionados à gestão financeira - Especialista em gestão financeira do setor público.</t>
  </si>
  <si>
    <t>Contratação de consultor individual no período de 1 ano.</t>
  </si>
  <si>
    <t>Contratação de instituição e compra de vagas em eventos presenciais ou a distância para realização de capacitação em inovação/ métodos ágeis (SefaLab).</t>
  </si>
  <si>
    <t>Contratação de empresa para elaborar Seminários - Novo modelo do Programa de Educação Fiscal.</t>
  </si>
  <si>
    <t>Contratação de instituição para realização de 4 turmas da Trilha  de Fiscalização com a participação de 60 auditores das CERATs, CEEATs, Julgadoria, TARF, DFI e DAIF.</t>
  </si>
  <si>
    <t>Contratação de instituição para realização de curso de procedimentos fiscais à cobrança do imposto._x000D_
Causa Mortiis e doação (ITCMD/PGBL/VGBL)para 40 auditores.</t>
  </si>
  <si>
    <t>Contratação de instituição para compra de vagas e treinamento de capacitação.</t>
  </si>
  <si>
    <t>Contratação de Instituição para realização de capacitação - formação de 40 secretárias da SEFA.</t>
  </si>
  <si>
    <t>Contratação de instituição para compra de vagas para treinamento de capacitação . (2019)</t>
  </si>
  <si>
    <t>Realização de inscrição, diárias e passagens para servidores participarem do curso do Amana Key.</t>
  </si>
  <si>
    <t>Contratação de instituição para compra de vagas e capacitação de planejamento estratégico de TI implantado.</t>
  </si>
  <si>
    <t>Capacitação em comunicação pública, voltada para o serviço público, e visando ampliar o endomarketing e a integração com as demais secretarias de fazenda estaduais.</t>
  </si>
  <si>
    <t>Capacitação de servidores no Novo modelo de cadastro na plataforma e-Sefa.</t>
  </si>
  <si>
    <t>Capacitação de servidores, participação em Eventos,</t>
  </si>
  <si>
    <t>Fornecimento de Passagens aéreas, fluviais e terrestres, para todos os projetos do PROFISCO II (PA).</t>
  </si>
  <si>
    <t>Contrato nº 52/2020 entre a Secretaria da Fazenda e a Empresa Norte Turismo LTDA, com vigência de 02/01/2020 a 01/01/2021.</t>
  </si>
  <si>
    <r>
      <t>Revisões BID</t>
    </r>
    <r>
      <rPr>
        <sz val="8"/>
        <rFont val="Verdana"/>
        <family val="2"/>
      </rPr>
      <t>: EXA =</t>
    </r>
    <r>
      <rPr>
        <i/>
        <sz val="8"/>
        <rFont val="Verdana"/>
        <family val="2"/>
      </rPr>
      <t>Ex-ante</t>
    </r>
    <r>
      <rPr>
        <sz val="8"/>
        <rFont val="Verdana"/>
        <family val="2"/>
      </rPr>
      <t>e EXP=</t>
    </r>
    <r>
      <rPr>
        <i/>
        <sz val="8"/>
        <rFont val="Verdana"/>
        <family val="2"/>
      </rPr>
      <t>Ex-post</t>
    </r>
  </si>
  <si>
    <r>
      <t>Alterações:</t>
    </r>
    <r>
      <rPr>
        <sz val="8"/>
        <rFont val="Verdana"/>
        <family val="2"/>
      </rPr>
      <t>Indicar em vermelho as alterações feitas nas aquisições já constantes do PA</t>
    </r>
  </si>
  <si>
    <r>
      <t>Inclusões:</t>
    </r>
    <r>
      <rPr>
        <sz val="8"/>
        <rFont val="Verdana"/>
        <family val="2"/>
      </rPr>
      <t>Indicar em azul as aquisições agora incluídas no PA</t>
    </r>
  </si>
  <si>
    <r>
      <t>Folha anexa</t>
    </r>
    <r>
      <rPr>
        <sz val="8"/>
        <rFont val="Verdana"/>
        <family val="2"/>
      </rPr>
      <t>: Fazer comentários complementares ou esclarecedores , quando necessário, em folha anexa.</t>
    </r>
  </si>
  <si>
    <r>
      <t>Métodos de Aquisição</t>
    </r>
    <r>
      <rPr>
        <sz val="8"/>
        <rFont val="Verdana"/>
        <family val="2"/>
      </rPr>
      <t>:
(</t>
    </r>
    <r>
      <rPr>
        <b/>
        <sz val="8"/>
        <rFont val="Verdana"/>
        <family val="2"/>
      </rPr>
      <t>a) BID: LPI:</t>
    </r>
    <r>
      <rPr>
        <sz val="8"/>
        <rFont val="Verdana"/>
        <family val="2"/>
      </rPr>
      <t>Licitação Pública Internacional;</t>
    </r>
    <r>
      <rPr>
        <b/>
        <sz val="8"/>
        <rFont val="Verdana"/>
        <family val="2"/>
      </rPr>
      <t>LPN:</t>
    </r>
    <r>
      <rPr>
        <sz val="8"/>
        <rFont val="Verdana"/>
        <family val="2"/>
      </rPr>
      <t>Licitação Pública Nacional;</t>
    </r>
    <r>
      <rPr>
        <b/>
        <sz val="8"/>
        <rFont val="Verdana"/>
        <family val="2"/>
      </rPr>
      <t>CP:</t>
    </r>
    <r>
      <rPr>
        <sz val="8"/>
        <rFont val="Verdana"/>
        <family val="2"/>
      </rPr>
      <t>Comparação de Preços;</t>
    </r>
    <r>
      <rPr>
        <b/>
        <sz val="8"/>
        <rFont val="Verdana"/>
        <family val="2"/>
      </rPr>
      <t>CD:</t>
    </r>
    <r>
      <rPr>
        <sz val="8"/>
        <rFont val="Verdana"/>
        <family val="2"/>
      </rPr>
      <t>Contratação Direta;</t>
    </r>
    <r>
      <rPr>
        <b/>
        <sz val="8"/>
        <rFont val="Verdana"/>
        <family val="2"/>
      </rPr>
      <t>SBQC:</t>
    </r>
    <r>
      <rPr>
        <sz val="8"/>
        <rFont val="Verdana"/>
        <family val="2"/>
      </rPr>
      <t>Seleção Baseada na Qualidade e Custo;</t>
    </r>
    <r>
      <rPr>
        <b/>
        <sz val="8"/>
        <rFont val="Verdana"/>
        <family val="2"/>
      </rPr>
      <t>SQC:</t>
    </r>
    <r>
      <rPr>
        <sz val="8"/>
        <rFont val="Verdana"/>
        <family val="2"/>
      </rPr>
      <t>Seleção Baseada nas Qualificações do Consultor;</t>
    </r>
    <r>
      <rPr>
        <b/>
        <sz val="8"/>
        <rFont val="Verdana"/>
        <family val="2"/>
      </rPr>
      <t>SBMC:</t>
    </r>
    <r>
      <rPr>
        <sz val="8"/>
        <rFont val="Verdana"/>
        <family val="2"/>
      </rPr>
      <t>Seleção Baseada no Menor Custo;</t>
    </r>
    <r>
      <rPr>
        <b/>
        <sz val="8"/>
        <rFont val="Verdana"/>
        <family val="2"/>
      </rPr>
      <t>SBOF:</t>
    </r>
    <r>
      <rPr>
        <sz val="8"/>
        <rFont val="Verdana"/>
        <family val="2"/>
      </rPr>
      <t>Seleção Baseada em Orçamento Fixo;</t>
    </r>
    <r>
      <rPr>
        <b/>
        <sz val="8"/>
        <rFont val="Verdana"/>
        <family val="2"/>
      </rPr>
      <t>SBQ</t>
    </r>
    <r>
      <rPr>
        <sz val="8"/>
        <rFont val="Verdana"/>
        <family val="2"/>
      </rPr>
      <t>: Seleção Baseada na Qualidade;</t>
    </r>
    <r>
      <rPr>
        <b/>
        <sz val="8"/>
        <rFont val="Verdana"/>
        <family val="2"/>
      </rPr>
      <t>CD:</t>
    </r>
    <r>
      <rPr>
        <sz val="8"/>
        <rFont val="Verdana"/>
        <family val="2"/>
      </rPr>
      <t>Contratação Direta;</t>
    </r>
    <r>
      <rPr>
        <b/>
        <sz val="8"/>
        <rFont val="Verdana"/>
        <family val="2"/>
      </rPr>
      <t>CI:</t>
    </r>
    <r>
      <rPr>
        <sz val="8"/>
        <rFont val="Verdana"/>
        <family val="2"/>
      </rPr>
      <t>Consultor Individual.</t>
    </r>
    <r>
      <rPr>
        <b/>
        <sz val="8"/>
        <rFont val="Verdana"/>
        <family val="2"/>
      </rPr>
      <t>CV</t>
    </r>
    <r>
      <rPr>
        <sz val="8"/>
        <rFont val="Verdana"/>
        <family val="2"/>
      </rPr>
      <t>: Convênio.
(</t>
    </r>
    <r>
      <rPr>
        <b/>
        <sz val="8"/>
        <rFont val="Verdana"/>
        <family val="2"/>
      </rPr>
      <t>b) Lei 8.666: C:</t>
    </r>
    <r>
      <rPr>
        <sz val="8"/>
        <rFont val="Verdana"/>
        <family val="2"/>
      </rPr>
      <t>Convite;</t>
    </r>
    <r>
      <rPr>
        <b/>
        <sz val="8"/>
        <rFont val="Verdana"/>
        <family val="2"/>
      </rPr>
      <t>TP:</t>
    </r>
    <r>
      <rPr>
        <sz val="8"/>
        <rFont val="Verdana"/>
        <family val="2"/>
      </rPr>
      <t>Tomada de Preço;</t>
    </r>
    <r>
      <rPr>
        <b/>
        <sz val="8"/>
        <rFont val="Verdana"/>
        <family val="2"/>
      </rPr>
      <t>CPN:</t>
    </r>
    <r>
      <rPr>
        <sz val="8"/>
        <rFont val="Verdana"/>
        <family val="2"/>
      </rPr>
      <t>Concorrência Pública Nacional;</t>
    </r>
    <r>
      <rPr>
        <b/>
        <sz val="8"/>
        <rFont val="Verdana"/>
        <family val="2"/>
      </rPr>
      <t>PE:</t>
    </r>
    <r>
      <rPr>
        <sz val="8"/>
        <rFont val="Verdana"/>
        <family val="2"/>
      </rPr>
      <t>Pregão Eletrônico;</t>
    </r>
    <r>
      <rPr>
        <b/>
        <sz val="8"/>
        <rFont val="Verdana"/>
        <family val="2"/>
      </rPr>
      <t>ARP:</t>
    </r>
    <r>
      <rPr>
        <sz val="8"/>
        <rFont val="Verdana"/>
        <family val="2"/>
      </rPr>
      <t>Ata de Registro de Preços,</t>
    </r>
    <r>
      <rPr>
        <b/>
        <sz val="8"/>
        <rFont val="Verdana"/>
        <family val="2"/>
      </rPr>
      <t>PP</t>
    </r>
    <r>
      <rPr>
        <sz val="8"/>
        <rFont val="Verdana"/>
        <family val="2"/>
      </rPr>
      <t>: Pregão Presencial,</t>
    </r>
    <r>
      <rPr>
        <b/>
        <sz val="8"/>
        <rFont val="Verdana"/>
        <family val="2"/>
      </rPr>
      <t>CD</t>
    </r>
    <r>
      <rPr>
        <sz val="8"/>
        <rFont val="Verdana"/>
        <family val="2"/>
      </rPr>
      <t>: Contratação Direta.</t>
    </r>
  </si>
  <si>
    <t>Todos os projetos</t>
  </si>
  <si>
    <t>Contratação de Sistema de Gestão de Cadeia Logística do Estado.</t>
  </si>
  <si>
    <t>Termo de referência sendo elaborado.</t>
  </si>
  <si>
    <t>Contratação de empresa para implantação dos módulos de execução orçamentária, financeira, contábil e Patrimonial - implantação dos módulos de execução do novo sistema SIAFE.</t>
  </si>
  <si>
    <t>Central de Monitoramento Integrada com o ONE (operador nacional dos estados) Análise dos processos.</t>
  </si>
  <si>
    <t>Contrato Nº057/2015/SEFA - 4º TAC - Termo de Aditivo ao contrato entre a Secretaria de Estado da Fazenda e a empresa 8I Tecnologia em Sistemas Ltda.</t>
  </si>
  <si>
    <t>Contratação de Empresa de TI com o objetivo de dar manutenção do sistema de projetos.</t>
  </si>
  <si>
    <t>3.12</t>
  </si>
  <si>
    <t>3.13</t>
  </si>
  <si>
    <t>Processo Nº 002020730005651-5, encaminhado para CGLC.</t>
  </si>
  <si>
    <t/>
  </si>
  <si>
    <t>Contrato nº 011/2020 de consultor individual de Ricardo Leal Nogueira_x000D_
Contrato nº 012/2020 de consultor individual de Denize Gomes do Nascimento._x000D_
Contrato nº 013/2020 de consultor individual de Wiharley Luiz Brito da Penha._x000D_
Contrato nº 014/2020 de consultor individual de Gilmar Furtado de Almeida._x000D_
Contrato nº 015/2020 de consultor individual de Isabelle .Leite de Souza._x000D_
Contrato nº 016/2020 de consultor individual de Thays de Oliveira Saraiva._x000D_
Contrato nº 017/2020 de consultor individual de Felipe Rdrigues Bastos._x000D_
Contrato nº 019/2020 de consultor individual de Joyce Anne Pinto Rodrigues._x000D_
Contrato nº 021/2020 de consultor individual de Sandro de Souza Peixoto.</t>
  </si>
  <si>
    <r>
      <rPr>
        <b/>
        <sz val="8"/>
        <rFont val="Verdana"/>
        <family val="2"/>
      </rPr>
      <t>OBS</t>
    </r>
    <r>
      <rPr>
        <sz val="8"/>
        <rFont val="Verdana"/>
        <family val="2"/>
      </rPr>
      <t>: Contratação Direta – CD, obrigatóriamente tem de ser submetida ao BID para Não Objeção</t>
    </r>
  </si>
  <si>
    <r>
      <t>Cancelamentos:</t>
    </r>
    <r>
      <rPr>
        <sz val="8"/>
        <rFont val="Verdana"/>
        <family val="2"/>
      </rPr>
      <t>indicar em verde os cancelamentos das aquisições constantes do PA.</t>
    </r>
  </si>
  <si>
    <r>
      <t>Histórico:</t>
    </r>
    <r>
      <rPr>
        <sz val="8"/>
        <rFont val="Verdana"/>
        <family val="2"/>
      </rPr>
      <t>Manter no PA todas as aquisições adjudicadas e/ou canceladas.</t>
    </r>
  </si>
  <si>
    <t>Contrato nº 007/2020-SEFA assinado.</t>
  </si>
  <si>
    <r>
      <t>Status</t>
    </r>
    <r>
      <rPr>
        <sz val="8"/>
        <rFont val="Verdana"/>
        <family val="2"/>
      </rPr>
      <t>: Pendente (P); Em Processo  (EP); Adjudicado (A); Cancelado (C ).</t>
    </r>
  </si>
  <si>
    <t>Ex-Post</t>
  </si>
  <si>
    <t>Atualizado no GESPRO em: 06/05/2020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</si>
</sst>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\-yy;@"/>
  </numFmts>
  <fonts count="17" x14ac:knownFonts="1">
    <font>
      <sz val="11"/>
      <color rgb="FF000000"/>
      <name val="Calibri"/>
      <family val="2"/>
      <charset val="1"/>
    </font>
    <font>
      <sz val="11"/>
      <name val="Verdana"/>
      <family val="2"/>
    </font>
    <font>
      <b/>
      <sz val="9"/>
      <name val="Verdana"/>
      <family val="2"/>
    </font>
    <font>
      <sz val="9"/>
      <name val="Verdana"/>
      <family val="2"/>
    </font>
    <font>
      <sz val="11"/>
      <color rgb="FF000000"/>
      <name val="Verdana"/>
      <family val="2"/>
    </font>
    <font>
      <b/>
      <sz val="8"/>
      <name val="Verdana"/>
      <family val="2"/>
    </font>
    <font>
      <b/>
      <u/>
      <sz val="10"/>
      <name val="Verdana"/>
      <family val="2"/>
    </font>
    <font>
      <b/>
      <sz val="11"/>
      <name val="Verdana"/>
      <family val="2"/>
    </font>
    <font>
      <sz val="7"/>
      <name val="Verdana"/>
      <family val="2"/>
    </font>
    <font>
      <sz val="10"/>
      <name val="Verdana"/>
      <family val="2"/>
    </font>
    <font>
      <i/>
      <sz val="10"/>
      <name val="Verdana"/>
      <family val="2"/>
    </font>
    <font>
      <b/>
      <sz val="10"/>
      <name val="Verdana"/>
      <family val="2"/>
    </font>
    <font>
      <sz val="8"/>
      <name val="Verdana"/>
      <family val="2"/>
    </font>
    <font>
      <i/>
      <sz val="8"/>
      <name val="Verdana"/>
      <family val="2"/>
    </font>
    <font>
      <sz val="8"/>
      <color rgb="FF000000"/>
      <name val="Verdana"/>
      <family val="2"/>
    </font>
    <font>
      <sz val="10"/>
      <color rgb="FF000000"/>
      <name val="Verdana"/>
      <family val="2"/>
    </font>
    <font>
      <sz val="8"/>
      <color rgb="FFFF0000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8EB4E3"/>
        <bgColor rgb="FF95B3D7"/>
      </patternFill>
    </fill>
    <fill>
      <patternFill patternType="solid">
        <fgColor rgb="FFFFFFFF"/>
        <bgColor rgb="FFFFFFCC"/>
      </patternFill>
    </fill>
    <fill>
      <patternFill patternType="solid">
        <fgColor rgb="FF95B3D7"/>
        <bgColor rgb="FF8EB4E3"/>
      </patternFill>
    </fill>
  </fills>
  <borders count="3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3" fillId="0" borderId="0" xfId="0" applyFont="1" applyBorder="1" applyAlignment="1">
      <alignment horizontal="right" vertical="center"/>
    </xf>
    <xf numFmtId="49" fontId="2" fillId="0" borderId="0" xfId="0" applyNumberFormat="1" applyFont="1" applyAlignment="1">
      <alignment vertical="center"/>
    </xf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vertical="center"/>
    </xf>
    <xf numFmtId="49" fontId="6" fillId="2" borderId="6" xfId="0" applyNumberFormat="1" applyFont="1" applyFill="1" applyBorder="1" applyAlignment="1">
      <alignment horizontal="left" vertical="center"/>
    </xf>
    <xf numFmtId="0" fontId="1" fillId="2" borderId="7" xfId="0" applyFont="1" applyFill="1" applyBorder="1" applyAlignment="1">
      <alignment horizontal="center" vertical="center"/>
    </xf>
    <xf numFmtId="49" fontId="7" fillId="2" borderId="7" xfId="0" applyNumberFormat="1" applyFont="1" applyFill="1" applyBorder="1" applyAlignment="1">
      <alignment vertical="center"/>
    </xf>
    <xf numFmtId="0" fontId="7" fillId="2" borderId="7" xfId="0" applyFont="1" applyFill="1" applyBorder="1" applyAlignment="1">
      <alignment horizontal="left" vertical="center"/>
    </xf>
    <xf numFmtId="0" fontId="7" fillId="2" borderId="7" xfId="0" applyFont="1" applyFill="1" applyBorder="1" applyAlignment="1">
      <alignment vertical="center"/>
    </xf>
    <xf numFmtId="0" fontId="7" fillId="2" borderId="7" xfId="0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9" xfId="0" applyFont="1" applyBorder="1" applyAlignment="1">
      <alignment horizontal="left" vertical="center" wrapText="1"/>
    </xf>
    <xf numFmtId="4" fontId="8" fillId="0" borderId="9" xfId="0" applyNumberFormat="1" applyFont="1" applyBorder="1" applyAlignment="1">
      <alignment horizontal="right" vertical="center" wrapText="1"/>
    </xf>
    <xf numFmtId="0" fontId="8" fillId="0" borderId="9" xfId="0" applyFont="1" applyBorder="1" applyAlignment="1">
      <alignment horizontal="center" vertical="center" wrapText="1"/>
    </xf>
    <xf numFmtId="9" fontId="8" fillId="0" borderId="9" xfId="0" applyNumberFormat="1" applyFont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1" fontId="9" fillId="3" borderId="7" xfId="0" applyNumberFormat="1" applyFont="1" applyFill="1" applyBorder="1" applyAlignment="1">
      <alignment horizontal="center" vertical="center"/>
    </xf>
    <xf numFmtId="49" fontId="9" fillId="3" borderId="7" xfId="0" applyNumberFormat="1" applyFont="1" applyFill="1" applyBorder="1" applyAlignment="1">
      <alignment vertical="center"/>
    </xf>
    <xf numFmtId="0" fontId="9" fillId="3" borderId="7" xfId="0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right" vertical="center"/>
    </xf>
    <xf numFmtId="0" fontId="11" fillId="0" borderId="6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4" fontId="5" fillId="4" borderId="0" xfId="0" applyNumberFormat="1" applyFont="1" applyFill="1" applyBorder="1" applyAlignment="1">
      <alignment horizontal="right" vertical="center"/>
    </xf>
    <xf numFmtId="49" fontId="12" fillId="0" borderId="14" xfId="0" applyNumberFormat="1" applyFont="1" applyBorder="1" applyAlignment="1">
      <alignment horizontal="left" vertical="center"/>
    </xf>
    <xf numFmtId="4" fontId="5" fillId="0" borderId="14" xfId="0" applyNumberFormat="1" applyFont="1" applyBorder="1" applyAlignment="1">
      <alignment horizontal="right" vertical="center" wrapText="1"/>
    </xf>
    <xf numFmtId="0" fontId="11" fillId="0" borderId="10" xfId="0" applyFont="1" applyBorder="1" applyAlignment="1">
      <alignment horizontal="left" vertical="center"/>
    </xf>
    <xf numFmtId="0" fontId="9" fillId="3" borderId="11" xfId="0" applyFont="1" applyFill="1" applyBorder="1" applyAlignment="1">
      <alignment horizontal="center" vertical="center"/>
    </xf>
    <xf numFmtId="0" fontId="11" fillId="0" borderId="8" xfId="0" applyFont="1" applyBorder="1" applyAlignment="1">
      <alignment horizontal="left" vertical="center"/>
    </xf>
    <xf numFmtId="0" fontId="9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1" fontId="9" fillId="0" borderId="7" xfId="0" applyNumberFormat="1" applyFont="1" applyBorder="1" applyAlignment="1">
      <alignment horizontal="center" vertical="center"/>
    </xf>
    <xf numFmtId="49" fontId="9" fillId="0" borderId="7" xfId="0" applyNumberFormat="1" applyFont="1" applyBorder="1" applyAlignment="1">
      <alignment vertical="center"/>
    </xf>
    <xf numFmtId="0" fontId="9" fillId="0" borderId="7" xfId="0" applyFont="1" applyBorder="1" applyAlignment="1">
      <alignment horizontal="center" vertical="center"/>
    </xf>
    <xf numFmtId="0" fontId="11" fillId="0" borderId="7" xfId="0" applyFont="1" applyBorder="1" applyAlignment="1">
      <alignment horizontal="left" vertical="center"/>
    </xf>
    <xf numFmtId="0" fontId="11" fillId="0" borderId="8" xfId="0" applyFont="1" applyBorder="1" applyAlignment="1">
      <alignment vertical="center"/>
    </xf>
    <xf numFmtId="0" fontId="9" fillId="5" borderId="15" xfId="0" applyFont="1" applyFill="1" applyBorder="1" applyAlignment="1">
      <alignment horizontal="center" vertical="center"/>
    </xf>
    <xf numFmtId="0" fontId="10" fillId="5" borderId="12" xfId="0" applyFont="1" applyFill="1" applyBorder="1" applyAlignment="1">
      <alignment horizontal="center" vertical="center"/>
    </xf>
    <xf numFmtId="49" fontId="9" fillId="3" borderId="6" xfId="0" applyNumberFormat="1" applyFont="1" applyFill="1" applyBorder="1" applyAlignment="1">
      <alignment vertical="center"/>
    </xf>
    <xf numFmtId="4" fontId="5" fillId="4" borderId="0" xfId="0" applyNumberFormat="1" applyFont="1" applyFill="1" applyBorder="1" applyAlignment="1">
      <alignment horizontal="center" vertical="center"/>
    </xf>
    <xf numFmtId="0" fontId="12" fillId="0" borderId="17" xfId="0" applyFont="1" applyBorder="1" applyAlignment="1">
      <alignment vertical="center"/>
    </xf>
    <xf numFmtId="0" fontId="12" fillId="0" borderId="17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19" xfId="0" applyFont="1" applyBorder="1" applyAlignment="1">
      <alignment vertical="center"/>
    </xf>
    <xf numFmtId="0" fontId="12" fillId="0" borderId="19" xfId="0" applyFont="1" applyBorder="1" applyAlignment="1">
      <alignment horizontal="center" vertical="center"/>
    </xf>
    <xf numFmtId="49" fontId="12" fillId="0" borderId="19" xfId="0" applyNumberFormat="1" applyFont="1" applyBorder="1" applyAlignment="1">
      <alignment vertical="center"/>
    </xf>
    <xf numFmtId="0" fontId="12" fillId="0" borderId="20" xfId="0" applyFont="1" applyBorder="1" applyAlignment="1">
      <alignment vertical="center"/>
    </xf>
    <xf numFmtId="49" fontId="12" fillId="0" borderId="18" xfId="0" applyNumberFormat="1" applyFont="1" applyBorder="1" applyAlignment="1">
      <alignment horizontal="center" vertical="center"/>
    </xf>
    <xf numFmtId="49" fontId="5" fillId="0" borderId="21" xfId="0" applyNumberFormat="1" applyFont="1" applyBorder="1" applyAlignment="1">
      <alignment vertical="center"/>
    </xf>
    <xf numFmtId="49" fontId="5" fillId="0" borderId="21" xfId="0" applyNumberFormat="1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49" fontId="12" fillId="0" borderId="0" xfId="0" applyNumberFormat="1" applyFont="1" applyBorder="1" applyAlignment="1">
      <alignment vertical="center"/>
    </xf>
    <xf numFmtId="0" fontId="12" fillId="0" borderId="22" xfId="0" applyFont="1" applyBorder="1" applyAlignment="1">
      <alignment vertical="center"/>
    </xf>
    <xf numFmtId="49" fontId="5" fillId="0" borderId="0" xfId="0" applyNumberFormat="1" applyFont="1" applyBorder="1" applyAlignment="1">
      <alignment vertical="center"/>
    </xf>
    <xf numFmtId="49" fontId="12" fillId="0" borderId="0" xfId="0" applyNumberFormat="1" applyFont="1" applyBorder="1" applyAlignment="1">
      <alignment horizontal="left" vertical="center"/>
    </xf>
    <xf numFmtId="49" fontId="13" fillId="0" borderId="0" xfId="0" applyNumberFormat="1" applyFont="1" applyBorder="1" applyAlignment="1">
      <alignment horizontal="left" vertical="center"/>
    </xf>
    <xf numFmtId="0" fontId="13" fillId="0" borderId="0" xfId="0" applyFont="1" applyBorder="1" applyAlignment="1">
      <alignment vertical="center"/>
    </xf>
    <xf numFmtId="164" fontId="12" fillId="0" borderId="0" xfId="0" applyNumberFormat="1" applyFont="1" applyBorder="1" applyAlignment="1">
      <alignment vertical="center"/>
    </xf>
    <xf numFmtId="0" fontId="4" fillId="0" borderId="0" xfId="0" applyFont="1" applyAlignment="1">
      <alignment horizontal="left"/>
    </xf>
    <xf numFmtId="0" fontId="5" fillId="0" borderId="2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14" fillId="0" borderId="0" xfId="0" applyFont="1"/>
    <xf numFmtId="0" fontId="5" fillId="0" borderId="5" xfId="0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9" fontId="5" fillId="0" borderId="0" xfId="0" applyNumberFormat="1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1" fontId="12" fillId="0" borderId="0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2" fillId="0" borderId="9" xfId="0" applyFont="1" applyBorder="1" applyAlignment="1">
      <alignment horizontal="center" vertical="center"/>
    </xf>
    <xf numFmtId="0" fontId="12" fillId="0" borderId="9" xfId="0" applyFont="1" applyBorder="1" applyAlignment="1">
      <alignment horizontal="left" vertical="center" wrapText="1"/>
    </xf>
    <xf numFmtId="4" fontId="12" fillId="0" borderId="9" xfId="0" applyNumberFormat="1" applyFont="1" applyBorder="1" applyAlignment="1">
      <alignment horizontal="right" vertical="center" wrapText="1"/>
    </xf>
    <xf numFmtId="0" fontId="12" fillId="0" borderId="9" xfId="0" applyFont="1" applyBorder="1" applyAlignment="1">
      <alignment horizontal="center" vertical="center" wrapText="1"/>
    </xf>
    <xf numFmtId="9" fontId="12" fillId="0" borderId="9" xfId="0" applyNumberFormat="1" applyFont="1" applyBorder="1" applyAlignment="1">
      <alignment horizontal="center" vertical="center" wrapText="1"/>
    </xf>
    <xf numFmtId="49" fontId="12" fillId="0" borderId="0" xfId="0" applyNumberFormat="1" applyFont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49" fontId="5" fillId="4" borderId="0" xfId="0" applyNumberFormat="1" applyFont="1" applyFill="1" applyBorder="1" applyAlignment="1">
      <alignment horizontal="left" vertical="center"/>
    </xf>
    <xf numFmtId="0" fontId="12" fillId="4" borderId="0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1" fontId="12" fillId="4" borderId="0" xfId="0" applyNumberFormat="1" applyFont="1" applyFill="1" applyBorder="1" applyAlignment="1">
      <alignment horizontal="center" vertical="center"/>
    </xf>
    <xf numFmtId="49" fontId="12" fillId="4" borderId="0" xfId="0" applyNumberFormat="1" applyFont="1" applyFill="1" applyBorder="1" applyAlignment="1">
      <alignment vertical="center"/>
    </xf>
    <xf numFmtId="0" fontId="12" fillId="4" borderId="0" xfId="0" applyFont="1" applyFill="1" applyBorder="1" applyAlignment="1">
      <alignment horizontal="left" vertical="center"/>
    </xf>
    <xf numFmtId="0" fontId="12" fillId="0" borderId="0" xfId="0" applyFont="1"/>
    <xf numFmtId="0" fontId="5" fillId="0" borderId="3" xfId="0" applyFont="1" applyBorder="1" applyAlignment="1">
      <alignment vertical="center"/>
    </xf>
    <xf numFmtId="0" fontId="5" fillId="0" borderId="14" xfId="0" applyFont="1" applyBorder="1" applyAlignment="1">
      <alignment vertical="center"/>
    </xf>
    <xf numFmtId="49" fontId="5" fillId="0" borderId="14" xfId="0" applyNumberFormat="1" applyFont="1" applyBorder="1" applyAlignment="1">
      <alignment horizontal="left" vertical="center"/>
    </xf>
    <xf numFmtId="0" fontId="12" fillId="0" borderId="14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1" fontId="12" fillId="0" borderId="14" xfId="0" applyNumberFormat="1" applyFont="1" applyBorder="1" applyAlignment="1">
      <alignment horizontal="center" vertical="center"/>
    </xf>
    <xf numFmtId="49" fontId="12" fillId="0" borderId="14" xfId="0" applyNumberFormat="1" applyFont="1" applyBorder="1" applyAlignment="1">
      <alignment vertical="center"/>
    </xf>
    <xf numFmtId="0" fontId="12" fillId="0" borderId="14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49" fontId="5" fillId="4" borderId="0" xfId="0" applyNumberFormat="1" applyFont="1" applyFill="1" applyBorder="1" applyAlignment="1">
      <alignment horizontal="right" vertical="center"/>
    </xf>
    <xf numFmtId="49" fontId="5" fillId="0" borderId="18" xfId="0" applyNumberFormat="1" applyFont="1" applyBorder="1" applyAlignment="1">
      <alignment vertical="center" wrapText="1"/>
    </xf>
    <xf numFmtId="49" fontId="5" fillId="0" borderId="19" xfId="0" applyNumberFormat="1" applyFont="1" applyBorder="1" applyAlignment="1">
      <alignment vertical="center" wrapText="1"/>
    </xf>
    <xf numFmtId="0" fontId="5" fillId="0" borderId="19" xfId="0" applyFont="1" applyBorder="1" applyAlignment="1">
      <alignment horizontal="left" vertical="center" wrapText="1"/>
    </xf>
    <xf numFmtId="49" fontId="12" fillId="0" borderId="23" xfId="0" applyNumberFormat="1" applyFont="1" applyBorder="1" applyAlignment="1">
      <alignment horizontal="left" vertical="center"/>
    </xf>
    <xf numFmtId="0" fontId="14" fillId="0" borderId="0" xfId="0" applyFont="1" applyAlignment="1">
      <alignment horizontal="left"/>
    </xf>
    <xf numFmtId="49" fontId="11" fillId="0" borderId="7" xfId="0" applyNumberFormat="1" applyFont="1" applyBorder="1" applyAlignment="1">
      <alignment vertical="center"/>
    </xf>
    <xf numFmtId="49" fontId="11" fillId="0" borderId="10" xfId="0" applyNumberFormat="1" applyFont="1" applyBorder="1" applyAlignment="1">
      <alignment horizontal="left" vertical="center"/>
    </xf>
    <xf numFmtId="4" fontId="11" fillId="0" borderId="11" xfId="0" applyNumberFormat="1" applyFont="1" applyBorder="1" applyAlignment="1">
      <alignment horizontal="right" vertical="center"/>
    </xf>
    <xf numFmtId="0" fontId="15" fillId="0" borderId="0" xfId="0" applyFont="1"/>
    <xf numFmtId="49" fontId="9" fillId="0" borderId="0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49" fontId="11" fillId="0" borderId="0" xfId="0" applyNumberFormat="1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4" fontId="11" fillId="0" borderId="6" xfId="0" applyNumberFormat="1" applyFont="1" applyBorder="1" applyAlignment="1">
      <alignment horizontal="right" vertical="center"/>
    </xf>
    <xf numFmtId="9" fontId="9" fillId="0" borderId="16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17" fontId="12" fillId="0" borderId="9" xfId="0" applyNumberFormat="1" applyFont="1" applyBorder="1" applyAlignment="1">
      <alignment horizontal="center" vertical="center" wrapText="1"/>
    </xf>
    <xf numFmtId="0" fontId="16" fillId="0" borderId="0" xfId="0" applyFont="1"/>
    <xf numFmtId="0" fontId="7" fillId="2" borderId="8" xfId="0" applyFont="1" applyFill="1" applyBorder="1" applyAlignment="1">
      <alignment vertical="center"/>
    </xf>
    <xf numFmtId="49" fontId="8" fillId="0" borderId="26" xfId="0" applyNumberFormat="1" applyFont="1" applyBorder="1" applyAlignment="1">
      <alignment horizontal="center" vertical="center"/>
    </xf>
    <xf numFmtId="0" fontId="8" fillId="0" borderId="27" xfId="0" applyFont="1" applyBorder="1" applyAlignment="1">
      <alignment horizontal="left" vertical="center" wrapText="1"/>
    </xf>
    <xf numFmtId="0" fontId="9" fillId="3" borderId="8" xfId="0" applyFont="1" applyFill="1" applyBorder="1" applyAlignment="1">
      <alignment horizontal="left" vertical="center"/>
    </xf>
    <xf numFmtId="49" fontId="12" fillId="0" borderId="26" xfId="0" applyNumberFormat="1" applyFont="1" applyBorder="1" applyAlignment="1">
      <alignment horizontal="center" vertical="center"/>
    </xf>
    <xf numFmtId="0" fontId="12" fillId="0" borderId="27" xfId="0" applyFont="1" applyBorder="1" applyAlignment="1">
      <alignment horizontal="left" vertical="center" wrapText="1"/>
    </xf>
    <xf numFmtId="0" fontId="9" fillId="3" borderId="8" xfId="0" applyFont="1" applyFill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4" fillId="0" borderId="0" xfId="0" applyFont="1" applyBorder="1"/>
    <xf numFmtId="0" fontId="14" fillId="0" borderId="23" xfId="0" applyFont="1" applyBorder="1"/>
    <xf numFmtId="164" fontId="12" fillId="0" borderId="23" xfId="0" applyNumberFormat="1" applyFont="1" applyBorder="1" applyAlignment="1">
      <alignment vertical="center"/>
    </xf>
    <xf numFmtId="0" fontId="12" fillId="0" borderId="9" xfId="0" applyFont="1" applyFill="1" applyBorder="1" applyAlignment="1">
      <alignment horizontal="center" vertical="center" wrapText="1"/>
    </xf>
    <xf numFmtId="17" fontId="12" fillId="0" borderId="9" xfId="0" applyNumberFormat="1" applyFont="1" applyFill="1" applyBorder="1" applyAlignment="1">
      <alignment horizontal="center" vertical="center" wrapText="1"/>
    </xf>
    <xf numFmtId="49" fontId="12" fillId="0" borderId="9" xfId="0" applyNumberFormat="1" applyFont="1" applyBorder="1" applyAlignment="1">
      <alignment horizontal="center" vertical="center" wrapText="1"/>
    </xf>
    <xf numFmtId="49" fontId="12" fillId="0" borderId="9" xfId="0" applyNumberFormat="1" applyFont="1" applyBorder="1" applyAlignment="1">
      <alignment horizontal="center" vertical="center"/>
    </xf>
    <xf numFmtId="49" fontId="12" fillId="0" borderId="28" xfId="0" applyNumberFormat="1" applyFont="1" applyBorder="1" applyAlignment="1">
      <alignment horizontal="center" vertical="center"/>
    </xf>
    <xf numFmtId="49" fontId="12" fillId="0" borderId="29" xfId="0" applyNumberFormat="1" applyFont="1" applyBorder="1" applyAlignment="1">
      <alignment horizontal="center" vertical="center"/>
    </xf>
    <xf numFmtId="49" fontId="12" fillId="0" borderId="30" xfId="0" applyNumberFormat="1" applyFont="1" applyBorder="1" applyAlignment="1">
      <alignment horizontal="center" vertical="center"/>
    </xf>
    <xf numFmtId="0" fontId="14" fillId="0" borderId="30" xfId="0" applyFont="1" applyBorder="1"/>
    <xf numFmtId="0" fontId="14" fillId="0" borderId="0" xfId="0" applyFont="1" applyBorder="1" applyAlignment="1">
      <alignment horizontal="left"/>
    </xf>
    <xf numFmtId="0" fontId="14" fillId="0" borderId="22" xfId="0" applyFont="1" applyBorder="1"/>
    <xf numFmtId="0" fontId="14" fillId="0" borderId="23" xfId="0" applyFont="1" applyBorder="1" applyAlignment="1">
      <alignment horizontal="left"/>
    </xf>
    <xf numFmtId="0" fontId="14" fillId="0" borderId="24" xfId="0" applyFont="1" applyBorder="1"/>
    <xf numFmtId="0" fontId="5" fillId="0" borderId="17" xfId="0" applyFont="1" applyBorder="1" applyAlignment="1">
      <alignment horizontal="left" vertical="center" wrapText="1"/>
    </xf>
    <xf numFmtId="0" fontId="5" fillId="0" borderId="25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16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16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5B3D7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8EB4E3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58ED5"/>
      <rgbColor rgb="FF969696"/>
      <rgbColor rgb="FF003366"/>
      <rgbColor rgb="FF339966"/>
      <rgbColor rgb="FF003300"/>
      <rgbColor rgb="FF333300"/>
      <rgbColor rgb="FF993300"/>
      <rgbColor rgb="FF993366"/>
      <rgbColor rgb="FF3333CC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12" Type="http://schemas.openxmlformats.org/officeDocument/2006/relationships/customXml" Target="../customXml/item6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34"/>
  <sheetViews>
    <sheetView showGridLines="0" tabSelected="1" workbookViewId="0">
      <pane ySplit="7" topLeftCell="A8" activePane="bottomLeft" state="frozen"/>
      <selection pane="bottomLeft" activeCell="E54" sqref="E54"/>
    </sheetView>
  </sheetViews>
  <sheetFormatPr defaultColWidth="9.109375" defaultRowHeight="13.8" x14ac:dyDescent="0.25"/>
  <cols>
    <col min="1" max="1" width="4.109375" style="6" customWidth="1"/>
    <col min="2" max="2" width="5" style="6" bestFit="1" customWidth="1"/>
    <col min="3" max="3" width="21.6640625" style="6" customWidth="1"/>
    <col min="4" max="4" width="15.6640625" style="6" customWidth="1"/>
    <col min="5" max="5" width="40.88671875" style="65" customWidth="1"/>
    <col min="6" max="7" width="18.5546875" style="6" customWidth="1"/>
    <col min="8" max="9" width="9.109375" style="6"/>
    <col min="10" max="11" width="8.33203125" style="6" customWidth="1"/>
    <col min="12" max="13" width="11.33203125" style="6" customWidth="1"/>
    <col min="14" max="14" width="14.5546875" style="6" customWidth="1"/>
    <col min="15" max="15" width="40.6640625" style="6" customWidth="1"/>
    <col min="16" max="16384" width="9.109375" style="6"/>
  </cols>
  <sheetData>
    <row r="1" spans="1:15" x14ac:dyDescent="0.25">
      <c r="A1" s="1"/>
      <c r="B1" s="2"/>
      <c r="C1" s="3" t="s">
        <v>353</v>
      </c>
      <c r="D1" s="3"/>
      <c r="E1" s="4"/>
      <c r="F1" s="5"/>
      <c r="G1" s="5"/>
      <c r="H1" s="5"/>
      <c r="I1" s="5"/>
      <c r="K1" s="7"/>
      <c r="L1" s="7"/>
      <c r="M1" s="7"/>
      <c r="N1" s="7"/>
      <c r="O1" s="7"/>
    </row>
    <row r="2" spans="1:15" x14ac:dyDescent="0.25">
      <c r="A2" s="1"/>
      <c r="B2" s="2"/>
      <c r="C2" s="8" t="s">
        <v>45</v>
      </c>
      <c r="D2" s="8"/>
      <c r="E2" s="3"/>
      <c r="F2" s="5"/>
      <c r="G2" s="5"/>
      <c r="H2" s="5"/>
      <c r="I2" s="5"/>
      <c r="J2" s="5"/>
      <c r="K2" s="5"/>
      <c r="L2" s="9"/>
      <c r="M2" s="9"/>
      <c r="N2" s="5"/>
      <c r="O2" s="5"/>
    </row>
    <row r="3" spans="1:15" x14ac:dyDescent="0.25">
      <c r="A3" s="1"/>
      <c r="B3" s="2"/>
      <c r="C3" s="8" t="s">
        <v>46</v>
      </c>
      <c r="D3" s="8"/>
      <c r="E3" s="3"/>
      <c r="F3" s="5"/>
      <c r="G3" s="5"/>
      <c r="H3" s="5"/>
      <c r="I3" s="5"/>
      <c r="J3" s="5"/>
      <c r="K3" s="5"/>
      <c r="L3" s="9"/>
      <c r="M3" s="9"/>
      <c r="N3" s="5"/>
      <c r="O3" s="5"/>
    </row>
    <row r="4" spans="1:15" ht="7.5" customHeight="1" thickBot="1" x14ac:dyDescent="0.3">
      <c r="A4" s="1"/>
      <c r="B4" s="2"/>
      <c r="C4" s="10"/>
      <c r="D4" s="10"/>
      <c r="E4" s="3"/>
      <c r="F4" s="5"/>
      <c r="G4" s="5"/>
      <c r="H4" s="5"/>
      <c r="I4" s="5"/>
      <c r="J4" s="5"/>
      <c r="K4" s="5"/>
      <c r="L4" s="9"/>
      <c r="M4" s="9"/>
      <c r="N4" s="5"/>
      <c r="O4" s="5"/>
    </row>
    <row r="5" spans="1:15" s="68" customFormat="1" ht="10.8" thickBot="1" x14ac:dyDescent="0.25">
      <c r="A5" s="155" t="s">
        <v>0</v>
      </c>
      <c r="B5" s="149" t="s">
        <v>1</v>
      </c>
      <c r="C5" s="152" t="s">
        <v>2</v>
      </c>
      <c r="D5" s="120"/>
      <c r="E5" s="155" t="s">
        <v>10</v>
      </c>
      <c r="F5" s="118" t="s">
        <v>3</v>
      </c>
      <c r="G5" s="118" t="s">
        <v>3</v>
      </c>
      <c r="H5" s="118" t="s">
        <v>4</v>
      </c>
      <c r="I5" s="118" t="s">
        <v>5</v>
      </c>
      <c r="J5" s="66" t="s">
        <v>6</v>
      </c>
      <c r="K5" s="66"/>
      <c r="L5" s="67" t="s">
        <v>7</v>
      </c>
      <c r="M5" s="67"/>
      <c r="N5" s="118" t="s">
        <v>8</v>
      </c>
      <c r="O5" s="149" t="s">
        <v>9</v>
      </c>
    </row>
    <row r="6" spans="1:15" s="68" customFormat="1" ht="10.199999999999999" x14ac:dyDescent="0.2">
      <c r="A6" s="156"/>
      <c r="B6" s="150"/>
      <c r="C6" s="153"/>
      <c r="D6" s="121" t="s">
        <v>44</v>
      </c>
      <c r="E6" s="156"/>
      <c r="F6" s="119" t="s">
        <v>11</v>
      </c>
      <c r="G6" s="119" t="s">
        <v>12</v>
      </c>
      <c r="H6" s="119" t="s">
        <v>13</v>
      </c>
      <c r="I6" s="118"/>
      <c r="J6" s="69" t="s">
        <v>14</v>
      </c>
      <c r="K6" s="69" t="s">
        <v>15</v>
      </c>
      <c r="L6" s="70" t="s">
        <v>16</v>
      </c>
      <c r="M6" s="70" t="s">
        <v>17</v>
      </c>
      <c r="N6" s="118"/>
      <c r="O6" s="150"/>
    </row>
    <row r="7" spans="1:15" s="68" customFormat="1" ht="10.8" thickBot="1" x14ac:dyDescent="0.25">
      <c r="A7" s="157"/>
      <c r="B7" s="151"/>
      <c r="C7" s="154"/>
      <c r="D7" s="121"/>
      <c r="E7" s="157"/>
      <c r="F7" s="119" t="s">
        <v>47</v>
      </c>
      <c r="G7" s="119"/>
      <c r="H7" s="121" t="s">
        <v>18</v>
      </c>
      <c r="I7" s="121" t="s">
        <v>19</v>
      </c>
      <c r="J7" s="119" t="s">
        <v>20</v>
      </c>
      <c r="K7" s="119" t="s">
        <v>20</v>
      </c>
      <c r="L7" s="121" t="s">
        <v>21</v>
      </c>
      <c r="M7" s="121" t="s">
        <v>22</v>
      </c>
      <c r="N7" s="121" t="s">
        <v>23</v>
      </c>
      <c r="O7" s="151"/>
    </row>
    <row r="8" spans="1:15" ht="14.4" thickBot="1" x14ac:dyDescent="0.3">
      <c r="A8" s="11" t="s">
        <v>24</v>
      </c>
      <c r="B8" s="12"/>
      <c r="C8" s="13"/>
      <c r="D8" s="13"/>
      <c r="E8" s="14"/>
      <c r="F8" s="15"/>
      <c r="G8" s="15"/>
      <c r="H8" s="15"/>
      <c r="I8" s="15"/>
      <c r="J8" s="15"/>
      <c r="K8" s="16"/>
      <c r="L8" s="15"/>
      <c r="M8" s="15"/>
      <c r="N8" s="15"/>
      <c r="O8" s="124"/>
    </row>
    <row r="9" spans="1:15" x14ac:dyDescent="0.25">
      <c r="A9" s="125"/>
      <c r="B9" s="17"/>
      <c r="C9" s="18"/>
      <c r="D9" s="18"/>
      <c r="E9" s="18" t="str">
        <f>Trabalho!A13&amp;Trabalho!B13&amp;Trabalho!C13</f>
        <v/>
      </c>
      <c r="F9" s="19"/>
      <c r="G9" s="19"/>
      <c r="H9" s="20"/>
      <c r="I9" s="20"/>
      <c r="J9" s="21"/>
      <c r="K9" s="21"/>
      <c r="L9" s="20"/>
      <c r="M9" s="20"/>
      <c r="N9" s="20"/>
      <c r="O9" s="126"/>
    </row>
    <row r="10" spans="1:15" ht="14.4" thickBot="1" x14ac:dyDescent="0.3">
      <c r="A10" s="125"/>
      <c r="B10" s="17"/>
      <c r="C10" s="18"/>
      <c r="D10" s="18"/>
      <c r="E10" s="18" t="str">
        <f>Trabalho!A14&amp;Trabalho!B14&amp;Trabalho!C14</f>
        <v/>
      </c>
      <c r="F10" s="19"/>
      <c r="G10" s="19"/>
      <c r="H10" s="20"/>
      <c r="I10" s="20"/>
      <c r="J10" s="21"/>
      <c r="K10" s="21"/>
      <c r="L10" s="20"/>
      <c r="M10" s="20"/>
      <c r="N10" s="20"/>
      <c r="O10" s="126"/>
    </row>
    <row r="11" spans="1:15" s="110" customFormat="1" ht="13.2" thickBot="1" x14ac:dyDescent="0.25">
      <c r="A11" s="28" t="s">
        <v>25</v>
      </c>
      <c r="B11" s="29"/>
      <c r="C11" s="107"/>
      <c r="D11" s="107"/>
      <c r="E11" s="108"/>
      <c r="F11" s="109">
        <f>SUM(F9:F10)</f>
        <v>0</v>
      </c>
      <c r="G11" s="109">
        <f>SUM(G9:G10)</f>
        <v>0</v>
      </c>
      <c r="H11" s="22"/>
      <c r="I11" s="23"/>
      <c r="J11" s="24"/>
      <c r="K11" s="24"/>
      <c r="L11" s="25"/>
      <c r="M11" s="25"/>
      <c r="N11" s="26"/>
      <c r="O11" s="127"/>
    </row>
    <row r="12" spans="1:15" s="68" customFormat="1" ht="10.8" thickBot="1" x14ac:dyDescent="0.25">
      <c r="A12" s="71"/>
      <c r="B12" s="72"/>
      <c r="C12" s="73"/>
      <c r="D12" s="73"/>
      <c r="E12" s="73"/>
      <c r="F12" s="27"/>
      <c r="G12" s="27"/>
      <c r="H12" s="57"/>
      <c r="I12" s="74"/>
      <c r="J12" s="75"/>
      <c r="K12" s="75"/>
      <c r="L12" s="58"/>
      <c r="M12" s="58"/>
      <c r="N12" s="57"/>
      <c r="O12" s="76"/>
    </row>
    <row r="13" spans="1:15" ht="14.4" thickBot="1" x14ac:dyDescent="0.3">
      <c r="A13" s="11" t="s">
        <v>26</v>
      </c>
      <c r="B13" s="12"/>
      <c r="C13" s="13"/>
      <c r="D13" s="13"/>
      <c r="E13" s="14"/>
      <c r="F13" s="15"/>
      <c r="G13" s="15"/>
      <c r="H13" s="15"/>
      <c r="I13" s="15"/>
      <c r="J13" s="15"/>
      <c r="K13" s="16"/>
      <c r="L13" s="15"/>
      <c r="M13" s="15"/>
      <c r="N13" s="15"/>
      <c r="O13" s="124"/>
    </row>
    <row r="14" spans="1:15" s="68" customFormat="1" ht="20.399999999999999" x14ac:dyDescent="0.2">
      <c r="A14" s="128" t="s">
        <v>48</v>
      </c>
      <c r="B14" s="77" t="s">
        <v>49</v>
      </c>
      <c r="C14" s="78" t="s">
        <v>50</v>
      </c>
      <c r="D14" s="78" t="s">
        <v>51</v>
      </c>
      <c r="E14" s="78" t="str">
        <f>Trabalho!A21&amp;Trabalho!B21&amp;Trabalho!C21</f>
        <v>Aquisição de equipamentos e softwares de Data Center - Switchs SAN 16GB 24 Portas.</v>
      </c>
      <c r="F14" s="79">
        <v>192500</v>
      </c>
      <c r="G14" s="79">
        <v>44767.44</v>
      </c>
      <c r="H14" s="80" t="s">
        <v>52</v>
      </c>
      <c r="I14" s="80" t="s">
        <v>53</v>
      </c>
      <c r="J14" s="81">
        <v>1</v>
      </c>
      <c r="K14" s="81">
        <v>0</v>
      </c>
      <c r="L14" s="80" t="s">
        <v>54</v>
      </c>
      <c r="M14" s="80" t="s">
        <v>55</v>
      </c>
      <c r="N14" s="80" t="s">
        <v>56</v>
      </c>
      <c r="O14" s="129" t="s">
        <v>217</v>
      </c>
    </row>
    <row r="15" spans="1:15" s="68" customFormat="1" ht="20.399999999999999" x14ac:dyDescent="0.2">
      <c r="A15" s="128" t="s">
        <v>57</v>
      </c>
      <c r="B15" s="77" t="s">
        <v>58</v>
      </c>
      <c r="C15" s="78" t="s">
        <v>50</v>
      </c>
      <c r="D15" s="78" t="s">
        <v>51</v>
      </c>
      <c r="E15" s="78" t="str">
        <f>Trabalho!A22&amp;Trabalho!B22&amp;Trabalho!C22</f>
        <v>Aquisição de equipamentos e softwares de Data Center - Banco de bateria No-break Data Center.</v>
      </c>
      <c r="F15" s="79">
        <v>100000</v>
      </c>
      <c r="G15" s="79">
        <v>23255.81</v>
      </c>
      <c r="H15" s="80" t="s">
        <v>52</v>
      </c>
      <c r="I15" s="80" t="s">
        <v>53</v>
      </c>
      <c r="J15" s="81">
        <v>1</v>
      </c>
      <c r="K15" s="81">
        <v>0</v>
      </c>
      <c r="L15" s="80" t="s">
        <v>59</v>
      </c>
      <c r="M15" s="80" t="s">
        <v>60</v>
      </c>
      <c r="N15" s="80" t="s">
        <v>61</v>
      </c>
      <c r="O15" s="129" t="s">
        <v>219</v>
      </c>
    </row>
    <row r="16" spans="1:15" s="68" customFormat="1" ht="20.399999999999999" x14ac:dyDescent="0.2">
      <c r="A16" s="128" t="s">
        <v>62</v>
      </c>
      <c r="B16" s="77" t="s">
        <v>63</v>
      </c>
      <c r="C16" s="78" t="s">
        <v>50</v>
      </c>
      <c r="D16" s="78" t="s">
        <v>51</v>
      </c>
      <c r="E16" s="78" t="str">
        <f>Trabalho!A23&amp;Trabalho!B23&amp;Trabalho!C23</f>
        <v>Aquisição de equipamentos e softwares de Data Center - Appliance de segurança.</v>
      </c>
      <c r="F16" s="79">
        <v>1000000</v>
      </c>
      <c r="G16" s="79">
        <v>232558.14</v>
      </c>
      <c r="H16" s="80" t="s">
        <v>52</v>
      </c>
      <c r="I16" s="80" t="s">
        <v>53</v>
      </c>
      <c r="J16" s="81">
        <v>1</v>
      </c>
      <c r="K16" s="81">
        <v>0</v>
      </c>
      <c r="L16" s="80" t="s">
        <v>59</v>
      </c>
      <c r="M16" s="80" t="s">
        <v>60</v>
      </c>
      <c r="N16" s="80" t="s">
        <v>61</v>
      </c>
      <c r="O16" s="129" t="s">
        <v>221</v>
      </c>
    </row>
    <row r="17" spans="1:15" s="68" customFormat="1" ht="40.799999999999997" x14ac:dyDescent="0.2">
      <c r="A17" s="128" t="s">
        <v>64</v>
      </c>
      <c r="B17" s="77" t="s">
        <v>65</v>
      </c>
      <c r="C17" s="78" t="s">
        <v>50</v>
      </c>
      <c r="D17" s="78" t="s">
        <v>51</v>
      </c>
      <c r="E17" s="78" t="str">
        <f>Trabalho!A24&amp;Trabalho!B24&amp;Trabalho!C24</f>
        <v>Aquisição de equipamentos e softwares de Data Center - Switchs L2 de Data Center.</v>
      </c>
      <c r="F17" s="79">
        <v>714000</v>
      </c>
      <c r="G17" s="79">
        <v>166046.51</v>
      </c>
      <c r="H17" s="80" t="s">
        <v>52</v>
      </c>
      <c r="I17" s="80" t="s">
        <v>53</v>
      </c>
      <c r="J17" s="81">
        <v>1</v>
      </c>
      <c r="K17" s="81">
        <v>0</v>
      </c>
      <c r="L17" s="80" t="s">
        <v>66</v>
      </c>
      <c r="M17" s="80" t="s">
        <v>60</v>
      </c>
      <c r="N17" s="80" t="s">
        <v>61</v>
      </c>
      <c r="O17" s="129" t="s">
        <v>223</v>
      </c>
    </row>
    <row r="18" spans="1:15" s="68" customFormat="1" ht="20.399999999999999" x14ac:dyDescent="0.2">
      <c r="A18" s="128" t="s">
        <v>67</v>
      </c>
      <c r="B18" s="77" t="s">
        <v>68</v>
      </c>
      <c r="C18" s="78" t="s">
        <v>50</v>
      </c>
      <c r="D18" s="78" t="s">
        <v>51</v>
      </c>
      <c r="E18" s="78" t="str">
        <f>Trabalho!A25&amp;Trabalho!B25&amp;Trabalho!C25</f>
        <v>Aquisição de equipamentos e softwares de Data Center - Licenças Vmware.</v>
      </c>
      <c r="F18" s="79">
        <v>1300000</v>
      </c>
      <c r="G18" s="79">
        <v>302325.58</v>
      </c>
      <c r="H18" s="80" t="s">
        <v>52</v>
      </c>
      <c r="I18" s="80" t="s">
        <v>53</v>
      </c>
      <c r="J18" s="81">
        <v>1</v>
      </c>
      <c r="K18" s="81">
        <v>0</v>
      </c>
      <c r="L18" s="80" t="s">
        <v>69</v>
      </c>
      <c r="M18" s="80" t="s">
        <v>60</v>
      </c>
      <c r="N18" s="80" t="s">
        <v>70</v>
      </c>
      <c r="O18" s="129"/>
    </row>
    <row r="19" spans="1:15" s="68" customFormat="1" ht="20.399999999999999" x14ac:dyDescent="0.2">
      <c r="A19" s="128" t="s">
        <v>71</v>
      </c>
      <c r="B19" s="77" t="s">
        <v>72</v>
      </c>
      <c r="C19" s="78" t="s">
        <v>50</v>
      </c>
      <c r="D19" s="78" t="s">
        <v>51</v>
      </c>
      <c r="E19" s="78" t="str">
        <f>Trabalho!A26&amp;Trabalho!B26&amp;Trabalho!C26</f>
        <v>Aquisição de equipamentos e softwares de Data Center - Aquisição de Servidores Data center.</v>
      </c>
      <c r="F19" s="79">
        <v>689950</v>
      </c>
      <c r="G19" s="79">
        <v>160453.49</v>
      </c>
      <c r="H19" s="80" t="s">
        <v>52</v>
      </c>
      <c r="I19" s="80" t="s">
        <v>53</v>
      </c>
      <c r="J19" s="81">
        <v>1</v>
      </c>
      <c r="K19" s="81">
        <v>0</v>
      </c>
      <c r="L19" s="80" t="s">
        <v>54</v>
      </c>
      <c r="M19" s="80" t="s">
        <v>73</v>
      </c>
      <c r="N19" s="80" t="s">
        <v>56</v>
      </c>
      <c r="O19" s="129" t="s">
        <v>350</v>
      </c>
    </row>
    <row r="20" spans="1:15" s="68" customFormat="1" ht="20.399999999999999" x14ac:dyDescent="0.2">
      <c r="A20" s="128" t="s">
        <v>74</v>
      </c>
      <c r="B20" s="77" t="s">
        <v>75</v>
      </c>
      <c r="C20" s="78" t="s">
        <v>50</v>
      </c>
      <c r="D20" s="78" t="s">
        <v>51</v>
      </c>
      <c r="E20" s="78" t="str">
        <f>Trabalho!A27&amp;Trabalho!B27&amp;Trabalho!C27</f>
        <v>Aquisição de equipamentos e softwares de Data Center - Tape Library.</v>
      </c>
      <c r="F20" s="79">
        <v>170000</v>
      </c>
      <c r="G20" s="79">
        <v>39534.879999999997</v>
      </c>
      <c r="H20" s="80" t="s">
        <v>52</v>
      </c>
      <c r="I20" s="80" t="s">
        <v>53</v>
      </c>
      <c r="J20" s="81">
        <v>1</v>
      </c>
      <c r="K20" s="81">
        <v>0</v>
      </c>
      <c r="L20" s="80" t="s">
        <v>76</v>
      </c>
      <c r="M20" s="80" t="s">
        <v>77</v>
      </c>
      <c r="N20" s="80" t="s">
        <v>56</v>
      </c>
      <c r="O20" s="129" t="s">
        <v>228</v>
      </c>
    </row>
    <row r="21" spans="1:15" s="68" customFormat="1" ht="20.399999999999999" x14ac:dyDescent="0.2">
      <c r="A21" s="128" t="s">
        <v>78</v>
      </c>
      <c r="B21" s="77" t="s">
        <v>79</v>
      </c>
      <c r="C21" s="78" t="s">
        <v>50</v>
      </c>
      <c r="D21" s="78" t="s">
        <v>51</v>
      </c>
      <c r="E21" s="78" t="str">
        <f>Trabalho!A28&amp;Trabalho!B28&amp;Trabalho!C28</f>
        <v>Aquisição de equipamentos e softwares de Data Center - equipamentos de armazenamentos.</v>
      </c>
      <c r="F21" s="79">
        <v>1585300</v>
      </c>
      <c r="G21" s="79">
        <v>368674.42</v>
      </c>
      <c r="H21" s="80" t="s">
        <v>52</v>
      </c>
      <c r="I21" s="80" t="s">
        <v>53</v>
      </c>
      <c r="J21" s="81">
        <v>1</v>
      </c>
      <c r="K21" s="81">
        <v>0</v>
      </c>
      <c r="L21" s="80" t="s">
        <v>76</v>
      </c>
      <c r="M21" s="80" t="s">
        <v>55</v>
      </c>
      <c r="N21" s="80" t="s">
        <v>56</v>
      </c>
      <c r="O21" s="129" t="s">
        <v>217</v>
      </c>
    </row>
    <row r="22" spans="1:15" s="68" customFormat="1" ht="30.6" x14ac:dyDescent="0.2">
      <c r="A22" s="128" t="s">
        <v>80</v>
      </c>
      <c r="B22" s="77" t="s">
        <v>81</v>
      </c>
      <c r="C22" s="78" t="s">
        <v>50</v>
      </c>
      <c r="D22" s="78" t="s">
        <v>51</v>
      </c>
      <c r="E22" s="78" t="str">
        <f>Trabalho!A29&amp;Trabalho!B29&amp;Trabalho!C29</f>
        <v>Aquisição de equipamentos de microinformática - Nobreaks com módulos de baterias (unidade descentralizadas).</v>
      </c>
      <c r="F22" s="79">
        <v>144000</v>
      </c>
      <c r="G22" s="79">
        <v>33488.370000000003</v>
      </c>
      <c r="H22" s="80" t="s">
        <v>52</v>
      </c>
      <c r="I22" s="80" t="s">
        <v>53</v>
      </c>
      <c r="J22" s="81">
        <v>1</v>
      </c>
      <c r="K22" s="81">
        <v>0</v>
      </c>
      <c r="L22" s="80" t="s">
        <v>59</v>
      </c>
      <c r="M22" s="80" t="s">
        <v>60</v>
      </c>
      <c r="N22" s="80" t="s">
        <v>70</v>
      </c>
      <c r="O22" s="129" t="s">
        <v>345</v>
      </c>
    </row>
    <row r="23" spans="1:15" s="68" customFormat="1" ht="20.399999999999999" x14ac:dyDescent="0.2">
      <c r="A23" s="128" t="s">
        <v>82</v>
      </c>
      <c r="B23" s="77" t="s">
        <v>83</v>
      </c>
      <c r="C23" s="78" t="s">
        <v>50</v>
      </c>
      <c r="D23" s="78" t="s">
        <v>51</v>
      </c>
      <c r="E23" s="78" t="str">
        <f>Trabalho!A30&amp;Trabalho!B30&amp;Trabalho!C30</f>
        <v>Aquisição de equipamentos de microinformática. - Headsets.</v>
      </c>
      <c r="F23" s="79">
        <v>1700</v>
      </c>
      <c r="G23" s="79">
        <v>395.35</v>
      </c>
      <c r="H23" s="80" t="s">
        <v>52</v>
      </c>
      <c r="I23" s="80" t="s">
        <v>53</v>
      </c>
      <c r="J23" s="81">
        <v>1</v>
      </c>
      <c r="K23" s="81">
        <v>0</v>
      </c>
      <c r="L23" s="80" t="s">
        <v>59</v>
      </c>
      <c r="M23" s="80" t="s">
        <v>60</v>
      </c>
      <c r="N23" s="80" t="s">
        <v>70</v>
      </c>
      <c r="O23" s="129" t="s">
        <v>345</v>
      </c>
    </row>
    <row r="24" spans="1:15" s="68" customFormat="1" ht="20.399999999999999" x14ac:dyDescent="0.2">
      <c r="A24" s="128" t="s">
        <v>84</v>
      </c>
      <c r="B24" s="77" t="s">
        <v>85</v>
      </c>
      <c r="C24" s="78" t="s">
        <v>50</v>
      </c>
      <c r="D24" s="78" t="s">
        <v>51</v>
      </c>
      <c r="E24" s="78" t="str">
        <f>Trabalho!A31&amp;Trabalho!B31&amp;Trabalho!C31</f>
        <v>Aquisição de equipamentos de microinformática - Projetores/tvs led (sala de reunião).</v>
      </c>
      <c r="F24" s="79">
        <v>70000</v>
      </c>
      <c r="G24" s="79">
        <v>16279.07</v>
      </c>
      <c r="H24" s="80" t="s">
        <v>52</v>
      </c>
      <c r="I24" s="80" t="s">
        <v>53</v>
      </c>
      <c r="J24" s="81">
        <v>1</v>
      </c>
      <c r="K24" s="81">
        <v>0</v>
      </c>
      <c r="L24" s="80" t="s">
        <v>59</v>
      </c>
      <c r="M24" s="80" t="s">
        <v>60</v>
      </c>
      <c r="N24" s="80" t="s">
        <v>70</v>
      </c>
      <c r="O24" s="129" t="s">
        <v>345</v>
      </c>
    </row>
    <row r="25" spans="1:15" s="68" customFormat="1" ht="20.399999999999999" x14ac:dyDescent="0.2">
      <c r="A25" s="128" t="s">
        <v>86</v>
      </c>
      <c r="B25" s="77" t="s">
        <v>87</v>
      </c>
      <c r="C25" s="78" t="s">
        <v>50</v>
      </c>
      <c r="D25" s="78" t="s">
        <v>51</v>
      </c>
      <c r="E25" s="78" t="str">
        <f>Trabalho!A32&amp;Trabalho!B32&amp;Trabalho!C32</f>
        <v>Aquisição de equipamentos de microinformática - nobreaks.</v>
      </c>
      <c r="F25" s="79">
        <v>300000</v>
      </c>
      <c r="G25" s="79">
        <v>69767.44</v>
      </c>
      <c r="H25" s="80" t="s">
        <v>52</v>
      </c>
      <c r="I25" s="80" t="s">
        <v>53</v>
      </c>
      <c r="J25" s="81">
        <v>1</v>
      </c>
      <c r="K25" s="81">
        <v>0</v>
      </c>
      <c r="L25" s="137" t="s">
        <v>73</v>
      </c>
      <c r="M25" s="80" t="s">
        <v>59</v>
      </c>
      <c r="N25" s="80" t="s">
        <v>70</v>
      </c>
      <c r="O25" s="129" t="s">
        <v>234</v>
      </c>
    </row>
    <row r="26" spans="1:15" s="68" customFormat="1" ht="20.399999999999999" x14ac:dyDescent="0.2">
      <c r="A26" s="128" t="s">
        <v>89</v>
      </c>
      <c r="B26" s="77" t="s">
        <v>90</v>
      </c>
      <c r="C26" s="78" t="s">
        <v>50</v>
      </c>
      <c r="D26" s="78" t="s">
        <v>51</v>
      </c>
      <c r="E26" s="78" t="str">
        <f>Trabalho!A33&amp;Trabalho!B33&amp;Trabalho!C33</f>
        <v>Aquisição de de TVs LED - Painel monitoramento DTI.</v>
      </c>
      <c r="F26" s="79">
        <v>21000</v>
      </c>
      <c r="G26" s="79">
        <v>4883.72</v>
      </c>
      <c r="H26" s="80" t="s">
        <v>52</v>
      </c>
      <c r="I26" s="80" t="s">
        <v>53</v>
      </c>
      <c r="J26" s="81">
        <v>1</v>
      </c>
      <c r="K26" s="81">
        <v>0</v>
      </c>
      <c r="L26" s="80" t="s">
        <v>59</v>
      </c>
      <c r="M26" s="80" t="s">
        <v>60</v>
      </c>
      <c r="N26" s="80" t="s">
        <v>70</v>
      </c>
      <c r="O26" s="129" t="s">
        <v>345</v>
      </c>
    </row>
    <row r="27" spans="1:15" s="68" customFormat="1" ht="20.399999999999999" x14ac:dyDescent="0.2">
      <c r="A27" s="128" t="s">
        <v>91</v>
      </c>
      <c r="B27" s="77" t="s">
        <v>92</v>
      </c>
      <c r="C27" s="78" t="s">
        <v>50</v>
      </c>
      <c r="D27" s="78" t="s">
        <v>51</v>
      </c>
      <c r="E27" s="78" t="str">
        <f>Trabalho!A34&amp;Trabalho!B34&amp;Trabalho!C34</f>
        <v>Aquisição de equipamentos  microinformática. - computadores.</v>
      </c>
      <c r="F27" s="79">
        <v>3000000</v>
      </c>
      <c r="G27" s="79">
        <v>697674.42</v>
      </c>
      <c r="H27" s="80" t="s">
        <v>52</v>
      </c>
      <c r="I27" s="80" t="s">
        <v>53</v>
      </c>
      <c r="J27" s="81">
        <v>1</v>
      </c>
      <c r="K27" s="81">
        <v>0</v>
      </c>
      <c r="L27" s="122">
        <v>43983</v>
      </c>
      <c r="M27" s="80" t="s">
        <v>59</v>
      </c>
      <c r="N27" s="80" t="s">
        <v>70</v>
      </c>
      <c r="O27" s="129" t="s">
        <v>345</v>
      </c>
    </row>
    <row r="28" spans="1:15" s="68" customFormat="1" ht="20.399999999999999" x14ac:dyDescent="0.2">
      <c r="A28" s="128" t="s">
        <v>93</v>
      </c>
      <c r="B28" s="77" t="s">
        <v>94</v>
      </c>
      <c r="C28" s="78" t="s">
        <v>50</v>
      </c>
      <c r="D28" s="78" t="s">
        <v>51</v>
      </c>
      <c r="E28" s="78" t="str">
        <f>Trabalho!A35&amp;Trabalho!B35&amp;Trabalho!C35</f>
        <v>Aquisição de equipamentos de microinformática - Impressoras de mesa c/Wifi (diretores).</v>
      </c>
      <c r="F28" s="79">
        <v>10000</v>
      </c>
      <c r="G28" s="79">
        <v>2325.58</v>
      </c>
      <c r="H28" s="80" t="s">
        <v>52</v>
      </c>
      <c r="I28" s="80" t="s">
        <v>53</v>
      </c>
      <c r="J28" s="81">
        <v>1</v>
      </c>
      <c r="K28" s="81">
        <v>0</v>
      </c>
      <c r="L28" s="122">
        <v>43983</v>
      </c>
      <c r="M28" s="122">
        <v>44105</v>
      </c>
      <c r="N28" s="80" t="s">
        <v>70</v>
      </c>
      <c r="O28" s="129" t="s">
        <v>345</v>
      </c>
    </row>
    <row r="29" spans="1:15" s="68" customFormat="1" ht="20.399999999999999" x14ac:dyDescent="0.2">
      <c r="A29" s="128" t="s">
        <v>95</v>
      </c>
      <c r="B29" s="77" t="s">
        <v>96</v>
      </c>
      <c r="C29" s="78" t="s">
        <v>50</v>
      </c>
      <c r="D29" s="78" t="s">
        <v>51</v>
      </c>
      <c r="E29" s="78" t="str">
        <f>Trabalho!A36&amp;Trabalho!B36&amp;Trabalho!C36</f>
        <v>Aquisição de equipamentos de microinformática - Leitores de Código de Barras.</v>
      </c>
      <c r="F29" s="79">
        <v>30000</v>
      </c>
      <c r="G29" s="79">
        <v>6976.74</v>
      </c>
      <c r="H29" s="80" t="s">
        <v>52</v>
      </c>
      <c r="I29" s="80" t="s">
        <v>53</v>
      </c>
      <c r="J29" s="81">
        <v>1</v>
      </c>
      <c r="K29" s="81">
        <v>0</v>
      </c>
      <c r="L29" s="122">
        <v>43983</v>
      </c>
      <c r="M29" s="80" t="s">
        <v>59</v>
      </c>
      <c r="N29" s="80" t="s">
        <v>70</v>
      </c>
      <c r="O29" s="129" t="s">
        <v>345</v>
      </c>
    </row>
    <row r="30" spans="1:15" s="68" customFormat="1" ht="20.399999999999999" x14ac:dyDescent="0.2">
      <c r="A30" s="128" t="s">
        <v>97</v>
      </c>
      <c r="B30" s="77" t="s">
        <v>98</v>
      </c>
      <c r="C30" s="78" t="s">
        <v>50</v>
      </c>
      <c r="D30" s="78" t="s">
        <v>51</v>
      </c>
      <c r="E30" s="78" t="str">
        <f>Trabalho!A37&amp;Trabalho!B37&amp;Trabalho!C37</f>
        <v>Aquisição de equipamentos de microinformática - notebooks.</v>
      </c>
      <c r="F30" s="79">
        <v>900000</v>
      </c>
      <c r="G30" s="79">
        <v>209302.33</v>
      </c>
      <c r="H30" s="80" t="s">
        <v>52</v>
      </c>
      <c r="I30" s="80" t="s">
        <v>53</v>
      </c>
      <c r="J30" s="81">
        <v>1</v>
      </c>
      <c r="K30" s="81">
        <v>0</v>
      </c>
      <c r="L30" s="122">
        <v>43983</v>
      </c>
      <c r="M30" s="80" t="s">
        <v>59</v>
      </c>
      <c r="N30" s="80" t="s">
        <v>70</v>
      </c>
      <c r="O30" s="129" t="s">
        <v>345</v>
      </c>
    </row>
    <row r="31" spans="1:15" s="68" customFormat="1" ht="40.799999999999997" x14ac:dyDescent="0.2">
      <c r="A31" s="128" t="s">
        <v>99</v>
      </c>
      <c r="B31" s="77" t="s">
        <v>100</v>
      </c>
      <c r="C31" s="78" t="s">
        <v>50</v>
      </c>
      <c r="D31" s="78" t="s">
        <v>101</v>
      </c>
      <c r="E31" s="78" t="str">
        <f>Trabalho!A38&amp;Trabalho!B38&amp;Trabalho!C38</f>
        <v>Aquisição de equipamentos de videoconferência, para interligar o órgão central as unidades descentralizadas no interior, a fim de melhorar a comunicação interna.</v>
      </c>
      <c r="F31" s="79">
        <v>6630</v>
      </c>
      <c r="G31" s="79">
        <v>1541.86</v>
      </c>
      <c r="H31" s="80" t="s">
        <v>52</v>
      </c>
      <c r="I31" s="80" t="s">
        <v>53</v>
      </c>
      <c r="J31" s="81">
        <v>1</v>
      </c>
      <c r="K31" s="81">
        <v>0</v>
      </c>
      <c r="L31" s="122">
        <v>44105</v>
      </c>
      <c r="M31" s="122">
        <v>44256</v>
      </c>
      <c r="N31" s="80" t="s">
        <v>70</v>
      </c>
      <c r="O31" s="129" t="s">
        <v>345</v>
      </c>
    </row>
    <row r="32" spans="1:15" s="68" customFormat="1" ht="20.399999999999999" x14ac:dyDescent="0.2">
      <c r="A32" s="128" t="s">
        <v>103</v>
      </c>
      <c r="B32" s="77" t="s">
        <v>104</v>
      </c>
      <c r="C32" s="78" t="s">
        <v>50</v>
      </c>
      <c r="D32" s="78" t="s">
        <v>105</v>
      </c>
      <c r="E32" s="78" t="str">
        <f>Trabalho!A39&amp;Trabalho!B39&amp;Trabalho!C39</f>
        <v>Aquisição de mobiliário e equipamentos.</v>
      </c>
      <c r="F32" s="79">
        <v>923207.2</v>
      </c>
      <c r="G32" s="79">
        <v>214699.35</v>
      </c>
      <c r="H32" s="80" t="s">
        <v>52</v>
      </c>
      <c r="I32" s="80" t="s">
        <v>53</v>
      </c>
      <c r="J32" s="81">
        <v>1</v>
      </c>
      <c r="K32" s="81">
        <v>0</v>
      </c>
      <c r="L32" s="80" t="s">
        <v>59</v>
      </c>
      <c r="M32" s="80" t="s">
        <v>60</v>
      </c>
      <c r="N32" s="80" t="s">
        <v>70</v>
      </c>
      <c r="O32" s="129" t="s">
        <v>345</v>
      </c>
    </row>
    <row r="33" spans="1:15" s="68" customFormat="1" ht="20.399999999999999" x14ac:dyDescent="0.2">
      <c r="A33" s="128" t="s">
        <v>106</v>
      </c>
      <c r="B33" s="77" t="s">
        <v>107</v>
      </c>
      <c r="C33" s="78" t="s">
        <v>50</v>
      </c>
      <c r="D33" s="78" t="s">
        <v>105</v>
      </c>
      <c r="E33" s="78" t="str">
        <f>Trabalho!A40&amp;Trabalho!B40&amp;Trabalho!C40</f>
        <v>Aquisição de (42) veículos tipo Pick-up.</v>
      </c>
      <c r="F33" s="79">
        <v>5985000</v>
      </c>
      <c r="G33" s="79">
        <v>1391860.47</v>
      </c>
      <c r="H33" s="80" t="s">
        <v>52</v>
      </c>
      <c r="I33" s="80" t="s">
        <v>53</v>
      </c>
      <c r="J33" s="81">
        <v>1</v>
      </c>
      <c r="K33" s="81">
        <v>0</v>
      </c>
      <c r="L33" s="80" t="s">
        <v>108</v>
      </c>
      <c r="M33" s="80" t="s">
        <v>109</v>
      </c>
      <c r="N33" s="80" t="s">
        <v>110</v>
      </c>
      <c r="O33" s="129" t="s">
        <v>243</v>
      </c>
    </row>
    <row r="34" spans="1:15" s="68" customFormat="1" ht="20.399999999999999" x14ac:dyDescent="0.2">
      <c r="A34" s="128" t="s">
        <v>111</v>
      </c>
      <c r="B34" s="77" t="s">
        <v>112</v>
      </c>
      <c r="C34" s="78" t="s">
        <v>50</v>
      </c>
      <c r="D34" s="78" t="s">
        <v>105</v>
      </c>
      <c r="E34" s="78" t="str">
        <f>Trabalho!A41&amp;Trabalho!B41&amp;Trabalho!C41</f>
        <v>Aquisição do caminhão com carroceria tipo baú,</v>
      </c>
      <c r="F34" s="79">
        <v>194000</v>
      </c>
      <c r="G34" s="79">
        <v>45116.28</v>
      </c>
      <c r="H34" s="80" t="s">
        <v>52</v>
      </c>
      <c r="I34" s="80" t="s">
        <v>53</v>
      </c>
      <c r="J34" s="81">
        <v>1</v>
      </c>
      <c r="K34" s="81">
        <v>0</v>
      </c>
      <c r="L34" s="135" t="s">
        <v>113</v>
      </c>
      <c r="M34" s="136">
        <v>44044</v>
      </c>
      <c r="N34" s="135" t="s">
        <v>70</v>
      </c>
      <c r="O34" s="129" t="s">
        <v>345</v>
      </c>
    </row>
    <row r="35" spans="1:15" s="68" customFormat="1" ht="20.399999999999999" x14ac:dyDescent="0.2">
      <c r="A35" s="128" t="s">
        <v>114</v>
      </c>
      <c r="B35" s="77" t="s">
        <v>115</v>
      </c>
      <c r="C35" s="78" t="s">
        <v>116</v>
      </c>
      <c r="D35" s="78" t="s">
        <v>117</v>
      </c>
      <c r="E35" s="78" t="str">
        <f>Trabalho!A42&amp;Trabalho!B42&amp;Trabalho!C42</f>
        <v>Aquisição de Licenças Windows Server 2012 CAL Remote Desktop.</v>
      </c>
      <c r="F35" s="79">
        <v>621000</v>
      </c>
      <c r="G35" s="79">
        <v>144418.6</v>
      </c>
      <c r="H35" s="80" t="s">
        <v>52</v>
      </c>
      <c r="I35" s="80" t="s">
        <v>53</v>
      </c>
      <c r="J35" s="81">
        <v>1</v>
      </c>
      <c r="K35" s="81">
        <v>0</v>
      </c>
      <c r="L35" s="135" t="s">
        <v>77</v>
      </c>
      <c r="M35" s="136">
        <v>43952</v>
      </c>
      <c r="N35" s="135" t="s">
        <v>70</v>
      </c>
      <c r="O35" s="129" t="s">
        <v>345</v>
      </c>
    </row>
    <row r="36" spans="1:15" s="68" customFormat="1" ht="20.399999999999999" x14ac:dyDescent="0.2">
      <c r="A36" s="128" t="s">
        <v>118</v>
      </c>
      <c r="B36" s="77" t="s">
        <v>119</v>
      </c>
      <c r="C36" s="78" t="s">
        <v>116</v>
      </c>
      <c r="D36" s="78" t="s">
        <v>117</v>
      </c>
      <c r="E36" s="78" t="str">
        <f>Trabalho!A43&amp;Trabalho!B43&amp;Trabalho!C43</f>
        <v>Aquisição de Licenças de Windows 2019 Server DataCenter com suporte 3 anos.</v>
      </c>
      <c r="F36" s="79">
        <v>400000</v>
      </c>
      <c r="G36" s="79">
        <v>93023.26</v>
      </c>
      <c r="H36" s="80" t="s">
        <v>52</v>
      </c>
      <c r="I36" s="80" t="s">
        <v>53</v>
      </c>
      <c r="J36" s="81">
        <v>1</v>
      </c>
      <c r="K36" s="81">
        <v>0</v>
      </c>
      <c r="L36" s="80" t="s">
        <v>59</v>
      </c>
      <c r="M36" s="80" t="s">
        <v>60</v>
      </c>
      <c r="N36" s="80" t="s">
        <v>70</v>
      </c>
      <c r="O36" s="129" t="s">
        <v>345</v>
      </c>
    </row>
    <row r="37" spans="1:15" s="68" customFormat="1" ht="20.399999999999999" x14ac:dyDescent="0.2">
      <c r="A37" s="128" t="s">
        <v>120</v>
      </c>
      <c r="B37" s="77" t="s">
        <v>121</v>
      </c>
      <c r="C37" s="78" t="s">
        <v>116</v>
      </c>
      <c r="D37" s="78" t="s">
        <v>117</v>
      </c>
      <c r="E37" s="78" t="str">
        <f>Trabalho!A44&amp;Trabalho!B44&amp;Trabalho!C44</f>
        <v>Aquisição de Controladora de rede Wireless.</v>
      </c>
      <c r="F37" s="79">
        <v>140000</v>
      </c>
      <c r="G37" s="79">
        <v>32558.14</v>
      </c>
      <c r="H37" s="80" t="s">
        <v>52</v>
      </c>
      <c r="I37" s="80" t="s">
        <v>53</v>
      </c>
      <c r="J37" s="81">
        <v>1</v>
      </c>
      <c r="K37" s="81">
        <v>0</v>
      </c>
      <c r="L37" s="80" t="s">
        <v>73</v>
      </c>
      <c r="M37" s="80" t="s">
        <v>60</v>
      </c>
      <c r="N37" s="80" t="s">
        <v>70</v>
      </c>
      <c r="O37" s="129" t="s">
        <v>345</v>
      </c>
    </row>
    <row r="38" spans="1:15" s="68" customFormat="1" ht="20.399999999999999" x14ac:dyDescent="0.2">
      <c r="A38" s="128" t="s">
        <v>122</v>
      </c>
      <c r="B38" s="77" t="s">
        <v>123</v>
      </c>
      <c r="C38" s="78" t="s">
        <v>116</v>
      </c>
      <c r="D38" s="78" t="s">
        <v>117</v>
      </c>
      <c r="E38" s="78" t="str">
        <f>Trabalho!A45&amp;Trabalho!B45&amp;Trabalho!C45</f>
        <v>Aquisição de Licenças Windows Server 2019 CAL.</v>
      </c>
      <c r="F38" s="79">
        <v>220500</v>
      </c>
      <c r="G38" s="79">
        <v>51279.07</v>
      </c>
      <c r="H38" s="80" t="s">
        <v>52</v>
      </c>
      <c r="I38" s="80" t="s">
        <v>53</v>
      </c>
      <c r="J38" s="81">
        <v>1</v>
      </c>
      <c r="K38" s="81">
        <v>0</v>
      </c>
      <c r="L38" s="80" t="s">
        <v>69</v>
      </c>
      <c r="M38" s="80" t="s">
        <v>60</v>
      </c>
      <c r="N38" s="80" t="s">
        <v>70</v>
      </c>
      <c r="O38" s="129" t="s">
        <v>345</v>
      </c>
    </row>
    <row r="39" spans="1:15" s="68" customFormat="1" ht="20.399999999999999" x14ac:dyDescent="0.2">
      <c r="A39" s="128" t="s">
        <v>124</v>
      </c>
      <c r="B39" s="77" t="s">
        <v>125</v>
      </c>
      <c r="C39" s="78" t="s">
        <v>116</v>
      </c>
      <c r="D39" s="78" t="s">
        <v>117</v>
      </c>
      <c r="E39" s="78" t="str">
        <f>Trabalho!A46&amp;Trabalho!B46&amp;Trabalho!C46</f>
        <v>Aquisição do Banco de Dados Coorporativo para atualização e Ampliação.</v>
      </c>
      <c r="F39" s="79">
        <v>6000000</v>
      </c>
      <c r="G39" s="79">
        <v>1395348.84</v>
      </c>
      <c r="H39" s="80" t="s">
        <v>52</v>
      </c>
      <c r="I39" s="80" t="s">
        <v>53</v>
      </c>
      <c r="J39" s="81">
        <v>1</v>
      </c>
      <c r="K39" s="81">
        <v>0</v>
      </c>
      <c r="L39" s="122">
        <v>43952</v>
      </c>
      <c r="M39" s="80" t="s">
        <v>60</v>
      </c>
      <c r="N39" s="80" t="s">
        <v>61</v>
      </c>
      <c r="O39" s="129" t="s">
        <v>250</v>
      </c>
    </row>
    <row r="40" spans="1:15" s="68" customFormat="1" ht="20.399999999999999" x14ac:dyDescent="0.2">
      <c r="A40" s="128" t="s">
        <v>126</v>
      </c>
      <c r="B40" s="77" t="s">
        <v>127</v>
      </c>
      <c r="C40" s="78" t="s">
        <v>116</v>
      </c>
      <c r="D40" s="78" t="s">
        <v>117</v>
      </c>
      <c r="E40" s="78" t="str">
        <f>Trabalho!A47&amp;Trabalho!B47&amp;Trabalho!C47</f>
        <v>Aquisição de Access Point Outdoor.</v>
      </c>
      <c r="F40" s="79">
        <v>50000</v>
      </c>
      <c r="G40" s="79">
        <v>11627.91</v>
      </c>
      <c r="H40" s="80" t="s">
        <v>52</v>
      </c>
      <c r="I40" s="80" t="s">
        <v>53</v>
      </c>
      <c r="J40" s="81">
        <v>1</v>
      </c>
      <c r="K40" s="81">
        <v>0</v>
      </c>
      <c r="L40" s="122">
        <v>43983</v>
      </c>
      <c r="M40" s="80" t="s">
        <v>60</v>
      </c>
      <c r="N40" s="80" t="s">
        <v>70</v>
      </c>
      <c r="O40" s="129" t="s">
        <v>345</v>
      </c>
    </row>
    <row r="41" spans="1:15" s="68" customFormat="1" ht="20.399999999999999" x14ac:dyDescent="0.2">
      <c r="A41" s="128" t="s">
        <v>128</v>
      </c>
      <c r="B41" s="77" t="s">
        <v>129</v>
      </c>
      <c r="C41" s="78" t="s">
        <v>116</v>
      </c>
      <c r="D41" s="78" t="s">
        <v>117</v>
      </c>
      <c r="E41" s="78" t="str">
        <f>Trabalho!A48&amp;Trabalho!B48&amp;Trabalho!C48</f>
        <v>Aquisição de Access Point Indoor.</v>
      </c>
      <c r="F41" s="79">
        <v>140000</v>
      </c>
      <c r="G41" s="79">
        <v>32558.14</v>
      </c>
      <c r="H41" s="80" t="s">
        <v>52</v>
      </c>
      <c r="I41" s="80" t="s">
        <v>53</v>
      </c>
      <c r="J41" s="81">
        <v>1</v>
      </c>
      <c r="K41" s="81">
        <v>0</v>
      </c>
      <c r="L41" s="80" t="s">
        <v>73</v>
      </c>
      <c r="M41" s="80" t="s">
        <v>60</v>
      </c>
      <c r="N41" s="80" t="s">
        <v>70</v>
      </c>
      <c r="O41" s="129" t="s">
        <v>345</v>
      </c>
    </row>
    <row r="42" spans="1:15" s="68" customFormat="1" ht="40.799999999999997" x14ac:dyDescent="0.2">
      <c r="A42" s="128" t="s">
        <v>130</v>
      </c>
      <c r="B42" s="77" t="s">
        <v>131</v>
      </c>
      <c r="C42" s="78" t="s">
        <v>116</v>
      </c>
      <c r="D42" s="78" t="s">
        <v>132</v>
      </c>
      <c r="E42" s="78" t="str">
        <f>Trabalho!A49&amp;Trabalho!B49&amp;Trabalho!C49</f>
        <v>Aquisição de Softwares WIN SERVER DATCR CORE 16 LSA e do SQL SERVER ENT CORE 2 LSA, para integração dos sistemas da SEFA/PA com o da PGE/PA.</v>
      </c>
      <c r="F42" s="79">
        <v>1950000</v>
      </c>
      <c r="G42" s="79">
        <v>453488.37</v>
      </c>
      <c r="H42" s="80" t="s">
        <v>52</v>
      </c>
      <c r="I42" s="80" t="s">
        <v>53</v>
      </c>
      <c r="J42" s="81">
        <v>1</v>
      </c>
      <c r="K42" s="81">
        <v>0</v>
      </c>
      <c r="L42" s="122">
        <v>43952</v>
      </c>
      <c r="M42" s="80" t="s">
        <v>69</v>
      </c>
      <c r="N42" s="80" t="s">
        <v>70</v>
      </c>
      <c r="O42" s="129" t="s">
        <v>345</v>
      </c>
    </row>
    <row r="43" spans="1:15" s="68" customFormat="1" ht="30.6" x14ac:dyDescent="0.2">
      <c r="A43" s="128" t="s">
        <v>133</v>
      </c>
      <c r="B43" s="77" t="s">
        <v>134</v>
      </c>
      <c r="C43" s="78" t="s">
        <v>116</v>
      </c>
      <c r="D43" s="78" t="s">
        <v>132</v>
      </c>
      <c r="E43" s="78" t="str">
        <f>Trabalho!A50&amp;Trabalho!B50&amp;Trabalho!C50</f>
        <v>Aquisição de equipamento de microinformática -  SCANNERS, para integração dos sistemas da SEFA/PA com o da PGE/PA.</v>
      </c>
      <c r="F43" s="79">
        <v>107000</v>
      </c>
      <c r="G43" s="79">
        <v>24883.72</v>
      </c>
      <c r="H43" s="80" t="s">
        <v>52</v>
      </c>
      <c r="I43" s="80" t="s">
        <v>53</v>
      </c>
      <c r="J43" s="81">
        <v>1</v>
      </c>
      <c r="K43" s="81">
        <v>0</v>
      </c>
      <c r="L43" s="122">
        <v>43952</v>
      </c>
      <c r="M43" s="80" t="s">
        <v>69</v>
      </c>
      <c r="N43" s="80" t="s">
        <v>70</v>
      </c>
      <c r="O43" s="129" t="s">
        <v>345</v>
      </c>
    </row>
    <row r="44" spans="1:15" s="68" customFormat="1" ht="40.799999999999997" x14ac:dyDescent="0.2">
      <c r="A44" s="128" t="s">
        <v>135</v>
      </c>
      <c r="B44" s="77" t="s">
        <v>136</v>
      </c>
      <c r="C44" s="78" t="s">
        <v>116</v>
      </c>
      <c r="D44" s="78" t="s">
        <v>132</v>
      </c>
      <c r="E44" s="78" t="str">
        <f>Trabalho!A51&amp;Trabalho!B51&amp;Trabalho!C51</f>
        <v>Aquisição de equipamento de microinformática - módulo de Protesto e do módulo Grandes Contribuintes do SAJ - PROCURADOR para integração dos sistemas da SEFA/PA com o da PGE/PA.</v>
      </c>
      <c r="F44" s="79">
        <v>530000</v>
      </c>
      <c r="G44" s="79">
        <v>123255.81</v>
      </c>
      <c r="H44" s="80" t="s">
        <v>52</v>
      </c>
      <c r="I44" s="80" t="s">
        <v>53</v>
      </c>
      <c r="J44" s="81">
        <v>1</v>
      </c>
      <c r="K44" s="81">
        <v>0</v>
      </c>
      <c r="L44" s="122">
        <v>43952</v>
      </c>
      <c r="M44" s="80" t="s">
        <v>69</v>
      </c>
      <c r="N44" s="80" t="s">
        <v>70</v>
      </c>
      <c r="O44" s="129" t="s">
        <v>345</v>
      </c>
    </row>
    <row r="45" spans="1:15" s="68" customFormat="1" ht="51.6" thickBot="1" x14ac:dyDescent="0.25">
      <c r="A45" s="128" t="s">
        <v>137</v>
      </c>
      <c r="B45" s="77" t="s">
        <v>138</v>
      </c>
      <c r="C45" s="78" t="s">
        <v>139</v>
      </c>
      <c r="D45" s="78" t="s">
        <v>140</v>
      </c>
      <c r="E45" s="78" t="str">
        <f>Trabalho!A52&amp;Trabalho!B52&amp;Trabalho!C52</f>
        <v>Aquisição e instalação de Servidores Blade, Enclosure, Storage, Backup e infraestrutura de dados, comunicação e segurança. - Servidores Blade, Enclosure, Storage, Backup e Infraestrutura de TIC.</v>
      </c>
      <c r="F45" s="79">
        <v>2520000</v>
      </c>
      <c r="G45" s="79">
        <v>586046.51</v>
      </c>
      <c r="H45" s="80" t="s">
        <v>52</v>
      </c>
      <c r="I45" s="80" t="s">
        <v>53</v>
      </c>
      <c r="J45" s="81">
        <v>1</v>
      </c>
      <c r="K45" s="81">
        <v>0</v>
      </c>
      <c r="L45" s="80" t="s">
        <v>59</v>
      </c>
      <c r="M45" s="80" t="s">
        <v>60</v>
      </c>
      <c r="N45" s="80" t="s">
        <v>70</v>
      </c>
      <c r="O45" s="129" t="s">
        <v>345</v>
      </c>
    </row>
    <row r="46" spans="1:15" s="110" customFormat="1" ht="13.2" thickBot="1" x14ac:dyDescent="0.25">
      <c r="A46" s="28" t="s">
        <v>27</v>
      </c>
      <c r="B46" s="29"/>
      <c r="C46" s="107"/>
      <c r="D46" s="107"/>
      <c r="E46" s="108"/>
      <c r="F46" s="109">
        <f>SUM(F14:F45)</f>
        <v>30015787.199999999</v>
      </c>
      <c r="G46" s="109">
        <f>SUM(G14:G45)</f>
        <v>6980415.6199999992</v>
      </c>
      <c r="H46" s="22"/>
      <c r="I46" s="23"/>
      <c r="J46" s="24"/>
      <c r="K46" s="24"/>
      <c r="L46" s="25"/>
      <c r="M46" s="25"/>
      <c r="N46" s="26"/>
      <c r="O46" s="127"/>
    </row>
    <row r="47" spans="1:15" s="68" customFormat="1" ht="10.8" thickBot="1" x14ac:dyDescent="0.25">
      <c r="A47" s="82"/>
      <c r="B47" s="83"/>
      <c r="C47" s="84"/>
      <c r="D47" s="84"/>
      <c r="E47" s="84"/>
      <c r="F47" s="30"/>
      <c r="G47" s="30"/>
      <c r="H47" s="85"/>
      <c r="I47" s="86"/>
      <c r="J47" s="87"/>
      <c r="K47" s="87"/>
      <c r="L47" s="88"/>
      <c r="M47" s="88"/>
      <c r="N47" s="85"/>
      <c r="O47" s="89"/>
    </row>
    <row r="48" spans="1:15" ht="14.4" thickBot="1" x14ac:dyDescent="0.3">
      <c r="A48" s="11" t="s">
        <v>28</v>
      </c>
      <c r="B48" s="12"/>
      <c r="C48" s="13"/>
      <c r="D48" s="13"/>
      <c r="E48" s="14"/>
      <c r="F48" s="15"/>
      <c r="G48" s="15"/>
      <c r="H48" s="15"/>
      <c r="I48" s="15"/>
      <c r="J48" s="15"/>
      <c r="K48" s="16"/>
      <c r="L48" s="15"/>
      <c r="M48" s="15"/>
      <c r="N48" s="15"/>
      <c r="O48" s="124"/>
    </row>
    <row r="49" spans="1:16" s="68" customFormat="1" ht="30.6" x14ac:dyDescent="0.2">
      <c r="A49" s="128" t="s">
        <v>48</v>
      </c>
      <c r="B49" s="77" t="s">
        <v>141</v>
      </c>
      <c r="C49" s="78" t="s">
        <v>50</v>
      </c>
      <c r="D49" s="78" t="s">
        <v>142</v>
      </c>
      <c r="E49" s="78" t="str">
        <f>Trabalho!A64&amp;Trabalho!B64&amp;Trabalho!C64</f>
        <v>Contratação de empresa de não consultoria para implementar programa de cidadania e conformidade fiscal.</v>
      </c>
      <c r="F49" s="79">
        <v>540000</v>
      </c>
      <c r="G49" s="79">
        <v>125581.4</v>
      </c>
      <c r="H49" s="80" t="s">
        <v>52</v>
      </c>
      <c r="I49" s="80" t="s">
        <v>53</v>
      </c>
      <c r="J49" s="81">
        <v>1</v>
      </c>
      <c r="K49" s="81">
        <v>0</v>
      </c>
      <c r="L49" s="80" t="s">
        <v>69</v>
      </c>
      <c r="M49" s="80" t="s">
        <v>60</v>
      </c>
      <c r="N49" s="80" t="s">
        <v>70</v>
      </c>
      <c r="O49" s="129" t="s">
        <v>345</v>
      </c>
    </row>
    <row r="50" spans="1:16" s="68" customFormat="1" ht="51" x14ac:dyDescent="0.2">
      <c r="A50" s="128" t="s">
        <v>57</v>
      </c>
      <c r="B50" s="77" t="s">
        <v>143</v>
      </c>
      <c r="C50" s="78" t="s">
        <v>50</v>
      </c>
      <c r="D50" s="78" t="s">
        <v>101</v>
      </c>
      <c r="E50" s="78" t="str">
        <f>Trabalho!A66&amp;Trabalho!B66&amp;Trabalho!C66</f>
        <v>contratação de empresa especializada na prestação de serviços de produção de vídeos, visto que a administração não possui estrutura material adequada para para a realização do registro visual desses eventos.</v>
      </c>
      <c r="F50" s="79">
        <v>241933.97</v>
      </c>
      <c r="G50" s="79">
        <v>56263.71</v>
      </c>
      <c r="H50" s="80" t="s">
        <v>52</v>
      </c>
      <c r="I50" s="80" t="s">
        <v>53</v>
      </c>
      <c r="J50" s="81">
        <v>1</v>
      </c>
      <c r="K50" s="81">
        <v>0</v>
      </c>
      <c r="L50" s="80" t="s">
        <v>88</v>
      </c>
      <c r="M50" s="80" t="s">
        <v>102</v>
      </c>
      <c r="N50" s="80" t="s">
        <v>61</v>
      </c>
      <c r="O50" s="129" t="s">
        <v>261</v>
      </c>
    </row>
    <row r="51" spans="1:16" s="68" customFormat="1" ht="20.399999999999999" x14ac:dyDescent="0.2">
      <c r="A51" s="128" t="s">
        <v>62</v>
      </c>
      <c r="B51" s="77" t="s">
        <v>147</v>
      </c>
      <c r="C51" s="78" t="s">
        <v>116</v>
      </c>
      <c r="D51" s="78" t="s">
        <v>117</v>
      </c>
      <c r="E51" s="78" t="str">
        <f>Trabalho!A67&amp;Trabalho!B67&amp;Trabalho!C67</f>
        <v>Aquisição de subscrições do Gartner.</v>
      </c>
      <c r="F51" s="79">
        <v>1544000</v>
      </c>
      <c r="G51" s="79">
        <v>359069.77</v>
      </c>
      <c r="H51" s="80" t="s">
        <v>52</v>
      </c>
      <c r="I51" s="80" t="s">
        <v>53</v>
      </c>
      <c r="J51" s="81">
        <v>1</v>
      </c>
      <c r="K51" s="81">
        <v>0</v>
      </c>
      <c r="L51" s="80" t="s">
        <v>113</v>
      </c>
      <c r="M51" s="80" t="s">
        <v>109</v>
      </c>
      <c r="N51" s="80" t="s">
        <v>110</v>
      </c>
      <c r="O51" s="129" t="s">
        <v>263</v>
      </c>
    </row>
    <row r="52" spans="1:16" s="68" customFormat="1" ht="20.399999999999999" x14ac:dyDescent="0.2">
      <c r="A52" s="128" t="s">
        <v>64</v>
      </c>
      <c r="B52" s="77" t="s">
        <v>148</v>
      </c>
      <c r="C52" s="78" t="s">
        <v>116</v>
      </c>
      <c r="D52" s="78" t="s">
        <v>117</v>
      </c>
      <c r="E52" s="78" t="str">
        <f>Trabalho!A68&amp;Trabalho!B68&amp;Trabalho!C68</f>
        <v>Contratação de empresa para repasse tecnológico - (Wi-fi).</v>
      </c>
      <c r="F52" s="79">
        <v>130000</v>
      </c>
      <c r="G52" s="79">
        <v>30232.560000000001</v>
      </c>
      <c r="H52" s="80" t="s">
        <v>52</v>
      </c>
      <c r="I52" s="80" t="s">
        <v>53</v>
      </c>
      <c r="J52" s="81">
        <v>1</v>
      </c>
      <c r="K52" s="81">
        <v>0</v>
      </c>
      <c r="L52" s="80" t="s">
        <v>150</v>
      </c>
      <c r="M52" s="80" t="s">
        <v>60</v>
      </c>
      <c r="N52" s="80" t="s">
        <v>70</v>
      </c>
      <c r="O52" s="129" t="s">
        <v>345</v>
      </c>
    </row>
    <row r="53" spans="1:16" s="68" customFormat="1" ht="20.399999999999999" x14ac:dyDescent="0.2">
      <c r="A53" s="128" t="s">
        <v>67</v>
      </c>
      <c r="B53" s="77" t="s">
        <v>149</v>
      </c>
      <c r="C53" s="78" t="s">
        <v>116</v>
      </c>
      <c r="D53" s="78" t="s">
        <v>117</v>
      </c>
      <c r="E53" s="78" t="str">
        <f>Trabalho!A69&amp;Trabalho!B69&amp;Trabalho!C69</f>
        <v>PE-BID-2.01.01: Infraestrutura Implantada - Serviço de Implantação - (Wi-fi).</v>
      </c>
      <c r="F53" s="79">
        <v>18000</v>
      </c>
      <c r="G53" s="79">
        <v>4186.05</v>
      </c>
      <c r="H53" s="80" t="s">
        <v>52</v>
      </c>
      <c r="I53" s="80" t="s">
        <v>53</v>
      </c>
      <c r="J53" s="81">
        <v>1</v>
      </c>
      <c r="K53" s="81">
        <v>0</v>
      </c>
      <c r="L53" s="80" t="s">
        <v>150</v>
      </c>
      <c r="M53" s="80" t="s">
        <v>60</v>
      </c>
      <c r="N53" s="80" t="s">
        <v>70</v>
      </c>
      <c r="O53" s="129" t="s">
        <v>345</v>
      </c>
    </row>
    <row r="54" spans="1:16" s="68" customFormat="1" ht="20.399999999999999" x14ac:dyDescent="0.2">
      <c r="A54" s="128" t="s">
        <v>71</v>
      </c>
      <c r="B54" s="77" t="s">
        <v>151</v>
      </c>
      <c r="C54" s="78" t="s">
        <v>116</v>
      </c>
      <c r="D54" s="78" t="s">
        <v>153</v>
      </c>
      <c r="E54" s="78" t="str">
        <f>Trabalho!A70&amp;Trabalho!B70&amp;Trabalho!C70</f>
        <v>Contratação de empresa para suporte tecnológico a ambiente de Hadoop/ Bigdata.</v>
      </c>
      <c r="F54" s="79">
        <v>1065384</v>
      </c>
      <c r="G54" s="79">
        <v>247763.72</v>
      </c>
      <c r="H54" s="80" t="s">
        <v>52</v>
      </c>
      <c r="I54" s="80" t="s">
        <v>53</v>
      </c>
      <c r="J54" s="81">
        <v>1</v>
      </c>
      <c r="K54" s="81">
        <v>0</v>
      </c>
      <c r="L54" s="80" t="s">
        <v>154</v>
      </c>
      <c r="M54" s="80" t="s">
        <v>60</v>
      </c>
      <c r="N54" s="80" t="s">
        <v>70</v>
      </c>
      <c r="O54" s="129" t="s">
        <v>345</v>
      </c>
    </row>
    <row r="55" spans="1:16" s="68" customFormat="1" ht="20.399999999999999" x14ac:dyDescent="0.2">
      <c r="A55" s="128" t="s">
        <v>74</v>
      </c>
      <c r="B55" s="77" t="s">
        <v>152</v>
      </c>
      <c r="C55" s="78" t="s">
        <v>116</v>
      </c>
      <c r="D55" s="78" t="s">
        <v>156</v>
      </c>
      <c r="E55" s="78" t="str">
        <f>Trabalho!A71&amp;Trabalho!B71&amp;Trabalho!C71</f>
        <v>Contratação de Empresa para suite SAP.</v>
      </c>
      <c r="F55" s="79">
        <v>1360000</v>
      </c>
      <c r="G55" s="79">
        <v>316279.07</v>
      </c>
      <c r="H55" s="80" t="s">
        <v>52</v>
      </c>
      <c r="I55" s="80" t="s">
        <v>53</v>
      </c>
      <c r="J55" s="81">
        <v>1</v>
      </c>
      <c r="K55" s="81">
        <v>0</v>
      </c>
      <c r="L55" s="137" t="s">
        <v>109</v>
      </c>
      <c r="M55" s="80" t="s">
        <v>69</v>
      </c>
      <c r="N55" s="80" t="s">
        <v>61</v>
      </c>
      <c r="O55" s="129" t="s">
        <v>268</v>
      </c>
    </row>
    <row r="56" spans="1:16" s="68" customFormat="1" ht="40.799999999999997" x14ac:dyDescent="0.2">
      <c r="A56" s="128" t="s">
        <v>78</v>
      </c>
      <c r="B56" s="77" t="s">
        <v>155</v>
      </c>
      <c r="C56" s="78" t="s">
        <v>116</v>
      </c>
      <c r="D56" s="78" t="s">
        <v>158</v>
      </c>
      <c r="E56" s="78" t="str">
        <f>Trabalho!A72&amp;Trabalho!B72&amp;Trabalho!C72</f>
        <v>Contratação  de empresa para desenvolvimento do sistema da Central de Monitoramento.Central de Monitoramento integrada com o ONE (Operador Nacional dos Estados) .</v>
      </c>
      <c r="F56" s="79">
        <v>2368800</v>
      </c>
      <c r="G56" s="79">
        <v>550883.72</v>
      </c>
      <c r="H56" s="80" t="s">
        <v>52</v>
      </c>
      <c r="I56" s="80" t="s">
        <v>53</v>
      </c>
      <c r="J56" s="81">
        <v>1</v>
      </c>
      <c r="K56" s="81">
        <v>0</v>
      </c>
      <c r="L56" s="80" t="s">
        <v>73</v>
      </c>
      <c r="M56" s="80" t="s">
        <v>150</v>
      </c>
      <c r="N56" s="80" t="s">
        <v>70</v>
      </c>
      <c r="O56" s="129" t="s">
        <v>345</v>
      </c>
    </row>
    <row r="57" spans="1:16" s="68" customFormat="1" ht="40.799999999999997" x14ac:dyDescent="0.2">
      <c r="A57" s="128" t="s">
        <v>80</v>
      </c>
      <c r="B57" s="77" t="s">
        <v>157</v>
      </c>
      <c r="C57" s="78" t="s">
        <v>116</v>
      </c>
      <c r="D57" s="78" t="s">
        <v>160</v>
      </c>
      <c r="E57" s="78" t="str">
        <f>Trabalho!A73&amp;Trabalho!B73&amp;Trabalho!C73</f>
        <v>Contratação de empresa para Aquisição do sistema de pesquisa de satisfação do atendimento - Sistema de pesquisa de satisfação implantado no Portal, Call Center e Centrais de atendimento.</v>
      </c>
      <c r="F57" s="79">
        <v>108000</v>
      </c>
      <c r="G57" s="79">
        <v>25116.28</v>
      </c>
      <c r="H57" s="80" t="s">
        <v>52</v>
      </c>
      <c r="I57" s="80" t="s">
        <v>53</v>
      </c>
      <c r="J57" s="81">
        <v>1</v>
      </c>
      <c r="K57" s="81">
        <v>0</v>
      </c>
      <c r="L57" s="136">
        <v>43983</v>
      </c>
      <c r="M57" s="136">
        <v>44075</v>
      </c>
      <c r="N57" s="135" t="s">
        <v>70</v>
      </c>
      <c r="O57" s="129" t="s">
        <v>345</v>
      </c>
      <c r="P57" s="123"/>
    </row>
    <row r="58" spans="1:16" s="68" customFormat="1" ht="30.6" x14ac:dyDescent="0.2">
      <c r="A58" s="128" t="s">
        <v>82</v>
      </c>
      <c r="B58" s="77" t="s">
        <v>159</v>
      </c>
      <c r="C58" s="78" t="s">
        <v>116</v>
      </c>
      <c r="D58" s="78" t="s">
        <v>153</v>
      </c>
      <c r="E58" s="78" t="s">
        <v>277</v>
      </c>
      <c r="F58" s="79">
        <v>1300000</v>
      </c>
      <c r="G58" s="79">
        <v>302325.58</v>
      </c>
      <c r="H58" s="80" t="s">
        <v>52</v>
      </c>
      <c r="I58" s="80" t="s">
        <v>53</v>
      </c>
      <c r="J58" s="81">
        <v>1</v>
      </c>
      <c r="K58" s="81">
        <v>0</v>
      </c>
      <c r="L58" s="80" t="s">
        <v>154</v>
      </c>
      <c r="M58" s="80" t="s">
        <v>60</v>
      </c>
      <c r="N58" s="80" t="s">
        <v>70</v>
      </c>
      <c r="O58" s="129" t="s">
        <v>345</v>
      </c>
    </row>
    <row r="59" spans="1:16" s="68" customFormat="1" ht="30.6" x14ac:dyDescent="0.2">
      <c r="A59" s="128" t="s">
        <v>84</v>
      </c>
      <c r="B59" s="77" t="s">
        <v>161</v>
      </c>
      <c r="C59" s="78" t="s">
        <v>116</v>
      </c>
      <c r="D59" s="78" t="s">
        <v>158</v>
      </c>
      <c r="E59" s="78" t="s">
        <v>339</v>
      </c>
      <c r="F59" s="79">
        <v>475200</v>
      </c>
      <c r="G59" s="79">
        <v>110511.63</v>
      </c>
      <c r="H59" s="80" t="s">
        <v>52</v>
      </c>
      <c r="I59" s="80" t="s">
        <v>53</v>
      </c>
      <c r="J59" s="81">
        <v>1</v>
      </c>
      <c r="K59" s="81">
        <v>0</v>
      </c>
      <c r="L59" s="136">
        <v>43983</v>
      </c>
      <c r="M59" s="136">
        <v>44105</v>
      </c>
      <c r="N59" s="135" t="s">
        <v>70</v>
      </c>
      <c r="O59" s="129" t="s">
        <v>345</v>
      </c>
      <c r="P59" s="123"/>
    </row>
    <row r="60" spans="1:16" s="68" customFormat="1" ht="40.799999999999997" x14ac:dyDescent="0.2">
      <c r="A60" s="128" t="s">
        <v>86</v>
      </c>
      <c r="B60" s="77" t="s">
        <v>342</v>
      </c>
      <c r="C60" s="78" t="s">
        <v>171</v>
      </c>
      <c r="D60" s="78" t="s">
        <v>172</v>
      </c>
      <c r="E60" s="78" t="s">
        <v>340</v>
      </c>
      <c r="F60" s="79">
        <v>330418.68</v>
      </c>
      <c r="G60" s="79">
        <v>76841.55</v>
      </c>
      <c r="H60" s="80" t="s">
        <v>52</v>
      </c>
      <c r="I60" s="80" t="s">
        <v>53</v>
      </c>
      <c r="J60" s="81">
        <v>1</v>
      </c>
      <c r="K60" s="81">
        <v>0</v>
      </c>
      <c r="L60" s="80" t="s">
        <v>108</v>
      </c>
      <c r="M60" s="80" t="s">
        <v>55</v>
      </c>
      <c r="N60" s="80" t="s">
        <v>110</v>
      </c>
      <c r="O60" s="129" t="s">
        <v>345</v>
      </c>
    </row>
    <row r="61" spans="1:16" s="68" customFormat="1" ht="21" thickBot="1" x14ac:dyDescent="0.25">
      <c r="A61" s="128" t="s">
        <v>89</v>
      </c>
      <c r="B61" s="77" t="s">
        <v>343</v>
      </c>
      <c r="C61" s="78" t="s">
        <v>171</v>
      </c>
      <c r="D61" s="78" t="s">
        <v>172</v>
      </c>
      <c r="E61" s="78" t="s">
        <v>341</v>
      </c>
      <c r="F61" s="79">
        <v>350000</v>
      </c>
      <c r="G61" s="79">
        <v>81395.350000000006</v>
      </c>
      <c r="H61" s="80" t="s">
        <v>52</v>
      </c>
      <c r="I61" s="80" t="s">
        <v>53</v>
      </c>
      <c r="J61" s="81">
        <v>1</v>
      </c>
      <c r="K61" s="81">
        <v>0</v>
      </c>
      <c r="L61" s="80" t="s">
        <v>150</v>
      </c>
      <c r="M61" s="80" t="s">
        <v>173</v>
      </c>
      <c r="N61" s="80" t="s">
        <v>70</v>
      </c>
      <c r="O61" s="129" t="s">
        <v>345</v>
      </c>
    </row>
    <row r="62" spans="1:16" s="110" customFormat="1" ht="13.2" thickBot="1" x14ac:dyDescent="0.25">
      <c r="A62" s="28" t="s">
        <v>29</v>
      </c>
      <c r="B62" s="29"/>
      <c r="C62" s="107"/>
      <c r="D62" s="107"/>
      <c r="E62" s="108"/>
      <c r="F62" s="109">
        <f>SUM(F49:F61)</f>
        <v>9831736.6499999985</v>
      </c>
      <c r="G62" s="109">
        <f>SUM(G49:G61)</f>
        <v>2286450.39</v>
      </c>
      <c r="H62" s="22"/>
      <c r="I62" s="23"/>
      <c r="J62" s="24"/>
      <c r="K62" s="24"/>
      <c r="L62" s="25"/>
      <c r="M62" s="25"/>
      <c r="N62" s="26"/>
      <c r="O62" s="127"/>
    </row>
    <row r="63" spans="1:16" s="68" customFormat="1" ht="10.8" thickBot="1" x14ac:dyDescent="0.25">
      <c r="A63" s="91"/>
      <c r="B63" s="92"/>
      <c r="C63" s="93"/>
      <c r="D63" s="93"/>
      <c r="E63" s="31"/>
      <c r="F63" s="32"/>
      <c r="G63" s="32"/>
      <c r="H63" s="94"/>
      <c r="I63" s="95"/>
      <c r="J63" s="96"/>
      <c r="K63" s="96"/>
      <c r="L63" s="97"/>
      <c r="M63" s="97"/>
      <c r="N63" s="94"/>
      <c r="O63" s="98"/>
    </row>
    <row r="64" spans="1:16" ht="14.4" thickBot="1" x14ac:dyDescent="0.3">
      <c r="A64" s="11" t="s">
        <v>30</v>
      </c>
      <c r="B64" s="12"/>
      <c r="C64" s="13"/>
      <c r="D64" s="13"/>
      <c r="E64" s="14"/>
      <c r="F64" s="15"/>
      <c r="G64" s="15"/>
      <c r="H64" s="15"/>
      <c r="I64" s="15"/>
      <c r="J64" s="15"/>
      <c r="K64" s="16"/>
      <c r="L64" s="15"/>
      <c r="M64" s="15"/>
      <c r="N64" s="15"/>
      <c r="O64" s="124"/>
    </row>
    <row r="65" spans="1:15" s="68" customFormat="1" ht="30.6" x14ac:dyDescent="0.2">
      <c r="A65" s="128" t="s">
        <v>48</v>
      </c>
      <c r="B65" s="77" t="s">
        <v>163</v>
      </c>
      <c r="C65" s="78" t="s">
        <v>50</v>
      </c>
      <c r="D65" s="78" t="s">
        <v>142</v>
      </c>
      <c r="E65" s="78" t="str">
        <f>Trabalho!A92&amp;Trabalho!B92&amp;Trabalho!C92</f>
        <v>Contratação de  empresa de consultoria especializada em planejamento estratégico e estrutura organizacional.</v>
      </c>
      <c r="F65" s="79">
        <v>1162800</v>
      </c>
      <c r="G65" s="79">
        <v>270418.59999999998</v>
      </c>
      <c r="H65" s="80" t="s">
        <v>145</v>
      </c>
      <c r="I65" s="80" t="s">
        <v>146</v>
      </c>
      <c r="J65" s="81">
        <v>1</v>
      </c>
      <c r="K65" s="81">
        <v>0</v>
      </c>
      <c r="L65" s="137" t="s">
        <v>69</v>
      </c>
      <c r="M65" s="138" t="s">
        <v>60</v>
      </c>
      <c r="N65" s="80" t="s">
        <v>70</v>
      </c>
      <c r="O65" s="129" t="s">
        <v>345</v>
      </c>
    </row>
    <row r="66" spans="1:15" s="68" customFormat="1" ht="30.6" x14ac:dyDescent="0.2">
      <c r="A66" s="128" t="s">
        <v>57</v>
      </c>
      <c r="B66" s="77" t="s">
        <v>164</v>
      </c>
      <c r="C66" s="78" t="s">
        <v>50</v>
      </c>
      <c r="D66" s="78" t="s">
        <v>142</v>
      </c>
      <c r="E66" s="78" t="str">
        <f>Trabalho!A93&amp;Trabalho!B93&amp;Trabalho!C93</f>
        <v>Contratação de empresa de consultoria para estruturar o programa de cidadania e conformidade fiscal.</v>
      </c>
      <c r="F66" s="79">
        <v>298800</v>
      </c>
      <c r="G66" s="79">
        <v>69488.37</v>
      </c>
      <c r="H66" s="80" t="s">
        <v>145</v>
      </c>
      <c r="I66" s="80" t="s">
        <v>352</v>
      </c>
      <c r="J66" s="81">
        <v>1</v>
      </c>
      <c r="K66" s="81">
        <v>0</v>
      </c>
      <c r="L66" s="137" t="s">
        <v>102</v>
      </c>
      <c r="M66" s="138" t="s">
        <v>154</v>
      </c>
      <c r="N66" s="80" t="s">
        <v>70</v>
      </c>
      <c r="O66" s="129" t="s">
        <v>345</v>
      </c>
    </row>
    <row r="67" spans="1:15" s="68" customFormat="1" ht="20.399999999999999" x14ac:dyDescent="0.2">
      <c r="A67" s="128" t="s">
        <v>62</v>
      </c>
      <c r="B67" s="77" t="s">
        <v>165</v>
      </c>
      <c r="C67" s="78" t="s">
        <v>50</v>
      </c>
      <c r="D67" s="78" t="s">
        <v>166</v>
      </c>
      <c r="E67" s="78" t="str">
        <f>Trabalho!A94&amp;Trabalho!B94&amp;Trabalho!C94</f>
        <v>Contratação de empresa para desenhar os processos e o cardápio de serviços - Portal de informações.</v>
      </c>
      <c r="F67" s="79">
        <v>691200</v>
      </c>
      <c r="G67" s="79">
        <v>160744.19</v>
      </c>
      <c r="H67" s="80" t="s">
        <v>145</v>
      </c>
      <c r="I67" s="80" t="s">
        <v>352</v>
      </c>
      <c r="J67" s="81">
        <v>1</v>
      </c>
      <c r="K67" s="81">
        <v>0</v>
      </c>
      <c r="L67" s="137" t="s">
        <v>102</v>
      </c>
      <c r="M67" s="138" t="s">
        <v>154</v>
      </c>
      <c r="N67" s="80" t="s">
        <v>70</v>
      </c>
      <c r="O67" s="129" t="s">
        <v>345</v>
      </c>
    </row>
    <row r="68" spans="1:15" s="68" customFormat="1" ht="30.6" x14ac:dyDescent="0.2">
      <c r="A68" s="128" t="s">
        <v>64</v>
      </c>
      <c r="B68" s="77" t="s">
        <v>167</v>
      </c>
      <c r="C68" s="78" t="s">
        <v>50</v>
      </c>
      <c r="D68" s="78" t="s">
        <v>168</v>
      </c>
      <c r="E68" s="78" t="str">
        <f>Trabalho!A95&amp;Trabalho!B95&amp;Trabalho!C95</f>
        <v>Contratação de empresa especializada em mapeamento de competências - Modelo de Gestão de Pessoas por Competência.</v>
      </c>
      <c r="F68" s="79">
        <v>1051200</v>
      </c>
      <c r="G68" s="79">
        <v>244465.12</v>
      </c>
      <c r="H68" s="80" t="s">
        <v>145</v>
      </c>
      <c r="I68" s="80" t="s">
        <v>352</v>
      </c>
      <c r="J68" s="81">
        <v>1</v>
      </c>
      <c r="K68" s="81">
        <v>0</v>
      </c>
      <c r="L68" s="137" t="s">
        <v>102</v>
      </c>
      <c r="M68" s="138" t="s">
        <v>154</v>
      </c>
      <c r="N68" s="80" t="s">
        <v>70</v>
      </c>
      <c r="O68" s="129" t="s">
        <v>345</v>
      </c>
    </row>
    <row r="69" spans="1:15" s="68" customFormat="1" ht="20.399999999999999" x14ac:dyDescent="0.2">
      <c r="A69" s="128" t="s">
        <v>67</v>
      </c>
      <c r="B69" s="77" t="s">
        <v>169</v>
      </c>
      <c r="C69" s="78" t="s">
        <v>50</v>
      </c>
      <c r="D69" s="78" t="s">
        <v>144</v>
      </c>
      <c r="E69" s="78" t="s">
        <v>336</v>
      </c>
      <c r="F69" s="79">
        <v>6066000</v>
      </c>
      <c r="G69" s="79">
        <v>1410697.67</v>
      </c>
      <c r="H69" s="80" t="s">
        <v>145</v>
      </c>
      <c r="I69" s="80" t="s">
        <v>146</v>
      </c>
      <c r="J69" s="81">
        <v>1</v>
      </c>
      <c r="K69" s="81">
        <v>0</v>
      </c>
      <c r="L69" s="137" t="s">
        <v>59</v>
      </c>
      <c r="M69" s="138" t="s">
        <v>60</v>
      </c>
      <c r="N69" s="80" t="s">
        <v>70</v>
      </c>
      <c r="O69" s="129" t="s">
        <v>337</v>
      </c>
    </row>
    <row r="70" spans="1:15" s="68" customFormat="1" ht="41.4" thickBot="1" x14ac:dyDescent="0.25">
      <c r="A70" s="128" t="s">
        <v>71</v>
      </c>
      <c r="B70" s="77" t="s">
        <v>170</v>
      </c>
      <c r="C70" s="78" t="s">
        <v>139</v>
      </c>
      <c r="D70" s="78" t="s">
        <v>162</v>
      </c>
      <c r="E70" s="78" t="s">
        <v>338</v>
      </c>
      <c r="F70" s="79">
        <v>26026000</v>
      </c>
      <c r="G70" s="79">
        <v>6052558.1399999997</v>
      </c>
      <c r="H70" s="80" t="s">
        <v>145</v>
      </c>
      <c r="I70" s="80" t="s">
        <v>146</v>
      </c>
      <c r="J70" s="81">
        <v>1</v>
      </c>
      <c r="K70" s="81">
        <v>0</v>
      </c>
      <c r="L70" s="137" t="s">
        <v>73</v>
      </c>
      <c r="M70" s="138" t="s">
        <v>59</v>
      </c>
      <c r="N70" s="80" t="s">
        <v>61</v>
      </c>
      <c r="O70" s="129" t="s">
        <v>344</v>
      </c>
    </row>
    <row r="71" spans="1:15" s="110" customFormat="1" ht="13.2" thickBot="1" x14ac:dyDescent="0.25">
      <c r="A71" s="28" t="s">
        <v>31</v>
      </c>
      <c r="B71" s="29"/>
      <c r="C71" s="107"/>
      <c r="D71" s="107"/>
      <c r="E71" s="108"/>
      <c r="F71" s="109">
        <f>SUM(F65:F70)</f>
        <v>35296000</v>
      </c>
      <c r="G71" s="109">
        <f>SUM(G65:G70)</f>
        <v>8208372.0899999999</v>
      </c>
      <c r="H71" s="22"/>
      <c r="I71" s="23"/>
      <c r="J71" s="24"/>
      <c r="K71" s="24"/>
      <c r="L71" s="25"/>
      <c r="M71" s="25"/>
      <c r="N71" s="26"/>
      <c r="O71" s="127"/>
    </row>
    <row r="72" spans="1:15" s="68" customFormat="1" ht="10.8" thickBot="1" x14ac:dyDescent="0.25">
      <c r="A72" s="82"/>
      <c r="B72" s="72"/>
      <c r="C72" s="73"/>
      <c r="D72" s="73"/>
      <c r="E72" s="99"/>
      <c r="F72" s="72"/>
      <c r="G72" s="72"/>
      <c r="H72" s="72"/>
      <c r="I72" s="72"/>
      <c r="J72" s="72"/>
      <c r="K72" s="100"/>
      <c r="L72" s="72"/>
      <c r="M72" s="72"/>
      <c r="N72" s="72"/>
      <c r="O72" s="99"/>
    </row>
    <row r="73" spans="1:15" ht="14.4" thickBot="1" x14ac:dyDescent="0.3">
      <c r="A73" s="11" t="s">
        <v>32</v>
      </c>
      <c r="B73" s="12"/>
      <c r="C73" s="13"/>
      <c r="D73" s="13"/>
      <c r="E73" s="14"/>
      <c r="F73" s="15"/>
      <c r="G73" s="15"/>
      <c r="H73" s="15"/>
      <c r="I73" s="15"/>
      <c r="J73" s="15"/>
      <c r="K73" s="16"/>
      <c r="L73" s="15"/>
      <c r="M73" s="15"/>
      <c r="N73" s="15"/>
      <c r="O73" s="124"/>
    </row>
    <row r="74" spans="1:15" s="68" customFormat="1" ht="20.399999999999999" x14ac:dyDescent="0.2">
      <c r="A74" s="128" t="s">
        <v>48</v>
      </c>
      <c r="B74" s="77" t="s">
        <v>174</v>
      </c>
      <c r="C74" s="78" t="s">
        <v>50</v>
      </c>
      <c r="D74" s="78" t="s">
        <v>142</v>
      </c>
      <c r="E74" s="78" t="str">
        <f>Trabalho!A132&amp;Trabalho!B132&amp;Trabalho!C132</f>
        <v>Contratação de (06) seis consultores individuais para atuar no SefaLab.</v>
      </c>
      <c r="F74" s="79">
        <v>336000</v>
      </c>
      <c r="G74" s="79">
        <v>78139.53</v>
      </c>
      <c r="H74" s="80" t="s">
        <v>175</v>
      </c>
      <c r="I74" s="80" t="s">
        <v>176</v>
      </c>
      <c r="J74" s="81">
        <v>1</v>
      </c>
      <c r="K74" s="81">
        <v>0</v>
      </c>
      <c r="L74" s="80" t="s">
        <v>102</v>
      </c>
      <c r="M74" s="80" t="s">
        <v>69</v>
      </c>
      <c r="N74" s="80" t="s">
        <v>70</v>
      </c>
      <c r="O74" s="129" t="s">
        <v>345</v>
      </c>
    </row>
    <row r="75" spans="1:15" s="68" customFormat="1" ht="30.6" x14ac:dyDescent="0.2">
      <c r="A75" s="128" t="s">
        <v>57</v>
      </c>
      <c r="B75" s="77" t="s">
        <v>177</v>
      </c>
      <c r="C75" s="78" t="s">
        <v>50</v>
      </c>
      <c r="D75" s="78" t="s">
        <v>178</v>
      </c>
      <c r="E75" s="78" t="str">
        <f>Trabalho!A133&amp;Trabalho!B133&amp;Trabalho!C133</f>
        <v>Contratação de (01) um consultor Individual para atuar na Escola Fazendária - EFAZ na área de Educação Fiscal.</v>
      </c>
      <c r="F75" s="79">
        <v>84000</v>
      </c>
      <c r="G75" s="79">
        <v>19534.88</v>
      </c>
      <c r="H75" s="80" t="s">
        <v>175</v>
      </c>
      <c r="I75" s="80" t="s">
        <v>176</v>
      </c>
      <c r="J75" s="81">
        <v>1</v>
      </c>
      <c r="K75" s="81">
        <v>0</v>
      </c>
      <c r="L75" s="80" t="s">
        <v>77</v>
      </c>
      <c r="M75" s="80" t="s">
        <v>179</v>
      </c>
      <c r="N75" s="80" t="s">
        <v>110</v>
      </c>
      <c r="O75" s="129" t="s">
        <v>284</v>
      </c>
    </row>
    <row r="76" spans="1:15" s="68" customFormat="1" ht="30.6" x14ac:dyDescent="0.2">
      <c r="A76" s="128" t="s">
        <v>62</v>
      </c>
      <c r="B76" s="77" t="s">
        <v>180</v>
      </c>
      <c r="C76" s="78" t="s">
        <v>50</v>
      </c>
      <c r="D76" s="78" t="s">
        <v>178</v>
      </c>
      <c r="E76" s="78" t="str">
        <f>Trabalho!A134&amp;Trabalho!B134&amp;Trabalho!C134</f>
        <v>Contratação de (01) um consultor Individual para atuar na Escola Fazendária - EFAZ na área de Educação Fiscal.</v>
      </c>
      <c r="F76" s="79">
        <v>84000</v>
      </c>
      <c r="G76" s="79">
        <v>19534.88</v>
      </c>
      <c r="H76" s="80" t="s">
        <v>175</v>
      </c>
      <c r="I76" s="80" t="s">
        <v>176</v>
      </c>
      <c r="J76" s="81">
        <v>1</v>
      </c>
      <c r="K76" s="81">
        <v>0</v>
      </c>
      <c r="L76" s="80" t="s">
        <v>59</v>
      </c>
      <c r="M76" s="80" t="s">
        <v>150</v>
      </c>
      <c r="N76" s="80" t="s">
        <v>70</v>
      </c>
      <c r="O76" s="129" t="s">
        <v>285</v>
      </c>
    </row>
    <row r="77" spans="1:15" s="68" customFormat="1" ht="40.799999999999997" x14ac:dyDescent="0.2">
      <c r="A77" s="128" t="s">
        <v>64</v>
      </c>
      <c r="B77" s="77" t="s">
        <v>181</v>
      </c>
      <c r="C77" s="78" t="s">
        <v>50</v>
      </c>
      <c r="D77" s="78" t="s">
        <v>101</v>
      </c>
      <c r="E77" s="78" t="str">
        <f>Trabalho!A135&amp;Trabalho!B135&amp;Trabalho!C135</f>
        <v>Contratação de (01) um consultor individual em comunicação social, para permitir a expansão das atividades de fisco estadual paraense em mídias sociais.</v>
      </c>
      <c r="F77" s="79">
        <v>84000</v>
      </c>
      <c r="G77" s="79">
        <v>19534.88</v>
      </c>
      <c r="H77" s="80" t="s">
        <v>175</v>
      </c>
      <c r="I77" s="80" t="s">
        <v>176</v>
      </c>
      <c r="J77" s="81">
        <v>1</v>
      </c>
      <c r="K77" s="81">
        <v>0</v>
      </c>
      <c r="L77" s="80" t="s">
        <v>182</v>
      </c>
      <c r="M77" s="80" t="s">
        <v>109</v>
      </c>
      <c r="N77" s="80" t="s">
        <v>110</v>
      </c>
      <c r="O77" s="129" t="s">
        <v>287</v>
      </c>
    </row>
    <row r="78" spans="1:15" s="68" customFormat="1" ht="183.6" x14ac:dyDescent="0.2">
      <c r="A78" s="128" t="s">
        <v>67</v>
      </c>
      <c r="B78" s="77" t="s">
        <v>183</v>
      </c>
      <c r="C78" s="78" t="s">
        <v>116</v>
      </c>
      <c r="D78" s="78" t="s">
        <v>184</v>
      </c>
      <c r="E78" s="78" t="str">
        <f>Trabalho!A136&amp;Trabalho!B136&amp;Trabalho!C136</f>
        <v>Contratação de consultores individuais para atender as áreas de análise de contratos, sendo: (09) nove Analistas de Negócio, (08) oito Desenvolvedores de Sistemas e (01) um Analista de Contratos.</v>
      </c>
      <c r="F78" s="79">
        <v>2160000</v>
      </c>
      <c r="G78" s="79">
        <v>502325.58</v>
      </c>
      <c r="H78" s="80" t="s">
        <v>175</v>
      </c>
      <c r="I78" s="80" t="s">
        <v>176</v>
      </c>
      <c r="J78" s="81">
        <v>1</v>
      </c>
      <c r="K78" s="81">
        <v>0</v>
      </c>
      <c r="L78" s="80" t="s">
        <v>182</v>
      </c>
      <c r="M78" s="80" t="s">
        <v>109</v>
      </c>
      <c r="N78" s="80" t="s">
        <v>110</v>
      </c>
      <c r="O78" s="129" t="s">
        <v>346</v>
      </c>
    </row>
    <row r="79" spans="1:15" s="68" customFormat="1" ht="30.6" x14ac:dyDescent="0.2">
      <c r="A79" s="128" t="s">
        <v>71</v>
      </c>
      <c r="B79" s="77" t="s">
        <v>185</v>
      </c>
      <c r="C79" s="78" t="s">
        <v>116</v>
      </c>
      <c r="D79" s="78" t="s">
        <v>153</v>
      </c>
      <c r="E79" s="78" t="str">
        <f>Trabalho!A137&amp;Trabalho!B137&amp;Trabalho!C137</f>
        <v>Contratação de (01) um consultor individual para elaborar o redesenho  de processos para a fiscalização progressiva.</v>
      </c>
      <c r="F79" s="79">
        <v>150000</v>
      </c>
      <c r="G79" s="79">
        <v>34883.72</v>
      </c>
      <c r="H79" s="80" t="s">
        <v>175</v>
      </c>
      <c r="I79" s="80" t="s">
        <v>176</v>
      </c>
      <c r="J79" s="81">
        <v>1</v>
      </c>
      <c r="K79" s="81">
        <v>0</v>
      </c>
      <c r="L79" s="80" t="s">
        <v>59</v>
      </c>
      <c r="M79" s="80" t="s">
        <v>60</v>
      </c>
      <c r="N79" s="80" t="s">
        <v>70</v>
      </c>
      <c r="O79" s="129" t="s">
        <v>345</v>
      </c>
    </row>
    <row r="80" spans="1:15" s="68" customFormat="1" ht="30.6" x14ac:dyDescent="0.2">
      <c r="A80" s="128" t="s">
        <v>74</v>
      </c>
      <c r="B80" s="77" t="s">
        <v>186</v>
      </c>
      <c r="C80" s="78" t="s">
        <v>116</v>
      </c>
      <c r="D80" s="78" t="s">
        <v>153</v>
      </c>
      <c r="E80" s="78" t="str">
        <f>Trabalho!A138&amp;Trabalho!B138&amp;Trabalho!C138</f>
        <v>Contratação de (01) um consultor individual para formatar o modelo operacional de gestão de riscos tributários.</v>
      </c>
      <c r="F80" s="79">
        <v>150000</v>
      </c>
      <c r="G80" s="79">
        <v>34883.72</v>
      </c>
      <c r="H80" s="80" t="s">
        <v>175</v>
      </c>
      <c r="I80" s="80" t="s">
        <v>176</v>
      </c>
      <c r="J80" s="81">
        <v>1</v>
      </c>
      <c r="K80" s="81">
        <v>0</v>
      </c>
      <c r="L80" s="80" t="s">
        <v>59</v>
      </c>
      <c r="M80" s="80" t="s">
        <v>60</v>
      </c>
      <c r="N80" s="80" t="s">
        <v>70</v>
      </c>
      <c r="O80" s="129" t="s">
        <v>345</v>
      </c>
    </row>
    <row r="81" spans="1:15" s="68" customFormat="1" ht="51" x14ac:dyDescent="0.2">
      <c r="A81" s="128" t="s">
        <v>78</v>
      </c>
      <c r="B81" s="77" t="s">
        <v>187</v>
      </c>
      <c r="C81" s="78" t="s">
        <v>116</v>
      </c>
      <c r="D81" s="78" t="s">
        <v>160</v>
      </c>
      <c r="E81" s="78" t="str">
        <f>Trabalho!A139&amp;Trabalho!B139&amp;Trabalho!C139</f>
        <v>Contratação de (02) dois consultores individuais para a reformulação do portal, atualização das informações e novos serviços via web - Site e portal da SEFA com serviços e informações mais acessíveis, práticas e eficientes .</v>
      </c>
      <c r="F81" s="79">
        <v>360000</v>
      </c>
      <c r="G81" s="79">
        <v>83720.929999999993</v>
      </c>
      <c r="H81" s="80" t="s">
        <v>175</v>
      </c>
      <c r="I81" s="80" t="s">
        <v>176</v>
      </c>
      <c r="J81" s="81">
        <v>1</v>
      </c>
      <c r="K81" s="81">
        <v>0</v>
      </c>
      <c r="L81" s="80" t="s">
        <v>59</v>
      </c>
      <c r="M81" s="80" t="s">
        <v>150</v>
      </c>
      <c r="N81" s="80" t="s">
        <v>61</v>
      </c>
      <c r="O81" s="129" t="s">
        <v>295</v>
      </c>
    </row>
    <row r="82" spans="1:15" s="68" customFormat="1" ht="51" x14ac:dyDescent="0.2">
      <c r="A82" s="128" t="s">
        <v>80</v>
      </c>
      <c r="B82" s="77" t="s">
        <v>188</v>
      </c>
      <c r="C82" s="78" t="s">
        <v>139</v>
      </c>
      <c r="D82" s="78" t="s">
        <v>162</v>
      </c>
      <c r="E82" s="78" t="str">
        <f>Trabalho!A140&amp;Trabalho!B140&amp;Trabalho!C140</f>
        <v>Contratação de (01) um Consultor individual para atuar no Tesouro na gestão de contratos, integração de sistemas na área da tecnologia - Sistema integrado de administração financeira estadual implantado.</v>
      </c>
      <c r="F82" s="79">
        <v>240000</v>
      </c>
      <c r="G82" s="79">
        <v>55813.95</v>
      </c>
      <c r="H82" s="80" t="s">
        <v>175</v>
      </c>
      <c r="I82" s="80" t="s">
        <v>176</v>
      </c>
      <c r="J82" s="81">
        <v>1</v>
      </c>
      <c r="K82" s="81">
        <v>0</v>
      </c>
      <c r="L82" s="80" t="s">
        <v>182</v>
      </c>
      <c r="M82" s="80" t="s">
        <v>109</v>
      </c>
      <c r="N82" s="80" t="s">
        <v>110</v>
      </c>
      <c r="O82" s="129" t="s">
        <v>297</v>
      </c>
    </row>
    <row r="83" spans="1:15" s="68" customFormat="1" ht="51" x14ac:dyDescent="0.2">
      <c r="A83" s="128" t="s">
        <v>82</v>
      </c>
      <c r="B83" s="77" t="s">
        <v>189</v>
      </c>
      <c r="C83" s="78" t="s">
        <v>171</v>
      </c>
      <c r="D83" s="78" t="s">
        <v>172</v>
      </c>
      <c r="E83" s="78" t="str">
        <f>Trabalho!A141&amp;Trabalho!B141&amp;Trabalho!C141</f>
        <v>Contratação de (01) um consultor Individual para prestar assessoramento técnico em temas relacionados à gestão financeira - Especialista em gestão financeira do setor público a ser lotado na CGRF - Célula de Gestão de Recursos Financeiros.</v>
      </c>
      <c r="F83" s="79">
        <v>84000</v>
      </c>
      <c r="G83" s="79">
        <v>19534.88</v>
      </c>
      <c r="H83" s="80" t="s">
        <v>175</v>
      </c>
      <c r="I83" s="80" t="s">
        <v>176</v>
      </c>
      <c r="J83" s="81">
        <v>1</v>
      </c>
      <c r="K83" s="81">
        <v>0</v>
      </c>
      <c r="L83" s="80" t="s">
        <v>77</v>
      </c>
      <c r="M83" s="80" t="s">
        <v>179</v>
      </c>
      <c r="N83" s="80" t="s">
        <v>110</v>
      </c>
      <c r="O83" s="129" t="s">
        <v>299</v>
      </c>
    </row>
    <row r="84" spans="1:15" s="68" customFormat="1" ht="51" x14ac:dyDescent="0.2">
      <c r="A84" s="128" t="s">
        <v>84</v>
      </c>
      <c r="B84" s="77" t="s">
        <v>190</v>
      </c>
      <c r="C84" s="78" t="s">
        <v>171</v>
      </c>
      <c r="D84" s="78" t="s">
        <v>172</v>
      </c>
      <c r="E84" s="78" t="str">
        <f>Trabalho!A142&amp;Trabalho!B142&amp;Trabalho!C142</f>
        <v>Contratação de (01) um consultor Individual para prestar assistência técnica aos gerentes de projetos e à Unidade de Coordenação de Projetos em temas relacionados a aquisições e contratação dos projetos, lotado na CAFE.</v>
      </c>
      <c r="F84" s="79">
        <v>84000</v>
      </c>
      <c r="G84" s="79">
        <v>19534.88</v>
      </c>
      <c r="H84" s="80" t="s">
        <v>175</v>
      </c>
      <c r="I84" s="80" t="s">
        <v>176</v>
      </c>
      <c r="J84" s="81">
        <v>1</v>
      </c>
      <c r="K84" s="81">
        <v>0</v>
      </c>
      <c r="L84" s="80" t="s">
        <v>77</v>
      </c>
      <c r="M84" s="80" t="s">
        <v>179</v>
      </c>
      <c r="N84" s="80" t="s">
        <v>110</v>
      </c>
      <c r="O84" s="129" t="s">
        <v>301</v>
      </c>
    </row>
    <row r="85" spans="1:15" s="68" customFormat="1" ht="51" x14ac:dyDescent="0.2">
      <c r="A85" s="128" t="s">
        <v>86</v>
      </c>
      <c r="B85" s="77" t="s">
        <v>191</v>
      </c>
      <c r="C85" s="78" t="s">
        <v>171</v>
      </c>
      <c r="D85" s="78" t="s">
        <v>172</v>
      </c>
      <c r="E85" s="78" t="str">
        <f>Trabalho!A143&amp;Trabalho!B143&amp;Trabalho!C143</f>
        <v>Contratação de (01) um consultor Individual  para atuar na CAFE - Coordenadoria de Assuntos Fazendários Estratégicos, com o objetivo em desenvolver o TDR - Termos de Referência junto as áreas demandantes,</v>
      </c>
      <c r="F85" s="79">
        <v>84000</v>
      </c>
      <c r="G85" s="79">
        <v>19534.88</v>
      </c>
      <c r="H85" s="80" t="s">
        <v>175</v>
      </c>
      <c r="I85" s="80" t="s">
        <v>176</v>
      </c>
      <c r="J85" s="81">
        <v>1</v>
      </c>
      <c r="K85" s="81">
        <v>0</v>
      </c>
      <c r="L85" s="80" t="s">
        <v>182</v>
      </c>
      <c r="M85" s="80" t="s">
        <v>109</v>
      </c>
      <c r="N85" s="80" t="s">
        <v>110</v>
      </c>
      <c r="O85" s="129" t="s">
        <v>303</v>
      </c>
    </row>
    <row r="86" spans="1:15" s="68" customFormat="1" ht="51" x14ac:dyDescent="0.2">
      <c r="A86" s="128" t="s">
        <v>89</v>
      </c>
      <c r="B86" s="77" t="s">
        <v>192</v>
      </c>
      <c r="C86" s="78" t="s">
        <v>171</v>
      </c>
      <c r="D86" s="78" t="s">
        <v>172</v>
      </c>
      <c r="E86" s="78" t="str">
        <f>Trabalho!A144&amp;Trabalho!B144&amp;Trabalho!C144</f>
        <v>Contratação de (01) um consultor Individual para prestar assessoramento técnico em temas relacionados à gestão financeira - Especialista em gestão financeira do setor público, lotado na CGRF - Célula de Gestão de Recursos Financeiros.</v>
      </c>
      <c r="F86" s="79">
        <v>84000</v>
      </c>
      <c r="G86" s="79">
        <v>19534.88</v>
      </c>
      <c r="H86" s="80" t="s">
        <v>175</v>
      </c>
      <c r="I86" s="80" t="s">
        <v>176</v>
      </c>
      <c r="J86" s="81">
        <v>1</v>
      </c>
      <c r="K86" s="81">
        <v>0</v>
      </c>
      <c r="L86" s="80" t="s">
        <v>193</v>
      </c>
      <c r="M86" s="80" t="s">
        <v>194</v>
      </c>
      <c r="N86" s="80" t="s">
        <v>110</v>
      </c>
      <c r="O86" s="129" t="s">
        <v>305</v>
      </c>
    </row>
    <row r="87" spans="1:15" s="68" customFormat="1" ht="40.799999999999997" x14ac:dyDescent="0.2">
      <c r="A87" s="128" t="s">
        <v>91</v>
      </c>
      <c r="B87" s="77" t="s">
        <v>195</v>
      </c>
      <c r="C87" s="78" t="s">
        <v>171</v>
      </c>
      <c r="D87" s="78" t="s">
        <v>172</v>
      </c>
      <c r="E87" s="78" t="str">
        <f>Trabalho!A145&amp;Trabalho!B145&amp;Trabalho!C145</f>
        <v>Contratação de (01) um consultor Individual para atual na área da CGLC - Celula de Gestão de Licitações e Contratos da Secretaria de Estado da Fazenda, como pregoeiro.</v>
      </c>
      <c r="F87" s="79">
        <v>84000</v>
      </c>
      <c r="G87" s="79">
        <v>19534.88</v>
      </c>
      <c r="H87" s="80" t="s">
        <v>175</v>
      </c>
      <c r="I87" s="80" t="s">
        <v>176</v>
      </c>
      <c r="J87" s="81">
        <v>1</v>
      </c>
      <c r="K87" s="81">
        <v>0</v>
      </c>
      <c r="L87" s="80" t="s">
        <v>182</v>
      </c>
      <c r="M87" s="80" t="s">
        <v>109</v>
      </c>
      <c r="N87" s="80" t="s">
        <v>110</v>
      </c>
      <c r="O87" s="129" t="s">
        <v>307</v>
      </c>
    </row>
    <row r="88" spans="1:15" s="68" customFormat="1" ht="40.799999999999997" x14ac:dyDescent="0.2">
      <c r="A88" s="128" t="s">
        <v>93</v>
      </c>
      <c r="B88" s="77" t="s">
        <v>196</v>
      </c>
      <c r="C88" s="78" t="s">
        <v>171</v>
      </c>
      <c r="D88" s="78" t="s">
        <v>172</v>
      </c>
      <c r="E88" s="78" t="str">
        <f>Trabalho!A146&amp;Trabalho!B146&amp;Trabalho!C146</f>
        <v>Contratação de (02) dois consultores Individuais para atual na área da CGLC - Celula de Gestão de Licitações e Contratos da Secretaria de Estado da Fazenda.</v>
      </c>
      <c r="F88" s="79">
        <v>168000</v>
      </c>
      <c r="G88" s="79">
        <v>39069.769999999997</v>
      </c>
      <c r="H88" s="80" t="s">
        <v>175</v>
      </c>
      <c r="I88" s="80" t="s">
        <v>176</v>
      </c>
      <c r="J88" s="81">
        <v>1</v>
      </c>
      <c r="K88" s="81">
        <v>0</v>
      </c>
      <c r="L88" s="80" t="s">
        <v>182</v>
      </c>
      <c r="M88" s="80" t="s">
        <v>109</v>
      </c>
      <c r="N88" s="80" t="s">
        <v>110</v>
      </c>
      <c r="O88" s="129" t="s">
        <v>309</v>
      </c>
    </row>
    <row r="89" spans="1:15" s="68" customFormat="1" ht="40.799999999999997" x14ac:dyDescent="0.2">
      <c r="A89" s="128" t="s">
        <v>95</v>
      </c>
      <c r="B89" s="77" t="s">
        <v>197</v>
      </c>
      <c r="C89" s="78" t="s">
        <v>171</v>
      </c>
      <c r="D89" s="78" t="s">
        <v>172</v>
      </c>
      <c r="E89" s="78" t="str">
        <f>Trabalho!A147&amp;Trabalho!B147&amp;Trabalho!C147</f>
        <v>Contratação de (01 um consultor Individual para prestar assistência técnica aos gerentes de projetos e à Unidade de Coordenação de Projetos e Administrativa Financeira.</v>
      </c>
      <c r="F89" s="79">
        <v>84000</v>
      </c>
      <c r="G89" s="79">
        <v>19534.88</v>
      </c>
      <c r="H89" s="80" t="s">
        <v>175</v>
      </c>
      <c r="I89" s="80" t="s">
        <v>176</v>
      </c>
      <c r="J89" s="81">
        <v>1</v>
      </c>
      <c r="K89" s="81">
        <v>0</v>
      </c>
      <c r="L89" s="80" t="s">
        <v>59</v>
      </c>
      <c r="M89" s="80" t="s">
        <v>150</v>
      </c>
      <c r="N89" s="80" t="s">
        <v>110</v>
      </c>
      <c r="O89" s="129" t="s">
        <v>311</v>
      </c>
    </row>
    <row r="90" spans="1:15" s="68" customFormat="1" ht="40.799999999999997" x14ac:dyDescent="0.2">
      <c r="A90" s="128" t="s">
        <v>97</v>
      </c>
      <c r="B90" s="77" t="s">
        <v>198</v>
      </c>
      <c r="C90" s="78" t="s">
        <v>171</v>
      </c>
      <c r="D90" s="78" t="s">
        <v>172</v>
      </c>
      <c r="E90" s="78" t="str">
        <f>Trabalho!A148&amp;Trabalho!B148&amp;Trabalho!C148</f>
        <v>Contratação de (01) um consultor Individual para prestar assistência técnica aos gerentes de projetos e à Unidade de Coordenação de Projetos e Administrativa Financeira.</v>
      </c>
      <c r="F90" s="79">
        <v>84000</v>
      </c>
      <c r="G90" s="79">
        <v>19534.88</v>
      </c>
      <c r="H90" s="80" t="s">
        <v>175</v>
      </c>
      <c r="I90" s="80" t="s">
        <v>176</v>
      </c>
      <c r="J90" s="81">
        <v>1</v>
      </c>
      <c r="K90" s="81">
        <v>0</v>
      </c>
      <c r="L90" s="80" t="s">
        <v>59</v>
      </c>
      <c r="M90" s="80" t="s">
        <v>150</v>
      </c>
      <c r="N90" s="80" t="s">
        <v>70</v>
      </c>
      <c r="O90" s="129" t="s">
        <v>313</v>
      </c>
    </row>
    <row r="91" spans="1:15" s="68" customFormat="1" ht="41.4" thickBot="1" x14ac:dyDescent="0.25">
      <c r="A91" s="128" t="s">
        <v>99</v>
      </c>
      <c r="B91" s="77" t="s">
        <v>199</v>
      </c>
      <c r="C91" s="78" t="s">
        <v>171</v>
      </c>
      <c r="D91" s="78" t="s">
        <v>172</v>
      </c>
      <c r="E91" s="78" t="str">
        <f>Trabalho!A149&amp;Trabalho!B149&amp;Trabalho!C149</f>
        <v>Contratação de (01) um consultor Individual para prestar assessoramento técnico em temas relacionados à gestão financeira - Especialista em gestão financeira do setor público.</v>
      </c>
      <c r="F91" s="79">
        <v>84000</v>
      </c>
      <c r="G91" s="79">
        <v>19534.88</v>
      </c>
      <c r="H91" s="80" t="s">
        <v>175</v>
      </c>
      <c r="I91" s="80" t="s">
        <v>176</v>
      </c>
      <c r="J91" s="81">
        <v>1</v>
      </c>
      <c r="K91" s="81">
        <v>0</v>
      </c>
      <c r="L91" s="80" t="s">
        <v>59</v>
      </c>
      <c r="M91" s="80" t="s">
        <v>150</v>
      </c>
      <c r="N91" s="80" t="s">
        <v>70</v>
      </c>
      <c r="O91" s="129" t="s">
        <v>315</v>
      </c>
    </row>
    <row r="92" spans="1:15" s="110" customFormat="1" ht="13.2" thickBot="1" x14ac:dyDescent="0.25">
      <c r="A92" s="28" t="s">
        <v>33</v>
      </c>
      <c r="B92" s="29"/>
      <c r="C92" s="107"/>
      <c r="D92" s="107"/>
      <c r="E92" s="108"/>
      <c r="F92" s="109">
        <f>SUM(F74:F91)</f>
        <v>4488000</v>
      </c>
      <c r="G92" s="109">
        <f>SUM(G74:G91)</f>
        <v>1043720.8799999999</v>
      </c>
      <c r="H92" s="22"/>
      <c r="I92" s="23"/>
      <c r="J92" s="24"/>
      <c r="K92" s="24"/>
      <c r="L92" s="25"/>
      <c r="M92" s="25"/>
      <c r="N92" s="26"/>
      <c r="O92" s="127"/>
    </row>
    <row r="93" spans="1:15" s="68" customFormat="1" ht="10.8" thickBot="1" x14ac:dyDescent="0.25">
      <c r="A93" s="82"/>
      <c r="B93" s="72"/>
      <c r="C93" s="73"/>
      <c r="D93" s="73"/>
      <c r="E93" s="99"/>
      <c r="F93" s="72"/>
      <c r="G93" s="72"/>
      <c r="H93" s="72"/>
      <c r="I93" s="72"/>
      <c r="J93" s="72"/>
      <c r="K93" s="100"/>
      <c r="L93" s="72"/>
      <c r="M93" s="72"/>
      <c r="N93" s="72"/>
      <c r="O93" s="99"/>
    </row>
    <row r="94" spans="1:15" ht="14.4" thickBot="1" x14ac:dyDescent="0.3">
      <c r="A94" s="11" t="s">
        <v>34</v>
      </c>
      <c r="B94" s="12"/>
      <c r="C94" s="13"/>
      <c r="D94" s="13"/>
      <c r="E94" s="14"/>
      <c r="F94" s="15"/>
      <c r="G94" s="15"/>
      <c r="H94" s="15"/>
      <c r="I94" s="15"/>
      <c r="J94" s="15"/>
      <c r="K94" s="16"/>
      <c r="L94" s="15"/>
      <c r="M94" s="15"/>
      <c r="N94" s="15"/>
      <c r="O94" s="124"/>
    </row>
    <row r="95" spans="1:15" s="68" customFormat="1" ht="40.799999999999997" x14ac:dyDescent="0.2">
      <c r="A95" s="128" t="s">
        <v>48</v>
      </c>
      <c r="B95" s="77" t="s">
        <v>200</v>
      </c>
      <c r="C95" s="78" t="s">
        <v>50</v>
      </c>
      <c r="D95" s="78" t="s">
        <v>142</v>
      </c>
      <c r="E95" s="78" t="str">
        <f>Trabalho!A191&amp;Trabalho!B191&amp;Trabalho!C191</f>
        <v>Contratação de instituição e compra de vagas em eventos presenciais ou a distância para realização de capacitação em inovação/ métodos ágeis (SefaLab).</v>
      </c>
      <c r="F95" s="79">
        <v>190800</v>
      </c>
      <c r="G95" s="79">
        <v>44372.09</v>
      </c>
      <c r="H95" s="80" t="s">
        <v>52</v>
      </c>
      <c r="I95" s="80" t="s">
        <v>53</v>
      </c>
      <c r="J95" s="81">
        <v>1</v>
      </c>
      <c r="K95" s="81">
        <v>0</v>
      </c>
      <c r="L95" s="80" t="s">
        <v>69</v>
      </c>
      <c r="M95" s="80" t="s">
        <v>59</v>
      </c>
      <c r="N95" s="80" t="s">
        <v>70</v>
      </c>
      <c r="O95" s="129" t="s">
        <v>345</v>
      </c>
    </row>
    <row r="96" spans="1:15" s="68" customFormat="1" ht="20.399999999999999" x14ac:dyDescent="0.2">
      <c r="A96" s="128" t="s">
        <v>57</v>
      </c>
      <c r="B96" s="77" t="s">
        <v>201</v>
      </c>
      <c r="C96" s="78" t="s">
        <v>50</v>
      </c>
      <c r="D96" s="78" t="s">
        <v>178</v>
      </c>
      <c r="E96" s="78" t="str">
        <f>Trabalho!A192&amp;Trabalho!B192&amp;Trabalho!C192</f>
        <v>Contratação de empresa para elaborar Seminários - Novo modelo do Programa de Educação Fiscal.</v>
      </c>
      <c r="F96" s="79">
        <v>500000</v>
      </c>
      <c r="G96" s="79">
        <v>116279.07</v>
      </c>
      <c r="H96" s="80" t="s">
        <v>52</v>
      </c>
      <c r="I96" s="80" t="s">
        <v>53</v>
      </c>
      <c r="J96" s="81">
        <v>1</v>
      </c>
      <c r="K96" s="81">
        <v>0</v>
      </c>
      <c r="L96" s="80" t="s">
        <v>150</v>
      </c>
      <c r="M96" s="80" t="s">
        <v>150</v>
      </c>
      <c r="N96" s="80" t="s">
        <v>70</v>
      </c>
      <c r="O96" s="129" t="s">
        <v>345</v>
      </c>
    </row>
    <row r="97" spans="1:15" s="68" customFormat="1" ht="40.799999999999997" x14ac:dyDescent="0.2">
      <c r="A97" s="128" t="s">
        <v>62</v>
      </c>
      <c r="B97" s="77" t="s">
        <v>202</v>
      </c>
      <c r="C97" s="78" t="s">
        <v>50</v>
      </c>
      <c r="D97" s="78" t="s">
        <v>178</v>
      </c>
      <c r="E97" s="78" t="str">
        <f>Trabalho!A193&amp;Trabalho!B193&amp;Trabalho!C193</f>
        <v>Contratação de instituição para realização de 4 turmas da Trilha  de Fiscalização com a participação de 60 auditores das CERATs, CEEATs, Julgadoria, TARF, DFI e DAIF.</v>
      </c>
      <c r="F97" s="79">
        <v>360000</v>
      </c>
      <c r="G97" s="79">
        <v>83720.929999999993</v>
      </c>
      <c r="H97" s="80" t="s">
        <v>52</v>
      </c>
      <c r="I97" s="80" t="s">
        <v>53</v>
      </c>
      <c r="J97" s="81">
        <v>1</v>
      </c>
      <c r="K97" s="81">
        <v>0</v>
      </c>
      <c r="L97" s="80" t="s">
        <v>59</v>
      </c>
      <c r="M97" s="80" t="s">
        <v>150</v>
      </c>
      <c r="N97" s="80" t="s">
        <v>70</v>
      </c>
      <c r="O97" s="129" t="s">
        <v>345</v>
      </c>
    </row>
    <row r="98" spans="1:15" s="68" customFormat="1" ht="40.799999999999997" x14ac:dyDescent="0.2">
      <c r="A98" s="128" t="s">
        <v>64</v>
      </c>
      <c r="B98" s="77" t="s">
        <v>203</v>
      </c>
      <c r="C98" s="78" t="s">
        <v>50</v>
      </c>
      <c r="D98" s="78" t="s">
        <v>178</v>
      </c>
      <c r="E98" s="78" t="str">
        <f>Trabalho!A194&amp;Trabalho!B194&amp;Trabalho!C194</f>
        <v>Contratação de instituição para realização de curso de procedimentos fiscais à cobrança do imposto._x000D_
Causa Mortiis e doação (ITCMD/PGBL/VGBL)para 40 auditores.</v>
      </c>
      <c r="F98" s="79">
        <v>150000</v>
      </c>
      <c r="G98" s="79">
        <v>34883.72</v>
      </c>
      <c r="H98" s="80" t="s">
        <v>52</v>
      </c>
      <c r="I98" s="80" t="s">
        <v>53</v>
      </c>
      <c r="J98" s="81">
        <v>1</v>
      </c>
      <c r="K98" s="81">
        <v>0</v>
      </c>
      <c r="L98" s="80" t="s">
        <v>59</v>
      </c>
      <c r="M98" s="80" t="s">
        <v>150</v>
      </c>
      <c r="N98" s="80" t="s">
        <v>70</v>
      </c>
      <c r="O98" s="129" t="s">
        <v>345</v>
      </c>
    </row>
    <row r="99" spans="1:15" s="68" customFormat="1" ht="20.399999999999999" x14ac:dyDescent="0.2">
      <c r="A99" s="128" t="s">
        <v>67</v>
      </c>
      <c r="B99" s="77" t="s">
        <v>204</v>
      </c>
      <c r="C99" s="78" t="s">
        <v>50</v>
      </c>
      <c r="D99" s="78" t="s">
        <v>178</v>
      </c>
      <c r="E99" s="78" t="str">
        <f>Trabalho!A195&amp;Trabalho!B195&amp;Trabalho!C195</f>
        <v>Contratação de instituição para compra de vagas e treinamento de capacitação.</v>
      </c>
      <c r="F99" s="79">
        <v>300000</v>
      </c>
      <c r="G99" s="79">
        <v>69767.44</v>
      </c>
      <c r="H99" s="80" t="s">
        <v>52</v>
      </c>
      <c r="I99" s="80" t="s">
        <v>53</v>
      </c>
      <c r="J99" s="81">
        <v>1</v>
      </c>
      <c r="K99" s="81">
        <v>0</v>
      </c>
      <c r="L99" s="80" t="s">
        <v>102</v>
      </c>
      <c r="M99" s="80" t="s">
        <v>102</v>
      </c>
      <c r="N99" s="80" t="s">
        <v>70</v>
      </c>
      <c r="O99" s="129" t="s">
        <v>345</v>
      </c>
    </row>
    <row r="100" spans="1:15" s="68" customFormat="1" ht="20.399999999999999" x14ac:dyDescent="0.2">
      <c r="A100" s="128" t="s">
        <v>71</v>
      </c>
      <c r="B100" s="77" t="s">
        <v>205</v>
      </c>
      <c r="C100" s="78" t="s">
        <v>50</v>
      </c>
      <c r="D100" s="78" t="s">
        <v>178</v>
      </c>
      <c r="E100" s="78" t="str">
        <f>Trabalho!A196&amp;Trabalho!B196&amp;Trabalho!C196</f>
        <v>Contratação de Instituição para realização de capacitação - formação de 40 secretárias da SEFA.</v>
      </c>
      <c r="F100" s="79">
        <v>100000</v>
      </c>
      <c r="G100" s="79">
        <v>23255.81</v>
      </c>
      <c r="H100" s="80" t="s">
        <v>52</v>
      </c>
      <c r="I100" s="80" t="s">
        <v>53</v>
      </c>
      <c r="J100" s="81">
        <v>1</v>
      </c>
      <c r="K100" s="81">
        <v>0</v>
      </c>
      <c r="L100" s="80" t="s">
        <v>59</v>
      </c>
      <c r="M100" s="80" t="s">
        <v>150</v>
      </c>
      <c r="N100" s="80" t="s">
        <v>70</v>
      </c>
      <c r="O100" s="129" t="s">
        <v>345</v>
      </c>
    </row>
    <row r="101" spans="1:15" s="68" customFormat="1" ht="20.399999999999999" x14ac:dyDescent="0.2">
      <c r="A101" s="128" t="s">
        <v>74</v>
      </c>
      <c r="B101" s="77" t="s">
        <v>206</v>
      </c>
      <c r="C101" s="78" t="s">
        <v>50</v>
      </c>
      <c r="D101" s="78" t="s">
        <v>178</v>
      </c>
      <c r="E101" s="78" t="str">
        <f>Trabalho!A197&amp;Trabalho!B197&amp;Trabalho!C197</f>
        <v>Contratação de instituição para compra de vagas para treinamento de capacitação . (2019)</v>
      </c>
      <c r="F101" s="79">
        <v>1844034.13</v>
      </c>
      <c r="G101" s="79">
        <v>428845.15</v>
      </c>
      <c r="H101" s="80" t="s">
        <v>52</v>
      </c>
      <c r="I101" s="80" t="s">
        <v>53</v>
      </c>
      <c r="J101" s="81">
        <v>1</v>
      </c>
      <c r="K101" s="81">
        <v>0</v>
      </c>
      <c r="L101" s="80" t="s">
        <v>77</v>
      </c>
      <c r="M101" s="80" t="s">
        <v>207</v>
      </c>
      <c r="N101" s="80" t="s">
        <v>56</v>
      </c>
      <c r="O101" s="129" t="s">
        <v>323</v>
      </c>
    </row>
    <row r="102" spans="1:15" s="68" customFormat="1" ht="30.6" x14ac:dyDescent="0.2">
      <c r="A102" s="128" t="s">
        <v>78</v>
      </c>
      <c r="B102" s="77" t="s">
        <v>208</v>
      </c>
      <c r="C102" s="78" t="s">
        <v>50</v>
      </c>
      <c r="D102" s="78" t="s">
        <v>209</v>
      </c>
      <c r="E102" s="78" t="str">
        <f>Trabalho!A198&amp;Trabalho!B198&amp;Trabalho!C198</f>
        <v>Contratação de instituição para compra de vagas e capacitação de planejamento estratégico de TI implantado.</v>
      </c>
      <c r="F102" s="79">
        <v>503999.88</v>
      </c>
      <c r="G102" s="79">
        <v>117209.27</v>
      </c>
      <c r="H102" s="80" t="s">
        <v>52</v>
      </c>
      <c r="I102" s="80" t="s">
        <v>53</v>
      </c>
      <c r="J102" s="81">
        <v>1</v>
      </c>
      <c r="K102" s="81">
        <v>0</v>
      </c>
      <c r="L102" s="80" t="s">
        <v>102</v>
      </c>
      <c r="M102" s="80" t="s">
        <v>59</v>
      </c>
      <c r="N102" s="80" t="s">
        <v>70</v>
      </c>
      <c r="O102" s="129" t="s">
        <v>345</v>
      </c>
    </row>
    <row r="103" spans="1:15" s="68" customFormat="1" ht="40.799999999999997" x14ac:dyDescent="0.2">
      <c r="A103" s="128" t="s">
        <v>80</v>
      </c>
      <c r="B103" s="77" t="s">
        <v>210</v>
      </c>
      <c r="C103" s="78" t="s">
        <v>50</v>
      </c>
      <c r="D103" s="78" t="s">
        <v>101</v>
      </c>
      <c r="E103" s="78" t="str">
        <f>Trabalho!A199&amp;Trabalho!B199&amp;Trabalho!C199</f>
        <v>Capacitação em comunicação pública, voltada para o serviço público, e visando ampliar o endomarketing e a integração com as demais secretarias de fazenda estaduais.</v>
      </c>
      <c r="F103" s="79">
        <v>50400</v>
      </c>
      <c r="G103" s="79">
        <v>11720.93</v>
      </c>
      <c r="H103" s="80" t="s">
        <v>52</v>
      </c>
      <c r="I103" s="80" t="s">
        <v>53</v>
      </c>
      <c r="J103" s="81">
        <v>1</v>
      </c>
      <c r="K103" s="81">
        <v>0</v>
      </c>
      <c r="L103" s="80" t="s">
        <v>59</v>
      </c>
      <c r="M103" s="80" t="s">
        <v>150</v>
      </c>
      <c r="N103" s="80" t="s">
        <v>70</v>
      </c>
      <c r="O103" s="129" t="s">
        <v>345</v>
      </c>
    </row>
    <row r="104" spans="1:15" s="68" customFormat="1" ht="20.399999999999999" x14ac:dyDescent="0.2">
      <c r="A104" s="128" t="s">
        <v>82</v>
      </c>
      <c r="B104" s="77" t="s">
        <v>211</v>
      </c>
      <c r="C104" s="78" t="s">
        <v>116</v>
      </c>
      <c r="D104" s="78" t="s">
        <v>212</v>
      </c>
      <c r="E104" s="78" t="str">
        <f>Trabalho!A200&amp;Trabalho!B200&amp;Trabalho!C200</f>
        <v>Capacitação de servidores no Novo modelo de cadastro na plataforma e-Sefa.</v>
      </c>
      <c r="F104" s="79">
        <v>28800</v>
      </c>
      <c r="G104" s="79">
        <v>6697.67</v>
      </c>
      <c r="H104" s="80" t="s">
        <v>52</v>
      </c>
      <c r="I104" s="80" t="s">
        <v>53</v>
      </c>
      <c r="J104" s="81">
        <v>1</v>
      </c>
      <c r="K104" s="81">
        <v>0</v>
      </c>
      <c r="L104" s="80" t="s">
        <v>213</v>
      </c>
      <c r="M104" s="80" t="s">
        <v>102</v>
      </c>
      <c r="N104" s="80" t="s">
        <v>70</v>
      </c>
      <c r="O104" s="129" t="s">
        <v>345</v>
      </c>
    </row>
    <row r="105" spans="1:15" s="68" customFormat="1" ht="20.399999999999999" x14ac:dyDescent="0.2">
      <c r="A105" s="128" t="s">
        <v>84</v>
      </c>
      <c r="B105" s="77" t="s">
        <v>214</v>
      </c>
      <c r="C105" s="78" t="s">
        <v>171</v>
      </c>
      <c r="D105" s="78" t="s">
        <v>172</v>
      </c>
      <c r="E105" s="78" t="str">
        <f>Trabalho!A201&amp;Trabalho!B201&amp;Trabalho!C201</f>
        <v>Capacitação de servidores, participação em Eventos,</v>
      </c>
      <c r="F105" s="79">
        <v>250000</v>
      </c>
      <c r="G105" s="79">
        <v>58139.53</v>
      </c>
      <c r="H105" s="80" t="s">
        <v>52</v>
      </c>
      <c r="I105" s="80" t="s">
        <v>53</v>
      </c>
      <c r="J105" s="81">
        <v>1</v>
      </c>
      <c r="K105" s="81">
        <v>0</v>
      </c>
      <c r="L105" s="80" t="s">
        <v>150</v>
      </c>
      <c r="M105" s="80" t="s">
        <v>150</v>
      </c>
      <c r="N105" s="80" t="s">
        <v>70</v>
      </c>
      <c r="O105" s="129" t="s">
        <v>345</v>
      </c>
    </row>
    <row r="106" spans="1:15" s="68" customFormat="1" ht="31.2" thickBot="1" x14ac:dyDescent="0.25">
      <c r="A106" s="128" t="s">
        <v>86</v>
      </c>
      <c r="B106" s="77" t="s">
        <v>215</v>
      </c>
      <c r="C106" s="78"/>
      <c r="D106" s="78" t="s">
        <v>335</v>
      </c>
      <c r="E106" s="78" t="str">
        <f>Trabalho!A202&amp;Trabalho!B202&amp;Trabalho!C202</f>
        <v>Fornecimento de Passagens aéreas, fluviais e terrestres, para todos os projetos do PROFISCO II (PA).</v>
      </c>
      <c r="F106" s="79">
        <v>450000</v>
      </c>
      <c r="G106" s="79">
        <v>104651.16</v>
      </c>
      <c r="H106" s="80" t="s">
        <v>52</v>
      </c>
      <c r="I106" s="80" t="s">
        <v>53</v>
      </c>
      <c r="J106" s="81">
        <v>1</v>
      </c>
      <c r="K106" s="81">
        <v>0</v>
      </c>
      <c r="L106" s="80" t="s">
        <v>207</v>
      </c>
      <c r="M106" s="80" t="s">
        <v>113</v>
      </c>
      <c r="N106" s="80" t="s">
        <v>110</v>
      </c>
      <c r="O106" s="129" t="s">
        <v>329</v>
      </c>
    </row>
    <row r="107" spans="1:15" s="110" customFormat="1" ht="13.2" thickBot="1" x14ac:dyDescent="0.25">
      <c r="A107" s="28" t="s">
        <v>35</v>
      </c>
      <c r="B107" s="29"/>
      <c r="C107" s="29"/>
      <c r="D107" s="29"/>
      <c r="E107" s="33"/>
      <c r="F107" s="109">
        <f>SUM(F95:F106)</f>
        <v>4728034.01</v>
      </c>
      <c r="G107" s="109">
        <f>SUM(G95:G106)</f>
        <v>1099542.77</v>
      </c>
      <c r="H107" s="34"/>
      <c r="I107" s="23"/>
      <c r="J107" s="24"/>
      <c r="K107" s="24"/>
      <c r="L107" s="25"/>
      <c r="M107" s="25"/>
      <c r="N107" s="26"/>
      <c r="O107" s="130"/>
    </row>
    <row r="108" spans="1:15" s="110" customFormat="1" ht="13.2" thickBot="1" x14ac:dyDescent="0.25">
      <c r="A108" s="111"/>
      <c r="B108" s="112"/>
      <c r="C108" s="113"/>
      <c r="D108" s="113"/>
      <c r="E108" s="114"/>
      <c r="F108" s="112"/>
      <c r="G108" s="112"/>
      <c r="H108" s="112"/>
      <c r="I108" s="112"/>
      <c r="J108" s="112"/>
      <c r="K108" s="115"/>
      <c r="L108" s="112"/>
      <c r="M108" s="112"/>
      <c r="N108" s="112"/>
      <c r="O108" s="112"/>
    </row>
    <row r="109" spans="1:15" s="110" customFormat="1" ht="13.2" thickBot="1" x14ac:dyDescent="0.25">
      <c r="A109" s="28" t="s">
        <v>36</v>
      </c>
      <c r="B109" s="29"/>
      <c r="C109" s="29"/>
      <c r="D109" s="29"/>
      <c r="E109" s="35"/>
      <c r="F109" s="116">
        <f>F11+F46+F62+F71+F92+F107</f>
        <v>84359557.859999999</v>
      </c>
      <c r="G109" s="116">
        <f>G11+G46+G62+G71+G92+G107</f>
        <v>19618501.75</v>
      </c>
      <c r="H109" s="36"/>
      <c r="I109" s="37"/>
      <c r="J109" s="38"/>
      <c r="K109" s="38"/>
      <c r="L109" s="39"/>
      <c r="M109" s="39"/>
      <c r="N109" s="40"/>
      <c r="O109" s="131"/>
    </row>
    <row r="110" spans="1:15" s="110" customFormat="1" ht="13.2" thickBot="1" x14ac:dyDescent="0.25">
      <c r="A110" s="28" t="s">
        <v>37</v>
      </c>
      <c r="B110" s="29"/>
      <c r="C110" s="29"/>
      <c r="D110" s="29"/>
      <c r="E110" s="41"/>
      <c r="F110" s="29"/>
      <c r="G110" s="42"/>
      <c r="H110" s="43"/>
      <c r="I110" s="44"/>
      <c r="J110" s="117">
        <v>1</v>
      </c>
      <c r="K110" s="117">
        <v>0</v>
      </c>
      <c r="L110" s="45"/>
      <c r="M110" s="25"/>
      <c r="N110" s="26"/>
      <c r="O110" s="130"/>
    </row>
    <row r="111" spans="1:15" s="68" customFormat="1" ht="10.199999999999999" x14ac:dyDescent="0.2">
      <c r="A111" s="90"/>
      <c r="B111" s="83"/>
      <c r="C111" s="101"/>
      <c r="D111" s="101"/>
      <c r="E111" s="84"/>
      <c r="F111" s="46"/>
      <c r="G111" s="46"/>
      <c r="H111" s="85"/>
      <c r="I111" s="47"/>
      <c r="J111" s="47"/>
      <c r="K111" s="48"/>
      <c r="L111" s="49"/>
      <c r="M111" s="49"/>
      <c r="N111" s="49"/>
      <c r="O111" s="49"/>
    </row>
    <row r="112" spans="1:15" s="68" customFormat="1" ht="10.199999999999999" x14ac:dyDescent="0.2">
      <c r="A112" s="90"/>
      <c r="B112" s="54"/>
      <c r="C112" s="102" t="s">
        <v>38</v>
      </c>
      <c r="D112" s="103"/>
      <c r="E112" s="104"/>
      <c r="F112" s="50"/>
      <c r="G112" s="50"/>
      <c r="H112" s="50"/>
      <c r="I112" s="50"/>
      <c r="J112" s="50"/>
      <c r="K112" s="51"/>
      <c r="L112" s="52"/>
      <c r="M112" s="52"/>
      <c r="N112" s="51"/>
      <c r="O112" s="53"/>
    </row>
    <row r="113" spans="1:15" s="68" customFormat="1" ht="35.25" customHeight="1" x14ac:dyDescent="0.2">
      <c r="A113" s="90"/>
      <c r="B113" s="137" t="s">
        <v>18</v>
      </c>
      <c r="C113" s="147" t="s">
        <v>334</v>
      </c>
      <c r="D113" s="147"/>
      <c r="E113" s="147"/>
      <c r="F113" s="147"/>
      <c r="G113" s="147"/>
      <c r="H113" s="147"/>
      <c r="I113" s="147"/>
      <c r="J113" s="147"/>
      <c r="K113" s="147"/>
      <c r="L113" s="147"/>
      <c r="M113" s="147"/>
      <c r="N113" s="147"/>
      <c r="O113" s="148"/>
    </row>
    <row r="114" spans="1:15" s="68" customFormat="1" ht="10.199999999999999" x14ac:dyDescent="0.2">
      <c r="A114" s="90"/>
      <c r="B114" s="138" t="s">
        <v>19</v>
      </c>
      <c r="C114" s="60" t="s">
        <v>330</v>
      </c>
      <c r="D114" s="55"/>
      <c r="E114" s="56"/>
      <c r="F114" s="132"/>
      <c r="G114" s="132"/>
      <c r="H114" s="132"/>
      <c r="I114" s="132"/>
      <c r="J114" s="132"/>
      <c r="K114" s="57"/>
      <c r="L114" s="58"/>
      <c r="M114" s="58"/>
      <c r="N114" s="57"/>
      <c r="O114" s="59"/>
    </row>
    <row r="115" spans="1:15" s="68" customFormat="1" ht="10.199999999999999" x14ac:dyDescent="0.2">
      <c r="A115" s="90"/>
      <c r="B115" s="138" t="s">
        <v>23</v>
      </c>
      <c r="C115" s="60" t="s">
        <v>351</v>
      </c>
      <c r="D115" s="60"/>
      <c r="E115" s="61"/>
      <c r="F115" s="49"/>
      <c r="G115" s="132"/>
      <c r="H115" s="132"/>
      <c r="I115" s="132"/>
      <c r="J115" s="132"/>
      <c r="K115" s="57"/>
      <c r="L115" s="58"/>
      <c r="M115" s="58"/>
      <c r="N115" s="57"/>
      <c r="O115" s="59"/>
    </row>
    <row r="116" spans="1:15" s="68" customFormat="1" ht="10.199999999999999" x14ac:dyDescent="0.2">
      <c r="A116" s="90"/>
      <c r="B116" s="139" t="s">
        <v>39</v>
      </c>
      <c r="C116" s="60" t="s">
        <v>331</v>
      </c>
      <c r="D116" s="60"/>
      <c r="E116" s="62"/>
      <c r="F116" s="63"/>
      <c r="G116" s="132"/>
      <c r="H116" s="132"/>
      <c r="I116" s="132"/>
      <c r="J116" s="132"/>
      <c r="K116" s="57"/>
      <c r="L116" s="58"/>
      <c r="M116" s="58"/>
      <c r="N116" s="57"/>
      <c r="O116" s="59"/>
    </row>
    <row r="117" spans="1:15" s="68" customFormat="1" ht="10.199999999999999" x14ac:dyDescent="0.2">
      <c r="A117" s="90"/>
      <c r="B117" s="140" t="s">
        <v>40</v>
      </c>
      <c r="C117" s="60" t="s">
        <v>332</v>
      </c>
      <c r="D117" s="60"/>
      <c r="E117" s="61"/>
      <c r="F117" s="49"/>
      <c r="G117" s="49"/>
      <c r="H117" s="132"/>
      <c r="I117" s="132"/>
      <c r="J117" s="132"/>
      <c r="K117" s="57"/>
      <c r="L117" s="58"/>
      <c r="M117" s="58"/>
      <c r="N117" s="57"/>
      <c r="O117" s="59"/>
    </row>
    <row r="118" spans="1:15" s="68" customFormat="1" ht="10.199999999999999" x14ac:dyDescent="0.2">
      <c r="A118" s="90"/>
      <c r="B118" s="141" t="s">
        <v>41</v>
      </c>
      <c r="C118" s="60" t="s">
        <v>348</v>
      </c>
      <c r="D118" s="49"/>
      <c r="E118" s="61"/>
      <c r="F118" s="49"/>
      <c r="G118" s="49"/>
      <c r="H118" s="49"/>
      <c r="I118" s="64"/>
      <c r="J118" s="64"/>
      <c r="K118" s="57"/>
      <c r="L118" s="58"/>
      <c r="M118" s="58"/>
      <c r="N118" s="57"/>
      <c r="O118" s="59"/>
    </row>
    <row r="119" spans="1:15" s="68" customFormat="1" ht="10.199999999999999" x14ac:dyDescent="0.2">
      <c r="A119" s="90"/>
      <c r="B119" s="138" t="s">
        <v>42</v>
      </c>
      <c r="C119" s="60" t="s">
        <v>333</v>
      </c>
      <c r="D119" s="49"/>
      <c r="E119" s="61"/>
      <c r="F119" s="49"/>
      <c r="G119" s="49"/>
      <c r="H119" s="49"/>
      <c r="I119" s="64"/>
      <c r="J119" s="64"/>
      <c r="K119" s="57"/>
      <c r="L119" s="58"/>
      <c r="M119" s="58"/>
      <c r="N119" s="57"/>
      <c r="O119" s="59"/>
    </row>
    <row r="120" spans="1:15" s="68" customFormat="1" ht="10.199999999999999" x14ac:dyDescent="0.2">
      <c r="B120" s="138" t="s">
        <v>43</v>
      </c>
      <c r="C120" s="60" t="s">
        <v>349</v>
      </c>
      <c r="D120" s="49"/>
      <c r="E120" s="143"/>
      <c r="F120" s="132"/>
      <c r="G120" s="132"/>
      <c r="H120" s="132"/>
      <c r="I120" s="132"/>
      <c r="J120" s="132"/>
      <c r="K120" s="132"/>
      <c r="L120" s="132"/>
      <c r="M120" s="132"/>
      <c r="N120" s="132"/>
      <c r="O120" s="144"/>
    </row>
    <row r="121" spans="1:15" s="68" customFormat="1" ht="10.199999999999999" x14ac:dyDescent="0.2">
      <c r="B121" s="142"/>
      <c r="C121" s="105" t="s">
        <v>347</v>
      </c>
      <c r="D121" s="134"/>
      <c r="E121" s="145"/>
      <c r="F121" s="133"/>
      <c r="G121" s="133"/>
      <c r="H121" s="133"/>
      <c r="I121" s="133"/>
      <c r="J121" s="133"/>
      <c r="K121" s="133"/>
      <c r="L121" s="133"/>
      <c r="M121" s="133"/>
      <c r="N121" s="133"/>
      <c r="O121" s="146"/>
    </row>
    <row r="122" spans="1:15" s="68" customFormat="1" ht="10.199999999999999" x14ac:dyDescent="0.2">
      <c r="E122" s="106"/>
    </row>
    <row r="123" spans="1:15" s="68" customFormat="1" ht="10.199999999999999" x14ac:dyDescent="0.2">
      <c r="E123" s="106"/>
    </row>
    <row r="124" spans="1:15" s="68" customFormat="1" ht="10.199999999999999" x14ac:dyDescent="0.2">
      <c r="E124" s="106"/>
    </row>
    <row r="125" spans="1:15" s="68" customFormat="1" ht="10.199999999999999" x14ac:dyDescent="0.2">
      <c r="E125" s="106"/>
    </row>
    <row r="126" spans="1:15" s="68" customFormat="1" ht="10.199999999999999" x14ac:dyDescent="0.2">
      <c r="E126" s="106"/>
    </row>
    <row r="127" spans="1:15" s="68" customFormat="1" ht="10.199999999999999" x14ac:dyDescent="0.2">
      <c r="E127" s="106"/>
    </row>
    <row r="128" spans="1:15" s="68" customFormat="1" ht="10.199999999999999" x14ac:dyDescent="0.2">
      <c r="E128" s="106"/>
    </row>
    <row r="129" spans="5:5" s="68" customFormat="1" ht="10.199999999999999" x14ac:dyDescent="0.2">
      <c r="E129" s="106"/>
    </row>
    <row r="130" spans="5:5" s="68" customFormat="1" ht="10.199999999999999" x14ac:dyDescent="0.2">
      <c r="E130" s="106"/>
    </row>
    <row r="131" spans="5:5" s="68" customFormat="1" ht="10.199999999999999" x14ac:dyDescent="0.2">
      <c r="E131" s="106"/>
    </row>
    <row r="132" spans="5:5" s="68" customFormat="1" ht="10.199999999999999" x14ac:dyDescent="0.2">
      <c r="E132" s="106"/>
    </row>
    <row r="133" spans="5:5" s="68" customFormat="1" ht="10.199999999999999" x14ac:dyDescent="0.2">
      <c r="E133" s="106"/>
    </row>
    <row r="134" spans="5:5" s="68" customFormat="1" ht="10.199999999999999" x14ac:dyDescent="0.2">
      <c r="E134" s="106"/>
    </row>
  </sheetData>
  <mergeCells count="6">
    <mergeCell ref="C113:O113"/>
    <mergeCell ref="O5:O7"/>
    <mergeCell ref="C5:C7"/>
    <mergeCell ref="B5:B7"/>
    <mergeCell ref="A5:A7"/>
    <mergeCell ref="E5:E7"/>
  </mergeCells>
  <printOptions horizontalCentered="1"/>
  <pageMargins left="0.31496062992125984" right="0.11811023622047245" top="0.6692913385826772" bottom="0.47244094488188981" header="0.31496062992125984" footer="0.31496062992125984"/>
  <pageSetup paperSize="9" scale="60" orientation="landscape" verticalDpi="599" r:id="rId1"/>
  <headerFooter>
    <oddFooter>&amp;R&amp;"Verdana,Normal"&amp;8Pág. &amp;P 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1:H202"/>
  <sheetViews>
    <sheetView workbookViewId="0"/>
  </sheetViews>
  <sheetFormatPr defaultRowHeight="14.4" x14ac:dyDescent="0.3"/>
  <sheetData>
    <row r="21" spans="1:6" x14ac:dyDescent="0.3">
      <c r="A21" t="s">
        <v>216</v>
      </c>
      <c r="F21" t="s">
        <v>217</v>
      </c>
    </row>
    <row r="22" spans="1:6" x14ac:dyDescent="0.3">
      <c r="A22" t="s">
        <v>218</v>
      </c>
      <c r="F22" t="s">
        <v>219</v>
      </c>
    </row>
    <row r="23" spans="1:6" x14ac:dyDescent="0.3">
      <c r="A23" t="s">
        <v>220</v>
      </c>
      <c r="F23" t="s">
        <v>221</v>
      </c>
    </row>
    <row r="24" spans="1:6" x14ac:dyDescent="0.3">
      <c r="A24" t="s">
        <v>222</v>
      </c>
      <c r="F24" t="s">
        <v>223</v>
      </c>
    </row>
    <row r="25" spans="1:6" x14ac:dyDescent="0.3">
      <c r="A25" t="s">
        <v>224</v>
      </c>
    </row>
    <row r="26" spans="1:6" x14ac:dyDescent="0.3">
      <c r="A26" t="s">
        <v>225</v>
      </c>
      <c r="F26" t="s">
        <v>226</v>
      </c>
    </row>
    <row r="27" spans="1:6" x14ac:dyDescent="0.3">
      <c r="A27" t="s">
        <v>227</v>
      </c>
      <c r="F27" t="s">
        <v>228</v>
      </c>
    </row>
    <row r="28" spans="1:6" x14ac:dyDescent="0.3">
      <c r="A28" t="s">
        <v>229</v>
      </c>
      <c r="F28" t="s">
        <v>217</v>
      </c>
    </row>
    <row r="29" spans="1:6" x14ac:dyDescent="0.3">
      <c r="A29" t="s">
        <v>230</v>
      </c>
    </row>
    <row r="30" spans="1:6" x14ac:dyDescent="0.3">
      <c r="A30" t="s">
        <v>231</v>
      </c>
    </row>
    <row r="31" spans="1:6" x14ac:dyDescent="0.3">
      <c r="A31" t="s">
        <v>232</v>
      </c>
    </row>
    <row r="32" spans="1:6" x14ac:dyDescent="0.3">
      <c r="A32" t="s">
        <v>233</v>
      </c>
      <c r="F32" t="s">
        <v>234</v>
      </c>
    </row>
    <row r="33" spans="1:6" x14ac:dyDescent="0.3">
      <c r="A33" t="s">
        <v>235</v>
      </c>
    </row>
    <row r="34" spans="1:6" x14ac:dyDescent="0.3">
      <c r="A34" t="s">
        <v>236</v>
      </c>
    </row>
    <row r="35" spans="1:6" x14ac:dyDescent="0.3">
      <c r="A35" t="s">
        <v>237</v>
      </c>
    </row>
    <row r="36" spans="1:6" x14ac:dyDescent="0.3">
      <c r="A36" t="s">
        <v>238</v>
      </c>
    </row>
    <row r="37" spans="1:6" x14ac:dyDescent="0.3">
      <c r="A37" t="s">
        <v>239</v>
      </c>
    </row>
    <row r="38" spans="1:6" x14ac:dyDescent="0.3">
      <c r="A38" t="s">
        <v>240</v>
      </c>
    </row>
    <row r="39" spans="1:6" x14ac:dyDescent="0.3">
      <c r="A39" t="s">
        <v>241</v>
      </c>
    </row>
    <row r="40" spans="1:6" x14ac:dyDescent="0.3">
      <c r="A40" t="s">
        <v>242</v>
      </c>
      <c r="F40" t="s">
        <v>243</v>
      </c>
    </row>
    <row r="41" spans="1:6" x14ac:dyDescent="0.3">
      <c r="A41" t="s">
        <v>244</v>
      </c>
    </row>
    <row r="42" spans="1:6" x14ac:dyDescent="0.3">
      <c r="A42" t="s">
        <v>245</v>
      </c>
    </row>
    <row r="43" spans="1:6" x14ac:dyDescent="0.3">
      <c r="A43" t="s">
        <v>246</v>
      </c>
    </row>
    <row r="44" spans="1:6" x14ac:dyDescent="0.3">
      <c r="A44" t="s">
        <v>247</v>
      </c>
    </row>
    <row r="45" spans="1:6" x14ac:dyDescent="0.3">
      <c r="A45" t="s">
        <v>248</v>
      </c>
    </row>
    <row r="46" spans="1:6" x14ac:dyDescent="0.3">
      <c r="A46" t="s">
        <v>249</v>
      </c>
      <c r="F46" t="s">
        <v>250</v>
      </c>
    </row>
    <row r="47" spans="1:6" x14ac:dyDescent="0.3">
      <c r="A47" t="s">
        <v>251</v>
      </c>
    </row>
    <row r="48" spans="1:6" x14ac:dyDescent="0.3">
      <c r="A48" t="s">
        <v>252</v>
      </c>
    </row>
    <row r="49" spans="1:1" x14ac:dyDescent="0.3">
      <c r="A49" t="s">
        <v>253</v>
      </c>
    </row>
    <row r="50" spans="1:1" x14ac:dyDescent="0.3">
      <c r="A50" t="s">
        <v>254</v>
      </c>
    </row>
    <row r="51" spans="1:1" x14ac:dyDescent="0.3">
      <c r="A51" t="s">
        <v>255</v>
      </c>
    </row>
    <row r="52" spans="1:1" x14ac:dyDescent="0.3">
      <c r="A52" t="s">
        <v>256</v>
      </c>
    </row>
    <row r="64" spans="1:1" x14ac:dyDescent="0.3">
      <c r="A64" t="s">
        <v>257</v>
      </c>
    </row>
    <row r="65" spans="1:6" x14ac:dyDescent="0.3">
      <c r="A65" t="s">
        <v>258</v>
      </c>
      <c r="F65" t="s">
        <v>259</v>
      </c>
    </row>
    <row r="66" spans="1:6" x14ac:dyDescent="0.3">
      <c r="A66" t="s">
        <v>260</v>
      </c>
      <c r="F66" t="s">
        <v>261</v>
      </c>
    </row>
    <row r="67" spans="1:6" x14ac:dyDescent="0.3">
      <c r="A67" t="s">
        <v>262</v>
      </c>
      <c r="F67" t="s">
        <v>263</v>
      </c>
    </row>
    <row r="68" spans="1:6" x14ac:dyDescent="0.3">
      <c r="A68" t="s">
        <v>264</v>
      </c>
    </row>
    <row r="69" spans="1:6" x14ac:dyDescent="0.3">
      <c r="A69" t="s">
        <v>265</v>
      </c>
    </row>
    <row r="70" spans="1:6" x14ac:dyDescent="0.3">
      <c r="A70" t="s">
        <v>266</v>
      </c>
    </row>
    <row r="71" spans="1:6" x14ac:dyDescent="0.3">
      <c r="A71" t="s">
        <v>267</v>
      </c>
      <c r="F71" t="s">
        <v>268</v>
      </c>
    </row>
    <row r="72" spans="1:6" x14ac:dyDescent="0.3">
      <c r="A72" t="s">
        <v>269</v>
      </c>
    </row>
    <row r="73" spans="1:6" x14ac:dyDescent="0.3">
      <c r="A73" t="s">
        <v>270</v>
      </c>
    </row>
    <row r="74" spans="1:6" x14ac:dyDescent="0.3">
      <c r="A74" t="s">
        <v>271</v>
      </c>
      <c r="F74" t="s">
        <v>272</v>
      </c>
    </row>
    <row r="92" spans="1:1" x14ac:dyDescent="0.3">
      <c r="A92" t="s">
        <v>273</v>
      </c>
    </row>
    <row r="93" spans="1:1" x14ac:dyDescent="0.3">
      <c r="A93" t="s">
        <v>274</v>
      </c>
    </row>
    <row r="94" spans="1:1" x14ac:dyDescent="0.3">
      <c r="A94" t="s">
        <v>275</v>
      </c>
    </row>
    <row r="95" spans="1:1" x14ac:dyDescent="0.3">
      <c r="A95" t="s">
        <v>276</v>
      </c>
    </row>
    <row r="96" spans="1:1" x14ac:dyDescent="0.3">
      <c r="A96" t="s">
        <v>277</v>
      </c>
    </row>
    <row r="97" spans="1:6" x14ac:dyDescent="0.3">
      <c r="A97" t="s">
        <v>278</v>
      </c>
    </row>
    <row r="98" spans="1:6" x14ac:dyDescent="0.3">
      <c r="A98" t="s">
        <v>279</v>
      </c>
      <c r="F98" t="s">
        <v>280</v>
      </c>
    </row>
    <row r="99" spans="1:6" x14ac:dyDescent="0.3">
      <c r="A99" t="s">
        <v>281</v>
      </c>
    </row>
    <row r="132" spans="1:8" x14ac:dyDescent="0.3">
      <c r="A132" t="s">
        <v>282</v>
      </c>
    </row>
    <row r="133" spans="1:8" x14ac:dyDescent="0.3">
      <c r="A133" t="s">
        <v>283</v>
      </c>
      <c r="F133" t="s">
        <v>284</v>
      </c>
    </row>
    <row r="134" spans="1:8" x14ac:dyDescent="0.3">
      <c r="A134" t="s">
        <v>283</v>
      </c>
      <c r="F134" t="s">
        <v>285</v>
      </c>
    </row>
    <row r="135" spans="1:8" x14ac:dyDescent="0.3">
      <c r="A135" t="s">
        <v>286</v>
      </c>
      <c r="F135" t="s">
        <v>287</v>
      </c>
    </row>
    <row r="136" spans="1:8" x14ac:dyDescent="0.3">
      <c r="A136" t="s">
        <v>288</v>
      </c>
      <c r="F136" t="s">
        <v>289</v>
      </c>
      <c r="G136" t="s">
        <v>290</v>
      </c>
      <c r="H136" t="s">
        <v>291</v>
      </c>
    </row>
    <row r="137" spans="1:8" x14ac:dyDescent="0.3">
      <c r="A137" t="s">
        <v>292</v>
      </c>
    </row>
    <row r="138" spans="1:8" x14ac:dyDescent="0.3">
      <c r="A138" t="s">
        <v>293</v>
      </c>
    </row>
    <row r="139" spans="1:8" x14ac:dyDescent="0.3">
      <c r="A139" t="s">
        <v>294</v>
      </c>
      <c r="F139" t="s">
        <v>295</v>
      </c>
    </row>
    <row r="140" spans="1:8" x14ac:dyDescent="0.3">
      <c r="A140" t="s">
        <v>296</v>
      </c>
      <c r="F140" t="s">
        <v>297</v>
      </c>
    </row>
    <row r="141" spans="1:8" x14ac:dyDescent="0.3">
      <c r="A141" t="s">
        <v>298</v>
      </c>
      <c r="F141" t="s">
        <v>299</v>
      </c>
    </row>
    <row r="142" spans="1:8" x14ac:dyDescent="0.3">
      <c r="A142" t="s">
        <v>300</v>
      </c>
      <c r="F142" t="s">
        <v>301</v>
      </c>
    </row>
    <row r="143" spans="1:8" x14ac:dyDescent="0.3">
      <c r="A143" t="s">
        <v>302</v>
      </c>
      <c r="F143" t="s">
        <v>303</v>
      </c>
    </row>
    <row r="144" spans="1:8" x14ac:dyDescent="0.3">
      <c r="A144" t="s">
        <v>304</v>
      </c>
      <c r="F144" t="s">
        <v>305</v>
      </c>
    </row>
    <row r="145" spans="1:6" x14ac:dyDescent="0.3">
      <c r="A145" t="s">
        <v>306</v>
      </c>
      <c r="F145" t="s">
        <v>307</v>
      </c>
    </row>
    <row r="146" spans="1:6" x14ac:dyDescent="0.3">
      <c r="A146" t="s">
        <v>308</v>
      </c>
      <c r="F146" t="s">
        <v>309</v>
      </c>
    </row>
    <row r="147" spans="1:6" x14ac:dyDescent="0.3">
      <c r="A147" t="s">
        <v>310</v>
      </c>
      <c r="F147" t="s">
        <v>311</v>
      </c>
    </row>
    <row r="148" spans="1:6" x14ac:dyDescent="0.3">
      <c r="A148" t="s">
        <v>312</v>
      </c>
      <c r="F148" t="s">
        <v>313</v>
      </c>
    </row>
    <row r="149" spans="1:6" x14ac:dyDescent="0.3">
      <c r="A149" t="s">
        <v>314</v>
      </c>
      <c r="F149" t="s">
        <v>315</v>
      </c>
    </row>
    <row r="191" spans="1:1" x14ac:dyDescent="0.3">
      <c r="A191" t="s">
        <v>316</v>
      </c>
    </row>
    <row r="192" spans="1:1" x14ac:dyDescent="0.3">
      <c r="A192" t="s">
        <v>317</v>
      </c>
    </row>
    <row r="193" spans="1:6" x14ac:dyDescent="0.3">
      <c r="A193" t="s">
        <v>318</v>
      </c>
    </row>
    <row r="194" spans="1:6" x14ac:dyDescent="0.3">
      <c r="A194" t="s">
        <v>319</v>
      </c>
    </row>
    <row r="195" spans="1:6" x14ac:dyDescent="0.3">
      <c r="A195" t="s">
        <v>320</v>
      </c>
    </row>
    <row r="196" spans="1:6" x14ac:dyDescent="0.3">
      <c r="A196" t="s">
        <v>321</v>
      </c>
    </row>
    <row r="197" spans="1:6" x14ac:dyDescent="0.3">
      <c r="A197" t="s">
        <v>322</v>
      </c>
      <c r="F197" t="s">
        <v>323</v>
      </c>
    </row>
    <row r="198" spans="1:6" x14ac:dyDescent="0.3">
      <c r="A198" t="s">
        <v>324</v>
      </c>
    </row>
    <row r="199" spans="1:6" x14ac:dyDescent="0.3">
      <c r="A199" t="s">
        <v>325</v>
      </c>
    </row>
    <row r="200" spans="1:6" x14ac:dyDescent="0.3">
      <c r="A200" t="s">
        <v>326</v>
      </c>
    </row>
    <row r="201" spans="1:6" x14ac:dyDescent="0.3">
      <c r="A201" t="s">
        <v>327</v>
      </c>
    </row>
    <row r="202" spans="1:6" x14ac:dyDescent="0.3">
      <c r="A202" t="s">
        <v>328</v>
      </c>
      <c r="F202" t="s">
        <v>329</v>
      </c>
    </row>
  </sheetData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Division_x0020_or_x0020_Unit xmlns="cdc7663a-08f0-4737-9e8c-148ce897a09c">CSC/CBR</Division_x0020_or_x0020_Unit>
    <Fiscal_x0020_Year_x0020_IDB xmlns="cdc7663a-08f0-4737-9e8c-148ce897a09c">2020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4459/OC-BR;</Approval_x0020_Number>
    <Phase xmlns="cdc7663a-08f0-4737-9e8c-148ce897a09c" xsi:nil="true"/>
    <Document_x0020_Author xmlns="cdc7663a-08f0-4737-9e8c-148ce897a09c">ScudinoIsabella Becattini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FISCAL POLICY FOR SUSTAINABILITY AND GROWTH</TermName>
          <TermId xmlns="http://schemas.microsoft.com/office/infopath/2007/PartnerControls">6e15b5e0-ae82-4b06-920a-eef6dd27cc8b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Portuguese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/>
    </g511464f9e53401d84b16fa9b379a574>
    <Related_x0020_SisCor_x0020_Number xmlns="cdc7663a-08f0-4737-9e8c-148ce897a09c" xsi:nil="true"/>
    <TaxCatchAll xmlns="cdc7663a-08f0-4737-9e8c-148ce897a09c">
      <Value>32</Value>
      <Value>31</Value>
      <Value>30</Value>
      <Value>7</Value>
    </TaxCatchAll>
    <Operation_x0020_Type xmlns="cdc7663a-08f0-4737-9e8c-148ce897a09c">LON</Operation_x0020_Type>
    <Package_x0020_Code xmlns="cdc7663a-08f0-4737-9e8c-148ce897a09c" xsi:nil="true"/>
    <Identifier xmlns="cdc7663a-08f0-4737-9e8c-148ce897a09c" xsi:nil="true"/>
    <Project_x0020_Number xmlns="cdc7663a-08f0-4737-9e8c-148ce897a09c">BR-L1499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REFORM / MODERNIZATION OF THE STATE</TermName>
          <TermId xmlns="http://schemas.microsoft.com/office/infopath/2007/PartnerControls">c8fda4a7-691a-4c65-b227-9825197b5cd2</TermId>
        </TermInfo>
      </Terms>
    </nddeef1749674d76abdbe4b239a70bc6>
    <Record_x0020_Number xmlns="cdc7663a-08f0-4737-9e8c-148ce897a09c" xsi:nil="true"/>
    <_dlc_DocId xmlns="cdc7663a-08f0-4737-9e8c-148ce897a09c">EZSHARE-1598605058-23</_dlc_DocId>
    <_dlc_DocIdUrl xmlns="cdc7663a-08f0-4737-9e8c-148ce897a09c">
      <Url>https://idbg.sharepoint.com/teams/EZ-BR-LON/BR-L1499/_layouts/15/DocIdRedir.aspx?ID=EZSHARE-1598605058-23</Url>
      <Description>EZSHARE-1598605058-23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190B970F6EB85D4EBFFB9FA09D3FB7A2" ma:contentTypeVersion="5681" ma:contentTypeDescription="A content type to manage public (operations) IDB documents" ma:contentTypeScope="" ma:versionID="eb9724bee18784bd3b844fa1225e459e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74bbb162eace09362ab2d2036dea9ab5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R-L1499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6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Props1.xml><?xml version="1.0" encoding="utf-8"?>
<ds:datastoreItem xmlns:ds="http://schemas.openxmlformats.org/officeDocument/2006/customXml" ds:itemID="{F72439A0-E726-4071-8982-72246F55B975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6D28CC41-653D-47AC-A473-A83F1AE114FD}"/>
</file>

<file path=customXml/itemProps3.xml><?xml version="1.0" encoding="utf-8"?>
<ds:datastoreItem xmlns:ds="http://schemas.openxmlformats.org/officeDocument/2006/customXml" ds:itemID="{F3E0CA07-AFAF-452D-99EB-59B943D55119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D20C93CF-EF40-4F1D-A8BE-4FC86191F560}"/>
</file>

<file path=customXml/itemProps5.xml><?xml version="1.0" encoding="utf-8"?>
<ds:datastoreItem xmlns:ds="http://schemas.openxmlformats.org/officeDocument/2006/customXml" ds:itemID="{E1BC430C-6A59-4A15-87C1-86127227DCFF}"/>
</file>

<file path=customXml/itemProps6.xml><?xml version="1.0" encoding="utf-8"?>
<ds:datastoreItem xmlns:ds="http://schemas.openxmlformats.org/officeDocument/2006/customXml" ds:itemID="{30FB839A-A172-4C2B-B3A2-5E564B29AAB0}"/>
</file>

<file path=docProps/app.xml><?xml version="1.0" encoding="utf-8"?>
<Properties xmlns="http://schemas.openxmlformats.org/officeDocument/2006/extended-properties" xmlns:vt="http://schemas.openxmlformats.org/officeDocument/2006/docPropsVTypes">
  <TotalTime>1512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36</vt:i4>
      </vt:variant>
    </vt:vector>
  </HeadingPairs>
  <TitlesOfParts>
    <vt:vector size="38" baseType="lpstr">
      <vt:lpstr>PlanoAquisição</vt:lpstr>
      <vt:lpstr>Trabalho</vt:lpstr>
      <vt:lpstr>PlanoAquisição!_FilterDatabase</vt:lpstr>
      <vt:lpstr>Cabecalho_1</vt:lpstr>
      <vt:lpstr>Cabecalho_2</vt:lpstr>
      <vt:lpstr>Cabecalho_3</vt:lpstr>
      <vt:lpstr>Cabecalho_4</vt:lpstr>
      <vt:lpstr>Cabecalho_5</vt:lpstr>
      <vt:lpstr>PlanoAquisição!Excel_BuiltIn_Print_Titles</vt:lpstr>
      <vt:lpstr>Intervalo_1</vt:lpstr>
      <vt:lpstr>Intervalo_2</vt:lpstr>
      <vt:lpstr>Intervalo_3</vt:lpstr>
      <vt:lpstr>Intervalo_4</vt:lpstr>
      <vt:lpstr>Intervalo_5</vt:lpstr>
      <vt:lpstr>Intervalo_6</vt:lpstr>
      <vt:lpstr>IntervaloT_1</vt:lpstr>
      <vt:lpstr>IntervaloT_2</vt:lpstr>
      <vt:lpstr>IntervaloT_3</vt:lpstr>
      <vt:lpstr>IntervaloT_4</vt:lpstr>
      <vt:lpstr>IntervaloT_5</vt:lpstr>
      <vt:lpstr>IntervaloT_6</vt:lpstr>
      <vt:lpstr>PlanoAquisição!Print_Titles_0</vt:lpstr>
      <vt:lpstr>PlanoAquisição!Print_Titles_0_0</vt:lpstr>
      <vt:lpstr>PlanoAquisição!Print_Titles_0_0_0</vt:lpstr>
      <vt:lpstr>PlanoAquisição!Print_Titles_0_0_0_0</vt:lpstr>
      <vt:lpstr>PlanoAquisição!Print_Titles_0_0_0_0_0</vt:lpstr>
      <vt:lpstr>PlanoAquisição!Print_Titles_0_0_0_0_0_0</vt:lpstr>
      <vt:lpstr>PlanoAquisição!Print_Titles_0_0_0_0_0_0_0</vt:lpstr>
      <vt:lpstr>PlanoAquisição!Print_Titles_0_0_0_0_0_0_0_0</vt:lpstr>
      <vt:lpstr>PlanoAquisição!Print_Titles_0_0_0_0_0_0_0_0_0</vt:lpstr>
      <vt:lpstr>PlanoAquisição!Print_Titles_0_0_0_0_0_0_0_0_0_0</vt:lpstr>
      <vt:lpstr>PlanoAquisição!Print_Titles_0_0_0_0_0_0_0_0_0_0_0</vt:lpstr>
      <vt:lpstr>PlanoAquisição!Print_Titles_0_0_0_0_0_0_0_0_0_0_0_0</vt:lpstr>
      <vt:lpstr>PlanoAquisição!Print_Titles_0_0_0_0_0_0_0_0_0_0_0_0_0</vt:lpstr>
      <vt:lpstr>PlanoAquisição!Teste_0</vt:lpstr>
      <vt:lpstr>PlanoAquisição!Teste_1</vt:lpstr>
      <vt:lpstr>PlanoAquisição!x</vt:lpstr>
      <vt:lpstr>PlanoAquisição!y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Apendice 1 do Plano de Aquisições</dc:title>
  <dc:creator>BID</dc:creator>
  <cp:keywords/>
  <cp:lastModifiedBy>Scudino,Isabella Becattini</cp:lastModifiedBy>
  <cp:revision>52</cp:revision>
  <cp:lastPrinted>2020-04-27T14:29:43Z</cp:lastPrinted>
  <dcterms:created xsi:type="dcterms:W3CDTF">2010-07-15T18:22:38Z</dcterms:created>
  <dcterms:modified xsi:type="dcterms:W3CDTF">2020-05-06T17:58:57Z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Inter-American Development Bank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10" name="TaxKeyword">
    <vt:lpwstr/>
  </property>
  <property fmtid="{D5CDD505-2E9C-101B-9397-08002B2CF9AE}" pid="11" name="TaxKeywordTaxHTField">
    <vt:lpwstr/>
  </property>
  <property fmtid="{D5CDD505-2E9C-101B-9397-08002B2CF9AE}" pid="12" name="Series Operations IDB">
    <vt:lpwstr/>
  </property>
  <property fmtid="{D5CDD505-2E9C-101B-9397-08002B2CF9AE}" pid="13" name="Sub-Sector">
    <vt:lpwstr>32;#FISCAL POLICY FOR SUSTAINABILITY AND GROWTH|6e15b5e0-ae82-4b06-920a-eef6dd27cc8b</vt:lpwstr>
  </property>
  <property fmtid="{D5CDD505-2E9C-101B-9397-08002B2CF9AE}" pid="14" name="Fund IDB">
    <vt:lpwstr/>
  </property>
  <property fmtid="{D5CDD505-2E9C-101B-9397-08002B2CF9AE}" pid="15" name="Country">
    <vt:lpwstr>30;#Brazil|7deb27ec-6837-4974-9aa8-6cfbac841ef8</vt:lpwstr>
  </property>
  <property fmtid="{D5CDD505-2E9C-101B-9397-08002B2CF9AE}" pid="16" name="Sector IDB">
    <vt:lpwstr>31;#REFORM / MODERNIZATION OF THE STATE|c8fda4a7-691a-4c65-b227-9825197b5cd2</vt:lpwstr>
  </property>
  <property fmtid="{D5CDD505-2E9C-101B-9397-08002B2CF9AE}" pid="17" name="Function Operations IDB">
    <vt:lpwstr>7;#Goods and Services|5bfebf1b-9f1f-4411-b1dd-4c19b807b799</vt:lpwstr>
  </property>
  <property fmtid="{D5CDD505-2E9C-101B-9397-08002B2CF9AE}" pid="18" name="_dlc_DocIdItemGuid">
    <vt:lpwstr>83332351-e0f3-438f-a202-383ff337043f</vt:lpwstr>
  </property>
  <property fmtid="{D5CDD505-2E9C-101B-9397-08002B2CF9AE}" pid="19" name="ContentTypeId">
    <vt:lpwstr>0x0101001A458A224826124E8B45B1D613300CFC00190B970F6EB85D4EBFFB9FA09D3FB7A2</vt:lpwstr>
  </property>
</Properties>
</file>