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ctrlProps/ctrlProp1.xml" ContentType="application/vnd.ms-excel.controlpropertie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624"/>
  <workbookPr defaultThemeVersion="124226"/>
  <mc:AlternateContent xmlns:mc="http://schemas.openxmlformats.org/markup-compatibility/2006">
    <mc:Choice Requires="x15">
      <x15ac:absPath xmlns:x15ac="http://schemas.microsoft.com/office/spreadsheetml/2010/11/ac" url="https://idbg.sharepoint.com/sites/BR-T1361-CCSGREENCLIMATEFUND/Shared Documents/"/>
    </mc:Choice>
  </mc:AlternateContent>
  <xr:revisionPtr revIDLastSave="39" documentId="8_{FF978D19-32C5-438E-BA13-A32FE58392AA}" xr6:coauthVersionLast="45" xr6:coauthVersionMax="45" xr10:uidLastSave="{576E8D06-F4A9-49AF-BF74-739E32C03200}"/>
  <bookViews>
    <workbookView xWindow="-98" yWindow="-98" windowWidth="19396" windowHeight="10395" xr2:uid="{00000000-000D-0000-FFFF-FFFF00000000}"/>
  </bookViews>
  <sheets>
    <sheet name="PA_July2020" sheetId="6" r:id="rId1"/>
    <sheet name="PAconciliadoPayments_July2020" sheetId="7" state="hidden" r:id="rId2"/>
    <sheet name="PlAq._original" sheetId="1" state="hidden" r:id="rId3"/>
    <sheet name="Plan1" sheetId="3" state="hidden" r:id="rId4"/>
    <sheet name="Sheet2" sheetId="2" state="hidden" r:id="rId5"/>
  </sheets>
  <externalReferences>
    <externalReference r:id="rId6"/>
  </externalReferences>
  <definedNames>
    <definedName name="_xlnm.Print_Area" localSheetId="0">PA_July2020!$B$1:$O$17</definedName>
    <definedName name="_xlnm.Print_Area" localSheetId="1">PAconciliadoPayments_July2020!#REF!</definedName>
    <definedName name="_xlnm.Print_Area" localSheetId="2">PlAq._original!$B$1:$O$20</definedName>
    <definedName name="periodo_selecionado">[1]projeto!$S$3</definedName>
    <definedName name="PeriodoInPlanejado">[1]projeto!A$8=MEDIAN([1]projeto!A$8,[1]projeto!$C1,[1]projeto!$C1+[1]projeto!$D1-1)</definedName>
    <definedName name="PeriodoInReal">[1]projeto!A$8=MEDIAN([1]projeto!A$8,[1]projeto!$E1,[1]projeto!$E1+[1]projeto!$F1-1)</definedName>
    <definedName name="Plano">PeriodoInPlanejado*([1]projeto!$C1&gt;0)</definedName>
    <definedName name="PorcentagemConcluída">PorcentagemConcluídaPosterior*PeriodoInPlanejado</definedName>
    <definedName name="PorcentagemConcluídaPosterior">([1]projeto!A$8=MEDIAN([1]projeto!A$8,[1]projeto!$E1,[1]projeto!$E1+[1]projeto!$F1)*([1]projeto!$E1&gt;0))*(([1]projeto!A$8&lt;(INT([1]projeto!$E1+[1]projeto!$F1*[1]projeto!$G1)))+([1]projeto!A$8=[1]projeto!$E1))*([1]projeto!$G1&gt;0)</definedName>
    <definedName name="Real">(PeriodoInReal*([1]projeto!$E1&gt;0))*PeriodoInPlanejado</definedName>
    <definedName name="RealPosterior">PeriodoInReal*([1]projeto!$E1&gt;0)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0" i="7" l="1"/>
  <c r="J8" i="7"/>
  <c r="J7" i="7"/>
  <c r="J3" i="7"/>
  <c r="F3" i="7"/>
  <c r="I13" i="6"/>
  <c r="F13" i="6"/>
  <c r="I16" i="1" l="1"/>
  <c r="F1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tc={0DA01DB7-3DD6-4C96-9FE5-EF8918F9E5E2}</author>
    <author>tc={1040A76B-CBC0-46AE-9ABB-6D9CB680E588}</author>
    <author>tc={DBABDE5D-4E81-4A87-876A-7AA4308C6A65}</author>
    <author>tc={808FA3DD-C1F9-40C6-8189-81E55BDCB6FE}</author>
  </authors>
  <commentList>
    <comment ref="E3" authorId="0" shapeId="0" xr:uid="{0DA01DB7-3DD6-4C96-9FE5-EF8918F9E5E2}">
      <text>
        <t>[Comentário encadeado]
Sua versão do Excel permite que você leia este comentário encadeado, no entanto, as edições serão removidas se o arquivo for aberto em uma versão mais recente do Excel. Saiba mais: https://go.microsoft.com/fwlink/?linkid=870924
Comentário:
    Produtos /servições (1, 2 e 4) entregues entregue pela Isabella, dentro do contrato dela. Novo consultor deverá  entregar o item 3, além de coordenar as demais atividades da TC junto à SAIN e ao IADB</t>
      </text>
    </comment>
    <comment ref="E7" authorId="1" shapeId="0" xr:uid="{1040A76B-CBC0-46AE-9ABB-6D9CB680E588}">
      <text>
        <t>[Comentário encadeado]
Sua versão do Excel permite que você leia este comentário encadeado, no entanto, as edições serão removidas se o arquivo for aberto em uma versão mais recente do Excel. Saiba mais: https://go.microsoft.com/fwlink/?linkid=870924
Comentário:
    Valor para realizaçao das oficinas de disseminacao da estrategia, as quais serão online devido à pandemia. Isabella observa que o valor apontado aqui como gasto, de 2 mil dolares parece alto, pois a NF em Reais para o coffee break foi de R$2,300.</t>
      </text>
    </comment>
    <comment ref="E8" authorId="2" shapeId="0" xr:uid="{DBABDE5D-4E81-4A87-876A-7AA4308C6A65}">
      <text>
        <t>[Comentário encadeado]
Sua versão do Excel permite que você leia este comentário encadeado, no entanto, as edições serão removidas se o arquivo for aberto em uma versão mais recente do Excel. Saiba mais: https://go.microsoft.com/fwlink/?linkid=870924
Comentário:
    Item 1 sendo desenvolvido e entregue pelo consultor Marcel Santana. Definição do Item 2 ainda está em aberto.</t>
      </text>
    </comment>
    <comment ref="E10" authorId="3" shapeId="0" xr:uid="{808FA3DD-C1F9-40C6-8189-81E55BDCB6FE}">
      <text>
        <t>[Comentário encadeado]
Sua versão do Excel permite que você leia este comentário encadeado, no entanto, as edições serão removidas se o arquivo for aberto em uma versão mais recente do Excel. Saiba mais: https://go.microsoft.com/fwlink/?linkid=870924
Comentário:
    Ìtem nao iniciado e proejto especifico para full proposal ainda nao definido</t>
      </text>
    </comment>
  </commentList>
</comments>
</file>

<file path=xl/sharedStrings.xml><?xml version="1.0" encoding="utf-8"?>
<sst xmlns="http://schemas.openxmlformats.org/spreadsheetml/2006/main" count="255" uniqueCount="127">
  <si>
    <t>PROCUREMENT PLAN FOR BANK EXECUTED OPERATIONS</t>
  </si>
  <si>
    <t>Country: Brazil</t>
  </si>
  <si>
    <t>Executing agency:   IDB</t>
  </si>
  <si>
    <t>UDR: CBR</t>
  </si>
  <si>
    <t>Component</t>
  </si>
  <si>
    <t>Procurement Type</t>
  </si>
  <si>
    <t>Service type</t>
  </si>
  <si>
    <t>Description 
(4)</t>
  </si>
  <si>
    <t>Estimated contract
cost (US$)</t>
  </si>
  <si>
    <t>Selection
Method 
(2)</t>
  </si>
  <si>
    <t>Type of contract</t>
  </si>
  <si>
    <t>Source of financing
and percentage</t>
  </si>
  <si>
    <t xml:space="preserve">Estimated date of the procurement
notice </t>
  </si>
  <si>
    <t>Estimated contract start date</t>
  </si>
  <si>
    <t>Comments</t>
  </si>
  <si>
    <t>IDB/MIF</t>
  </si>
  <si>
    <t>Other External Donor</t>
  </si>
  <si>
    <t>Amount</t>
  </si>
  <si>
    <t>%</t>
  </si>
  <si>
    <t>Direct Contracting</t>
  </si>
  <si>
    <t>Select comp</t>
  </si>
  <si>
    <t>Select Proc. Type</t>
  </si>
  <si>
    <t>Goods Included in Firm Cons. RFP</t>
  </si>
  <si>
    <t>Consultant 1: brief description</t>
  </si>
  <si>
    <t>select method</t>
  </si>
  <si>
    <t>Select Cont. Type</t>
  </si>
  <si>
    <t>International Competitive Bidding</t>
  </si>
  <si>
    <t>Component 1</t>
  </si>
  <si>
    <t>A. Consulting services:</t>
  </si>
  <si>
    <t>Firm Consultant (GN-2765)</t>
  </si>
  <si>
    <t>SSS</t>
  </si>
  <si>
    <t>Lump Sum</t>
  </si>
  <si>
    <t>National Competitive Bidding</t>
  </si>
  <si>
    <t>Component 2</t>
  </si>
  <si>
    <t>Shopping</t>
  </si>
  <si>
    <t>SC &gt; $100K and &lt;= $250K</t>
  </si>
  <si>
    <t>Component 3</t>
  </si>
  <si>
    <t>Individual Consultant (AM-650)</t>
  </si>
  <si>
    <t>SC &lt;= $100K</t>
  </si>
  <si>
    <t>Quality and Cost Based Selection</t>
  </si>
  <si>
    <t>C. Non consulting services</t>
  </si>
  <si>
    <t xml:space="preserve">   Total    </t>
  </si>
  <si>
    <t>(1) Grouping together of similar procurement is recommended, such as publications, travel, etc. If there are a number of similar individual contracts to be executed at different times, they can be grouped together under a single heading, with an explanation in the comments column indicating the average individual amount and the period during which the contract would be executed. For example: an export promotion project that includes travel to participate in fairs would have an item called "airfare for fairs", an estimated total value od US$5,000, and an explanation in the Comments column: "This is for approximately four different airfares to participate in fairs in the region in years X and X1".</t>
  </si>
  <si>
    <r>
      <t>(2)</t>
    </r>
    <r>
      <rPr>
        <b/>
        <sz val="11"/>
        <color theme="1"/>
        <rFont val="Calibri"/>
        <family val="2"/>
        <scheme val="minor"/>
      </rPr>
      <t xml:space="preserve"> </t>
    </r>
    <r>
      <rPr>
        <b/>
        <u/>
        <sz val="11"/>
        <color theme="1"/>
        <rFont val="Calibri"/>
        <family val="2"/>
        <scheme val="minor"/>
      </rPr>
      <t>Individual consultants</t>
    </r>
    <r>
      <rPr>
        <b/>
        <sz val="11"/>
        <color theme="1"/>
        <rFont val="Calibri"/>
        <family val="2"/>
        <scheme val="minor"/>
      </rPr>
      <t>:</t>
    </r>
    <r>
      <rPr>
        <sz val="11"/>
        <color theme="1"/>
        <rFont val="Calibri"/>
        <family val="2"/>
        <scheme val="minor"/>
      </rPr>
      <t xml:space="preserve"> IICQ: International Individual Consultant Selection Based on Qualifications; SSS: Single Source Selection.  Selection process to be done in accordance with AM-650.</t>
    </r>
  </si>
  <si>
    <t>(2) Consulting firms: Per GN-2765-1, Consulting Firm selection methods for Bank-executed Operations are:  Single Source Selection (SSS); Simplified Competitive &lt;= 100K (SC &lt;=100K); Simplified Competitive &gt;100K and &lt;=250K (SC &gt;100K and &lt;=250K); Fully Competitive &gt;250K and Framework Agreement Task Order (FWTO).   All Consulting Firm selection processes under this policy must use the electronic module in Convergence.</t>
  </si>
  <si>
    <t>(2) Goods:  Per GN-2765-1, par. A.2.2.c: "The procurement of goods and related services, except when such goods and related services are necessary to achieve the objectives of the Bank-executed Operational Work and are included in the consulting services contract and represent less than ten percent (10%) of the consulting services contract value."</t>
  </si>
  <si>
    <t>Table for Data Validation</t>
  </si>
  <si>
    <t>select Service type</t>
  </si>
  <si>
    <t>description</t>
  </si>
  <si>
    <t>amount</t>
  </si>
  <si>
    <t>B. Goods (2)</t>
  </si>
  <si>
    <t>IICQ</t>
  </si>
  <si>
    <t>Framework</t>
  </si>
  <si>
    <t>Component 4</t>
  </si>
  <si>
    <t>Corp. Procurement (GN-2303)</t>
  </si>
  <si>
    <t>Component 5</t>
  </si>
  <si>
    <t>FC &gt; $250K</t>
  </si>
  <si>
    <t>FWTO</t>
  </si>
  <si>
    <t>Project number: BR-T1361</t>
  </si>
  <si>
    <t>Title of Project: Support to enhance Brazil’s capacity to access GCF finance for NDC implementation</t>
  </si>
  <si>
    <t>Total Project Amount US($): 250,000</t>
  </si>
  <si>
    <t xml:space="preserve">Period covered by the plan: 28 months (24 months execution period) </t>
  </si>
  <si>
    <t>PLANO</t>
  </si>
  <si>
    <t>REAL</t>
  </si>
  <si>
    <t>PORCENTAGEM</t>
  </si>
  <si>
    <t>INÍCIO</t>
  </si>
  <si>
    <t>DURAÇÃO</t>
  </si>
  <si>
    <t>CONCLUÍDO</t>
  </si>
  <si>
    <t>PERIODO</t>
  </si>
  <si>
    <t xml:space="preserve">PROCUREMENT PLAN FOR BANK EXECUTED OPERATIONS
BR-T1361 Title of Project: Support to enhance Brazil’s capacity to access GCF finance for NDC implementation </t>
  </si>
  <si>
    <t>ACTIVITY</t>
  </si>
  <si>
    <t>Component 1 A)</t>
  </si>
  <si>
    <t>Component 1 B)</t>
  </si>
  <si>
    <t>Component 1 C)</t>
  </si>
  <si>
    <t>Component 2 A)</t>
  </si>
  <si>
    <t>Component 3 A)</t>
  </si>
  <si>
    <t>MAY / NOVEMBER 2018</t>
  </si>
  <si>
    <t>DECEMBER / JULY 2019</t>
  </si>
  <si>
    <t>AUGUST / MAY 2019</t>
  </si>
  <si>
    <t>PERIOD</t>
  </si>
  <si>
    <t>SAIN</t>
  </si>
  <si>
    <t>BID</t>
  </si>
  <si>
    <t>23_03</t>
  </si>
  <si>
    <t>30_03</t>
  </si>
  <si>
    <t>07_04</t>
  </si>
  <si>
    <t>14_04</t>
  </si>
  <si>
    <t>enviar Tc full document + TdR antigos</t>
  </si>
  <si>
    <t>Full Document revisado</t>
  </si>
  <si>
    <t>aprovação do Abstract</t>
  </si>
  <si>
    <t>Superior</t>
  </si>
  <si>
    <t>envio full document</t>
  </si>
  <si>
    <t>finalização TDRs</t>
  </si>
  <si>
    <t>21_04</t>
  </si>
  <si>
    <t>análise</t>
  </si>
  <si>
    <t>resposta perguntas superior</t>
  </si>
  <si>
    <t>28_04</t>
  </si>
  <si>
    <t>sistematização</t>
  </si>
  <si>
    <t>maio</t>
  </si>
  <si>
    <t>Esboço TDRs + contratar tradução (finalização até 04 de maio)</t>
  </si>
  <si>
    <t>VALENDO!</t>
  </si>
  <si>
    <t xml:space="preserve">Develop manual containing guidelines, work routine and procedures for the evaluation of proposals that will be submitted to the GCF Board for funding. </t>
  </si>
  <si>
    <t xml:space="preserve">Translation - Country Strategy </t>
  </si>
  <si>
    <t xml:space="preserve">Dissemination of the Country Program and engagement of interested parties for the development of GCF proposals </t>
  </si>
  <si>
    <t xml:space="preserve">Workshops
</t>
  </si>
  <si>
    <t xml:space="preserve">Project/program pipeline development </t>
  </si>
  <si>
    <t xml:space="preserve">Development of concept note or full funding proposal </t>
  </si>
  <si>
    <t>Prepared by: Anne Gander (CCS/CBR)</t>
  </si>
  <si>
    <t>Support to the development of the manual and dissemination strategy</t>
  </si>
  <si>
    <t xml:space="preserve">1 -  Workshops for the dissemination of the Country Program / 2 -  Workshops about project preparation / 3- Capacity Building  to the NDA team </t>
  </si>
  <si>
    <t>Marcel</t>
  </si>
  <si>
    <t>Contrato</t>
  </si>
  <si>
    <t>Comprometido</t>
  </si>
  <si>
    <t>Cartas acordo e coffee break</t>
  </si>
  <si>
    <t>Desembolsado</t>
  </si>
  <si>
    <t>Isabella 1st year</t>
  </si>
  <si>
    <t>Isabella 2nd year</t>
  </si>
  <si>
    <t>New consultant</t>
  </si>
  <si>
    <t>Workshops (for dissemination f the manual and strategy)</t>
  </si>
  <si>
    <t>Project/program pipeline development  
1) Identificação de projetos e programas no ambito do CENAD para o GCF e outros fundos climáticos; 
2 )Identificação de projetos e programas para Pagamentos de Serviços Ambientais para MAPA (ou outro projeto que venha a substituir esse item)</t>
  </si>
  <si>
    <t>Isabella Sousas's consultancy between 2018 and July 2020, and her substitute</t>
  </si>
  <si>
    <t>Consultancy by individual (Marcel Santana + new consultancy for the MAPA project on PSA</t>
  </si>
  <si>
    <t>Prepared by:Vanessa Callau (CCS/CSD)</t>
  </si>
  <si>
    <t>Balance in July 2020</t>
  </si>
  <si>
    <r>
      <t xml:space="preserve">1) Development of manual containing guidelines, work routine and procedures for the evaluation of proposals that will be submitted to the GCF Board for funding. 2) Dissemination of the Country Program and engagement of interested parties for the development of GCF proposals; 3) Support to the dissemination strategy; 4) </t>
    </r>
    <r>
      <rPr>
        <sz val="10"/>
        <color rgb="FFFF0000"/>
        <rFont val="Arial"/>
        <family val="2"/>
      </rPr>
      <t>Support daily operations within NDA, coordinating work between NDA (SAIN) and IDB</t>
    </r>
  </si>
  <si>
    <t>Development of manual containing guidelines, work routine and procedures for the evaluation of proposals that will be submitted to the GCF Board for funding. Dissemination of the Country Program and engagement of interested parties for the development of GCF proposals; Support to the strategy dissemination; Support daily operations within NDA, coordinating work between NDA and IDB</t>
  </si>
  <si>
    <t>Workshops</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</si>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</sst>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409]d\-mmm\-yy;@"/>
    <numFmt numFmtId="165" formatCode="_(* #,##0_);_(* \(#,##0\);_(* &quot;-&quot;??_);_(@_)"/>
    <numFmt numFmtId="168" formatCode="[$-409]mmmm\-yy;@"/>
  </numFmts>
  <fonts count="27" x14ac:knownFonts="1">
    <font>
      <sz val="11"/>
      <color theme="1"/>
      <name val="Calibri"/>
      <family val="2"/>
      <scheme val="minor"/>
    </font>
    <font>
      <sz val="10"/>
      <name val="Arial"/>
      <family val="2"/>
    </font>
    <font>
      <sz val="11"/>
      <color theme="1"/>
      <name val="Calibri"/>
      <family val="2"/>
      <scheme val="minor"/>
    </font>
    <font>
      <b/>
      <sz val="11"/>
      <color theme="1"/>
      <name val="Calibri"/>
      <family val="2"/>
      <scheme val="minor"/>
    </font>
    <font>
      <b/>
      <sz val="12"/>
      <name val="Arial"/>
      <family val="2"/>
    </font>
    <font>
      <sz val="10"/>
      <name val="Arial"/>
      <family val="2"/>
    </font>
    <font>
      <b/>
      <sz val="10"/>
      <name val="Arial"/>
      <family val="2"/>
    </font>
    <font>
      <b/>
      <u/>
      <sz val="11"/>
      <color theme="1"/>
      <name val="Calibri"/>
      <family val="2"/>
      <scheme val="minor"/>
    </font>
    <font>
      <b/>
      <sz val="15"/>
      <color theme="3"/>
      <name val="Calibri"/>
      <family val="2"/>
      <scheme val="minor"/>
    </font>
    <font>
      <sz val="11"/>
      <color theme="1" tint="0.24994659260841701"/>
      <name val="Calibri"/>
    </font>
    <font>
      <b/>
      <sz val="20"/>
      <color theme="7"/>
      <name val="Calibri"/>
    </font>
    <font>
      <b/>
      <sz val="11"/>
      <color theme="1" tint="0.24994659260841701"/>
      <name val="Calibri"/>
      <family val="2"/>
      <scheme val="minor"/>
    </font>
    <font>
      <sz val="14"/>
      <color theme="1" tint="0.24994659260841701"/>
      <name val="Calibri"/>
      <family val="2"/>
      <scheme val="minor"/>
    </font>
    <font>
      <sz val="12"/>
      <color theme="1" tint="0.24994659260841701"/>
      <name val="Calibri"/>
    </font>
    <font>
      <b/>
      <sz val="13"/>
      <color theme="1" tint="0.24994659260841701"/>
      <name val="Cambria"/>
      <family val="2"/>
      <scheme val="major"/>
    </font>
    <font>
      <b/>
      <sz val="13"/>
      <color theme="7"/>
      <name val="Cambria"/>
      <family val="2"/>
      <scheme val="major"/>
    </font>
    <font>
      <b/>
      <sz val="14"/>
      <color theme="1" tint="0.24994659260841701"/>
      <name val="Cambria"/>
      <scheme val="major"/>
    </font>
    <font>
      <b/>
      <sz val="9.5"/>
      <color theme="1" tint="0.499984740745262"/>
      <name val="Calibri"/>
      <family val="2"/>
      <scheme val="minor"/>
    </font>
    <font>
      <b/>
      <sz val="12"/>
      <color theme="1" tint="0.499984740745262"/>
      <name val="Calibri"/>
      <family val="2"/>
      <scheme val="minor"/>
    </font>
    <font>
      <b/>
      <sz val="13"/>
      <color theme="1" tint="0.24994659260841701"/>
      <name val="Calibri"/>
    </font>
    <font>
      <b/>
      <sz val="13"/>
      <color theme="7"/>
      <name val="Calibri"/>
    </font>
    <font>
      <b/>
      <sz val="14"/>
      <color theme="7"/>
      <name val="Calibri"/>
      <family val="2"/>
    </font>
    <font>
      <b/>
      <sz val="13"/>
      <color theme="1" tint="0.24994659260841701"/>
      <name val="Calibri"/>
      <family val="2"/>
    </font>
    <font>
      <b/>
      <sz val="11"/>
      <color theme="1" tint="0.24994659260841701"/>
      <name val="Cambria"/>
      <family val="1"/>
      <scheme val="major"/>
    </font>
    <font>
      <b/>
      <sz val="10"/>
      <color theme="1" tint="0.24994659260841701"/>
      <name val="Cambria"/>
      <family val="1"/>
      <scheme val="major"/>
    </font>
    <font>
      <sz val="10"/>
      <color theme="1"/>
      <name val="Arial"/>
      <family val="2"/>
    </font>
    <font>
      <sz val="10"/>
      <color rgb="FFFF0000"/>
      <name val="Arial"/>
      <family val="2"/>
    </font>
  </fonts>
  <fills count="16">
    <fill>
      <patternFill patternType="none"/>
    </fill>
    <fill>
      <patternFill patternType="gray125"/>
    </fill>
    <fill>
      <patternFill patternType="solid">
        <fgColor theme="3" tint="0.59999389629810485"/>
        <bgColor indexed="64"/>
      </patternFill>
    </fill>
    <fill>
      <patternFill patternType="gray0625">
        <bgColor theme="0" tint="-4.9989318521683403E-2"/>
      </patternFill>
    </fill>
    <fill>
      <patternFill patternType="solid">
        <fgColor rgb="FFFFFF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9" tint="0.59996337778862885"/>
        <bgColor indexed="64"/>
      </patternFill>
    </fill>
    <fill>
      <patternFill patternType="solid">
        <fgColor theme="7" tint="0.79998168889431442"/>
        <bgColor indexed="64"/>
      </patternFill>
    </fill>
    <fill>
      <patternFill patternType="solid">
        <fgColor theme="3" tint="0.59996337778862885"/>
        <bgColor indexed="64"/>
      </patternFill>
    </fill>
    <fill>
      <patternFill patternType="solid">
        <fgColor rgb="FF92D050"/>
        <bgColor indexed="64"/>
      </patternFill>
    </fill>
    <fill>
      <patternFill patternType="solid">
        <fgColor theme="9" tint="0.39994506668294322"/>
        <bgColor indexed="64"/>
      </patternFill>
    </fill>
    <fill>
      <patternFill patternType="solid">
        <fgColor theme="2" tint="-0.24994659260841701"/>
        <bgColor indexed="64"/>
      </patternFill>
    </fill>
    <fill>
      <patternFill patternType="solid">
        <fgColor theme="9" tint="-0.24994659260841701"/>
        <bgColor indexed="64"/>
      </patternFill>
    </fill>
    <fill>
      <patternFill patternType="solid">
        <fgColor theme="0"/>
        <bgColor indexed="64"/>
      </patternFill>
    </fill>
    <fill>
      <patternFill patternType="gray0625">
        <bgColor theme="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style="thin">
        <color indexed="64"/>
      </top>
      <bottom/>
      <diagonal/>
    </border>
    <border>
      <left style="thin">
        <color indexed="64"/>
      </left>
      <right style="medium">
        <color indexed="64"/>
      </right>
      <top/>
      <bottom style="thin">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top/>
      <bottom style="thick">
        <color theme="4"/>
      </bottom>
      <diagonal/>
    </border>
    <border>
      <left/>
      <right/>
      <top style="thin">
        <color theme="9" tint="-0.24994659260841701"/>
      </top>
      <bottom style="thin">
        <color theme="9" tint="-0.24994659260841701"/>
      </bottom>
      <diagonal/>
    </border>
    <border>
      <left/>
      <right style="thin">
        <color theme="7"/>
      </right>
      <top/>
      <bottom/>
      <diagonal/>
    </border>
    <border>
      <left style="thin">
        <color theme="7"/>
      </left>
      <right/>
      <top/>
      <bottom/>
      <diagonal/>
    </border>
    <border>
      <left/>
      <right/>
      <top/>
      <bottom style="thin">
        <color theme="7"/>
      </bottom>
      <diagonal/>
    </border>
    <border>
      <left/>
      <right style="thin">
        <color auto="1"/>
      </right>
      <top/>
      <bottom style="thin">
        <color theme="7"/>
      </bottom>
      <diagonal/>
    </border>
    <border>
      <left/>
      <right/>
      <top style="thin">
        <color theme="7"/>
      </top>
      <bottom style="thin">
        <color theme="7"/>
      </bottom>
      <diagonal/>
    </border>
    <border>
      <left/>
      <right/>
      <top style="thin">
        <color theme="7"/>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s>
  <cellStyleXfs count="11">
    <xf numFmtId="0" fontId="0" fillId="0" borderId="0"/>
    <xf numFmtId="0" fontId="1" fillId="0" borderId="0"/>
    <xf numFmtId="43" fontId="2" fillId="0" borderId="0" applyFont="0" applyFill="0" applyBorder="0" applyAlignment="0" applyProtection="0"/>
    <xf numFmtId="0" fontId="8" fillId="0" borderId="32" applyNumberFormat="0" applyFill="0" applyAlignment="0" applyProtection="0"/>
    <xf numFmtId="0" fontId="11" fillId="7" borderId="33" applyNumberFormat="0" applyProtection="0">
      <alignment horizontal="left" vertical="center"/>
    </xf>
    <xf numFmtId="0" fontId="12" fillId="0" borderId="0" applyNumberFormat="0" applyFill="0" applyBorder="0" applyProtection="0">
      <alignment horizontal="left" vertical="center"/>
    </xf>
    <xf numFmtId="0" fontId="14" fillId="0" borderId="0" applyFill="0" applyBorder="0" applyProtection="0">
      <alignment horizontal="left"/>
    </xf>
    <xf numFmtId="9" fontId="15" fillId="0" borderId="0" applyFill="0" applyBorder="0" applyProtection="0">
      <alignment horizontal="center" vertical="center"/>
    </xf>
    <xf numFmtId="0" fontId="17" fillId="0" borderId="0" applyFill="0" applyBorder="0" applyProtection="0">
      <alignment horizontal="center"/>
    </xf>
    <xf numFmtId="3" fontId="17" fillId="0" borderId="36" applyFill="0" applyProtection="0">
      <alignment horizontal="center"/>
    </xf>
    <xf numFmtId="44" fontId="2" fillId="0" borderId="0" applyFont="0" applyFill="0" applyBorder="0" applyAlignment="0" applyProtection="0"/>
  </cellStyleXfs>
  <cellXfs count="222">
    <xf numFmtId="0" fontId="0" fillId="0" borderId="0" xfId="0"/>
    <xf numFmtId="0" fontId="5" fillId="0" borderId="0" xfId="0" applyFont="1"/>
    <xf numFmtId="0" fontId="6" fillId="5" borderId="25" xfId="0" applyFont="1" applyFill="1" applyBorder="1" applyAlignment="1">
      <alignment horizontal="left"/>
    </xf>
    <xf numFmtId="0" fontId="6" fillId="5" borderId="6" xfId="0" applyFont="1" applyFill="1" applyBorder="1" applyAlignment="1">
      <alignment horizontal="left"/>
    </xf>
    <xf numFmtId="0" fontId="6" fillId="2" borderId="24" xfId="0" applyFont="1" applyFill="1" applyBorder="1" applyAlignment="1">
      <alignment horizontal="centerContinuous" vertical="center" wrapText="1"/>
    </xf>
    <xf numFmtId="0" fontId="6" fillId="2" borderId="1" xfId="0" applyFont="1" applyFill="1" applyBorder="1" applyAlignment="1">
      <alignment horizontal="centerContinuous" vertical="center" wrapText="1"/>
    </xf>
    <xf numFmtId="0" fontId="5" fillId="0" borderId="0" xfId="0" applyFont="1" applyAlignment="1">
      <alignment vertical="center"/>
    </xf>
    <xf numFmtId="0" fontId="6" fillId="0" borderId="1" xfId="0" applyFont="1" applyBorder="1" applyAlignment="1">
      <alignment horizontal="right" vertical="center"/>
    </xf>
    <xf numFmtId="165" fontId="6" fillId="0" borderId="1" xfId="2" applyNumberFormat="1" applyFont="1" applyBorder="1" applyAlignment="1">
      <alignment horizontal="left" vertical="center"/>
    </xf>
    <xf numFmtId="0" fontId="6" fillId="3" borderId="1" xfId="0" applyFont="1" applyFill="1" applyBorder="1" applyAlignment="1">
      <alignment horizontal="left" vertical="center"/>
    </xf>
    <xf numFmtId="0" fontId="6" fillId="0" borderId="0" xfId="0" applyFont="1" applyAlignment="1">
      <alignment vertical="center"/>
    </xf>
    <xf numFmtId="0" fontId="6" fillId="0" borderId="14" xfId="1" applyFont="1" applyFill="1" applyBorder="1" applyAlignment="1">
      <alignment vertical="center" wrapText="1"/>
    </xf>
    <xf numFmtId="0" fontId="5" fillId="0" borderId="0" xfId="0" applyFont="1" applyBorder="1" applyAlignment="1">
      <alignment vertical="center"/>
    </xf>
    <xf numFmtId="0" fontId="5" fillId="0" borderId="0" xfId="0" applyFont="1" applyBorder="1"/>
    <xf numFmtId="0" fontId="5" fillId="0" borderId="0" xfId="0" applyFont="1" applyAlignment="1">
      <alignment wrapText="1"/>
    </xf>
    <xf numFmtId="0" fontId="6" fillId="4" borderId="0" xfId="0" applyFont="1" applyFill="1"/>
    <xf numFmtId="0" fontId="1" fillId="0" borderId="1" xfId="0" applyFont="1" applyBorder="1" applyAlignment="1">
      <alignment vertical="center" wrapText="1"/>
    </xf>
    <xf numFmtId="0" fontId="1" fillId="0" borderId="6" xfId="0" applyFont="1" applyBorder="1" applyAlignment="1">
      <alignment vertical="center"/>
    </xf>
    <xf numFmtId="0" fontId="6" fillId="2" borderId="27" xfId="0" applyFont="1" applyFill="1" applyBorder="1" applyAlignment="1">
      <alignment horizontal="center" vertical="center" wrapText="1"/>
    </xf>
    <xf numFmtId="0" fontId="1" fillId="0" borderId="0" xfId="0" applyFont="1" applyAlignment="1">
      <alignment horizontal="center"/>
    </xf>
    <xf numFmtId="0" fontId="1" fillId="0" borderId="0" xfId="0" applyFont="1"/>
    <xf numFmtId="0" fontId="1" fillId="5" borderId="1" xfId="0" applyFont="1" applyFill="1" applyBorder="1" applyAlignment="1">
      <alignment horizontal="left"/>
    </xf>
    <xf numFmtId="0" fontId="1" fillId="0" borderId="12" xfId="1" applyFont="1" applyFill="1" applyBorder="1" applyAlignment="1">
      <alignment vertical="center" wrapText="1"/>
    </xf>
    <xf numFmtId="0" fontId="1" fillId="0" borderId="10" xfId="0" applyFont="1" applyBorder="1"/>
    <xf numFmtId="0" fontId="1" fillId="0" borderId="10" xfId="0" applyFont="1" applyBorder="1" applyAlignment="1">
      <alignment wrapText="1"/>
    </xf>
    <xf numFmtId="0" fontId="1" fillId="0" borderId="30" xfId="0" applyFont="1" applyBorder="1" applyAlignment="1">
      <alignment wrapText="1"/>
    </xf>
    <xf numFmtId="0" fontId="1" fillId="0" borderId="30" xfId="0" applyFont="1" applyBorder="1"/>
    <xf numFmtId="164" fontId="1" fillId="0" borderId="30" xfId="0" applyNumberFormat="1" applyFont="1" applyBorder="1"/>
    <xf numFmtId="0" fontId="1" fillId="0" borderId="21" xfId="0" applyFont="1" applyBorder="1"/>
    <xf numFmtId="0" fontId="1" fillId="0" borderId="13" xfId="1" applyFont="1" applyFill="1" applyBorder="1" applyAlignment="1">
      <alignment vertical="center" wrapText="1"/>
    </xf>
    <xf numFmtId="165" fontId="1" fillId="0" borderId="1" xfId="2" applyNumberFormat="1" applyFont="1" applyBorder="1" applyAlignment="1">
      <alignment vertical="center"/>
    </xf>
    <xf numFmtId="0" fontId="1" fillId="0" borderId="1" xfId="0" applyFont="1" applyBorder="1" applyAlignment="1">
      <alignment horizontal="center" vertical="center"/>
    </xf>
    <xf numFmtId="37" fontId="1" fillId="0" borderId="1" xfId="2" applyNumberFormat="1" applyFont="1" applyBorder="1" applyAlignment="1">
      <alignment vertical="center"/>
    </xf>
    <xf numFmtId="0" fontId="1" fillId="0" borderId="1" xfId="0" applyFont="1" applyBorder="1" applyAlignment="1">
      <alignment vertical="center"/>
    </xf>
    <xf numFmtId="164" fontId="1" fillId="0" borderId="1" xfId="0" applyNumberFormat="1" applyFont="1" applyBorder="1" applyAlignment="1">
      <alignment vertical="center"/>
    </xf>
    <xf numFmtId="0" fontId="1" fillId="0" borderId="0" xfId="0" applyFont="1" applyAlignment="1">
      <alignment vertical="center"/>
    </xf>
    <xf numFmtId="0" fontId="1" fillId="0" borderId="1" xfId="0" applyFont="1" applyBorder="1" applyAlignment="1">
      <alignment horizontal="center" vertical="center" wrapText="1"/>
    </xf>
    <xf numFmtId="0" fontId="1" fillId="0" borderId="0" xfId="0" applyFont="1" applyBorder="1" applyAlignment="1">
      <alignment horizontal="left"/>
    </xf>
    <xf numFmtId="0" fontId="1" fillId="0" borderId="19" xfId="0" applyFont="1" applyBorder="1" applyAlignment="1">
      <alignment horizontal="left" wrapText="1"/>
    </xf>
    <xf numFmtId="0" fontId="1" fillId="4" borderId="0" xfId="0" applyFont="1" applyFill="1"/>
    <xf numFmtId="0" fontId="1" fillId="4" borderId="1" xfId="0" applyFont="1" applyFill="1" applyBorder="1"/>
    <xf numFmtId="0" fontId="1" fillId="4" borderId="2" xfId="0" applyFont="1" applyFill="1" applyBorder="1"/>
    <xf numFmtId="0" fontId="1" fillId="4" borderId="5" xfId="0" applyFont="1" applyFill="1" applyBorder="1"/>
    <xf numFmtId="0" fontId="1" fillId="6" borderId="6" xfId="0" applyFont="1" applyFill="1" applyBorder="1" applyAlignment="1">
      <alignment vertical="center"/>
    </xf>
    <xf numFmtId="0" fontId="1" fillId="6" borderId="1" xfId="0" applyFont="1" applyFill="1" applyBorder="1" applyAlignment="1">
      <alignment vertical="center" wrapText="1"/>
    </xf>
    <xf numFmtId="165" fontId="1" fillId="6" borderId="1" xfId="2" applyNumberFormat="1" applyFont="1" applyFill="1" applyBorder="1" applyAlignment="1">
      <alignment vertical="center"/>
    </xf>
    <xf numFmtId="0" fontId="1" fillId="6" borderId="1" xfId="0" applyFont="1" applyFill="1" applyBorder="1" applyAlignment="1">
      <alignment horizontal="center" vertical="center"/>
    </xf>
    <xf numFmtId="37" fontId="1" fillId="6" borderId="1" xfId="2" applyNumberFormat="1" applyFont="1" applyFill="1" applyBorder="1" applyAlignment="1">
      <alignment vertical="center"/>
    </xf>
    <xf numFmtId="0" fontId="1" fillId="6" borderId="1" xfId="0" applyFont="1" applyFill="1" applyBorder="1" applyAlignment="1">
      <alignment vertical="center"/>
    </xf>
    <xf numFmtId="0" fontId="1" fillId="0" borderId="31" xfId="1" applyFont="1" applyFill="1" applyBorder="1" applyAlignment="1">
      <alignment vertical="center" wrapText="1"/>
    </xf>
    <xf numFmtId="0" fontId="1" fillId="6" borderId="7" xfId="0" applyFont="1" applyFill="1" applyBorder="1" applyAlignment="1">
      <alignment horizontal="justify" vertical="center"/>
    </xf>
    <xf numFmtId="164" fontId="1" fillId="6" borderId="1" xfId="0" applyNumberFormat="1" applyFont="1" applyFill="1" applyBorder="1" applyAlignment="1">
      <alignment horizontal="center" vertical="center"/>
    </xf>
    <xf numFmtId="164" fontId="1" fillId="0" borderId="1" xfId="0" applyNumberFormat="1" applyFont="1" applyBorder="1" applyAlignment="1">
      <alignment horizontal="center" vertical="center"/>
    </xf>
    <xf numFmtId="0" fontId="9" fillId="0" borderId="0" xfId="0" applyFont="1" applyAlignment="1">
      <alignment vertical="center"/>
    </xf>
    <xf numFmtId="0" fontId="10" fillId="0" borderId="0" xfId="3" applyFont="1" applyBorder="1" applyAlignment="1">
      <alignment wrapText="1"/>
    </xf>
    <xf numFmtId="0" fontId="0" fillId="0" borderId="0" xfId="0" applyAlignment="1">
      <alignment horizontal="center"/>
    </xf>
    <xf numFmtId="0" fontId="0" fillId="0" borderId="0" xfId="0" applyAlignment="1">
      <alignment vertical="center"/>
    </xf>
    <xf numFmtId="0" fontId="14" fillId="0" borderId="0" xfId="6">
      <alignment horizontal="left"/>
    </xf>
    <xf numFmtId="9" fontId="15" fillId="0" borderId="0" xfId="7">
      <alignment horizontal="center" vertical="center"/>
    </xf>
    <xf numFmtId="0" fontId="17" fillId="0" borderId="0" xfId="8">
      <alignment horizontal="center"/>
    </xf>
    <xf numFmtId="3" fontId="17" fillId="0" borderId="36" xfId="9">
      <alignment horizontal="center"/>
    </xf>
    <xf numFmtId="3" fontId="17" fillId="8" borderId="36" xfId="9" applyFill="1">
      <alignment horizontal="center"/>
    </xf>
    <xf numFmtId="3" fontId="17" fillId="0" borderId="37" xfId="9" applyBorder="1">
      <alignment horizontal="center"/>
    </xf>
    <xf numFmtId="0" fontId="18" fillId="0" borderId="0" xfId="8" applyFont="1" applyAlignment="1">
      <alignment horizontal="left"/>
    </xf>
    <xf numFmtId="3" fontId="17" fillId="0" borderId="36" xfId="9" applyBorder="1">
      <alignment horizontal="center"/>
    </xf>
    <xf numFmtId="0" fontId="13" fillId="0" borderId="0" xfId="0" applyFont="1" applyAlignment="1">
      <alignment horizontal="center"/>
    </xf>
    <xf numFmtId="9" fontId="20" fillId="0" borderId="0" xfId="7" applyFont="1">
      <alignment horizontal="center" vertical="center"/>
    </xf>
    <xf numFmtId="0" fontId="19" fillId="0" borderId="38" xfId="6" applyFont="1" applyBorder="1">
      <alignment horizontal="left"/>
    </xf>
    <xf numFmtId="0" fontId="13" fillId="0" borderId="0" xfId="0" quotePrefix="1" applyFont="1" applyAlignment="1">
      <alignment horizontal="center"/>
    </xf>
    <xf numFmtId="0" fontId="0" fillId="0" borderId="36" xfId="0" applyBorder="1" applyAlignment="1">
      <alignment vertical="center"/>
    </xf>
    <xf numFmtId="0" fontId="14" fillId="0" borderId="39" xfId="6" applyBorder="1">
      <alignment horizontal="left"/>
    </xf>
    <xf numFmtId="0" fontId="22" fillId="0" borderId="36" xfId="6" applyFont="1" applyBorder="1">
      <alignment horizontal="left"/>
    </xf>
    <xf numFmtId="0" fontId="22" fillId="0" borderId="0" xfId="6" applyFont="1" applyBorder="1">
      <alignment horizontal="left"/>
    </xf>
    <xf numFmtId="0" fontId="22" fillId="0" borderId="38" xfId="6" applyFont="1" applyBorder="1">
      <alignment horizontal="left"/>
    </xf>
    <xf numFmtId="0" fontId="16" fillId="0" borderId="0" xfId="0" applyFont="1" applyBorder="1" applyAlignment="1">
      <alignment horizontal="center" vertical="center"/>
    </xf>
    <xf numFmtId="3" fontId="17" fillId="0" borderId="38" xfId="9" applyBorder="1" applyAlignment="1">
      <alignment horizontal="left"/>
    </xf>
    <xf numFmtId="0" fontId="23" fillId="0" borderId="0" xfId="0" applyFont="1" applyAlignment="1">
      <alignment horizontal="left"/>
    </xf>
    <xf numFmtId="0" fontId="10" fillId="0" borderId="0" xfId="3" applyFont="1" applyBorder="1" applyAlignment="1">
      <alignment horizontal="left" wrapText="1"/>
    </xf>
    <xf numFmtId="0" fontId="0" fillId="0" borderId="0" xfId="0" applyAlignment="1">
      <alignment horizontal="left"/>
    </xf>
    <xf numFmtId="0" fontId="0" fillId="0" borderId="0" xfId="0" applyAlignment="1">
      <alignment horizontal="left" vertical="center"/>
    </xf>
    <xf numFmtId="0" fontId="24" fillId="0" borderId="35" xfId="0" applyFont="1" applyBorder="1" applyAlignment="1">
      <alignment horizontal="center" vertical="center"/>
    </xf>
    <xf numFmtId="0" fontId="0" fillId="9" borderId="0" xfId="0" applyFill="1" applyAlignment="1">
      <alignment horizontal="center"/>
    </xf>
    <xf numFmtId="0" fontId="0" fillId="9" borderId="0" xfId="0" applyFill="1" applyAlignment="1">
      <alignment vertical="center"/>
    </xf>
    <xf numFmtId="0" fontId="0" fillId="10" borderId="0" xfId="0" applyFill="1" applyAlignment="1">
      <alignment horizontal="center"/>
    </xf>
    <xf numFmtId="0" fontId="0" fillId="11" borderId="0" xfId="0" applyFill="1" applyAlignment="1">
      <alignment horizontal="center"/>
    </xf>
    <xf numFmtId="0" fontId="0" fillId="11" borderId="0" xfId="0" applyFill="1" applyAlignment="1">
      <alignment vertical="center"/>
    </xf>
    <xf numFmtId="0" fontId="0" fillId="12" borderId="0" xfId="0" applyFill="1" applyAlignment="1">
      <alignment vertical="center"/>
    </xf>
    <xf numFmtId="0" fontId="0" fillId="13" borderId="0" xfId="0" applyFill="1" applyAlignment="1">
      <alignment horizontal="center"/>
    </xf>
    <xf numFmtId="0" fontId="0" fillId="13" borderId="0" xfId="0" applyFill="1" applyAlignment="1">
      <alignment vertical="center"/>
    </xf>
    <xf numFmtId="0" fontId="0" fillId="0" borderId="0" xfId="0" applyAlignment="1">
      <alignment horizontal="center" vertical="center"/>
    </xf>
    <xf numFmtId="0" fontId="0" fillId="0" borderId="0" xfId="0" applyAlignment="1">
      <alignment horizontal="center" vertical="center" wrapText="1"/>
    </xf>
    <xf numFmtId="0" fontId="1" fillId="0" borderId="6" xfId="0" applyFont="1" applyFill="1" applyBorder="1" applyAlignment="1">
      <alignment vertical="center"/>
    </xf>
    <xf numFmtId="0" fontId="1" fillId="0" borderId="1" xfId="0" applyFont="1" applyFill="1" applyBorder="1" applyAlignment="1">
      <alignment vertical="center" wrapText="1"/>
    </xf>
    <xf numFmtId="165" fontId="1" fillId="0" borderId="1" xfId="2" applyNumberFormat="1" applyFont="1" applyFill="1" applyBorder="1" applyAlignment="1">
      <alignment vertical="center"/>
    </xf>
    <xf numFmtId="0" fontId="1" fillId="0" borderId="1" xfId="0" applyFont="1" applyFill="1" applyBorder="1" applyAlignment="1">
      <alignment horizontal="center" vertical="center"/>
    </xf>
    <xf numFmtId="37" fontId="1" fillId="0" borderId="1" xfId="2" applyNumberFormat="1" applyFont="1" applyFill="1" applyBorder="1" applyAlignment="1">
      <alignment vertical="center"/>
    </xf>
    <xf numFmtId="0" fontId="1" fillId="0" borderId="1" xfId="0" applyFont="1" applyFill="1" applyBorder="1" applyAlignment="1">
      <alignment vertical="center"/>
    </xf>
    <xf numFmtId="164" fontId="1" fillId="0" borderId="1" xfId="0" applyNumberFormat="1" applyFont="1" applyFill="1" applyBorder="1" applyAlignment="1">
      <alignment horizontal="center" vertical="center"/>
    </xf>
    <xf numFmtId="0" fontId="1" fillId="6" borderId="1" xfId="0" applyFont="1" applyFill="1" applyBorder="1" applyAlignment="1">
      <alignment horizontal="left" vertical="center" wrapText="1"/>
    </xf>
    <xf numFmtId="0" fontId="1" fillId="6" borderId="1" xfId="0" applyFont="1" applyFill="1" applyBorder="1" applyAlignment="1">
      <alignment horizontal="center" vertical="center" wrapText="1"/>
    </xf>
    <xf numFmtId="164" fontId="1" fillId="6" borderId="1" xfId="0" applyNumberFormat="1" applyFont="1" applyFill="1" applyBorder="1" applyAlignment="1">
      <alignment vertical="center"/>
    </xf>
    <xf numFmtId="165" fontId="1" fillId="6" borderId="7" xfId="0" applyNumberFormat="1" applyFont="1" applyFill="1" applyBorder="1" applyAlignment="1">
      <alignment horizontal="justify" vertical="center"/>
    </xf>
    <xf numFmtId="0" fontId="6" fillId="0" borderId="6" xfId="0" applyFont="1" applyFill="1" applyBorder="1" applyAlignment="1">
      <alignment horizontal="center" vertical="center"/>
    </xf>
    <xf numFmtId="0" fontId="5" fillId="0" borderId="0" xfId="0" applyFont="1" applyAlignment="1">
      <alignment horizontal="center" vertical="center"/>
    </xf>
    <xf numFmtId="0" fontId="5" fillId="0" borderId="1" xfId="0" applyFont="1" applyBorder="1"/>
    <xf numFmtId="0" fontId="6" fillId="2" borderId="3" xfId="0" applyFont="1" applyFill="1" applyBorder="1" applyAlignment="1">
      <alignment horizontal="center" vertical="center" wrapText="1"/>
    </xf>
    <xf numFmtId="0" fontId="1" fillId="0" borderId="24" xfId="0" applyFont="1" applyFill="1" applyBorder="1"/>
    <xf numFmtId="0" fontId="1" fillId="0" borderId="27" xfId="0" applyFont="1" applyFill="1" applyBorder="1" applyAlignment="1">
      <alignment vertical="center" wrapText="1"/>
    </xf>
    <xf numFmtId="0" fontId="1" fillId="0" borderId="27" xfId="0" applyFont="1" applyFill="1" applyBorder="1" applyAlignment="1">
      <alignment horizontal="center" vertical="center" wrapText="1"/>
    </xf>
    <xf numFmtId="0" fontId="1" fillId="0" borderId="27" xfId="0" applyFont="1" applyFill="1" applyBorder="1" applyAlignment="1">
      <alignment horizontal="left" vertical="center" wrapText="1"/>
    </xf>
    <xf numFmtId="0" fontId="6" fillId="0" borderId="26" xfId="0" applyFont="1" applyFill="1" applyBorder="1" applyAlignment="1">
      <alignment vertical="center"/>
    </xf>
    <xf numFmtId="0" fontId="1" fillId="0" borderId="24" xfId="0" applyFont="1" applyFill="1" applyBorder="1" applyAlignment="1">
      <alignment vertical="center"/>
    </xf>
    <xf numFmtId="0" fontId="1" fillId="0" borderId="41" xfId="0" applyFont="1" applyFill="1" applyBorder="1" applyAlignment="1">
      <alignment vertical="center" wrapText="1"/>
    </xf>
    <xf numFmtId="0" fontId="1" fillId="0" borderId="41" xfId="0" applyFont="1" applyFill="1" applyBorder="1" applyAlignment="1">
      <alignment horizontal="center" vertical="center" wrapText="1"/>
    </xf>
    <xf numFmtId="0" fontId="1" fillId="0" borderId="41" xfId="0" applyFont="1" applyFill="1" applyBorder="1" applyAlignment="1">
      <alignment vertical="center"/>
    </xf>
    <xf numFmtId="0" fontId="6" fillId="0" borderId="40" xfId="0" applyFont="1" applyFill="1" applyBorder="1" applyAlignment="1">
      <alignment vertical="center"/>
    </xf>
    <xf numFmtId="0" fontId="6" fillId="2" borderId="27" xfId="0" applyFont="1" applyFill="1" applyBorder="1" applyAlignment="1">
      <alignment horizontal="center" vertical="center" wrapText="1"/>
    </xf>
    <xf numFmtId="0" fontId="6" fillId="0" borderId="2" xfId="0" applyFont="1" applyFill="1" applyBorder="1" applyAlignment="1">
      <alignment horizontal="center" vertical="center"/>
    </xf>
    <xf numFmtId="0" fontId="6" fillId="0" borderId="6" xfId="0" applyFont="1" applyFill="1" applyBorder="1" applyAlignment="1">
      <alignment horizontal="center" vertical="center"/>
    </xf>
    <xf numFmtId="0" fontId="1" fillId="0" borderId="1" xfId="0" applyFont="1" applyFill="1" applyBorder="1" applyAlignment="1">
      <alignment horizontal="center" vertical="center" wrapText="1"/>
    </xf>
    <xf numFmtId="44" fontId="1" fillId="14" borderId="27" xfId="10" applyFont="1" applyFill="1" applyBorder="1" applyAlignment="1">
      <alignment horizontal="center" vertical="center"/>
    </xf>
    <xf numFmtId="44" fontId="25" fillId="0" borderId="1" xfId="10" applyFont="1" applyFill="1" applyBorder="1" applyAlignment="1">
      <alignment horizontal="center"/>
    </xf>
    <xf numFmtId="44" fontId="25" fillId="0" borderId="28" xfId="10" applyFont="1" applyBorder="1" applyAlignment="1">
      <alignment horizontal="center" vertical="center"/>
    </xf>
    <xf numFmtId="44" fontId="25" fillId="0" borderId="24" xfId="10" applyFont="1" applyFill="1" applyBorder="1"/>
    <xf numFmtId="44" fontId="25" fillId="0" borderId="24" xfId="10" applyFont="1" applyBorder="1"/>
    <xf numFmtId="44" fontId="25" fillId="0" borderId="1" xfId="10" applyFont="1" applyBorder="1" applyAlignment="1">
      <alignment vertical="center"/>
    </xf>
    <xf numFmtId="44" fontId="25" fillId="0" borderId="27" xfId="10" applyFont="1" applyFill="1" applyBorder="1" applyAlignment="1">
      <alignment vertical="center"/>
    </xf>
    <xf numFmtId="44" fontId="25" fillId="0" borderId="27" xfId="10" applyFont="1" applyBorder="1" applyAlignment="1">
      <alignment vertical="center"/>
    </xf>
    <xf numFmtId="44" fontId="25" fillId="0" borderId="24" xfId="10" applyFont="1" applyFill="1" applyBorder="1" applyAlignment="1">
      <alignment vertical="center"/>
    </xf>
    <xf numFmtId="44" fontId="25" fillId="0" borderId="24" xfId="10" applyFont="1" applyBorder="1" applyAlignment="1">
      <alignment vertical="center"/>
    </xf>
    <xf numFmtId="44" fontId="25" fillId="0" borderId="27" xfId="10" applyFont="1" applyFill="1" applyBorder="1" applyAlignment="1">
      <alignment horizontal="center" vertical="center"/>
    </xf>
    <xf numFmtId="44" fontId="25" fillId="0" borderId="41" xfId="10" applyFont="1" applyFill="1" applyBorder="1" applyAlignment="1">
      <alignment vertical="center"/>
    </xf>
    <xf numFmtId="44" fontId="25" fillId="0" borderId="41" xfId="10" applyFont="1" applyBorder="1" applyAlignment="1">
      <alignment vertical="center"/>
    </xf>
    <xf numFmtId="0" fontId="25" fillId="0" borderId="27" xfId="0" applyFont="1" applyFill="1" applyBorder="1" applyAlignment="1">
      <alignment horizontal="center" vertical="center"/>
    </xf>
    <xf numFmtId="44" fontId="1" fillId="14" borderId="41" xfId="10" applyFont="1" applyFill="1" applyBorder="1" applyAlignment="1">
      <alignment horizontal="center" vertical="center"/>
    </xf>
    <xf numFmtId="0" fontId="1" fillId="0" borderId="8" xfId="0" applyFont="1" applyFill="1" applyBorder="1" applyAlignment="1">
      <alignment horizontal="center" vertical="center"/>
    </xf>
    <xf numFmtId="0" fontId="1" fillId="0" borderId="3" xfId="0" applyFont="1" applyFill="1" applyBorder="1" applyAlignment="1">
      <alignment horizontal="center" vertical="center" wrapText="1"/>
    </xf>
    <xf numFmtId="165" fontId="1" fillId="0" borderId="3" xfId="2" applyNumberFormat="1" applyFont="1" applyFill="1" applyBorder="1" applyAlignment="1">
      <alignment horizontal="center" vertical="center"/>
    </xf>
    <xf numFmtId="0" fontId="1" fillId="0" borderId="3" xfId="0" applyFont="1" applyFill="1" applyBorder="1" applyAlignment="1">
      <alignment horizontal="center" vertical="center"/>
    </xf>
    <xf numFmtId="0" fontId="1" fillId="14" borderId="6" xfId="0" applyFont="1" applyFill="1" applyBorder="1" applyAlignment="1">
      <alignment vertical="center"/>
    </xf>
    <xf numFmtId="0" fontId="1" fillId="14" borderId="1" xfId="0" applyFont="1" applyFill="1" applyBorder="1" applyAlignment="1">
      <alignment vertical="center" wrapText="1"/>
    </xf>
    <xf numFmtId="0" fontId="1" fillId="14" borderId="1" xfId="0" applyFont="1" applyFill="1" applyBorder="1" applyAlignment="1">
      <alignment horizontal="left" vertical="center" wrapText="1"/>
    </xf>
    <xf numFmtId="0" fontId="1" fillId="14" borderId="1" xfId="0" applyFont="1" applyFill="1" applyBorder="1" applyAlignment="1">
      <alignment horizontal="center" vertical="center" wrapText="1"/>
    </xf>
    <xf numFmtId="0" fontId="1" fillId="14" borderId="1" xfId="0" applyFont="1" applyFill="1" applyBorder="1" applyAlignment="1">
      <alignment horizontal="center" vertical="center"/>
    </xf>
    <xf numFmtId="37" fontId="1" fillId="14" borderId="1" xfId="2" applyNumberFormat="1" applyFont="1" applyFill="1" applyBorder="1" applyAlignment="1">
      <alignment vertical="center"/>
    </xf>
    <xf numFmtId="0" fontId="6" fillId="14" borderId="1" xfId="0" applyFont="1" applyFill="1" applyBorder="1" applyAlignment="1">
      <alignment horizontal="right" vertical="center"/>
    </xf>
    <xf numFmtId="165" fontId="6" fillId="14" borderId="1" xfId="2" applyNumberFormat="1" applyFont="1" applyFill="1" applyBorder="1" applyAlignment="1">
      <alignment horizontal="left" vertical="center"/>
    </xf>
    <xf numFmtId="0" fontId="6" fillId="15" borderId="1" xfId="0" applyFont="1" applyFill="1" applyBorder="1" applyAlignment="1">
      <alignment horizontal="left" vertical="center"/>
    </xf>
    <xf numFmtId="0" fontId="1" fillId="0" borderId="16" xfId="0" applyFont="1" applyBorder="1" applyAlignment="1">
      <alignment horizontal="left" vertical="center"/>
    </xf>
    <xf numFmtId="0" fontId="1" fillId="0" borderId="17" xfId="0" applyFont="1" applyBorder="1" applyAlignment="1">
      <alignment horizontal="left"/>
    </xf>
    <xf numFmtId="0" fontId="1" fillId="0" borderId="18" xfId="0" applyFont="1" applyBorder="1" applyAlignment="1">
      <alignment horizontal="left"/>
    </xf>
    <xf numFmtId="0" fontId="1" fillId="0" borderId="16" xfId="0" applyFont="1" applyBorder="1" applyAlignment="1">
      <alignment horizontal="left" vertical="center" wrapText="1"/>
    </xf>
    <xf numFmtId="0" fontId="1" fillId="0" borderId="17" xfId="0" applyFont="1" applyBorder="1" applyAlignment="1">
      <alignment horizontal="left" vertical="center" wrapText="1"/>
    </xf>
    <xf numFmtId="0" fontId="1" fillId="0" borderId="17" xfId="0" applyFont="1" applyBorder="1" applyAlignment="1">
      <alignment horizontal="left" vertical="center"/>
    </xf>
    <xf numFmtId="0" fontId="1" fillId="0" borderId="18" xfId="0" applyFont="1" applyBorder="1" applyAlignment="1">
      <alignment horizontal="left" vertical="center"/>
    </xf>
    <xf numFmtId="0" fontId="1" fillId="0" borderId="16" xfId="0" applyFont="1" applyBorder="1" applyAlignment="1">
      <alignment horizontal="left" wrapText="1"/>
    </xf>
    <xf numFmtId="0" fontId="1" fillId="0" borderId="17" xfId="0" applyFont="1" applyBorder="1" applyAlignment="1">
      <alignment horizontal="left" wrapText="1"/>
    </xf>
    <xf numFmtId="0" fontId="1" fillId="0" borderId="18" xfId="0" applyFont="1" applyBorder="1" applyAlignment="1">
      <alignment horizontal="left" wrapText="1"/>
    </xf>
    <xf numFmtId="0" fontId="6" fillId="2" borderId="24"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7"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14" borderId="2" xfId="0" applyFont="1" applyFill="1" applyBorder="1" applyAlignment="1">
      <alignment horizontal="left" vertical="center"/>
    </xf>
    <xf numFmtId="0" fontId="6" fillId="14" borderId="15" xfId="0" applyFont="1" applyFill="1" applyBorder="1" applyAlignment="1">
      <alignment horizontal="left" vertical="center"/>
    </xf>
    <xf numFmtId="0" fontId="6" fillId="14" borderId="4" xfId="0" applyFont="1" applyFill="1" applyBorder="1" applyAlignment="1">
      <alignment horizontal="left" vertical="center"/>
    </xf>
    <xf numFmtId="0" fontId="1" fillId="0" borderId="11" xfId="0" applyFont="1" applyBorder="1" applyAlignment="1">
      <alignment horizontal="left" vertical="top" wrapText="1"/>
    </xf>
    <xf numFmtId="0" fontId="1" fillId="0" borderId="20" xfId="0" applyFont="1" applyBorder="1" applyAlignment="1">
      <alignment horizontal="left" vertical="top" wrapText="1"/>
    </xf>
    <xf numFmtId="0" fontId="1" fillId="0" borderId="20" xfId="0" applyFont="1" applyBorder="1" applyAlignment="1"/>
    <xf numFmtId="0" fontId="6" fillId="2" borderId="2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4" fillId="2" borderId="29" xfId="0" applyFont="1" applyFill="1" applyBorder="1" applyAlignment="1">
      <alignment horizontal="center" vertical="center"/>
    </xf>
    <xf numFmtId="0" fontId="4" fillId="2" borderId="19" xfId="0" applyFont="1" applyFill="1" applyBorder="1" applyAlignment="1">
      <alignment horizontal="center" vertical="center"/>
    </xf>
    <xf numFmtId="0" fontId="4" fillId="2" borderId="22" xfId="0" applyFont="1" applyFill="1" applyBorder="1" applyAlignment="1">
      <alignment horizontal="center" vertical="center"/>
    </xf>
    <xf numFmtId="0" fontId="6" fillId="5" borderId="23" xfId="0" applyFont="1" applyFill="1" applyBorder="1" applyAlignment="1">
      <alignment horizontal="left"/>
    </xf>
    <xf numFmtId="0" fontId="6" fillId="5" borderId="24" xfId="0" applyFont="1" applyFill="1" applyBorder="1" applyAlignment="1">
      <alignment horizontal="left"/>
    </xf>
    <xf numFmtId="0" fontId="6" fillId="5" borderId="1" xfId="0" applyFont="1" applyFill="1" applyBorder="1" applyAlignment="1">
      <alignment horizontal="left" wrapText="1"/>
    </xf>
    <xf numFmtId="0" fontId="6" fillId="5" borderId="1" xfId="0" applyFont="1" applyFill="1" applyBorder="1" applyAlignment="1">
      <alignment horizontal="left"/>
    </xf>
    <xf numFmtId="0" fontId="6" fillId="5" borderId="7" xfId="0" applyFont="1" applyFill="1" applyBorder="1" applyAlignment="1">
      <alignment horizontal="left"/>
    </xf>
    <xf numFmtId="0" fontId="6" fillId="5" borderId="8" xfId="0" applyFont="1" applyFill="1" applyBorder="1" applyAlignment="1">
      <alignment horizontal="left"/>
    </xf>
    <xf numFmtId="0" fontId="6" fillId="5" borderId="3" xfId="0" applyFont="1" applyFill="1" applyBorder="1" applyAlignment="1">
      <alignment horizontal="left"/>
    </xf>
    <xf numFmtId="0" fontId="6" fillId="5" borderId="9" xfId="0" applyFont="1" applyFill="1" applyBorder="1" applyAlignment="1">
      <alignment horizontal="left"/>
    </xf>
    <xf numFmtId="0" fontId="6" fillId="0" borderId="47" xfId="0" applyFont="1" applyFill="1" applyBorder="1" applyAlignment="1">
      <alignment horizontal="left" vertical="center"/>
    </xf>
    <xf numFmtId="0" fontId="6" fillId="0" borderId="48" xfId="0" applyFont="1" applyFill="1" applyBorder="1" applyAlignment="1">
      <alignment horizontal="left" vertical="center"/>
    </xf>
    <xf numFmtId="0" fontId="1" fillId="0" borderId="42" xfId="0" applyFont="1" applyFill="1" applyBorder="1" applyAlignment="1">
      <alignment horizontal="left" vertical="center" wrapText="1"/>
    </xf>
    <xf numFmtId="0" fontId="1" fillId="0" borderId="45" xfId="0" applyFont="1" applyFill="1" applyBorder="1" applyAlignment="1">
      <alignment horizontal="left" vertical="center" wrapText="1"/>
    </xf>
    <xf numFmtId="44" fontId="1" fillId="14" borderId="42" xfId="10" applyFont="1" applyFill="1" applyBorder="1" applyAlignment="1">
      <alignment horizontal="center" vertical="center"/>
    </xf>
    <xf numFmtId="44" fontId="1" fillId="14" borderId="45" xfId="10" applyFont="1" applyFill="1" applyBorder="1" applyAlignment="1">
      <alignment horizontal="center" vertical="center"/>
    </xf>
    <xf numFmtId="44" fontId="25" fillId="0" borderId="43" xfId="10" applyFont="1" applyBorder="1" applyAlignment="1">
      <alignment horizontal="center" vertical="center"/>
    </xf>
    <xf numFmtId="44" fontId="25" fillId="0" borderId="46" xfId="10" applyFont="1" applyBorder="1" applyAlignment="1">
      <alignment horizontal="center" vertical="center"/>
    </xf>
    <xf numFmtId="0" fontId="1" fillId="0" borderId="0" xfId="0" applyFont="1" applyAlignment="1">
      <alignment horizontal="center" textRotation="255" wrapText="1"/>
    </xf>
    <xf numFmtId="0" fontId="6" fillId="0" borderId="9" xfId="0" applyFont="1" applyFill="1" applyBorder="1" applyAlignment="1">
      <alignment horizontal="center" vertical="center"/>
    </xf>
    <xf numFmtId="0" fontId="6" fillId="0" borderId="44" xfId="0" applyFont="1" applyFill="1" applyBorder="1" applyAlignment="1">
      <alignment horizontal="center" vertical="center"/>
    </xf>
    <xf numFmtId="0" fontId="6" fillId="0" borderId="21" xfId="0" applyFont="1" applyFill="1" applyBorder="1" applyAlignment="1">
      <alignment horizontal="center" vertical="center"/>
    </xf>
    <xf numFmtId="0" fontId="6" fillId="0" borderId="47" xfId="0" applyFont="1" applyFill="1" applyBorder="1" applyAlignment="1">
      <alignment horizontal="center" vertical="center"/>
    </xf>
    <xf numFmtId="0" fontId="6" fillId="0" borderId="49" xfId="0" applyFont="1" applyFill="1" applyBorder="1" applyAlignment="1">
      <alignment horizontal="center" vertical="center"/>
    </xf>
    <xf numFmtId="0" fontId="6" fillId="0" borderId="10" xfId="0" applyFont="1" applyFill="1" applyBorder="1" applyAlignment="1">
      <alignment horizontal="center" vertical="center"/>
    </xf>
    <xf numFmtId="0" fontId="1" fillId="0" borderId="5" xfId="0" applyFont="1" applyFill="1" applyBorder="1" applyAlignment="1">
      <alignment horizontal="left" vertical="center" wrapText="1"/>
    </xf>
    <xf numFmtId="44" fontId="1" fillId="14" borderId="42" xfId="10" applyFont="1" applyFill="1" applyBorder="1" applyAlignment="1">
      <alignment vertical="center"/>
    </xf>
    <xf numFmtId="44" fontId="1" fillId="14" borderId="5" xfId="10" applyFont="1" applyFill="1" applyBorder="1" applyAlignment="1">
      <alignment vertical="center"/>
    </xf>
    <xf numFmtId="44" fontId="25" fillId="0" borderId="44" xfId="10" applyFont="1" applyBorder="1" applyAlignment="1">
      <alignment horizontal="center" vertical="center"/>
    </xf>
    <xf numFmtId="0" fontId="6" fillId="0" borderId="2" xfId="0" applyFont="1" applyBorder="1" applyAlignment="1">
      <alignment horizontal="left" vertical="center"/>
    </xf>
    <xf numFmtId="0" fontId="6" fillId="0" borderId="15" xfId="0" applyFont="1" applyBorder="1" applyAlignment="1">
      <alignment horizontal="left" vertical="center"/>
    </xf>
    <xf numFmtId="0" fontId="6" fillId="0" borderId="4" xfId="0" applyFont="1" applyBorder="1" applyAlignment="1">
      <alignment horizontal="left" vertical="center"/>
    </xf>
    <xf numFmtId="0" fontId="0" fillId="0" borderId="0" xfId="0" applyAlignment="1">
      <alignment horizontal="center" vertical="center" wrapText="1"/>
    </xf>
    <xf numFmtId="0" fontId="21" fillId="0" borderId="0" xfId="3" applyFont="1" applyBorder="1" applyAlignment="1">
      <alignment horizontal="center" wrapText="1"/>
    </xf>
    <xf numFmtId="0" fontId="10" fillId="0" borderId="0" xfId="3" applyFont="1" applyBorder="1" applyAlignment="1">
      <alignment horizontal="center" wrapText="1"/>
    </xf>
    <xf numFmtId="0" fontId="24" fillId="0" borderId="0" xfId="0" applyFont="1" applyBorder="1" applyAlignment="1">
      <alignment horizontal="center"/>
    </xf>
    <xf numFmtId="0" fontId="24" fillId="0" borderId="35" xfId="0" applyFont="1" applyBorder="1" applyAlignment="1">
      <alignment horizontal="center" vertical="center"/>
    </xf>
    <xf numFmtId="0" fontId="24" fillId="0" borderId="0" xfId="0" applyFont="1" applyBorder="1" applyAlignment="1">
      <alignment horizontal="center" vertical="center"/>
    </xf>
    <xf numFmtId="0" fontId="16" fillId="0" borderId="0" xfId="0" applyFont="1" applyBorder="1" applyAlignment="1">
      <alignment horizontal="center" vertical="center"/>
    </xf>
    <xf numFmtId="0" fontId="16" fillId="0" borderId="34" xfId="0" applyFont="1" applyBorder="1" applyAlignment="1">
      <alignment horizontal="center" vertical="center"/>
    </xf>
    <xf numFmtId="0" fontId="1" fillId="0" borderId="3" xfId="0" applyFont="1" applyFill="1" applyBorder="1" applyAlignment="1">
      <alignment horizontal="left" vertical="center" wrapText="1"/>
    </xf>
    <xf numFmtId="0" fontId="1" fillId="14" borderId="6" xfId="0" applyFont="1" applyFill="1" applyBorder="1" applyAlignment="1">
      <alignment horizontal="center" vertical="center"/>
    </xf>
    <xf numFmtId="165" fontId="1" fillId="14" borderId="1" xfId="2" applyNumberFormat="1" applyFont="1" applyFill="1" applyBorder="1" applyAlignment="1">
      <alignment horizontal="center" vertical="center"/>
    </xf>
    <xf numFmtId="37" fontId="1" fillId="14" borderId="1" xfId="2" applyNumberFormat="1" applyFont="1" applyFill="1" applyBorder="1" applyAlignment="1">
      <alignment horizontal="center" vertical="center"/>
    </xf>
    <xf numFmtId="165" fontId="1" fillId="0" borderId="1" xfId="2" applyNumberFormat="1" applyFont="1" applyFill="1" applyBorder="1" applyAlignment="1">
      <alignment horizontal="center" vertical="center" wrapText="1"/>
    </xf>
    <xf numFmtId="0" fontId="1" fillId="14" borderId="1" xfId="0" applyFont="1" applyFill="1" applyBorder="1" applyAlignment="1">
      <alignment horizontal="justify" vertical="center"/>
    </xf>
    <xf numFmtId="168" fontId="1" fillId="0" borderId="3" xfId="2" applyNumberFormat="1" applyFont="1" applyFill="1" applyBorder="1" applyAlignment="1">
      <alignment horizontal="center" vertical="center"/>
    </xf>
    <xf numFmtId="168" fontId="1" fillId="14" borderId="1" xfId="0" applyNumberFormat="1" applyFont="1" applyFill="1" applyBorder="1" applyAlignment="1">
      <alignment horizontal="center" vertical="center"/>
    </xf>
  </cellXfs>
  <cellStyles count="11">
    <cellStyle name="Activity" xfId="6" xr:uid="{00000000-0005-0000-0000-000000000000}"/>
    <cellStyle name="Label" xfId="5" xr:uid="{00000000-0005-0000-0000-000001000000}"/>
    <cellStyle name="Moeda" xfId="10" builtinId="4"/>
    <cellStyle name="Normal" xfId="0" builtinId="0"/>
    <cellStyle name="Normal 3" xfId="1" xr:uid="{00000000-0005-0000-0000-000003000000}"/>
    <cellStyle name="Percent Complete" xfId="7" xr:uid="{00000000-0005-0000-0000-000004000000}"/>
    <cellStyle name="Period Headers" xfId="9" xr:uid="{00000000-0005-0000-0000-000005000000}"/>
    <cellStyle name="Period Highlight Control" xfId="4" xr:uid="{00000000-0005-0000-0000-000006000000}"/>
    <cellStyle name="Project Headers" xfId="8" xr:uid="{00000000-0005-0000-0000-000007000000}"/>
    <cellStyle name="Título 1" xfId="3" builtinId="16"/>
    <cellStyle name="Vírgula" xfId="2" builtinId="3"/>
  </cellStyles>
  <dxfs count="12">
    <dxf>
      <fill>
        <patternFill>
          <bgColor theme="0"/>
        </patternFill>
      </fill>
      <border>
        <bottom style="thin">
          <color theme="0"/>
        </bottom>
        <vertical/>
        <horizontal/>
      </border>
    </dxf>
    <dxf>
      <fill>
        <patternFill>
          <bgColor theme="0" tint="-4.9989318521683403E-2"/>
        </patternFill>
      </fill>
      <border>
        <bottom style="thin">
          <color theme="0"/>
        </bottom>
        <vertical/>
        <horizontal/>
      </border>
    </dxf>
    <dxf>
      <fill>
        <patternFill>
          <bgColor theme="9" tint="0.59996337778862885"/>
        </patternFill>
      </fill>
      <border>
        <left style="thin">
          <color theme="9" tint="-0.24994659260841701"/>
        </left>
        <right style="thin">
          <color theme="9" tint="-0.24994659260841701"/>
        </right>
        <bottom style="thin">
          <color theme="9" tint="0.59996337778862885"/>
        </bottom>
        <vertical/>
        <horizontal/>
      </border>
    </dxf>
    <dxf>
      <fill>
        <patternFill patternType="lightUp">
          <fgColor theme="7"/>
          <bgColor auto="1"/>
        </patternFill>
      </fill>
      <border>
        <bottom style="thin">
          <color theme="0"/>
        </bottom>
      </border>
    </dxf>
    <dxf>
      <fill>
        <patternFill patternType="lightUp">
          <fgColor theme="7"/>
          <bgColor theme="9" tint="0.59996337778862885"/>
        </patternFill>
      </fill>
      <border>
        <bottom style="thin">
          <color theme="0"/>
        </bottom>
      </border>
    </dxf>
    <dxf>
      <fill>
        <patternFill patternType="lightUp">
          <fgColor theme="7"/>
          <bgColor theme="7" tint="0.59996337778862885"/>
        </patternFill>
      </fill>
      <border>
        <bottom style="thin">
          <color theme="0"/>
        </bottom>
      </border>
    </dxf>
    <dxf>
      <fill>
        <patternFill patternType="solid">
          <fgColor auto="1"/>
          <bgColor theme="9"/>
        </patternFill>
      </fill>
      <border>
        <bottom style="thin">
          <color theme="0"/>
        </bottom>
      </border>
    </dxf>
    <dxf>
      <fill>
        <patternFill patternType="solid">
          <fgColor auto="1"/>
          <bgColor theme="7"/>
        </patternFill>
      </fill>
      <border>
        <bottom style="thin">
          <color theme="0"/>
        </bottom>
      </border>
    </dxf>
    <dxf>
      <fill>
        <patternFill>
          <bgColor theme="9" tint="0.59996337778862885"/>
        </patternFill>
      </fill>
      <border>
        <left style="thin">
          <color theme="9" tint="-0.24994659260841701"/>
        </left>
        <right style="thin">
          <color theme="9" tint="-0.24994659260841701"/>
        </right>
        <bottom style="thin">
          <color theme="7"/>
        </bottom>
        <vertical/>
        <horizontal/>
      </border>
    </dxf>
    <dxf>
      <fill>
        <patternFill>
          <bgColor theme="9" tint="0.59996337778862885"/>
        </patternFill>
      </fill>
      <border>
        <left style="thin">
          <color theme="9" tint="-0.24994659260841701"/>
        </left>
        <right style="thin">
          <color theme="9" tint="-0.24994659260841701"/>
        </right>
        <bottom style="thin">
          <color theme="7"/>
        </bottom>
        <vertical/>
        <horizontal/>
      </border>
    </dxf>
    <dxf>
      <fill>
        <patternFill>
          <bgColor theme="9" tint="0.59996337778862885"/>
        </patternFill>
      </fill>
      <border>
        <left style="thin">
          <color theme="9" tint="-0.24994659260841701"/>
        </left>
        <right style="thin">
          <color theme="9" tint="-0.24994659260841701"/>
        </right>
        <bottom style="thin">
          <color theme="7"/>
        </bottom>
        <vertical/>
        <horizontal/>
      </border>
    </dxf>
    <dxf>
      <fill>
        <patternFill>
          <bgColor theme="9" tint="0.59996337778862885"/>
        </patternFill>
      </fill>
      <border>
        <left style="thin">
          <color theme="9" tint="-0.24994659260841701"/>
        </left>
        <right style="thin">
          <color theme="9" tint="-0.24994659260841701"/>
        </right>
        <bottom style="thin">
          <color theme="7"/>
        </bottom>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externalLink" Target="externalLinks/externalLink1.xml" Id="rId6" /><Relationship Type="http://schemas.openxmlformats.org/officeDocument/2006/relationships/calcChain" Target="calcChain.xml" Id="rId11" /><Relationship Type="http://schemas.openxmlformats.org/officeDocument/2006/relationships/worksheet" Target="worksheets/sheet5.xml" Id="rId5" /><Relationship Type="http://schemas.microsoft.com/office/2017/10/relationships/person" Target="persons/person.xml" Id="rId10" /><Relationship Type="http://schemas.openxmlformats.org/officeDocument/2006/relationships/worksheet" Target="worksheets/sheet4.xml" Id="rId4" /><Relationship Type="http://schemas.openxmlformats.org/officeDocument/2006/relationships/sharedStrings" Target="sharedStrings.xml" Id="rId9" /></Relationships>
</file>

<file path=xl/ctrlProps/ctrlProp1.xml><?xml version="1.0" encoding="utf-8"?>
<formControlPr xmlns="http://schemas.microsoft.com/office/spreadsheetml/2009/9/main" objectType="Spin" dx="16" fmlaLink="periodo_selecionado" max="60" min="1" page="10" val="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0</xdr:colOff>
          <xdr:row>2</xdr:row>
          <xdr:rowOff>0</xdr:rowOff>
        </xdr:from>
        <xdr:to>
          <xdr:col>15</xdr:col>
          <xdr:colOff>104775</xdr:colOff>
          <xdr:row>2</xdr:row>
          <xdr:rowOff>252413</xdr:rowOff>
        </xdr:to>
        <xdr:sp macro="" textlink="">
          <xdr:nvSpPr>
            <xdr:cNvPr id="1025" name="Controle Giratório 5" descr="Period Highlight Spin Control" hidden="1">
              <a:extLst>
                <a:ext uri="{63B3BB69-23CF-44E3-9099-C40C66FF867C}">
                  <a14:compatExt spid="_x0000_s1025"/>
                </a:ext>
                <a:ext uri="{FF2B5EF4-FFF2-40B4-BE49-F238E27FC236}">
                  <a16:creationId xmlns:a16="http://schemas.microsoft.com/office/drawing/2014/main" id="{00000000-0008-0000-0400-000001040000}"/>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10.75\SAIN\Assuntos%20Internacionais\Desenvolvimento%20Sustentavel\Mudan&#231;a%20do%20Clima\GCF\AND\Projeto%20readiness\BID%20-%20P%20Fort%20Plan%20Or&#231;\ToRs\Plano%20Manual%20AND\GCF%20Kickoff%20cronograma%20(Produto%20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to"/>
    </sheetNames>
    <sheetDataSet>
      <sheetData sheetId="0">
        <row r="3">
          <cell r="S3">
            <v>1</v>
          </cell>
        </row>
      </sheetData>
    </sheetDataSet>
  </externalBook>
</externalLink>
</file>

<file path=xl/persons/person.xml><?xml version="1.0" encoding="utf-8"?>
<personList xmlns="http://schemas.microsoft.com/office/spreadsheetml/2018/threadedcomments" xmlns:x="http://schemas.openxmlformats.org/spreadsheetml/2006/main">
  <person displayName="Callau Ferreira, Vanessa" id="{D60AEBB2-14D3-4661-BE47-75BA2A276462}" userId="S::VANESSACA@iadb.org::1df5cfa2-6fca-4ade-8ad1-36d4937d288d" providerId="AD"/>
</personList>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E3" dT="2020-07-21T19:04:33.32" personId="{D60AEBB2-14D3-4661-BE47-75BA2A276462}" id="{0DA01DB7-3DD6-4C96-9FE5-EF8918F9E5E2}">
    <text>Produtos /servições (1, 2 e 4) entregues entregue pela Isabella, dentro do contrato dela. Novo consultor deverá  entregar o item 3, além de coordenar as demais atividades da TC junto à SAIN e ao IADB</text>
  </threadedComment>
  <threadedComment ref="E7" dT="2020-07-21T19:17:13.62" personId="{D60AEBB2-14D3-4661-BE47-75BA2A276462}" id="{1040A76B-CBC0-46AE-9ABB-6D9CB680E588}">
    <text>Valor para realizaçao das oficinas de disseminacao da estrategia, as quais serão online devido à pandemia. Isabella observa que o valor apontado aqui como gasto, de 2 mil dolares parece alto, pois a NF em Reais para o coffee break foi de R$2,300.</text>
  </threadedComment>
  <threadedComment ref="E8" dT="2020-07-21T20:03:19.62" personId="{D60AEBB2-14D3-4661-BE47-75BA2A276462}" id="{DBABDE5D-4E81-4A87-876A-7AA4308C6A65}">
    <text>Item 1 sendo desenvolvido e entregue pelo consultor Marcel Santana. Definição do Item 2 ainda está em aberto.</text>
  </threadedComment>
  <threadedComment ref="E10" dT="2020-07-21T20:04:01.49" personId="{D60AEBB2-14D3-4661-BE47-75BA2A276462}" id="{808FA3DD-C1F9-40C6-8189-81E55BDCB6FE}">
    <text>Ìtem nao iniciado e proejto especifico para full proposal ainda nao definido</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9249E-79AC-4389-9956-7583B45C293E}">
  <dimension ref="A1:U22"/>
  <sheetViews>
    <sheetView tabSelected="1" zoomScale="70" zoomScaleNormal="70" zoomScaleSheetLayoutView="80" workbookViewId="0">
      <selection activeCell="D26" sqref="D26"/>
    </sheetView>
  </sheetViews>
  <sheetFormatPr defaultColWidth="8.86328125" defaultRowHeight="12.75" x14ac:dyDescent="0.35"/>
  <cols>
    <col min="1" max="1" width="3.796875" style="1" customWidth="1"/>
    <col min="2" max="2" width="14.46484375" style="1" customWidth="1"/>
    <col min="3" max="3" width="15.796875" style="1" customWidth="1"/>
    <col min="4" max="4" width="15.46484375" style="1" customWidth="1"/>
    <col min="5" max="5" width="38.1328125" style="1" customWidth="1"/>
    <col min="6" max="6" width="12.1328125" style="1" customWidth="1"/>
    <col min="7" max="7" width="13" style="1" customWidth="1"/>
    <col min="8" max="8" width="16.46484375" style="1" customWidth="1"/>
    <col min="9" max="9" width="10.53125" style="1" customWidth="1"/>
    <col min="10" max="10" width="7.19921875" style="1" customWidth="1"/>
    <col min="11" max="11" width="9" style="1" customWidth="1"/>
    <col min="12" max="12" width="6" style="1" customWidth="1"/>
    <col min="13" max="13" width="14.46484375" style="1" customWidth="1"/>
    <col min="14" max="14" width="11.86328125" style="1" customWidth="1"/>
    <col min="15" max="15" width="36" style="1" customWidth="1"/>
    <col min="16" max="17" width="8.86328125" style="1"/>
    <col min="18" max="18" width="9" style="1" customWidth="1"/>
    <col min="19" max="19" width="0.46484375" style="1" hidden="1" customWidth="1"/>
    <col min="20" max="16384" width="8.86328125" style="1"/>
  </cols>
  <sheetData>
    <row r="1" spans="1:21" ht="29.45" customHeight="1" thickBot="1" x14ac:dyDescent="0.4">
      <c r="B1" s="173" t="s">
        <v>0</v>
      </c>
      <c r="C1" s="174"/>
      <c r="D1" s="174"/>
      <c r="E1" s="174"/>
      <c r="F1" s="174"/>
      <c r="G1" s="174"/>
      <c r="H1" s="174"/>
      <c r="I1" s="174"/>
      <c r="J1" s="174"/>
      <c r="K1" s="174"/>
      <c r="L1" s="174"/>
      <c r="M1" s="174"/>
      <c r="N1" s="174"/>
      <c r="O1" s="175"/>
      <c r="P1" s="19"/>
      <c r="Q1" s="19"/>
      <c r="R1" s="19"/>
      <c r="S1" s="19"/>
      <c r="T1" s="19"/>
      <c r="U1" s="19"/>
    </row>
    <row r="2" spans="1:21" ht="14.1" customHeight="1" x14ac:dyDescent="0.4">
      <c r="B2" s="176" t="s">
        <v>1</v>
      </c>
      <c r="C2" s="177"/>
      <c r="D2" s="177"/>
      <c r="E2" s="177" t="s">
        <v>2</v>
      </c>
      <c r="F2" s="177"/>
      <c r="G2" s="177"/>
      <c r="H2" s="177"/>
      <c r="I2" s="177"/>
      <c r="J2" s="177"/>
      <c r="K2" s="177"/>
      <c r="L2" s="177"/>
      <c r="M2" s="177"/>
      <c r="N2" s="177"/>
      <c r="O2" s="2" t="s">
        <v>3</v>
      </c>
      <c r="P2" s="20"/>
      <c r="Q2" s="20"/>
      <c r="R2" s="20"/>
      <c r="S2" s="20"/>
      <c r="T2" s="20"/>
      <c r="U2" s="20"/>
    </row>
    <row r="3" spans="1:21" ht="14.1" customHeight="1" x14ac:dyDescent="0.4">
      <c r="B3" s="3" t="s">
        <v>58</v>
      </c>
      <c r="C3" s="21"/>
      <c r="D3" s="178" t="s">
        <v>59</v>
      </c>
      <c r="E3" s="179"/>
      <c r="F3" s="179"/>
      <c r="G3" s="179"/>
      <c r="H3" s="179"/>
      <c r="I3" s="179"/>
      <c r="J3" s="179"/>
      <c r="K3" s="179"/>
      <c r="L3" s="179"/>
      <c r="M3" s="179"/>
      <c r="N3" s="179"/>
      <c r="O3" s="180"/>
      <c r="P3" s="20"/>
      <c r="Q3" s="20"/>
      <c r="R3" s="20"/>
      <c r="S3" s="20"/>
      <c r="T3" s="20"/>
      <c r="U3" s="20"/>
    </row>
    <row r="4" spans="1:21" ht="14.1" customHeight="1" thickBot="1" x14ac:dyDescent="0.45">
      <c r="B4" s="181" t="s">
        <v>61</v>
      </c>
      <c r="C4" s="182"/>
      <c r="D4" s="182"/>
      <c r="E4" s="182"/>
      <c r="F4" s="182"/>
      <c r="G4" s="182" t="s">
        <v>60</v>
      </c>
      <c r="H4" s="182"/>
      <c r="I4" s="182"/>
      <c r="J4" s="182"/>
      <c r="K4" s="182"/>
      <c r="L4" s="182"/>
      <c r="M4" s="182"/>
      <c r="N4" s="182"/>
      <c r="O4" s="183"/>
      <c r="P4" s="20"/>
      <c r="Q4" s="20"/>
      <c r="R4" s="20"/>
      <c r="S4" s="20"/>
      <c r="T4" s="20"/>
      <c r="U4" s="20"/>
    </row>
    <row r="5" spans="1:21" ht="27.95" customHeight="1" x14ac:dyDescent="0.35">
      <c r="B5" s="170" t="s">
        <v>4</v>
      </c>
      <c r="C5" s="158" t="s">
        <v>5</v>
      </c>
      <c r="D5" s="158" t="s">
        <v>6</v>
      </c>
      <c r="E5" s="158" t="s">
        <v>7</v>
      </c>
      <c r="F5" s="158" t="s">
        <v>8</v>
      </c>
      <c r="G5" s="158" t="s">
        <v>9</v>
      </c>
      <c r="H5" s="158" t="s">
        <v>10</v>
      </c>
      <c r="I5" s="4" t="s">
        <v>11</v>
      </c>
      <c r="J5" s="4"/>
      <c r="K5" s="4"/>
      <c r="L5" s="4"/>
      <c r="M5" s="158" t="s">
        <v>12</v>
      </c>
      <c r="N5" s="158" t="s">
        <v>13</v>
      </c>
      <c r="O5" s="161" t="s">
        <v>14</v>
      </c>
      <c r="P5" s="20"/>
      <c r="Q5" s="20"/>
      <c r="R5" s="20"/>
      <c r="S5" s="20"/>
      <c r="T5" s="20"/>
      <c r="U5" s="20"/>
    </row>
    <row r="6" spans="1:21" ht="44.1" customHeight="1" thickBot="1" x14ac:dyDescent="0.4">
      <c r="B6" s="171"/>
      <c r="C6" s="159"/>
      <c r="D6" s="159"/>
      <c r="E6" s="159"/>
      <c r="F6" s="159"/>
      <c r="G6" s="159"/>
      <c r="H6" s="159"/>
      <c r="I6" s="5" t="s">
        <v>15</v>
      </c>
      <c r="J6" s="5"/>
      <c r="K6" s="5" t="s">
        <v>16</v>
      </c>
      <c r="L6" s="5"/>
      <c r="M6" s="159"/>
      <c r="N6" s="159"/>
      <c r="O6" s="162"/>
      <c r="P6" s="20"/>
      <c r="Q6" s="20"/>
      <c r="R6" s="20"/>
      <c r="S6" s="20"/>
      <c r="T6" s="20"/>
      <c r="U6" s="20"/>
    </row>
    <row r="7" spans="1:21" ht="28.5" customHeight="1" thickBot="1" x14ac:dyDescent="0.4">
      <c r="B7" s="172"/>
      <c r="C7" s="160"/>
      <c r="D7" s="160"/>
      <c r="E7" s="160"/>
      <c r="F7" s="160"/>
      <c r="G7" s="160"/>
      <c r="H7" s="160"/>
      <c r="I7" s="116" t="s">
        <v>17</v>
      </c>
      <c r="J7" s="116" t="s">
        <v>18</v>
      </c>
      <c r="K7" s="116" t="s">
        <v>17</v>
      </c>
      <c r="L7" s="116" t="s">
        <v>18</v>
      </c>
      <c r="M7" s="160"/>
      <c r="N7" s="160"/>
      <c r="O7" s="163"/>
      <c r="P7" s="20"/>
      <c r="Q7" s="20"/>
      <c r="R7" s="20"/>
      <c r="S7" s="22" t="s">
        <v>19</v>
      </c>
      <c r="T7" s="20"/>
      <c r="U7" s="20"/>
    </row>
    <row r="8" spans="1:21" ht="0.95" customHeight="1" x14ac:dyDescent="0.35">
      <c r="B8" s="23" t="s">
        <v>20</v>
      </c>
      <c r="C8" s="23" t="s">
        <v>21</v>
      </c>
      <c r="D8" s="24" t="s">
        <v>22</v>
      </c>
      <c r="E8" s="25" t="s">
        <v>23</v>
      </c>
      <c r="F8" s="26"/>
      <c r="G8" s="26" t="s">
        <v>24</v>
      </c>
      <c r="H8" s="26" t="s">
        <v>25</v>
      </c>
      <c r="I8" s="26"/>
      <c r="J8" s="26"/>
      <c r="K8" s="26"/>
      <c r="L8" s="26"/>
      <c r="M8" s="27">
        <v>42430</v>
      </c>
      <c r="N8" s="27"/>
      <c r="O8" s="28"/>
      <c r="P8" s="20"/>
      <c r="Q8" s="20"/>
      <c r="R8" s="20"/>
      <c r="S8" s="29" t="s">
        <v>26</v>
      </c>
      <c r="T8" s="20"/>
      <c r="U8" s="20"/>
    </row>
    <row r="9" spans="1:21" ht="145.15" customHeight="1" x14ac:dyDescent="0.35">
      <c r="A9" s="118">
        <v>1</v>
      </c>
      <c r="B9" s="135" t="s">
        <v>27</v>
      </c>
      <c r="C9" s="136" t="s">
        <v>28</v>
      </c>
      <c r="D9" s="136" t="s">
        <v>37</v>
      </c>
      <c r="E9" s="214" t="s">
        <v>124</v>
      </c>
      <c r="F9" s="137">
        <v>82000</v>
      </c>
      <c r="G9" s="138" t="s">
        <v>51</v>
      </c>
      <c r="H9" s="138" t="s">
        <v>31</v>
      </c>
      <c r="I9" s="137">
        <v>82000</v>
      </c>
      <c r="J9" s="217">
        <v>100</v>
      </c>
      <c r="K9" s="137" t="s">
        <v>126</v>
      </c>
      <c r="L9" s="137" t="s">
        <v>126</v>
      </c>
      <c r="M9" s="220">
        <v>43221</v>
      </c>
      <c r="N9" s="220">
        <v>43235</v>
      </c>
      <c r="O9" s="218" t="s">
        <v>119</v>
      </c>
      <c r="P9" s="20"/>
      <c r="Q9" s="20"/>
      <c r="R9" s="20"/>
      <c r="S9" s="29"/>
      <c r="T9" s="20"/>
      <c r="U9" s="20"/>
    </row>
    <row r="10" spans="1:21" s="6" customFormat="1" ht="71.45" customHeight="1" x14ac:dyDescent="0.45">
      <c r="A10" s="118">
        <v>5</v>
      </c>
      <c r="B10" s="215" t="s">
        <v>27</v>
      </c>
      <c r="C10" s="142" t="s">
        <v>40</v>
      </c>
      <c r="D10" s="142"/>
      <c r="E10" s="141" t="s">
        <v>125</v>
      </c>
      <c r="F10" s="216">
        <v>53000</v>
      </c>
      <c r="G10" s="142"/>
      <c r="H10" s="143"/>
      <c r="I10" s="216">
        <v>53000</v>
      </c>
      <c r="J10" s="217">
        <v>100</v>
      </c>
      <c r="K10" s="143" t="s">
        <v>126</v>
      </c>
      <c r="L10" s="217" t="s">
        <v>126</v>
      </c>
      <c r="M10" s="221">
        <v>43221</v>
      </c>
      <c r="N10" s="221">
        <v>43221</v>
      </c>
      <c r="O10" s="142" t="s">
        <v>108</v>
      </c>
      <c r="P10" s="35"/>
      <c r="Q10" s="35"/>
      <c r="R10" s="35"/>
      <c r="S10" s="29" t="s">
        <v>34</v>
      </c>
      <c r="T10" s="35"/>
      <c r="U10" s="35"/>
    </row>
    <row r="11" spans="1:21" s="6" customFormat="1" ht="66" customHeight="1" x14ac:dyDescent="0.45">
      <c r="A11" s="118">
        <v>6</v>
      </c>
      <c r="B11" s="139" t="s">
        <v>33</v>
      </c>
      <c r="C11" s="140" t="s">
        <v>28</v>
      </c>
      <c r="D11" s="140" t="s">
        <v>29</v>
      </c>
      <c r="E11" s="140" t="s">
        <v>104</v>
      </c>
      <c r="F11" s="216">
        <v>80000</v>
      </c>
      <c r="G11" s="142" t="s">
        <v>38</v>
      </c>
      <c r="H11" s="143" t="s">
        <v>31</v>
      </c>
      <c r="I11" s="216">
        <v>80000</v>
      </c>
      <c r="J11" s="217">
        <v>100</v>
      </c>
      <c r="K11" s="143" t="s">
        <v>126</v>
      </c>
      <c r="L11" s="217" t="s">
        <v>126</v>
      </c>
      <c r="M11" s="221">
        <v>43344</v>
      </c>
      <c r="N11" s="221">
        <v>43374</v>
      </c>
      <c r="O11" s="219" t="s">
        <v>120</v>
      </c>
      <c r="P11" s="35"/>
      <c r="Q11" s="35"/>
      <c r="R11" s="35"/>
      <c r="S11" s="49"/>
      <c r="T11" s="35"/>
      <c r="U11" s="35"/>
    </row>
    <row r="12" spans="1:21" s="6" customFormat="1" ht="66.599999999999994" customHeight="1" x14ac:dyDescent="0.45">
      <c r="A12" s="118">
        <v>7</v>
      </c>
      <c r="B12" s="139" t="s">
        <v>36</v>
      </c>
      <c r="C12" s="140" t="s">
        <v>28</v>
      </c>
      <c r="D12" s="140" t="s">
        <v>37</v>
      </c>
      <c r="E12" s="140" t="s">
        <v>105</v>
      </c>
      <c r="F12" s="216">
        <v>35000</v>
      </c>
      <c r="G12" s="143" t="s">
        <v>51</v>
      </c>
      <c r="H12" s="143" t="s">
        <v>31</v>
      </c>
      <c r="I12" s="216">
        <v>35000</v>
      </c>
      <c r="J12" s="217">
        <v>100</v>
      </c>
      <c r="K12" s="143" t="s">
        <v>126</v>
      </c>
      <c r="L12" s="217" t="s">
        <v>126</v>
      </c>
      <c r="M12" s="221">
        <v>43647</v>
      </c>
      <c r="N12" s="221">
        <v>43678</v>
      </c>
      <c r="O12" s="219"/>
      <c r="P12" s="35"/>
      <c r="Q12" s="35"/>
      <c r="R12" s="35"/>
      <c r="S12" s="49"/>
      <c r="T12" s="35"/>
      <c r="U12" s="35"/>
    </row>
    <row r="13" spans="1:21" s="6" customFormat="1" ht="78.75" customHeight="1" x14ac:dyDescent="0.45">
      <c r="B13" s="164" t="s">
        <v>121</v>
      </c>
      <c r="C13" s="165"/>
      <c r="D13" s="166"/>
      <c r="E13" s="145" t="s">
        <v>41</v>
      </c>
      <c r="F13" s="146">
        <f>SUM(F9:F12)</f>
        <v>250000</v>
      </c>
      <c r="G13" s="147"/>
      <c r="H13" s="147"/>
      <c r="I13" s="146">
        <f>I12+I11+I10+I9</f>
        <v>250000</v>
      </c>
      <c r="J13" s="144"/>
      <c r="K13" s="143" t="s">
        <v>126</v>
      </c>
      <c r="L13" s="217" t="s">
        <v>126</v>
      </c>
      <c r="M13" s="147"/>
      <c r="N13" s="147"/>
      <c r="O13" s="147"/>
      <c r="P13" s="35"/>
      <c r="Q13" s="35"/>
      <c r="R13" s="35"/>
      <c r="S13" s="29" t="s">
        <v>39</v>
      </c>
      <c r="T13" s="35"/>
      <c r="U13" s="35"/>
    </row>
    <row r="14" spans="1:21" ht="27.5" customHeight="1" thickBot="1" x14ac:dyDescent="0.4">
      <c r="B14" s="167" t="s">
        <v>42</v>
      </c>
      <c r="C14" s="168"/>
      <c r="D14" s="168"/>
      <c r="E14" s="169"/>
      <c r="F14" s="169"/>
      <c r="G14" s="169"/>
      <c r="H14" s="169"/>
      <c r="I14" s="169"/>
      <c r="J14" s="169"/>
      <c r="K14" s="169"/>
      <c r="L14" s="169"/>
      <c r="M14" s="169"/>
      <c r="N14" s="169"/>
      <c r="O14" s="169"/>
      <c r="P14" s="20"/>
      <c r="Q14" s="20"/>
      <c r="R14" s="20"/>
      <c r="S14" s="20"/>
      <c r="T14" s="20"/>
      <c r="U14" s="20"/>
    </row>
    <row r="15" spans="1:21" s="10" customFormat="1" ht="52.5" customHeight="1" thickBot="1" x14ac:dyDescent="0.4">
      <c r="B15" s="148" t="s">
        <v>43</v>
      </c>
      <c r="C15" s="149"/>
      <c r="D15" s="149"/>
      <c r="E15" s="149"/>
      <c r="F15" s="149"/>
      <c r="G15" s="149"/>
      <c r="H15" s="149"/>
      <c r="I15" s="149"/>
      <c r="J15" s="149"/>
      <c r="K15" s="149"/>
      <c r="L15" s="149"/>
      <c r="M15" s="149"/>
      <c r="N15" s="149"/>
      <c r="O15" s="150"/>
      <c r="S15" s="11"/>
    </row>
    <row r="16" spans="1:21" ht="35.450000000000003" customHeight="1" thickBot="1" x14ac:dyDescent="0.4">
      <c r="B16" s="151" t="s">
        <v>44</v>
      </c>
      <c r="C16" s="152"/>
      <c r="D16" s="152"/>
      <c r="E16" s="153"/>
      <c r="F16" s="153"/>
      <c r="G16" s="153"/>
      <c r="H16" s="153"/>
      <c r="I16" s="153"/>
      <c r="J16" s="153"/>
      <c r="K16" s="153"/>
      <c r="L16" s="153"/>
      <c r="M16" s="153"/>
      <c r="N16" s="153"/>
      <c r="O16" s="154"/>
      <c r="P16" s="20"/>
      <c r="Q16" s="20"/>
      <c r="R16" s="20"/>
      <c r="S16" s="20"/>
      <c r="T16" s="20"/>
      <c r="U16" s="20"/>
    </row>
    <row r="17" spans="2:15" s="12" customFormat="1" ht="32.450000000000003" customHeight="1" thickBot="1" x14ac:dyDescent="0.4">
      <c r="B17" s="155" t="s">
        <v>45</v>
      </c>
      <c r="C17" s="156"/>
      <c r="D17" s="156"/>
      <c r="E17" s="156"/>
      <c r="F17" s="156"/>
      <c r="G17" s="156"/>
      <c r="H17" s="156"/>
      <c r="I17" s="156"/>
      <c r="J17" s="156"/>
      <c r="K17" s="156"/>
      <c r="L17" s="156"/>
      <c r="M17" s="156"/>
      <c r="N17" s="156"/>
      <c r="O17" s="157"/>
    </row>
    <row r="18" spans="2:15" s="13" customFormat="1" ht="29.45" customHeight="1" x14ac:dyDescent="0.35">
      <c r="B18" s="37"/>
      <c r="C18" s="37"/>
      <c r="D18" s="37"/>
      <c r="E18" s="38"/>
      <c r="F18" s="38"/>
      <c r="G18" s="38"/>
      <c r="H18" s="38"/>
      <c r="I18" s="38"/>
      <c r="J18" s="38"/>
      <c r="K18" s="38"/>
      <c r="L18" s="38"/>
      <c r="M18" s="38"/>
      <c r="N18" s="38"/>
      <c r="O18" s="38"/>
    </row>
    <row r="19" spans="2:15" s="14" customFormat="1" ht="34.5" customHeight="1" x14ac:dyDescent="0.35">
      <c r="B19" s="37"/>
      <c r="C19" s="37"/>
      <c r="D19" s="37"/>
      <c r="E19" s="37"/>
      <c r="F19" s="37"/>
      <c r="G19" s="37"/>
      <c r="H19" s="37"/>
      <c r="I19" s="37"/>
      <c r="J19" s="37"/>
      <c r="K19" s="37"/>
      <c r="L19" s="37"/>
      <c r="M19" s="37"/>
      <c r="N19" s="37"/>
      <c r="O19" s="37"/>
    </row>
    <row r="20" spans="2:15" x14ac:dyDescent="0.35">
      <c r="B20" s="37"/>
      <c r="C20" s="37"/>
      <c r="D20" s="37"/>
      <c r="E20" s="37"/>
      <c r="F20" s="37"/>
      <c r="G20" s="37"/>
      <c r="H20" s="37"/>
      <c r="I20" s="37"/>
      <c r="J20" s="37"/>
      <c r="K20" s="37"/>
      <c r="L20" s="37"/>
      <c r="M20" s="37"/>
      <c r="N20" s="37"/>
      <c r="O20" s="37"/>
    </row>
    <row r="21" spans="2:15" x14ac:dyDescent="0.35">
      <c r="B21" s="37"/>
      <c r="C21" s="37"/>
      <c r="D21" s="37"/>
      <c r="E21" s="37"/>
      <c r="F21" s="37"/>
      <c r="G21" s="37"/>
      <c r="H21" s="37"/>
      <c r="I21" s="37"/>
      <c r="J21" s="37"/>
      <c r="K21" s="37"/>
      <c r="L21" s="37"/>
      <c r="M21" s="37"/>
      <c r="N21" s="37"/>
      <c r="O21" s="37"/>
    </row>
    <row r="22" spans="2:15" x14ac:dyDescent="0.35">
      <c r="B22" s="37"/>
      <c r="C22" s="37"/>
      <c r="D22" s="37"/>
      <c r="E22" s="37"/>
      <c r="F22" s="37"/>
      <c r="G22" s="37"/>
      <c r="H22" s="37"/>
      <c r="I22" s="37"/>
      <c r="J22" s="37"/>
      <c r="K22" s="37"/>
      <c r="L22" s="37"/>
      <c r="M22" s="37"/>
      <c r="N22" s="37"/>
      <c r="O22" s="37"/>
    </row>
  </sheetData>
  <mergeCells count="21">
    <mergeCell ref="B1:O1"/>
    <mergeCell ref="B2:D2"/>
    <mergeCell ref="E2:N2"/>
    <mergeCell ref="D3:O3"/>
    <mergeCell ref="B4:F4"/>
    <mergeCell ref="G4:O4"/>
    <mergeCell ref="H5:H7"/>
    <mergeCell ref="M5:M7"/>
    <mergeCell ref="N5:N7"/>
    <mergeCell ref="O5:O7"/>
    <mergeCell ref="B13:D13"/>
    <mergeCell ref="B5:B7"/>
    <mergeCell ref="C5:C7"/>
    <mergeCell ref="D5:D7"/>
    <mergeCell ref="E5:E7"/>
    <mergeCell ref="F5:F7"/>
    <mergeCell ref="G5:G7"/>
    <mergeCell ref="B17:O17"/>
    <mergeCell ref="B14:O14"/>
    <mergeCell ref="B15:O15"/>
    <mergeCell ref="B16:O16"/>
  </mergeCells>
  <dataValidations count="5">
    <dataValidation type="list" allowBlank="1" showInputMessage="1" showErrorMessage="1" sqref="B8:B12" xr:uid="{C6B887F5-5293-42FC-88B9-D857D41C783D}">
      <formula1>#REF!</formula1>
    </dataValidation>
    <dataValidation type="list" allowBlank="1" showInputMessage="1" showErrorMessage="1" sqref="G8:G12" xr:uid="{EF1B0655-CAAC-42A3-BFE9-CA07CC05858E}">
      <formula1>#REF!</formula1>
    </dataValidation>
    <dataValidation type="list" allowBlank="1" showInputMessage="1" showErrorMessage="1" sqref="H8:H12" xr:uid="{02209211-1CD2-42DA-BFF2-23616B5E7B8E}">
      <formula1>#REF!</formula1>
    </dataValidation>
    <dataValidation type="list" allowBlank="1" showInputMessage="1" showErrorMessage="1" sqref="D8:D12" xr:uid="{9FB5BFAB-C423-4271-8AED-ACA891AE3C2D}">
      <formula1>#REF!</formula1>
    </dataValidation>
    <dataValidation type="list" allowBlank="1" showInputMessage="1" showErrorMessage="1" sqref="C8:C12" xr:uid="{768BEC70-5E56-4BFB-B0B0-99A896C255FA}">
      <formula1>#REF!</formula1>
    </dataValidation>
  </dataValidations>
  <printOptions gridLines="1"/>
  <pageMargins left="0.68" right="0.35" top="0.75" bottom="0.75" header="0.35" footer="0.3"/>
  <pageSetup scale="65" orientation="landscape" r:id="rId1"/>
  <headerFooter>
    <oddHeader>&amp;RAnnex IV - ME-T1336
Page &amp;P of &amp;N</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C109D-AD52-4B39-8517-EE4306CF5DC7}">
  <sheetPr>
    <tabColor theme="9" tint="-0.249977111117893"/>
  </sheetPr>
  <dimension ref="A2:K10"/>
  <sheetViews>
    <sheetView topLeftCell="A8" zoomScale="120" zoomScaleNormal="120" zoomScaleSheetLayoutView="80" workbookViewId="0">
      <selection activeCell="E16" sqref="E16"/>
    </sheetView>
  </sheetViews>
  <sheetFormatPr defaultColWidth="8.86328125" defaultRowHeight="12.75" x14ac:dyDescent="0.35"/>
  <cols>
    <col min="1" max="1" width="3.796875" style="1" customWidth="1"/>
    <col min="2" max="2" width="14.46484375" style="1" customWidth="1"/>
    <col min="3" max="3" width="15.796875" style="1" customWidth="1"/>
    <col min="4" max="4" width="15.46484375" style="1" customWidth="1"/>
    <col min="5" max="5" width="38.1328125" style="1" customWidth="1"/>
    <col min="6" max="6" width="11.33203125" style="103" bestFit="1" customWidth="1"/>
    <col min="7" max="7" width="0" style="1" hidden="1" customWidth="1"/>
    <col min="8" max="8" width="14.19921875" style="1" hidden="1" customWidth="1"/>
    <col min="9" max="9" width="14.53125" style="1" hidden="1" customWidth="1"/>
    <col min="10" max="10" width="11.33203125" style="1" bestFit="1" customWidth="1"/>
    <col min="11" max="11" width="10.46484375" style="1" bestFit="1" customWidth="1"/>
    <col min="12" max="12" width="13.86328125" style="1" customWidth="1"/>
    <col min="13" max="16384" width="8.86328125" style="1"/>
  </cols>
  <sheetData>
    <row r="2" spans="1:11" ht="39.75" thickBot="1" x14ac:dyDescent="0.4">
      <c r="A2" s="104"/>
      <c r="B2" s="105" t="s">
        <v>4</v>
      </c>
      <c r="C2" s="105" t="s">
        <v>5</v>
      </c>
      <c r="D2" s="105" t="s">
        <v>6</v>
      </c>
      <c r="E2" s="105" t="s">
        <v>7</v>
      </c>
      <c r="F2" s="105" t="s">
        <v>8</v>
      </c>
      <c r="G2" s="105" t="s">
        <v>110</v>
      </c>
      <c r="H2" s="105" t="s">
        <v>113</v>
      </c>
      <c r="I2" s="105" t="s">
        <v>111</v>
      </c>
      <c r="J2" s="105" t="s">
        <v>122</v>
      </c>
      <c r="K2" s="192"/>
    </row>
    <row r="3" spans="1:11" ht="132" customHeight="1" x14ac:dyDescent="0.35">
      <c r="A3" s="193">
        <v>1</v>
      </c>
      <c r="B3" s="196" t="s">
        <v>27</v>
      </c>
      <c r="C3" s="186" t="s">
        <v>28</v>
      </c>
      <c r="D3" s="186" t="s">
        <v>37</v>
      </c>
      <c r="E3" s="186" t="s">
        <v>123</v>
      </c>
      <c r="F3" s="200">
        <f>30000+2000+25000+25000</f>
        <v>82000</v>
      </c>
      <c r="G3" s="106"/>
      <c r="H3" s="123"/>
      <c r="I3" s="124"/>
      <c r="J3" s="190">
        <f>F3-(H4+H5+I5)</f>
        <v>35129.919999999998</v>
      </c>
      <c r="K3" s="192"/>
    </row>
    <row r="4" spans="1:11" ht="39.6" customHeight="1" x14ac:dyDescent="0.35">
      <c r="A4" s="194"/>
      <c r="B4" s="197"/>
      <c r="C4" s="199"/>
      <c r="D4" s="199"/>
      <c r="E4" s="199"/>
      <c r="F4" s="201"/>
      <c r="G4" s="96" t="s">
        <v>114</v>
      </c>
      <c r="H4" s="121">
        <v>32580.080000000002</v>
      </c>
      <c r="I4" s="125"/>
      <c r="J4" s="202"/>
      <c r="K4" s="192"/>
    </row>
    <row r="5" spans="1:11" ht="13.25" customHeight="1" x14ac:dyDescent="0.35">
      <c r="A5" s="194"/>
      <c r="B5" s="197"/>
      <c r="C5" s="199"/>
      <c r="D5" s="199"/>
      <c r="E5" s="199"/>
      <c r="F5" s="201"/>
      <c r="G5" s="96" t="s">
        <v>115</v>
      </c>
      <c r="H5" s="121">
        <v>2691.56</v>
      </c>
      <c r="I5" s="121">
        <v>11598.44</v>
      </c>
      <c r="J5" s="202"/>
      <c r="K5" s="192"/>
    </row>
    <row r="6" spans="1:11" ht="38.25" x14ac:dyDescent="0.35">
      <c r="A6" s="195"/>
      <c r="B6" s="198"/>
      <c r="C6" s="199"/>
      <c r="D6" s="199"/>
      <c r="E6" s="199"/>
      <c r="F6" s="201"/>
      <c r="G6" s="119" t="s">
        <v>116</v>
      </c>
      <c r="H6" s="121"/>
      <c r="I6" s="121"/>
      <c r="J6" s="202"/>
      <c r="K6" s="192"/>
    </row>
    <row r="7" spans="1:11" ht="51.4" thickBot="1" x14ac:dyDescent="0.4">
      <c r="A7" s="117">
        <v>2</v>
      </c>
      <c r="B7" s="110" t="s">
        <v>27</v>
      </c>
      <c r="C7" s="107" t="s">
        <v>40</v>
      </c>
      <c r="D7" s="108"/>
      <c r="E7" s="109" t="s">
        <v>117</v>
      </c>
      <c r="F7" s="120">
        <v>53000</v>
      </c>
      <c r="G7" s="108" t="s">
        <v>112</v>
      </c>
      <c r="H7" s="126">
        <v>2090.5500000000002</v>
      </c>
      <c r="I7" s="127"/>
      <c r="J7" s="122">
        <f>F7-H7</f>
        <v>50909.45</v>
      </c>
      <c r="K7" s="192"/>
    </row>
    <row r="8" spans="1:11" ht="92.45" customHeight="1" x14ac:dyDescent="0.35">
      <c r="A8" s="193">
        <v>3</v>
      </c>
      <c r="B8" s="184" t="s">
        <v>33</v>
      </c>
      <c r="C8" s="186" t="s">
        <v>28</v>
      </c>
      <c r="D8" s="186" t="s">
        <v>29</v>
      </c>
      <c r="E8" s="186" t="s">
        <v>118</v>
      </c>
      <c r="F8" s="188">
        <v>80000</v>
      </c>
      <c r="G8" s="111"/>
      <c r="H8" s="128"/>
      <c r="I8" s="129"/>
      <c r="J8" s="190">
        <f>F8-(H9+I9)</f>
        <v>51800</v>
      </c>
      <c r="K8" s="192"/>
    </row>
    <row r="9" spans="1:11" ht="13.8" customHeight="1" thickBot="1" x14ac:dyDescent="0.4">
      <c r="A9" s="195"/>
      <c r="B9" s="185"/>
      <c r="C9" s="187"/>
      <c r="D9" s="187"/>
      <c r="E9" s="187"/>
      <c r="F9" s="189"/>
      <c r="G9" s="133" t="s">
        <v>109</v>
      </c>
      <c r="H9" s="130">
        <v>2475.79</v>
      </c>
      <c r="I9" s="130">
        <v>25724.21</v>
      </c>
      <c r="J9" s="191"/>
      <c r="K9" s="192"/>
    </row>
    <row r="10" spans="1:11" ht="38.65" thickBot="1" x14ac:dyDescent="0.4">
      <c r="A10" s="117">
        <v>4</v>
      </c>
      <c r="B10" s="115" t="s">
        <v>36</v>
      </c>
      <c r="C10" s="112" t="s">
        <v>28</v>
      </c>
      <c r="D10" s="113" t="s">
        <v>37</v>
      </c>
      <c r="E10" s="112" t="s">
        <v>105</v>
      </c>
      <c r="F10" s="134">
        <v>35000</v>
      </c>
      <c r="G10" s="114"/>
      <c r="H10" s="131"/>
      <c r="I10" s="132"/>
      <c r="J10" s="122">
        <f>F10</f>
        <v>35000</v>
      </c>
      <c r="K10" s="192"/>
    </row>
  </sheetData>
  <mergeCells count="15">
    <mergeCell ref="J8:J9"/>
    <mergeCell ref="K2:K10"/>
    <mergeCell ref="A3:A6"/>
    <mergeCell ref="B3:B6"/>
    <mergeCell ref="C3:C6"/>
    <mergeCell ref="D3:D6"/>
    <mergeCell ref="E3:E6"/>
    <mergeCell ref="F3:F6"/>
    <mergeCell ref="J3:J6"/>
    <mergeCell ref="A8:A9"/>
    <mergeCell ref="B8:B9"/>
    <mergeCell ref="C8:C9"/>
    <mergeCell ref="D8:D9"/>
    <mergeCell ref="E8:E9"/>
    <mergeCell ref="F8:F9"/>
  </mergeCells>
  <dataValidations count="2">
    <dataValidation type="list" allowBlank="1" showInputMessage="1" showErrorMessage="1" sqref="C10:D10 C3:D3 C7:D8" xr:uid="{BF91D361-DED8-4163-A285-227B09A9F195}">
      <formula1>#REF!</formula1>
    </dataValidation>
    <dataValidation type="list" allowBlank="1" showInputMessage="1" showErrorMessage="1" sqref="B10 B7:B8 B3" xr:uid="{9155D3B5-A7DE-4E45-A8B9-DB0B7B64F79B}">
      <formula1>#REF!</formula1>
    </dataValidation>
  </dataValidations>
  <printOptions gridLines="1"/>
  <pageMargins left="0.68" right="0.35" top="0.75" bottom="0.75" header="0.35" footer="0.3"/>
  <pageSetup scale="65" orientation="landscape" r:id="rId1"/>
  <headerFooter>
    <oddHeader>&amp;RAnnex IV - ME-T1336
Page &amp;P of &amp;N</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37"/>
  <sheetViews>
    <sheetView topLeftCell="A10" zoomScale="70" zoomScaleNormal="70" zoomScaleSheetLayoutView="80" workbookViewId="0">
      <selection activeCell="E16" sqref="E16"/>
    </sheetView>
  </sheetViews>
  <sheetFormatPr defaultColWidth="8.86328125" defaultRowHeight="12.75" outlineLevelRow="1" x14ac:dyDescent="0.35"/>
  <cols>
    <col min="1" max="1" width="3.796875" style="1" customWidth="1"/>
    <col min="2" max="2" width="14.46484375" style="1" customWidth="1"/>
    <col min="3" max="3" width="15.796875" style="1" customWidth="1"/>
    <col min="4" max="4" width="15.46484375" style="1" customWidth="1"/>
    <col min="5" max="5" width="38.1328125" style="1" customWidth="1"/>
    <col min="6" max="6" width="12.1328125" style="1" customWidth="1"/>
    <col min="7" max="7" width="13" style="1" customWidth="1"/>
    <col min="8" max="8" width="16.46484375" style="1" customWidth="1"/>
    <col min="9" max="9" width="10.53125" style="1" customWidth="1"/>
    <col min="10" max="10" width="5.1328125" style="1" customWidth="1"/>
    <col min="11" max="11" width="9" style="1" customWidth="1"/>
    <col min="12" max="12" width="6" style="1" customWidth="1"/>
    <col min="13" max="13" width="14.46484375" style="1" customWidth="1"/>
    <col min="14" max="14" width="11.86328125" style="1" customWidth="1"/>
    <col min="15" max="15" width="36" style="1" customWidth="1"/>
    <col min="16" max="17" width="8.86328125" style="1"/>
    <col min="18" max="18" width="9" style="1" customWidth="1"/>
    <col min="19" max="19" width="0.46484375" style="1" hidden="1" customWidth="1"/>
    <col min="20" max="16384" width="8.86328125" style="1"/>
  </cols>
  <sheetData>
    <row r="1" spans="1:21" ht="29.45" customHeight="1" thickBot="1" x14ac:dyDescent="0.4">
      <c r="B1" s="173" t="s">
        <v>0</v>
      </c>
      <c r="C1" s="174"/>
      <c r="D1" s="174"/>
      <c r="E1" s="174"/>
      <c r="F1" s="174"/>
      <c r="G1" s="174"/>
      <c r="H1" s="174"/>
      <c r="I1" s="174"/>
      <c r="J1" s="174"/>
      <c r="K1" s="174"/>
      <c r="L1" s="174"/>
      <c r="M1" s="174"/>
      <c r="N1" s="174"/>
      <c r="O1" s="175"/>
      <c r="P1" s="19"/>
      <c r="Q1" s="19"/>
      <c r="R1" s="19"/>
      <c r="S1" s="19"/>
      <c r="T1" s="19"/>
      <c r="U1" s="19"/>
    </row>
    <row r="2" spans="1:21" ht="14.1" customHeight="1" x14ac:dyDescent="0.4">
      <c r="B2" s="176" t="s">
        <v>1</v>
      </c>
      <c r="C2" s="177"/>
      <c r="D2" s="177"/>
      <c r="E2" s="177" t="s">
        <v>2</v>
      </c>
      <c r="F2" s="177"/>
      <c r="G2" s="177"/>
      <c r="H2" s="177"/>
      <c r="I2" s="177"/>
      <c r="J2" s="177"/>
      <c r="K2" s="177"/>
      <c r="L2" s="177"/>
      <c r="M2" s="177"/>
      <c r="N2" s="177"/>
      <c r="O2" s="2" t="s">
        <v>3</v>
      </c>
      <c r="P2" s="20"/>
      <c r="Q2" s="20"/>
      <c r="R2" s="20"/>
      <c r="S2" s="20"/>
      <c r="T2" s="20"/>
      <c r="U2" s="20"/>
    </row>
    <row r="3" spans="1:21" ht="14.1" customHeight="1" x14ac:dyDescent="0.4">
      <c r="B3" s="3" t="s">
        <v>58</v>
      </c>
      <c r="C3" s="21"/>
      <c r="D3" s="178" t="s">
        <v>59</v>
      </c>
      <c r="E3" s="179"/>
      <c r="F3" s="179"/>
      <c r="G3" s="179"/>
      <c r="H3" s="179"/>
      <c r="I3" s="179"/>
      <c r="J3" s="179"/>
      <c r="K3" s="179"/>
      <c r="L3" s="179"/>
      <c r="M3" s="179"/>
      <c r="N3" s="179"/>
      <c r="O3" s="180"/>
      <c r="P3" s="20"/>
      <c r="Q3" s="20"/>
      <c r="R3" s="20"/>
      <c r="S3" s="20"/>
      <c r="T3" s="20"/>
      <c r="U3" s="20"/>
    </row>
    <row r="4" spans="1:21" ht="14.1" customHeight="1" thickBot="1" x14ac:dyDescent="0.45">
      <c r="B4" s="181" t="s">
        <v>61</v>
      </c>
      <c r="C4" s="182"/>
      <c r="D4" s="182"/>
      <c r="E4" s="182"/>
      <c r="F4" s="182"/>
      <c r="G4" s="182" t="s">
        <v>60</v>
      </c>
      <c r="H4" s="182"/>
      <c r="I4" s="182"/>
      <c r="J4" s="182"/>
      <c r="K4" s="182"/>
      <c r="L4" s="182"/>
      <c r="M4" s="182"/>
      <c r="N4" s="182"/>
      <c r="O4" s="183"/>
      <c r="P4" s="20"/>
      <c r="Q4" s="20"/>
      <c r="R4" s="20"/>
      <c r="S4" s="20"/>
      <c r="T4" s="20"/>
      <c r="U4" s="20"/>
    </row>
    <row r="5" spans="1:21" ht="27.95" customHeight="1" x14ac:dyDescent="0.35">
      <c r="B5" s="170" t="s">
        <v>4</v>
      </c>
      <c r="C5" s="158" t="s">
        <v>5</v>
      </c>
      <c r="D5" s="158" t="s">
        <v>6</v>
      </c>
      <c r="E5" s="158" t="s">
        <v>7</v>
      </c>
      <c r="F5" s="158" t="s">
        <v>8</v>
      </c>
      <c r="G5" s="158" t="s">
        <v>9</v>
      </c>
      <c r="H5" s="158" t="s">
        <v>10</v>
      </c>
      <c r="I5" s="4" t="s">
        <v>11</v>
      </c>
      <c r="J5" s="4"/>
      <c r="K5" s="4"/>
      <c r="L5" s="4"/>
      <c r="M5" s="158" t="s">
        <v>12</v>
      </c>
      <c r="N5" s="158" t="s">
        <v>13</v>
      </c>
      <c r="O5" s="161" t="s">
        <v>14</v>
      </c>
      <c r="P5" s="20"/>
      <c r="Q5" s="20"/>
      <c r="R5" s="20"/>
      <c r="S5" s="20"/>
      <c r="T5" s="20"/>
      <c r="U5" s="20"/>
    </row>
    <row r="6" spans="1:21" ht="44.1" customHeight="1" thickBot="1" x14ac:dyDescent="0.4">
      <c r="B6" s="171"/>
      <c r="C6" s="159"/>
      <c r="D6" s="159"/>
      <c r="E6" s="159"/>
      <c r="F6" s="159"/>
      <c r="G6" s="159"/>
      <c r="H6" s="159"/>
      <c r="I6" s="5" t="s">
        <v>15</v>
      </c>
      <c r="J6" s="5"/>
      <c r="K6" s="5" t="s">
        <v>16</v>
      </c>
      <c r="L6" s="5"/>
      <c r="M6" s="159"/>
      <c r="N6" s="159"/>
      <c r="O6" s="162"/>
      <c r="P6" s="20"/>
      <c r="Q6" s="20"/>
      <c r="R6" s="20"/>
      <c r="S6" s="20"/>
      <c r="T6" s="20"/>
      <c r="U6" s="20"/>
    </row>
    <row r="7" spans="1:21" ht="28.5" customHeight="1" thickBot="1" x14ac:dyDescent="0.4">
      <c r="B7" s="172"/>
      <c r="C7" s="160"/>
      <c r="D7" s="160"/>
      <c r="E7" s="160"/>
      <c r="F7" s="160"/>
      <c r="G7" s="160"/>
      <c r="H7" s="160"/>
      <c r="I7" s="18" t="s">
        <v>17</v>
      </c>
      <c r="J7" s="18" t="s">
        <v>18</v>
      </c>
      <c r="K7" s="18" t="s">
        <v>17</v>
      </c>
      <c r="L7" s="18" t="s">
        <v>18</v>
      </c>
      <c r="M7" s="160"/>
      <c r="N7" s="160"/>
      <c r="O7" s="163"/>
      <c r="P7" s="20"/>
      <c r="Q7" s="20"/>
      <c r="R7" s="20"/>
      <c r="S7" s="22" t="s">
        <v>19</v>
      </c>
      <c r="T7" s="20"/>
      <c r="U7" s="20"/>
    </row>
    <row r="8" spans="1:21" ht="0.95" customHeight="1" x14ac:dyDescent="0.35">
      <c r="B8" s="23" t="s">
        <v>20</v>
      </c>
      <c r="C8" s="23" t="s">
        <v>21</v>
      </c>
      <c r="D8" s="24" t="s">
        <v>22</v>
      </c>
      <c r="E8" s="25" t="s">
        <v>23</v>
      </c>
      <c r="F8" s="26"/>
      <c r="G8" s="26" t="s">
        <v>24</v>
      </c>
      <c r="H8" s="26" t="s">
        <v>25</v>
      </c>
      <c r="I8" s="26"/>
      <c r="J8" s="26"/>
      <c r="K8" s="26"/>
      <c r="L8" s="26"/>
      <c r="M8" s="27">
        <v>42430</v>
      </c>
      <c r="N8" s="27"/>
      <c r="O8" s="28"/>
      <c r="P8" s="20"/>
      <c r="Q8" s="20"/>
      <c r="R8" s="20"/>
      <c r="S8" s="29" t="s">
        <v>26</v>
      </c>
      <c r="T8" s="20"/>
      <c r="U8" s="20"/>
    </row>
    <row r="9" spans="1:21" ht="51" x14ac:dyDescent="0.35">
      <c r="A9" s="102">
        <v>1</v>
      </c>
      <c r="B9" s="91" t="s">
        <v>27</v>
      </c>
      <c r="C9" s="92" t="s">
        <v>28</v>
      </c>
      <c r="D9" s="92" t="s">
        <v>37</v>
      </c>
      <c r="E9" s="92" t="s">
        <v>100</v>
      </c>
      <c r="F9" s="93">
        <v>30000</v>
      </c>
      <c r="G9" s="94" t="s">
        <v>51</v>
      </c>
      <c r="H9" s="94" t="s">
        <v>31</v>
      </c>
      <c r="I9" s="93">
        <v>30000</v>
      </c>
      <c r="J9" s="95">
        <v>100</v>
      </c>
      <c r="K9" s="96"/>
      <c r="L9" s="95"/>
      <c r="M9" s="97">
        <v>43221</v>
      </c>
      <c r="N9" s="97">
        <v>43252</v>
      </c>
      <c r="O9" s="101"/>
      <c r="P9" s="20"/>
      <c r="Q9" s="20"/>
      <c r="R9" s="20"/>
      <c r="S9" s="29"/>
      <c r="T9" s="20"/>
      <c r="U9" s="20"/>
    </row>
    <row r="10" spans="1:21" s="6" customFormat="1" ht="64.25" customHeight="1" x14ac:dyDescent="0.45">
      <c r="A10" s="102">
        <v>2</v>
      </c>
      <c r="B10" s="43" t="s">
        <v>27</v>
      </c>
      <c r="C10" s="44" t="s">
        <v>40</v>
      </c>
      <c r="D10" s="44" t="s">
        <v>37</v>
      </c>
      <c r="E10" s="44" t="s">
        <v>101</v>
      </c>
      <c r="F10" s="45">
        <v>2000</v>
      </c>
      <c r="G10" s="46" t="s">
        <v>51</v>
      </c>
      <c r="H10" s="46"/>
      <c r="I10" s="45">
        <v>2000</v>
      </c>
      <c r="J10" s="47">
        <v>100</v>
      </c>
      <c r="K10" s="48"/>
      <c r="L10" s="47"/>
      <c r="M10" s="51">
        <v>43210</v>
      </c>
      <c r="N10" s="51">
        <v>43213</v>
      </c>
      <c r="O10" s="50"/>
      <c r="P10" s="35"/>
      <c r="Q10" s="35"/>
      <c r="R10" s="35"/>
      <c r="S10" s="29" t="s">
        <v>32</v>
      </c>
      <c r="T10" s="35"/>
      <c r="U10" s="35"/>
    </row>
    <row r="11" spans="1:21" s="6" customFormat="1" ht="78.599999999999994" customHeight="1" x14ac:dyDescent="0.45">
      <c r="A11" s="102">
        <v>3</v>
      </c>
      <c r="B11" s="17" t="s">
        <v>27</v>
      </c>
      <c r="C11" s="16" t="s">
        <v>28</v>
      </c>
      <c r="D11" s="16" t="s">
        <v>37</v>
      </c>
      <c r="E11" s="16" t="s">
        <v>102</v>
      </c>
      <c r="F11" s="30">
        <v>25000</v>
      </c>
      <c r="G11" s="36" t="s">
        <v>51</v>
      </c>
      <c r="H11" s="31" t="s">
        <v>31</v>
      </c>
      <c r="I11" s="30">
        <v>25000</v>
      </c>
      <c r="J11" s="32">
        <v>100</v>
      </c>
      <c r="K11" s="33"/>
      <c r="L11" s="32"/>
      <c r="M11" s="52">
        <v>43252</v>
      </c>
      <c r="N11" s="52">
        <v>43282</v>
      </c>
      <c r="O11" s="50"/>
      <c r="P11" s="35"/>
      <c r="Q11" s="35"/>
      <c r="R11" s="35"/>
      <c r="S11" s="29"/>
      <c r="T11" s="35"/>
      <c r="U11" s="35"/>
    </row>
    <row r="12" spans="1:21" s="6" customFormat="1" ht="78.599999999999994" customHeight="1" x14ac:dyDescent="0.45">
      <c r="A12" s="102">
        <v>4</v>
      </c>
      <c r="B12" s="17" t="s">
        <v>27</v>
      </c>
      <c r="C12" s="16" t="s">
        <v>28</v>
      </c>
      <c r="D12" s="16" t="s">
        <v>37</v>
      </c>
      <c r="E12" s="16" t="s">
        <v>107</v>
      </c>
      <c r="F12" s="30">
        <v>25000</v>
      </c>
      <c r="G12" s="36" t="s">
        <v>51</v>
      </c>
      <c r="H12" s="31" t="s">
        <v>31</v>
      </c>
      <c r="I12" s="30">
        <v>25000</v>
      </c>
      <c r="J12" s="32"/>
      <c r="K12" s="33"/>
      <c r="L12" s="32"/>
      <c r="M12" s="52">
        <v>43221</v>
      </c>
      <c r="N12" s="52">
        <v>43235</v>
      </c>
      <c r="O12" s="50"/>
      <c r="P12" s="35"/>
      <c r="Q12" s="35"/>
      <c r="R12" s="35"/>
      <c r="S12" s="29"/>
      <c r="T12" s="35"/>
      <c r="U12" s="35"/>
    </row>
    <row r="13" spans="1:21" s="6" customFormat="1" ht="71.45" customHeight="1" x14ac:dyDescent="0.45">
      <c r="A13" s="102">
        <v>5</v>
      </c>
      <c r="B13" s="43" t="s">
        <v>27</v>
      </c>
      <c r="C13" s="44" t="s">
        <v>40</v>
      </c>
      <c r="D13" s="44"/>
      <c r="E13" s="98" t="s">
        <v>103</v>
      </c>
      <c r="F13" s="45">
        <v>53000</v>
      </c>
      <c r="G13" s="99"/>
      <c r="H13" s="46"/>
      <c r="I13" s="45">
        <v>53000</v>
      </c>
      <c r="J13" s="47">
        <v>100</v>
      </c>
      <c r="K13" s="48"/>
      <c r="L13" s="47"/>
      <c r="M13" s="51">
        <v>43221</v>
      </c>
      <c r="N13" s="100">
        <v>43221</v>
      </c>
      <c r="O13" s="50" t="s">
        <v>108</v>
      </c>
      <c r="P13" s="35"/>
      <c r="Q13" s="35"/>
      <c r="R13" s="35"/>
      <c r="S13" s="29" t="s">
        <v>34</v>
      </c>
      <c r="T13" s="35"/>
      <c r="U13" s="35"/>
    </row>
    <row r="14" spans="1:21" s="6" customFormat="1" ht="66" customHeight="1" x14ac:dyDescent="0.45">
      <c r="A14" s="102">
        <v>6</v>
      </c>
      <c r="B14" s="17" t="s">
        <v>33</v>
      </c>
      <c r="C14" s="16" t="s">
        <v>28</v>
      </c>
      <c r="D14" s="16" t="s">
        <v>29</v>
      </c>
      <c r="E14" s="16" t="s">
        <v>104</v>
      </c>
      <c r="F14" s="30">
        <v>80000</v>
      </c>
      <c r="G14" s="36" t="s">
        <v>38</v>
      </c>
      <c r="H14" s="31" t="s">
        <v>31</v>
      </c>
      <c r="I14" s="30">
        <v>80000</v>
      </c>
      <c r="J14" s="32">
        <v>100</v>
      </c>
      <c r="K14" s="33"/>
      <c r="L14" s="32"/>
      <c r="M14" s="34">
        <v>43344</v>
      </c>
      <c r="N14" s="34">
        <v>43374</v>
      </c>
      <c r="O14" s="50"/>
      <c r="P14" s="35"/>
      <c r="Q14" s="35"/>
      <c r="R14" s="35"/>
      <c r="S14" s="49"/>
      <c r="T14" s="35"/>
      <c r="U14" s="35"/>
    </row>
    <row r="15" spans="1:21" s="6" customFormat="1" ht="66.599999999999994" customHeight="1" x14ac:dyDescent="0.45">
      <c r="A15" s="102">
        <v>7</v>
      </c>
      <c r="B15" s="17" t="s">
        <v>36</v>
      </c>
      <c r="C15" s="16" t="s">
        <v>28</v>
      </c>
      <c r="D15" s="16" t="s">
        <v>37</v>
      </c>
      <c r="E15" s="16" t="s">
        <v>105</v>
      </c>
      <c r="F15" s="30">
        <v>35000</v>
      </c>
      <c r="G15" s="31" t="s">
        <v>51</v>
      </c>
      <c r="H15" s="31" t="s">
        <v>31</v>
      </c>
      <c r="I15" s="30">
        <v>35000</v>
      </c>
      <c r="J15" s="32">
        <v>100</v>
      </c>
      <c r="K15" s="33"/>
      <c r="L15" s="32"/>
      <c r="M15" s="34">
        <v>43647</v>
      </c>
      <c r="N15" s="34">
        <v>43678</v>
      </c>
      <c r="O15" s="50"/>
      <c r="P15" s="35"/>
      <c r="Q15" s="35"/>
      <c r="R15" s="35"/>
      <c r="S15" s="49"/>
      <c r="T15" s="35"/>
      <c r="U15" s="35"/>
    </row>
    <row r="16" spans="1:21" s="6" customFormat="1" ht="78.75" customHeight="1" x14ac:dyDescent="0.45">
      <c r="B16" s="203" t="s">
        <v>106</v>
      </c>
      <c r="C16" s="204"/>
      <c r="D16" s="205"/>
      <c r="E16" s="7" t="s">
        <v>41</v>
      </c>
      <c r="F16" s="8">
        <f>SUM(F9:F15)</f>
        <v>250000</v>
      </c>
      <c r="G16" s="9"/>
      <c r="H16" s="9"/>
      <c r="I16" s="8">
        <f>SUM(I8:I15)</f>
        <v>250000</v>
      </c>
      <c r="J16" s="32"/>
      <c r="K16" s="33"/>
      <c r="L16" s="32"/>
      <c r="M16" s="9"/>
      <c r="N16" s="9"/>
      <c r="O16" s="9"/>
      <c r="P16" s="35"/>
      <c r="Q16" s="35"/>
      <c r="R16" s="35"/>
      <c r="S16" s="29" t="s">
        <v>39</v>
      </c>
      <c r="T16" s="35"/>
      <c r="U16" s="35"/>
    </row>
    <row r="17" spans="2:21" ht="27.5" customHeight="1" thickBot="1" x14ac:dyDescent="0.4">
      <c r="B17" s="167" t="s">
        <v>42</v>
      </c>
      <c r="C17" s="168"/>
      <c r="D17" s="168"/>
      <c r="E17" s="169"/>
      <c r="F17" s="169"/>
      <c r="G17" s="169"/>
      <c r="H17" s="169"/>
      <c r="I17" s="169"/>
      <c r="J17" s="169"/>
      <c r="K17" s="169"/>
      <c r="L17" s="169"/>
      <c r="M17" s="169"/>
      <c r="N17" s="169"/>
      <c r="O17" s="169"/>
      <c r="P17" s="20"/>
      <c r="Q17" s="20"/>
      <c r="R17" s="20"/>
      <c r="S17" s="20"/>
      <c r="T17" s="20"/>
      <c r="U17" s="20"/>
    </row>
    <row r="18" spans="2:21" s="10" customFormat="1" ht="52.5" customHeight="1" thickBot="1" x14ac:dyDescent="0.4">
      <c r="B18" s="148" t="s">
        <v>43</v>
      </c>
      <c r="C18" s="149"/>
      <c r="D18" s="149"/>
      <c r="E18" s="149"/>
      <c r="F18" s="149"/>
      <c r="G18" s="149"/>
      <c r="H18" s="149"/>
      <c r="I18" s="149"/>
      <c r="J18" s="149"/>
      <c r="K18" s="149"/>
      <c r="L18" s="149"/>
      <c r="M18" s="149"/>
      <c r="N18" s="149"/>
      <c r="O18" s="150"/>
      <c r="S18" s="11"/>
    </row>
    <row r="19" spans="2:21" ht="35.450000000000003" customHeight="1" thickBot="1" x14ac:dyDescent="0.4">
      <c r="B19" s="151" t="s">
        <v>44</v>
      </c>
      <c r="C19" s="152"/>
      <c r="D19" s="152"/>
      <c r="E19" s="153"/>
      <c r="F19" s="153"/>
      <c r="G19" s="153"/>
      <c r="H19" s="153"/>
      <c r="I19" s="153"/>
      <c r="J19" s="153"/>
      <c r="K19" s="153"/>
      <c r="L19" s="153"/>
      <c r="M19" s="153"/>
      <c r="N19" s="153"/>
      <c r="O19" s="154"/>
      <c r="P19" s="20"/>
      <c r="Q19" s="20"/>
      <c r="R19" s="20"/>
      <c r="S19" s="20"/>
      <c r="T19" s="20"/>
      <c r="U19" s="20"/>
    </row>
    <row r="20" spans="2:21" s="12" customFormat="1" ht="32.450000000000003" customHeight="1" thickBot="1" x14ac:dyDescent="0.4">
      <c r="B20" s="155" t="s">
        <v>45</v>
      </c>
      <c r="C20" s="156"/>
      <c r="D20" s="156"/>
      <c r="E20" s="156"/>
      <c r="F20" s="156"/>
      <c r="G20" s="156"/>
      <c r="H20" s="156"/>
      <c r="I20" s="156"/>
      <c r="J20" s="156"/>
      <c r="K20" s="156"/>
      <c r="L20" s="156"/>
      <c r="M20" s="156"/>
      <c r="N20" s="156"/>
      <c r="O20" s="157"/>
    </row>
    <row r="21" spans="2:21" s="13" customFormat="1" ht="29.45" customHeight="1" x14ac:dyDescent="0.35">
      <c r="B21" s="37"/>
      <c r="C21" s="37"/>
      <c r="D21" s="37"/>
      <c r="E21" s="38"/>
      <c r="F21" s="38"/>
      <c r="G21" s="38"/>
      <c r="H21" s="38"/>
      <c r="I21" s="38"/>
      <c r="J21" s="38"/>
      <c r="K21" s="38"/>
      <c r="L21" s="38"/>
      <c r="M21" s="38"/>
      <c r="N21" s="38"/>
      <c r="O21" s="38"/>
    </row>
    <row r="22" spans="2:21" s="14" customFormat="1" ht="34.5" customHeight="1" x14ac:dyDescent="0.35">
      <c r="B22" s="37"/>
      <c r="C22" s="37"/>
      <c r="D22" s="37"/>
      <c r="E22" s="37"/>
      <c r="F22" s="37"/>
      <c r="G22" s="37"/>
      <c r="H22" s="37"/>
      <c r="I22" s="37"/>
      <c r="J22" s="37"/>
      <c r="K22" s="37"/>
      <c r="L22" s="37"/>
      <c r="M22" s="37"/>
      <c r="N22" s="37"/>
      <c r="O22" s="37"/>
    </row>
    <row r="23" spans="2:21" x14ac:dyDescent="0.35">
      <c r="B23" s="37"/>
      <c r="C23" s="37"/>
      <c r="D23" s="37"/>
      <c r="E23" s="37"/>
      <c r="F23" s="37"/>
      <c r="G23" s="37"/>
      <c r="H23" s="37"/>
      <c r="I23" s="37"/>
      <c r="J23" s="37"/>
      <c r="K23" s="37"/>
      <c r="L23" s="37"/>
      <c r="M23" s="37"/>
      <c r="N23" s="37"/>
      <c r="O23" s="37"/>
    </row>
    <row r="24" spans="2:21" x14ac:dyDescent="0.35">
      <c r="B24" s="37"/>
      <c r="C24" s="37"/>
      <c r="D24" s="37"/>
      <c r="E24" s="37"/>
      <c r="F24" s="37"/>
      <c r="G24" s="37"/>
      <c r="H24" s="37"/>
      <c r="I24" s="37"/>
      <c r="J24" s="37"/>
      <c r="K24" s="37"/>
      <c r="L24" s="37"/>
      <c r="M24" s="37"/>
      <c r="N24" s="37"/>
      <c r="O24" s="37"/>
    </row>
    <row r="25" spans="2:21" x14ac:dyDescent="0.35">
      <c r="B25" s="37"/>
      <c r="C25" s="37"/>
      <c r="D25" s="37"/>
      <c r="E25" s="37"/>
      <c r="F25" s="37"/>
      <c r="G25" s="37"/>
      <c r="H25" s="37"/>
      <c r="I25" s="37"/>
      <c r="J25" s="37"/>
      <c r="K25" s="37"/>
      <c r="L25" s="37"/>
      <c r="M25" s="37"/>
      <c r="N25" s="37"/>
      <c r="O25" s="37"/>
    </row>
    <row r="26" spans="2:21" x14ac:dyDescent="0.35">
      <c r="B26" s="37"/>
      <c r="C26" s="37"/>
      <c r="D26" s="37"/>
      <c r="E26" s="37"/>
      <c r="F26" s="37"/>
      <c r="G26" s="37"/>
      <c r="H26" s="37"/>
      <c r="I26" s="37"/>
      <c r="J26" s="37"/>
      <c r="K26" s="37"/>
      <c r="L26" s="37"/>
      <c r="M26" s="37"/>
      <c r="N26" s="37"/>
      <c r="O26" s="37"/>
    </row>
    <row r="27" spans="2:21" ht="13.15" x14ac:dyDescent="0.4">
      <c r="B27" s="15" t="s">
        <v>46</v>
      </c>
      <c r="C27" s="39"/>
      <c r="D27" s="20"/>
      <c r="E27" s="37"/>
      <c r="F27" s="37"/>
      <c r="G27" s="37"/>
      <c r="H27" s="37"/>
      <c r="I27" s="37"/>
      <c r="J27" s="37"/>
      <c r="K27" s="37"/>
      <c r="L27" s="37"/>
      <c r="M27" s="37"/>
      <c r="N27" s="37"/>
      <c r="O27" s="37"/>
    </row>
    <row r="28" spans="2:21" x14ac:dyDescent="0.35">
      <c r="B28" s="40" t="s">
        <v>20</v>
      </c>
      <c r="C28" s="40" t="s">
        <v>21</v>
      </c>
      <c r="D28" s="40" t="s">
        <v>47</v>
      </c>
      <c r="E28" s="20"/>
      <c r="F28" s="20"/>
      <c r="G28" s="20"/>
      <c r="H28" s="20"/>
      <c r="I28" s="20"/>
      <c r="J28" s="20"/>
      <c r="K28" s="20"/>
      <c r="L28" s="20"/>
      <c r="M28" s="20"/>
      <c r="N28" s="20"/>
      <c r="O28" s="20"/>
    </row>
    <row r="29" spans="2:21" hidden="1" outlineLevel="1" x14ac:dyDescent="0.35">
      <c r="B29" s="40" t="s">
        <v>27</v>
      </c>
      <c r="C29" s="40" t="s">
        <v>28</v>
      </c>
      <c r="D29" s="40" t="s">
        <v>37</v>
      </c>
      <c r="E29" s="40" t="s">
        <v>48</v>
      </c>
      <c r="F29" s="40" t="s">
        <v>49</v>
      </c>
      <c r="G29" s="40" t="s">
        <v>24</v>
      </c>
      <c r="H29" s="40" t="s">
        <v>25</v>
      </c>
      <c r="I29" s="40"/>
      <c r="J29" s="20"/>
      <c r="K29" s="20"/>
      <c r="L29" s="20"/>
      <c r="M29" s="20"/>
      <c r="N29" s="20"/>
      <c r="O29" s="20"/>
    </row>
    <row r="30" spans="2:21" ht="15" hidden="1" customHeight="1" outlineLevel="1" x14ac:dyDescent="0.35">
      <c r="B30" s="40" t="s">
        <v>33</v>
      </c>
      <c r="C30" s="40" t="s">
        <v>50</v>
      </c>
      <c r="D30" s="41" t="s">
        <v>29</v>
      </c>
      <c r="E30" s="40"/>
      <c r="F30" s="40"/>
      <c r="G30" s="40" t="s">
        <v>30</v>
      </c>
      <c r="H30" s="40" t="s">
        <v>31</v>
      </c>
      <c r="I30" s="40"/>
      <c r="J30" s="20"/>
      <c r="K30" s="20"/>
      <c r="L30" s="20"/>
      <c r="M30" s="20"/>
      <c r="N30" s="20"/>
      <c r="O30" s="20"/>
    </row>
    <row r="31" spans="2:21" hidden="1" outlineLevel="1" x14ac:dyDescent="0.35">
      <c r="B31" s="40" t="s">
        <v>36</v>
      </c>
      <c r="C31" s="40" t="s">
        <v>40</v>
      </c>
      <c r="D31" s="40" t="s">
        <v>22</v>
      </c>
      <c r="E31" s="40"/>
      <c r="F31" s="40"/>
      <c r="G31" s="42" t="s">
        <v>51</v>
      </c>
      <c r="H31" s="40" t="s">
        <v>52</v>
      </c>
      <c r="I31" s="40"/>
      <c r="J31" s="20"/>
      <c r="K31" s="20"/>
      <c r="L31" s="20"/>
      <c r="M31" s="20"/>
      <c r="N31" s="20"/>
      <c r="O31" s="20"/>
    </row>
    <row r="32" spans="2:21" hidden="1" outlineLevel="1" x14ac:dyDescent="0.35">
      <c r="B32" s="40" t="s">
        <v>53</v>
      </c>
      <c r="C32" s="40"/>
      <c r="D32" s="40" t="s">
        <v>54</v>
      </c>
      <c r="E32" s="40"/>
      <c r="F32" s="40"/>
      <c r="G32" s="40" t="s">
        <v>38</v>
      </c>
      <c r="H32" s="40"/>
      <c r="I32" s="40"/>
      <c r="J32" s="20"/>
      <c r="K32" s="20"/>
      <c r="L32" s="20"/>
      <c r="M32" s="20"/>
      <c r="N32" s="20"/>
      <c r="O32" s="20"/>
    </row>
    <row r="33" spans="2:15" hidden="1" outlineLevel="1" x14ac:dyDescent="0.35">
      <c r="B33" s="40" t="s">
        <v>55</v>
      </c>
      <c r="C33" s="40"/>
      <c r="D33" s="40"/>
      <c r="E33" s="40"/>
      <c r="F33" s="40"/>
      <c r="G33" s="40" t="s">
        <v>35</v>
      </c>
      <c r="H33" s="40"/>
      <c r="I33" s="40"/>
      <c r="J33" s="20"/>
      <c r="K33" s="20"/>
      <c r="L33" s="20"/>
      <c r="M33" s="20"/>
      <c r="N33" s="20"/>
      <c r="O33" s="20"/>
    </row>
    <row r="34" spans="2:15" hidden="1" outlineLevel="1" x14ac:dyDescent="0.35">
      <c r="B34" s="39"/>
      <c r="C34" s="39"/>
      <c r="D34" s="39"/>
      <c r="E34" s="40"/>
      <c r="F34" s="40"/>
      <c r="G34" s="40" t="s">
        <v>56</v>
      </c>
      <c r="H34" s="40"/>
      <c r="I34" s="40"/>
      <c r="J34" s="20"/>
      <c r="K34" s="20"/>
      <c r="L34" s="20"/>
      <c r="M34" s="20"/>
      <c r="N34" s="20"/>
      <c r="O34" s="20"/>
    </row>
    <row r="35" spans="2:15" hidden="1" outlineLevel="1" x14ac:dyDescent="0.35">
      <c r="E35" s="39"/>
      <c r="F35" s="39"/>
      <c r="G35" s="40" t="s">
        <v>57</v>
      </c>
      <c r="H35" s="39"/>
      <c r="I35" s="39"/>
    </row>
    <row r="36" spans="2:15" hidden="1" outlineLevel="1" x14ac:dyDescent="0.35">
      <c r="E36" s="20"/>
      <c r="F36" s="20"/>
      <c r="G36" s="20"/>
      <c r="H36" s="20"/>
      <c r="I36" s="20"/>
    </row>
    <row r="37" spans="2:15" collapsed="1" x14ac:dyDescent="0.35"/>
  </sheetData>
  <mergeCells count="21">
    <mergeCell ref="B17:O17"/>
    <mergeCell ref="B19:O19"/>
    <mergeCell ref="B20:O20"/>
    <mergeCell ref="B18:O18"/>
    <mergeCell ref="B16:D16"/>
    <mergeCell ref="M5:M7"/>
    <mergeCell ref="N5:N7"/>
    <mergeCell ref="O5:O7"/>
    <mergeCell ref="D5:D7"/>
    <mergeCell ref="H5:H7"/>
    <mergeCell ref="B5:B7"/>
    <mergeCell ref="C5:C7"/>
    <mergeCell ref="E5:E7"/>
    <mergeCell ref="F5:F7"/>
    <mergeCell ref="G5:G7"/>
    <mergeCell ref="B1:O1"/>
    <mergeCell ref="D3:O3"/>
    <mergeCell ref="B2:D2"/>
    <mergeCell ref="E2:N2"/>
    <mergeCell ref="B4:F4"/>
    <mergeCell ref="G4:O4"/>
  </mergeCells>
  <dataValidations count="5">
    <dataValidation type="list" allowBlank="1" showInputMessage="1" showErrorMessage="1" sqref="C8:C15" xr:uid="{00000000-0002-0000-0000-000001000000}">
      <formula1>$C$28:$C$33</formula1>
    </dataValidation>
    <dataValidation type="list" allowBlank="1" showInputMessage="1" showErrorMessage="1" sqref="D8:D15" xr:uid="{00000000-0002-0000-0000-000002000000}">
      <formula1>$D$28:$D$33</formula1>
    </dataValidation>
    <dataValidation type="list" allowBlank="1" showInputMessage="1" showErrorMessage="1" sqref="H8:H15" xr:uid="{00000000-0002-0000-0000-000003000000}">
      <formula1>$H$29:$H$31</formula1>
    </dataValidation>
    <dataValidation type="list" allowBlank="1" showInputMessage="1" showErrorMessage="1" sqref="G8:G15" xr:uid="{00000000-0002-0000-0000-000004000000}">
      <formula1>$G$29:$G$35</formula1>
    </dataValidation>
    <dataValidation type="list" allowBlank="1" showInputMessage="1" showErrorMessage="1" sqref="B8:B15" xr:uid="{00000000-0002-0000-0000-000000000000}">
      <formula1>$B$28:$B$33</formula1>
    </dataValidation>
  </dataValidations>
  <printOptions gridLines="1"/>
  <pageMargins left="0.68" right="0.35" top="0.75" bottom="0.75" header="0.35" footer="0.3"/>
  <pageSetup scale="65" orientation="landscape" r:id="rId1"/>
  <headerFooter>
    <oddHeader>&amp;RAnnex IV - ME-T1336
Page &amp;P of &amp;N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C2:J5"/>
  <sheetViews>
    <sheetView workbookViewId="0">
      <selection activeCell="E16" sqref="E16"/>
    </sheetView>
  </sheetViews>
  <sheetFormatPr defaultRowHeight="14.25" x14ac:dyDescent="0.45"/>
  <cols>
    <col min="4" max="4" width="36.86328125" customWidth="1"/>
    <col min="5" max="5" width="22.19921875" bestFit="1" customWidth="1"/>
    <col min="6" max="6" width="27.46484375" customWidth="1"/>
    <col min="7" max="7" width="23.53125" customWidth="1"/>
    <col min="8" max="8" width="25.86328125" customWidth="1"/>
    <col min="9" max="9" width="23.796875" customWidth="1"/>
    <col min="10" max="10" width="12.53125" customWidth="1"/>
  </cols>
  <sheetData>
    <row r="2" spans="3:10" x14ac:dyDescent="0.45">
      <c r="C2" s="89"/>
      <c r="D2" s="89" t="s">
        <v>82</v>
      </c>
      <c r="E2" s="89" t="s">
        <v>83</v>
      </c>
      <c r="F2" s="89" t="s">
        <v>84</v>
      </c>
      <c r="G2" s="89" t="s">
        <v>85</v>
      </c>
      <c r="H2" s="89" t="s">
        <v>92</v>
      </c>
      <c r="I2" s="89" t="s">
        <v>95</v>
      </c>
      <c r="J2" s="89" t="s">
        <v>97</v>
      </c>
    </row>
    <row r="3" spans="3:10" ht="99.95" customHeight="1" x14ac:dyDescent="0.45">
      <c r="C3" s="89" t="s">
        <v>80</v>
      </c>
      <c r="D3" s="90"/>
      <c r="E3" s="90" t="s">
        <v>87</v>
      </c>
      <c r="F3" s="90" t="s">
        <v>91</v>
      </c>
      <c r="G3" s="90"/>
      <c r="H3" s="90"/>
      <c r="I3" s="90"/>
      <c r="J3" s="206" t="s">
        <v>99</v>
      </c>
    </row>
    <row r="4" spans="3:10" ht="99.95" customHeight="1" x14ac:dyDescent="0.45">
      <c r="C4" s="89" t="s">
        <v>81</v>
      </c>
      <c r="D4" s="90" t="s">
        <v>86</v>
      </c>
      <c r="E4" s="90" t="s">
        <v>98</v>
      </c>
      <c r="F4" s="90"/>
      <c r="G4" s="90"/>
      <c r="H4" s="90" t="s">
        <v>94</v>
      </c>
      <c r="I4" s="90" t="s">
        <v>96</v>
      </c>
      <c r="J4" s="206"/>
    </row>
    <row r="5" spans="3:10" x14ac:dyDescent="0.45">
      <c r="C5" t="s">
        <v>89</v>
      </c>
      <c r="E5" s="89" t="s">
        <v>88</v>
      </c>
      <c r="F5" s="89" t="s">
        <v>90</v>
      </c>
      <c r="G5" s="89" t="s">
        <v>93</v>
      </c>
    </row>
  </sheetData>
  <mergeCells count="1">
    <mergeCell ref="J3:J4"/>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L17"/>
  <sheetViews>
    <sheetView topLeftCell="A8" zoomScale="90" zoomScaleNormal="90" workbookViewId="0">
      <selection activeCell="E16" sqref="E16"/>
    </sheetView>
  </sheetViews>
  <sheetFormatPr defaultColWidth="3" defaultRowHeight="16.5" x14ac:dyDescent="0.45"/>
  <cols>
    <col min="1" max="1" width="3" style="53" customWidth="1"/>
    <col min="2" max="2" width="88.53125" style="57" customWidth="1"/>
    <col min="3" max="5" width="8.1328125" style="55" hidden="1" customWidth="1"/>
    <col min="6" max="6" width="9.53125" style="55" hidden="1" customWidth="1"/>
    <col min="7" max="7" width="13" style="58" hidden="1" customWidth="1"/>
    <col min="8" max="8" width="4.796875" style="55" hidden="1" customWidth="1"/>
    <col min="9" max="10" width="3.19921875" style="55" customWidth="1"/>
    <col min="11" max="15" width="3.19921875" style="55" bestFit="1" customWidth="1"/>
    <col min="16" max="19" width="3" style="55"/>
    <col min="20" max="23" width="3" style="56"/>
    <col min="24" max="25" width="3.19921875" style="56" bestFit="1" customWidth="1"/>
    <col min="26" max="26" width="4.1328125" style="56" bestFit="1" customWidth="1"/>
    <col min="27" max="33" width="3.19921875" style="56" bestFit="1" customWidth="1"/>
    <col min="34" max="38" width="4.1328125" style="56" bestFit="1" customWidth="1"/>
    <col min="39" max="16384" width="3" style="56"/>
  </cols>
  <sheetData>
    <row r="2" spans="1:38" ht="15" customHeight="1" x14ac:dyDescent="0.75">
      <c r="B2" s="207" t="s">
        <v>69</v>
      </c>
      <c r="C2" s="54"/>
      <c r="D2" s="54"/>
      <c r="E2" s="54"/>
      <c r="F2" s="54"/>
      <c r="G2" s="54"/>
      <c r="H2" s="54"/>
      <c r="I2" s="54"/>
      <c r="J2" s="54"/>
    </row>
    <row r="3" spans="1:38" ht="21" customHeight="1" x14ac:dyDescent="0.75">
      <c r="B3" s="208"/>
      <c r="C3" s="54"/>
      <c r="D3" s="54"/>
      <c r="E3" s="54"/>
      <c r="F3" s="54"/>
      <c r="G3" s="54"/>
      <c r="H3" s="54"/>
      <c r="I3" s="76" t="s">
        <v>79</v>
      </c>
      <c r="J3" s="77"/>
      <c r="K3" s="78"/>
      <c r="L3" s="78"/>
      <c r="M3" s="78"/>
      <c r="N3" s="78"/>
      <c r="O3" s="78"/>
      <c r="P3" s="78"/>
      <c r="Q3" s="78"/>
      <c r="R3" s="78"/>
      <c r="S3" s="78"/>
      <c r="T3" s="79"/>
      <c r="U3" s="79"/>
      <c r="V3" s="79"/>
      <c r="W3" s="79"/>
      <c r="X3" s="79"/>
      <c r="Y3" s="79"/>
      <c r="Z3" s="79"/>
      <c r="AA3" s="79"/>
      <c r="AB3" s="79"/>
      <c r="AC3" s="79"/>
      <c r="AD3" s="79"/>
      <c r="AE3" s="79"/>
      <c r="AF3" s="79"/>
      <c r="AG3" s="79"/>
    </row>
    <row r="4" spans="1:38" ht="18.75" customHeight="1" x14ac:dyDescent="0.75">
      <c r="B4" s="208"/>
      <c r="C4" s="54"/>
      <c r="D4" s="54"/>
      <c r="E4" s="54"/>
      <c r="F4" s="54"/>
      <c r="G4" s="54"/>
      <c r="H4" s="54"/>
      <c r="I4" s="209" t="s">
        <v>76</v>
      </c>
      <c r="J4" s="209"/>
      <c r="K4" s="209"/>
      <c r="L4" s="209"/>
      <c r="M4" s="209"/>
      <c r="N4" s="209"/>
      <c r="O4" s="209"/>
      <c r="P4" s="210" t="s">
        <v>77</v>
      </c>
      <c r="Q4" s="211"/>
      <c r="R4" s="211"/>
      <c r="S4" s="211"/>
      <c r="T4" s="211"/>
      <c r="U4" s="211"/>
      <c r="V4" s="211"/>
      <c r="W4" s="211"/>
      <c r="AB4" s="80" t="s">
        <v>78</v>
      </c>
      <c r="AC4" s="74"/>
      <c r="AD4" s="74"/>
      <c r="AE4" s="74"/>
      <c r="AF4" s="74"/>
    </row>
    <row r="5" spans="1:38" ht="17.25" x14ac:dyDescent="0.45">
      <c r="I5" s="60"/>
      <c r="J5" s="60"/>
      <c r="K5" s="61"/>
      <c r="L5" s="61"/>
      <c r="M5" s="60"/>
      <c r="N5" s="60"/>
      <c r="O5" s="60"/>
      <c r="P5" s="61"/>
      <c r="Q5" s="61"/>
      <c r="R5" s="60"/>
      <c r="S5" s="60"/>
      <c r="T5" s="60"/>
      <c r="U5" s="60"/>
      <c r="V5" s="60"/>
      <c r="W5" s="61"/>
      <c r="X5" s="60"/>
      <c r="Y5" s="60"/>
      <c r="Z5" s="60"/>
      <c r="AA5" s="60"/>
      <c r="AB5" s="60"/>
      <c r="AC5" s="61"/>
      <c r="AD5" s="61"/>
      <c r="AE5" s="60"/>
      <c r="AF5" s="60"/>
      <c r="AG5" s="60"/>
      <c r="AH5" s="212"/>
      <c r="AI5" s="212"/>
      <c r="AJ5" s="212"/>
      <c r="AK5" s="213"/>
    </row>
    <row r="6" spans="1:38" ht="14.25" x14ac:dyDescent="0.4">
      <c r="B6" s="59"/>
      <c r="C6" s="59" t="s">
        <v>62</v>
      </c>
      <c r="D6" s="59" t="s">
        <v>62</v>
      </c>
      <c r="E6" s="59" t="s">
        <v>63</v>
      </c>
      <c r="F6" s="59" t="s">
        <v>63</v>
      </c>
      <c r="G6" s="59" t="s">
        <v>64</v>
      </c>
      <c r="H6" s="59"/>
      <c r="I6" s="75" t="s">
        <v>68</v>
      </c>
      <c r="J6" s="75"/>
      <c r="K6" s="75"/>
      <c r="L6" s="75"/>
      <c r="M6" s="75"/>
      <c r="N6" s="75"/>
      <c r="O6" s="75"/>
      <c r="P6" s="75"/>
      <c r="Q6" s="75"/>
      <c r="R6" s="75"/>
      <c r="S6" s="75"/>
      <c r="T6" s="75"/>
      <c r="U6" s="75"/>
      <c r="V6" s="75"/>
      <c r="W6" s="75"/>
      <c r="X6" s="75"/>
      <c r="Y6" s="75"/>
      <c r="Z6" s="75"/>
      <c r="AA6" s="75"/>
      <c r="AB6" s="75"/>
      <c r="AC6" s="75"/>
      <c r="AD6" s="75"/>
      <c r="AE6" s="75"/>
      <c r="AF6" s="75"/>
      <c r="AG6" s="75"/>
      <c r="AH6" s="60"/>
      <c r="AI6" s="60"/>
      <c r="AJ6" s="60"/>
      <c r="AK6" s="62"/>
      <c r="AL6" s="61"/>
    </row>
    <row r="7" spans="1:38" ht="13.5" customHeight="1" x14ac:dyDescent="0.5">
      <c r="B7" s="63" t="s">
        <v>70</v>
      </c>
      <c r="C7" s="59" t="s">
        <v>65</v>
      </c>
      <c r="D7" s="59" t="s">
        <v>66</v>
      </c>
      <c r="E7" s="59" t="s">
        <v>65</v>
      </c>
      <c r="F7" s="59" t="s">
        <v>66</v>
      </c>
      <c r="G7" s="59" t="s">
        <v>67</v>
      </c>
      <c r="H7" s="59"/>
      <c r="I7" s="60">
        <v>1</v>
      </c>
      <c r="J7" s="60">
        <v>2</v>
      </c>
      <c r="K7" s="60">
        <v>3</v>
      </c>
      <c r="L7" s="60">
        <v>4</v>
      </c>
      <c r="M7" s="60">
        <v>5</v>
      </c>
      <c r="N7" s="60">
        <v>6</v>
      </c>
      <c r="O7" s="60">
        <v>7</v>
      </c>
      <c r="P7" s="60">
        <v>8</v>
      </c>
      <c r="Q7" s="60">
        <v>9</v>
      </c>
      <c r="R7" s="60">
        <v>10</v>
      </c>
      <c r="S7" s="60">
        <v>11</v>
      </c>
      <c r="T7" s="60">
        <v>12</v>
      </c>
      <c r="U7" s="60">
        <v>13</v>
      </c>
      <c r="V7" s="60">
        <v>14</v>
      </c>
      <c r="W7" s="60">
        <v>15</v>
      </c>
      <c r="X7" s="60">
        <v>16</v>
      </c>
      <c r="Y7" s="60">
        <v>17</v>
      </c>
      <c r="Z7" s="60">
        <v>18</v>
      </c>
      <c r="AA7" s="60">
        <v>19</v>
      </c>
      <c r="AB7" s="60">
        <v>20</v>
      </c>
      <c r="AC7" s="60">
        <v>21</v>
      </c>
      <c r="AD7" s="60">
        <v>22</v>
      </c>
      <c r="AE7" s="60">
        <v>23</v>
      </c>
      <c r="AF7" s="60">
        <v>24</v>
      </c>
      <c r="AG7" s="60">
        <v>25</v>
      </c>
      <c r="AH7" s="75">
        <v>26</v>
      </c>
      <c r="AI7" s="75">
        <v>27</v>
      </c>
      <c r="AJ7" s="75">
        <v>28</v>
      </c>
      <c r="AK7" s="75"/>
      <c r="AL7" s="75"/>
    </row>
    <row r="8" spans="1:38" ht="15.75" customHeight="1" x14ac:dyDescent="0.45">
      <c r="B8" s="64"/>
      <c r="C8" s="60"/>
      <c r="D8" s="60"/>
      <c r="E8" s="60"/>
      <c r="F8" s="60"/>
      <c r="G8" s="60"/>
      <c r="H8" s="60"/>
      <c r="AH8" s="69"/>
      <c r="AI8" s="69"/>
      <c r="AJ8" s="69"/>
      <c r="AK8" s="69"/>
      <c r="AL8" s="69"/>
    </row>
    <row r="9" spans="1:38" ht="18.95" customHeight="1" x14ac:dyDescent="0.5">
      <c r="A9" s="53">
        <v>6</v>
      </c>
      <c r="B9" s="71" t="s">
        <v>71</v>
      </c>
      <c r="C9" s="65">
        <v>49</v>
      </c>
      <c r="D9" s="65">
        <v>13</v>
      </c>
      <c r="E9" s="65">
        <v>49</v>
      </c>
      <c r="F9" s="65">
        <v>13</v>
      </c>
      <c r="G9" s="66">
        <v>0</v>
      </c>
      <c r="I9" s="83"/>
      <c r="J9" s="83"/>
      <c r="K9" s="83"/>
      <c r="L9" s="83"/>
      <c r="M9" s="83"/>
      <c r="N9" s="83"/>
      <c r="O9" s="83"/>
    </row>
    <row r="10" spans="1:38" ht="18.95" customHeight="1" x14ac:dyDescent="0.5">
      <c r="A10" s="53">
        <v>7</v>
      </c>
      <c r="B10" s="72" t="s">
        <v>72</v>
      </c>
      <c r="C10" s="65">
        <v>61</v>
      </c>
      <c r="D10" s="65">
        <v>5</v>
      </c>
      <c r="E10" s="65">
        <v>61</v>
      </c>
      <c r="F10" s="65">
        <v>5</v>
      </c>
      <c r="G10" s="66">
        <v>0</v>
      </c>
      <c r="J10" s="84"/>
      <c r="K10" s="84"/>
      <c r="L10" s="84"/>
      <c r="M10" s="84"/>
      <c r="N10" s="84"/>
      <c r="O10" s="84"/>
      <c r="P10" s="84"/>
      <c r="Q10" s="84"/>
      <c r="R10" s="84"/>
      <c r="S10" s="84"/>
      <c r="T10" s="85"/>
      <c r="U10" s="85"/>
      <c r="V10" s="85"/>
    </row>
    <row r="11" spans="1:38" ht="18.95" customHeight="1" x14ac:dyDescent="0.5">
      <c r="A11" s="53">
        <v>8</v>
      </c>
      <c r="B11" s="73" t="s">
        <v>73</v>
      </c>
      <c r="C11" s="65">
        <v>66</v>
      </c>
      <c r="D11" s="65">
        <v>10</v>
      </c>
      <c r="E11" s="65">
        <v>66</v>
      </c>
      <c r="F11" s="65">
        <v>10</v>
      </c>
      <c r="G11" s="66">
        <v>0</v>
      </c>
      <c r="I11" s="81"/>
      <c r="J11" s="81"/>
      <c r="K11" s="81"/>
      <c r="L11" s="81"/>
      <c r="M11" s="81"/>
      <c r="N11" s="81"/>
      <c r="O11" s="81"/>
      <c r="P11" s="81"/>
      <c r="Q11" s="81"/>
      <c r="R11" s="81"/>
      <c r="S11" s="81"/>
      <c r="T11" s="82"/>
      <c r="U11" s="82"/>
      <c r="V11" s="82"/>
      <c r="W11" s="82"/>
      <c r="X11" s="82"/>
      <c r="Y11" s="82"/>
      <c r="Z11" s="82"/>
      <c r="AA11" s="82"/>
      <c r="AB11" s="82"/>
      <c r="AC11" s="82"/>
      <c r="AD11" s="82"/>
      <c r="AE11" s="82"/>
      <c r="AF11" s="82"/>
      <c r="AG11" s="82"/>
      <c r="AH11" s="82"/>
      <c r="AI11" s="82"/>
      <c r="AJ11" s="82"/>
    </row>
    <row r="12" spans="1:38" ht="18.95" customHeight="1" x14ac:dyDescent="0.5">
      <c r="A12" s="53">
        <v>9</v>
      </c>
      <c r="B12" s="73" t="s">
        <v>74</v>
      </c>
      <c r="C12" s="65">
        <v>78</v>
      </c>
      <c r="D12" s="65">
        <v>2</v>
      </c>
      <c r="E12" s="65">
        <v>78</v>
      </c>
      <c r="F12" s="65">
        <v>2</v>
      </c>
      <c r="G12" s="66">
        <v>0</v>
      </c>
      <c r="N12" s="87"/>
      <c r="O12" s="87"/>
      <c r="P12" s="87"/>
      <c r="Q12" s="87"/>
      <c r="R12" s="87"/>
      <c r="S12" s="87"/>
      <c r="T12" s="88"/>
      <c r="U12" s="88"/>
      <c r="V12" s="88"/>
      <c r="W12" s="88"/>
      <c r="X12" s="88"/>
      <c r="Y12" s="88"/>
      <c r="Z12" s="88"/>
    </row>
    <row r="13" spans="1:38" ht="18.95" customHeight="1" x14ac:dyDescent="0.5">
      <c r="A13" s="53">
        <v>10</v>
      </c>
      <c r="B13" s="73" t="s">
        <v>75</v>
      </c>
      <c r="C13" s="65">
        <v>80</v>
      </c>
      <c r="D13" s="65">
        <v>10</v>
      </c>
      <c r="E13" s="65">
        <v>80</v>
      </c>
      <c r="F13" s="65">
        <v>10</v>
      </c>
      <c r="G13" s="66">
        <v>0</v>
      </c>
      <c r="U13" s="86"/>
      <c r="V13" s="86"/>
      <c r="W13" s="86"/>
      <c r="X13" s="86"/>
      <c r="Y13" s="86"/>
      <c r="Z13" s="86"/>
      <c r="AA13" s="86"/>
      <c r="AB13" s="86"/>
      <c r="AC13" s="86"/>
      <c r="AD13" s="86"/>
      <c r="AE13" s="86"/>
      <c r="AF13" s="86"/>
    </row>
    <row r="14" spans="1:38" ht="18.95" customHeight="1" x14ac:dyDescent="0.5">
      <c r="A14" s="53">
        <v>11</v>
      </c>
      <c r="C14" s="65">
        <v>90</v>
      </c>
      <c r="D14" s="65">
        <v>6</v>
      </c>
      <c r="E14" s="65">
        <v>90</v>
      </c>
      <c r="F14" s="65">
        <v>6</v>
      </c>
      <c r="G14" s="66">
        <v>0</v>
      </c>
    </row>
    <row r="15" spans="1:38" ht="18.95" customHeight="1" x14ac:dyDescent="0.5">
      <c r="A15" s="53">
        <v>12</v>
      </c>
      <c r="B15" s="67"/>
      <c r="C15" s="65">
        <v>96</v>
      </c>
      <c r="D15" s="65">
        <v>2</v>
      </c>
      <c r="E15" s="65">
        <v>96</v>
      </c>
      <c r="F15" s="65">
        <v>2</v>
      </c>
      <c r="G15" s="66">
        <v>0</v>
      </c>
    </row>
    <row r="16" spans="1:38" ht="18.95" customHeight="1" x14ac:dyDescent="0.5">
      <c r="A16" s="53">
        <v>13</v>
      </c>
      <c r="B16" s="67"/>
      <c r="C16" s="68">
        <v>98</v>
      </c>
      <c r="D16" s="65">
        <v>10</v>
      </c>
      <c r="E16" s="65">
        <v>98</v>
      </c>
      <c r="F16" s="65">
        <v>10</v>
      </c>
      <c r="G16" s="66">
        <v>0</v>
      </c>
    </row>
    <row r="17" spans="2:2" x14ac:dyDescent="0.45">
      <c r="B17" s="70"/>
    </row>
  </sheetData>
  <mergeCells count="4">
    <mergeCell ref="B2:B4"/>
    <mergeCell ref="I4:O4"/>
    <mergeCell ref="P4:W4"/>
    <mergeCell ref="AH5:AK5"/>
  </mergeCells>
  <conditionalFormatting sqref="I5:O5 I7:AG7">
    <cfRule type="expression" dxfId="11" priority="53">
      <formula>I$7=periodo_selecionado</formula>
    </cfRule>
  </conditionalFormatting>
  <conditionalFormatting sqref="I6">
    <cfRule type="expression" dxfId="10" priority="7">
      <formula>I$7=periodo_selecionado</formula>
    </cfRule>
  </conditionalFormatting>
  <conditionalFormatting sqref="AH6:AL6">
    <cfRule type="expression" dxfId="9" priority="4">
      <formula>#REF!=periodo_selecionado</formula>
    </cfRule>
  </conditionalFormatting>
  <conditionalFormatting sqref="P5:AG5">
    <cfRule type="expression" dxfId="8" priority="137">
      <formula>#REF!=periodo_selecionado</formula>
    </cfRule>
  </conditionalFormatting>
  <conditionalFormatting sqref="AH8:AL8">
    <cfRule type="expression" dxfId="7" priority="139">
      <formula>PorcentagemConcluída</formula>
    </cfRule>
    <cfRule type="expression" dxfId="6" priority="140">
      <formula>PorcentagemConcluídaPosterior</formula>
    </cfRule>
    <cfRule type="expression" dxfId="5" priority="141">
      <formula>Real</formula>
    </cfRule>
    <cfRule type="expression" dxfId="4" priority="142">
      <formula>RealPosterior</formula>
    </cfRule>
    <cfRule type="expression" dxfId="3" priority="143">
      <formula>Plano</formula>
    </cfRule>
    <cfRule type="expression" dxfId="2" priority="144">
      <formula>#REF!=periodo_selecionado</formula>
    </cfRule>
    <cfRule type="expression" dxfId="1" priority="145">
      <formula>MOD(COLUMN(),2)</formula>
    </cfRule>
    <cfRule type="expression" dxfId="0" priority="146">
      <formula>MOD(COLUMN(),2)=0</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ontrole Giratório 5">
              <controlPr defaultSize="0" print="0" autoPict="0" altText="Period Highlight Spin Control">
                <anchor moveWithCells="1">
                  <from>
                    <xdr:col>15</xdr:col>
                    <xdr:colOff>0</xdr:colOff>
                    <xdr:row>2</xdr:row>
                    <xdr:rowOff>0</xdr:rowOff>
                  </from>
                  <to>
                    <xdr:col>15</xdr:col>
                    <xdr:colOff>104775</xdr:colOff>
                    <xdr:row>2</xdr:row>
                    <xdr:rowOff>252413</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2</vt:i4>
      </vt:variant>
    </vt:vector>
  </HeadingPairs>
  <TitlesOfParts>
    <vt:vector size="7" baseType="lpstr">
      <vt:lpstr>PA_July2020</vt:lpstr>
      <vt:lpstr>PAconciliadoPayments_July2020</vt:lpstr>
      <vt:lpstr>PlAq._original</vt:lpstr>
      <vt:lpstr>Plan1</vt:lpstr>
      <vt:lpstr>Sheet2</vt:lpstr>
      <vt:lpstr>PA_July2020!Area_de_impressao</vt:lpstr>
      <vt:lpstr>PlAq._original!Area_de_impressao</vt:lpstr>
    </vt:vector>
  </TitlesOfParts>
  <Company>Inter-American Development Bank</Company>
  <LinksUpToDate>false</LinksUpToDate>
  <SharedDoc>false</SharedDoc>
  <HyperlinkBase/>
  <HyperlinksChanged>false</HyperlinksChanged>
  <AppVersion>16.0300</AppVersion>
</Properties>
</file>

<file path=docProps/core.xml><?xml version="1.0" encoding="utf-8"?>
<coreProperties xmlns:dc="http://purl.org/dc/elements/1.1/" xmlns:dcterms="http://purl.org/dc/terms/" xmlns:xsi="http://www.w3.org/2001/XMLSchema-instance" xmlns="http://schemas.openxmlformats.org/package/2006/metadata/core-properties">
  <dc:creator>mariace</dc:creator>
  <lastModifiedBy>Valente Lins, Paula</lastModifiedBy>
  <revision/>
  <dcterms:created xsi:type="dcterms:W3CDTF">2011-08-03T19:26:33.0000000Z</dcterms:created>
  <dcterms:modified xsi:type="dcterms:W3CDTF">2020-08-12T21:09:09.0000000Z</dcterms:modified>
  <dc:title/>
</coreProperties>
</file>

<file path=docProps/custom.xml><?xml version="1.0" encoding="utf-8"?>
<op:Properties xmlns:vt="http://schemas.openxmlformats.org/officeDocument/2006/docPropsVTypes" xmlns:op="http://schemas.openxmlformats.org/officeDocument/2006/custom-properties"/>
</file>