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/>
  <mc:AlternateContent xmlns:mc="http://schemas.openxmlformats.org/markup-compatibility/2006">
    <mc:Choice Requires="x15">
      <x15ac:absPath xmlns:x15ac="http://schemas.microsoft.com/office/spreadsheetml/2010/11/ac" url="C:\Users\isabellas\OneDrive - Inter-American Development Bank Group\Projetos Isabella\BR-L1500 - Maranhão\PA\"/>
    </mc:Choice>
  </mc:AlternateContent>
  <xr:revisionPtr revIDLastSave="3" documentId="13_ncr:1_{A6ADA6D8-544D-4E05-9C65-DDFD06572808}" xr6:coauthVersionLast="45" xr6:coauthVersionMax="45" xr10:uidLastSave="{AE4DC57C-8C1F-4702-B911-23A66F17E7F8}"/>
  <bookViews>
    <workbookView xWindow="-108" yWindow="-108" windowWidth="23256" windowHeight="12576" xr2:uid="{00000000-000D-0000-FFFF-FFFF00000000}"/>
  </bookViews>
  <sheets>
    <sheet name="PA EM ANALISE - Vs.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88" i="1" l="1"/>
  <c r="I90" i="1" s="1"/>
  <c r="I78" i="1"/>
  <c r="I77" i="1"/>
  <c r="I79" i="1" s="1"/>
  <c r="I68" i="1"/>
  <c r="I67" i="1"/>
  <c r="I69" i="1" s="1"/>
  <c r="I49" i="1"/>
  <c r="I48" i="1"/>
  <c r="I50" i="1" s="1"/>
  <c r="I29" i="1"/>
  <c r="I22" i="1"/>
  <c r="I33" i="1" s="1"/>
  <c r="I17" i="1"/>
  <c r="I92" i="1" l="1"/>
  <c r="I34" i="1"/>
  <c r="I93" i="1" s="1"/>
  <c r="I35" i="1" l="1"/>
  <c r="I94" i="1"/>
</calcChain>
</file>

<file path=xl/sharedStrings.xml><?xml version="1.0" encoding="utf-8"?>
<sst xmlns="http://schemas.openxmlformats.org/spreadsheetml/2006/main" count="550" uniqueCount="249">
  <si>
    <t>BRASIL</t>
  </si>
  <si>
    <t>Programa PROFISCO II</t>
  </si>
  <si>
    <r>
      <t xml:space="preserve">Contrato de Empréstimo: </t>
    </r>
    <r>
      <rPr>
        <b/>
        <sz val="13"/>
        <color rgb="FFFF0000"/>
        <rFont val="Calibri"/>
      </rPr>
      <t>4458/OC-BR (BR-L1500)</t>
    </r>
  </si>
  <si>
    <r>
      <t xml:space="preserve">PLANO DE AQUISIÇÕES (PA) - </t>
    </r>
    <r>
      <rPr>
        <b/>
        <sz val="13"/>
        <color rgb="FFFF0000"/>
        <rFont val="Calibri"/>
      </rPr>
      <t>18 MESES</t>
    </r>
  </si>
  <si>
    <t>VERSÃO Nº 3 NO DÓLAR DE R$ 4,5</t>
  </si>
  <si>
    <r>
      <t>Atualizado por:</t>
    </r>
    <r>
      <rPr>
        <b/>
        <sz val="13"/>
        <color rgb="FFFF0000"/>
        <rFont val="Calibri"/>
      </rPr>
      <t xml:space="preserve"> Myrthes Barbosa Frota</t>
    </r>
    <r>
      <rPr>
        <b/>
        <sz val="13"/>
        <color rgb="FF000000"/>
        <rFont val="Calibri"/>
      </rPr>
      <t xml:space="preserve"> - Coordenadora Geral/PROFISCO</t>
    </r>
  </si>
  <si>
    <t>OBRAS</t>
  </si>
  <si>
    <t>Unidade Executora*</t>
  </si>
  <si>
    <t>Objeto*</t>
  </si>
  <si>
    <t>Descrição adicional:</t>
  </si>
  <si>
    <r>
      <t xml:space="preserve">Método 
</t>
    </r>
    <r>
      <rPr>
        <i/>
        <sz val="10"/>
        <color rgb="FFFFFFFF"/>
        <rFont val="Calibri"/>
      </rPr>
      <t>(Selecionar uma das Opções)</t>
    </r>
    <r>
      <rPr>
        <sz val="10"/>
        <color rgb="FFFFFFFF"/>
        <rFont val="Calibri"/>
      </rPr>
      <t>:*</t>
    </r>
  </si>
  <si>
    <t>Quantidade de Lotes:</t>
  </si>
  <si>
    <t>Número de Processo:</t>
  </si>
  <si>
    <t>Montante Estimado *</t>
  </si>
  <si>
    <t>Componente/Categoria :*</t>
  </si>
  <si>
    <t>Método de Revisão (Selecionar uma das opções):*</t>
  </si>
  <si>
    <t>Datas Estimadas*</t>
  </si>
  <si>
    <t>Comentários - para Sistema Nacional incluir modalidade de licitação</t>
  </si>
  <si>
    <t>Numero PRISM</t>
  </si>
  <si>
    <t>Status</t>
  </si>
  <si>
    <t>Comentários</t>
  </si>
  <si>
    <t>Montante Estimado em US$:</t>
  </si>
  <si>
    <t>Montante Estimado % BID:</t>
  </si>
  <si>
    <t>Montante Estimado % Contrapartida:</t>
  </si>
  <si>
    <t>Publicação do Anúncio/Convite</t>
  </si>
  <si>
    <t>Assinatura do Contrato</t>
  </si>
  <si>
    <t>Total</t>
  </si>
  <si>
    <t xml:space="preserve"> </t>
  </si>
  <si>
    <t>BENS</t>
  </si>
  <si>
    <t>Unidade Executora:</t>
  </si>
  <si>
    <t>Objeto</t>
  </si>
  <si>
    <r>
      <t xml:space="preserve">Método 
</t>
    </r>
    <r>
      <rPr>
        <i/>
        <sz val="10"/>
        <color rgb="FFFFFFFF"/>
        <rFont val="Calibri"/>
      </rPr>
      <t>(Selecionar uma das Opções)</t>
    </r>
    <r>
      <rPr>
        <sz val="10"/>
        <color rgb="FFFFFFFF"/>
        <rFont val="Calibri"/>
      </rPr>
      <t>:*</t>
    </r>
  </si>
  <si>
    <t xml:space="preserve">Montante Estimado </t>
  </si>
  <si>
    <t>Categoria de Investimento:</t>
  </si>
  <si>
    <t>Método de Revisão (Selecionar uma das opções):</t>
  </si>
  <si>
    <t>Datas Estimadas</t>
  </si>
  <si>
    <t>2.1</t>
  </si>
  <si>
    <t>SEFAZ/MA</t>
  </si>
  <si>
    <t>Notebooks e Computadores</t>
  </si>
  <si>
    <t>1.3.1, 2.1.1, 2.4.1 e 2.4.2</t>
  </si>
  <si>
    <t>Sistema Nacional (SN)</t>
  </si>
  <si>
    <t>188784/19</t>
  </si>
  <si>
    <t>I, II</t>
  </si>
  <si>
    <t>Sistema Nacional</t>
  </si>
  <si>
    <t>Pregão Eletrônico</t>
  </si>
  <si>
    <t>Contrato em Execução</t>
  </si>
  <si>
    <t xml:space="preserve"> Contrato N.09/2019 SEFAZ/CEL/PROFISCO II será aditivado no valor estimado de R$ 144.000 (US$ 32.000, correspondente ao câmbio de R$ 4,50) para aquisição de computadores para os subprodutos 2.4.1 e 2.4.2</t>
  </si>
  <si>
    <t>2.2</t>
  </si>
  <si>
    <t xml:space="preserve">Aparelhamento do Centro de Monitoramento </t>
  </si>
  <si>
    <t>2.2.2</t>
  </si>
  <si>
    <t>II</t>
  </si>
  <si>
    <t>Previsto</t>
  </si>
  <si>
    <t>2.3</t>
  </si>
  <si>
    <t xml:space="preserve">Solução de backup.
Ambiente de simplificação fiscal.
</t>
  </si>
  <si>
    <t>1.3.2 e 2.3.1</t>
  </si>
  <si>
    <t>83678/19</t>
  </si>
  <si>
    <t>I e II</t>
  </si>
  <si>
    <t>Contrato assinado no valor de R$ 3.991.600, coresp. Ao câmbio de 7/10/19 a US$ 981.171</t>
  </si>
  <si>
    <t>2.4</t>
  </si>
  <si>
    <t>Solução de Supercluster 2, convergente de alta performance para Banco de Dados e aplicações de BI Oracle, com reforço do SuperCluster 1.</t>
  </si>
  <si>
    <t>1.3.2</t>
  </si>
  <si>
    <t>83705/19</t>
  </si>
  <si>
    <t>I</t>
  </si>
  <si>
    <t>Contrato assinado no valor de R$ 13.331.392,80, coresp ao câmbio de 3/10/19 a US$ 3.251.083</t>
  </si>
  <si>
    <t>2.5</t>
  </si>
  <si>
    <t>Aquisição de Soluções hiperconvergentes</t>
  </si>
  <si>
    <t>2.6</t>
  </si>
  <si>
    <t>Aparelhamento dos Postos de trabalho da SEFAZ</t>
  </si>
  <si>
    <t>2.4.1</t>
  </si>
  <si>
    <t>Comparação de Preços (CP)</t>
  </si>
  <si>
    <t>Ex-Post</t>
  </si>
  <si>
    <t>BID</t>
  </si>
  <si>
    <t>Processo Cancelado</t>
  </si>
  <si>
    <t>2.7</t>
  </si>
  <si>
    <t>Fortalecimento Segurança Física da área contígua ao Data Center</t>
  </si>
  <si>
    <t>1.3.3</t>
  </si>
  <si>
    <t>2.8</t>
  </si>
  <si>
    <t xml:space="preserve">SEFAZ/MA e PGE/MA </t>
  </si>
  <si>
    <t>Equipamentos de T.I (Monitores PAF-e, PGE e TRÂNSITO)</t>
  </si>
  <si>
    <t xml:space="preserve">1.3.3, 2.4.2 e 2.2.2 </t>
  </si>
  <si>
    <t>2.9</t>
  </si>
  <si>
    <t>Aquisição de Equipamentos.Veículos para fiscalização e vistoria em PF's (6)</t>
  </si>
  <si>
    <t xml:space="preserve">60157/2020 </t>
  </si>
  <si>
    <t>Processo em curso</t>
  </si>
  <si>
    <t>2.10</t>
  </si>
  <si>
    <t>Gerenciamento de Performance de Aplicações (APM)</t>
  </si>
  <si>
    <t>2.11</t>
  </si>
  <si>
    <t>Aquisição de Câmeras LPR, com tecnologia e Instalação</t>
  </si>
  <si>
    <t>TOTAL - BENS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</si>
  <si>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</si>
  <si>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CONTRATADO</t>
  </si>
  <si>
    <t>A CONTRATAR</t>
  </si>
  <si>
    <t>SERVIÇOS QUE NÃO DE CONSULTORIA</t>
  </si>
  <si>
    <r>
      <t xml:space="preserve">Método 
</t>
    </r>
    <r>
      <rPr>
        <i/>
        <sz val="10"/>
        <color rgb="FFFFFFFF"/>
        <rFont val="Calibri"/>
      </rPr>
      <t>(Selecionar uma das Opções)</t>
    </r>
    <r>
      <rPr>
        <sz val="10"/>
        <color rgb="FFFFFFFF"/>
        <rFont val="Calibri"/>
      </rPr>
      <t>:*</t>
    </r>
  </si>
  <si>
    <t>3.1</t>
  </si>
  <si>
    <t>Definição e desenvolvimento de Canais de assistência ao Contribuinte: aplicativos WEB, aplicativos móveis com funcionalidades tais como SEFAZPER (FAQ), SEFAZBOT (assistente virtual, robot), SEFAZCHAT INTELIGENTE e Módulo de Gerenciamento de Demandas Multicanais do Contribuinte</t>
  </si>
  <si>
    <t>2.5.1</t>
  </si>
  <si>
    <t>3.2</t>
  </si>
  <si>
    <t>Sistema para Gestão de filas para atendimento presencial.</t>
  </si>
  <si>
    <t>3.3</t>
  </si>
  <si>
    <t>SEPLAN/MA</t>
  </si>
  <si>
    <t>Sistema Integrado de Planejamento e Gestão Fiscal</t>
  </si>
  <si>
    <t>3.1.2</t>
  </si>
  <si>
    <t>263472/2017</t>
  </si>
  <si>
    <t>III</t>
  </si>
  <si>
    <t>3.4</t>
  </si>
  <si>
    <t xml:space="preserve">Integração das informações de arrecadação (ICMS, IPVA E ITCD)   
</t>
  </si>
  <si>
    <t>2.6.1</t>
  </si>
  <si>
    <t>Produto dependente do mapeamento e documentação dos processos de arrecadação</t>
  </si>
  <si>
    <t>3.5</t>
  </si>
  <si>
    <t>Disponibilização das funcionalidades do cadastro sincronizado SEFAZ ao integrador estadual da REDESIM</t>
  </si>
  <si>
    <t>2.3.2</t>
  </si>
  <si>
    <t>Contratação Direta (CD)</t>
  </si>
  <si>
    <t>40840/2019</t>
  </si>
  <si>
    <t>Ex-Ante</t>
  </si>
  <si>
    <t>BRB3951</t>
  </si>
  <si>
    <t>3.6</t>
  </si>
  <si>
    <t xml:space="preserve">Classificação e Precificação de Documentos Fiscais Eletrônicos
Fase 1.Classificação e Precificação
Fase2. Comunicação
Fase 3. Integração </t>
  </si>
  <si>
    <t>70934/2019</t>
  </si>
  <si>
    <t>3.7</t>
  </si>
  <si>
    <t>Aperfeiçoamento da arquitetura de sistemas e desenvolvimento dos sistemas tributários: conta corrente parametrizada, grandes contribuintes e trânsito</t>
  </si>
  <si>
    <t xml:space="preserve">1.3.1; 2.1.1; 2.2.1; 2.2.2 e 2.2.2 </t>
  </si>
  <si>
    <t>77291/2020</t>
  </si>
  <si>
    <t>PGE/MA</t>
  </si>
  <si>
    <t>Desenvolvimento do sistema de processo judicial eletrônico</t>
  </si>
  <si>
    <t>2.4.2</t>
  </si>
  <si>
    <t>Seleção Baseada na Qualidade e Custo (SBQC)</t>
  </si>
  <si>
    <t>TOTAL - NÃO CONSULTORIA</t>
  </si>
  <si>
    <t>À CONTRATAR</t>
  </si>
  <si>
    <t>CONSULTORIAS FIRMAS</t>
  </si>
  <si>
    <r>
      <t xml:space="preserve">Método 
</t>
    </r>
    <r>
      <rPr>
        <i/>
        <sz val="10"/>
        <color rgb="FFFFFFFF"/>
        <rFont val="Calibri"/>
      </rPr>
      <t>(Selecionar uma das Opções)</t>
    </r>
    <r>
      <rPr>
        <sz val="10"/>
        <color rgb="FFFFFFFF"/>
        <rFont val="Calibri"/>
      </rPr>
      <t>:*</t>
    </r>
  </si>
  <si>
    <t>Número do Processo:</t>
  </si>
  <si>
    <t>Número PRISM</t>
  </si>
  <si>
    <t>Publicação  Manifestação de Interesse</t>
  </si>
  <si>
    <t>4.1</t>
  </si>
  <si>
    <t>Modelo de Alinhamento Estratégico da SEFAZ/MA</t>
  </si>
  <si>
    <t>1.1.1</t>
  </si>
  <si>
    <t>CIAT- Previsão no Anexo Fiduciário</t>
  </si>
  <si>
    <t>4.2</t>
  </si>
  <si>
    <t>Modelo de Gestão Estratégica de Pessoas</t>
  </si>
  <si>
    <t xml:space="preserve"> 1.2.1</t>
  </si>
  <si>
    <t>237715/19</t>
  </si>
  <si>
    <t>BR12073</t>
  </si>
  <si>
    <t>4.3</t>
  </si>
  <si>
    <t>Elaboração do PDTI da SEFAZ</t>
  </si>
  <si>
    <t>1.3.1</t>
  </si>
  <si>
    <t>40823/19</t>
  </si>
  <si>
    <t>BR12025</t>
  </si>
  <si>
    <t>4.4</t>
  </si>
  <si>
    <t>Elaboração de Tabela de Valores Imobiliários</t>
  </si>
  <si>
    <t>2.6.2</t>
  </si>
  <si>
    <t>159475/19</t>
  </si>
  <si>
    <t>SBQC</t>
  </si>
  <si>
    <t>4.5</t>
  </si>
  <si>
    <t>Desenvolvimento e implantação do Conta Corrente parametrizado para suporte ao Sistema de planejamento, execução, controle e avaliação da ação fiscal.</t>
  </si>
  <si>
    <t>2.2.1</t>
  </si>
  <si>
    <t>4.6</t>
  </si>
  <si>
    <t xml:space="preserve">Incorporação das Tecnologias da Web Semântica Inteligente </t>
  </si>
  <si>
    <t>1.3.2 e 2.5.2</t>
  </si>
  <si>
    <t>40946/19</t>
  </si>
  <si>
    <t>Universidade Federal do Ceará (UFC)-Previsão no Anexo Fiduciário</t>
  </si>
  <si>
    <t>BRB3974</t>
  </si>
  <si>
    <t>4.7</t>
  </si>
  <si>
    <t>Modelagem, capacitação e implantação de metodologia para incorporação das tecnologias de mobile circulatório</t>
  </si>
  <si>
    <t>40947/19</t>
  </si>
  <si>
    <t>Universidade Federal do Maranhão (UFMA)-Previsão no Anexo Fiduciário</t>
  </si>
  <si>
    <t>BRB3975</t>
  </si>
  <si>
    <t>4.8</t>
  </si>
  <si>
    <t>Redesenho dos procedimentos nas instâncias julgadoras administrativas (redesenho de processos organizacionais)</t>
  </si>
  <si>
    <t>Seleção Baseada na Qualificação do Consultor (SQC)</t>
  </si>
  <si>
    <t>62580/2020</t>
  </si>
  <si>
    <t>SQC</t>
  </si>
  <si>
    <t>Definição da arquitetura e metodologia de sistemas da SEFAZ/MA</t>
  </si>
  <si>
    <t xml:space="preserve">Modelo de Planejamento e Gestão de Compras e Fiscalização de Contratos Administrativos </t>
  </si>
  <si>
    <t>1.4.1</t>
  </si>
  <si>
    <t xml:space="preserve">Implementação da Nova Arquitetura e Metodologia de Desenvolvimento de Sistemas da SEFAZ/MA </t>
  </si>
  <si>
    <t>Desenvolvimento do Sistema de Monitoramento da Produção Agrícola</t>
  </si>
  <si>
    <t>Seleção Baseada na Qualidade (SBQ)</t>
  </si>
  <si>
    <t>SBQ</t>
  </si>
  <si>
    <t>TOTAL - CONSULTORIA</t>
  </si>
  <si>
    <t>CONSULTORIA INDIVIDUAL</t>
  </si>
  <si>
    <r>
      <t xml:space="preserve">Método 
</t>
    </r>
    <r>
      <rPr>
        <i/>
        <sz val="10"/>
        <color rgb="FFFFFFFF"/>
        <rFont val="Calibri"/>
      </rPr>
      <t>(Selecionar uma das Opções)</t>
    </r>
    <r>
      <rPr>
        <sz val="10"/>
        <color rgb="FFFFFFFF"/>
        <rFont val="Calibri"/>
      </rPr>
      <t>:*</t>
    </r>
  </si>
  <si>
    <t>Não Objeção aos  TDR da Atividade</t>
  </si>
  <si>
    <t>Assinatura Contrato</t>
  </si>
  <si>
    <t>5.1</t>
  </si>
  <si>
    <t xml:space="preserve">Elaboração de TdRs  para Processo Eletrônico Judicial </t>
  </si>
  <si>
    <t xml:space="preserve">Comparação de Qualificações (3 CV's) </t>
  </si>
  <si>
    <t>229961/19</t>
  </si>
  <si>
    <t>5.2</t>
  </si>
  <si>
    <t>Mapeamento, Análise e Modelagem dos Processos de Arrecadação (ICMS, IPVA E ITCD)</t>
  </si>
  <si>
    <t>225485/19</t>
  </si>
  <si>
    <t>5.3</t>
  </si>
  <si>
    <t>Assistência à equipe da UCP/PROFISCO  e especificação dos termos de referência para a área de TI</t>
  </si>
  <si>
    <t xml:space="preserve">A1.2 </t>
  </si>
  <si>
    <t>16202/20</t>
  </si>
  <si>
    <t>IV</t>
  </si>
  <si>
    <t>TOTAL - CONSULT. INDIVIDUAL</t>
  </si>
  <si>
    <r>
      <t xml:space="preserve">CAPACITAÇÃO 
</t>
    </r>
    <r>
      <rPr>
        <b/>
        <sz val="10"/>
        <color rgb="FFFFFFFF"/>
        <rFont val="Calibri"/>
      </rPr>
      <t>(conforme plano de capacitação anual revisado previamente pelo Banco)</t>
    </r>
  </si>
  <si>
    <r>
      <t xml:space="preserve">Método 
</t>
    </r>
    <r>
      <rPr>
        <i/>
        <sz val="10"/>
        <color rgb="FFFFFFFF"/>
        <rFont val="Calibri"/>
      </rPr>
      <t>(Selecionar uma das Opções)</t>
    </r>
    <r>
      <rPr>
        <sz val="10"/>
        <color rgb="FFFFFFFF"/>
        <rFont val="Calibri"/>
      </rPr>
      <t>:*</t>
    </r>
  </si>
  <si>
    <t xml:space="preserve"> Publicação  Manifestação de Interesse</t>
  </si>
  <si>
    <t>6.1</t>
  </si>
  <si>
    <t>Plano de desenvolvimento das competências fazendárias –  Ano 1 e  ano 2</t>
  </si>
  <si>
    <t>1.2.2</t>
  </si>
  <si>
    <t>46441/2020</t>
  </si>
  <si>
    <t xml:space="preserve">Cursos in company de pequena duração  de até US$ 20 mil </t>
  </si>
  <si>
    <t>6.2</t>
  </si>
  <si>
    <r>
      <t xml:space="preserve">Seminários; Foruns Técnicos; Cursos de pequena durações; " </t>
    </r>
    <r>
      <rPr>
        <b/>
        <sz val="11"/>
        <rFont val="Calibri"/>
      </rPr>
      <t>Inscrições"</t>
    </r>
  </si>
  <si>
    <t>1.1.2; 1.2.2; 2.1.1; 2.2.2</t>
  </si>
  <si>
    <t>6.3</t>
  </si>
  <si>
    <r>
      <t xml:space="preserve">Seminários; Foruns Técnicos; Visitas Técnicas; Cursos de pequena durações; </t>
    </r>
    <r>
      <rPr>
        <b/>
        <sz val="11"/>
        <rFont val="Calibri"/>
      </rPr>
      <t>"Passagens</t>
    </r>
    <r>
      <rPr>
        <sz val="11"/>
        <rFont val="Calibri"/>
      </rPr>
      <t>"</t>
    </r>
  </si>
  <si>
    <t>6.4</t>
  </si>
  <si>
    <t>Diárias</t>
  </si>
  <si>
    <t>A1.3</t>
  </si>
  <si>
    <t>Produto do componente 4 (Gestão do Projeto)</t>
  </si>
  <si>
    <t>TOTAL - CAPACITAÇÃO</t>
  </si>
  <si>
    <t>TOTAL GERAL</t>
  </si>
  <si>
    <t>TOTAL CONTRATADO</t>
  </si>
  <si>
    <t>TOTAL À CONTRATAR</t>
  </si>
  <si>
    <t>(3)</t>
  </si>
  <si>
    <t>Status: Pendente (P); Em Processo  (EP); Adjudicado (A); Cancelado (C )</t>
  </si>
  <si>
    <t>(4)</t>
  </si>
  <si>
    <r>
      <rPr>
        <sz val="12"/>
        <color rgb="FFFF0000"/>
        <rFont val="Calibri"/>
      </rPr>
      <t>Alterações:</t>
    </r>
    <r>
      <rPr>
        <sz val="12"/>
        <rFont val="Calibri"/>
      </rPr>
      <t xml:space="preserve"> Indicar em vermelho as alterações feitas nas aquisições já constantes do PA</t>
    </r>
  </si>
  <si>
    <t>(5)</t>
  </si>
  <si>
    <r>
      <rPr>
        <sz val="12"/>
        <color rgb="FF0000FF"/>
        <rFont val="Calibri"/>
      </rPr>
      <t>Inclusões</t>
    </r>
    <r>
      <rPr>
        <sz val="12"/>
        <rFont val="Calibri"/>
      </rPr>
      <t>: Indicar em azul as aquisições agora incluídas no PA</t>
    </r>
  </si>
  <si>
    <t>(6)</t>
  </si>
  <si>
    <r>
      <rPr>
        <sz val="12"/>
        <color rgb="FF008000"/>
        <rFont val="Calibri"/>
      </rPr>
      <t xml:space="preserve">Cancelamentos: </t>
    </r>
    <r>
      <rPr>
        <sz val="12"/>
        <rFont val="Calibri"/>
      </rPr>
      <t>indicar em verde os cancelamentos das aquisições constantes do PA</t>
    </r>
  </si>
  <si>
    <t>ReLicitação</t>
  </si>
  <si>
    <t>(7)</t>
  </si>
  <si>
    <t>Folha anexa: Fazer comentários complementares ou esclarecedores , quando necessário, em folha anexa.</t>
  </si>
  <si>
    <t>Declaração de Licitação Deserta</t>
  </si>
  <si>
    <t>(8)</t>
  </si>
  <si>
    <r>
      <t>Histórico</t>
    </r>
    <r>
      <rPr>
        <b/>
        <sz val="11"/>
        <rFont val="Calibri"/>
      </rPr>
      <t>:</t>
    </r>
    <r>
      <rPr>
        <sz val="11"/>
        <rFont val="Calibri"/>
      </rPr>
      <t xml:space="preserve"> Manter no PA todas as aquisições adjudicadas e/ou canceladas</t>
    </r>
  </si>
  <si>
    <t>Rejeição de todas as Propostas</t>
  </si>
  <si>
    <t>Contrato Concluído</t>
  </si>
  <si>
    <t xml:space="preserve">Métodos </t>
  </si>
  <si>
    <t>Consultoria firmas</t>
  </si>
  <si>
    <t>Seleção Baseada no Menor Custo (SBMC) </t>
  </si>
  <si>
    <t>Seleção Baseado em Orçamento Fixo (SBOF)</t>
  </si>
  <si>
    <t>Licitação Pública Internacional (LPI)</t>
  </si>
  <si>
    <t>Ata de Registro de Preços</t>
  </si>
  <si>
    <t>Bens, obras e Serviços</t>
  </si>
  <si>
    <t>Licitação Pública Nacional (LPN)</t>
  </si>
  <si>
    <t>Licitação Internacional Limitada (LIL)</t>
  </si>
  <si>
    <t>Licitação Pública Internacional com Pre-qualificação</t>
  </si>
  <si>
    <t>SQC-Selkeção Baseada nas Qualificações do Consultor</t>
  </si>
  <si>
    <t>Licitação Pública Internacional em 2 etapas </t>
  </si>
  <si>
    <t>Consultoria Individual</t>
  </si>
  <si>
    <t>Ata de Registro de Preço</t>
  </si>
  <si>
    <r>
      <t xml:space="preserve">Atualizado em:  </t>
    </r>
    <r>
      <rPr>
        <sz val="13"/>
        <color rgb="FFFF0000"/>
        <rFont val="Arial"/>
      </rPr>
      <t>19/06/2020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</si>
</sst>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_-;\-* #,##0_-;_-* &quot;-&quot;_-;_-@"/>
    <numFmt numFmtId="165" formatCode="d\.m"/>
    <numFmt numFmtId="166" formatCode="_-* #,##0.00_-;\-* #,##0.00_-;_-* &quot;-&quot;??_-;_-@"/>
    <numFmt numFmtId="167" formatCode="_-[$$-409]* #,##0_ ;_-[$$-409]* \-#,##0\ ;_-[$$-409]* &quot;-&quot;??_ ;_-@_ "/>
    <numFmt numFmtId="168" formatCode="_-[$$-409]* #,##0.00_ ;_-[$$-409]* \-#,##0.00\ ;_-[$$-409]* &quot;-&quot;??_ ;_-@_ "/>
  </numFmts>
  <fonts count="52">
    <font>
      <sz val="10"/>
      <color rgb="FF000000"/>
      <name val="Arial"/>
    </font>
    <font>
      <sz val="11"/>
      <color theme="1"/>
      <name val="Calibri"/>
    </font>
    <font>
      <b/>
      <sz val="13"/>
      <color rgb="FF000000"/>
      <name val="Calibri"/>
    </font>
    <font>
      <sz val="10"/>
      <name val="Arial"/>
    </font>
    <font>
      <b/>
      <sz val="16"/>
      <color rgb="FFFFFFFF"/>
      <name val="Calibri"/>
    </font>
    <font>
      <sz val="10"/>
      <color theme="1"/>
      <name val="Calibri"/>
    </font>
    <font>
      <sz val="10"/>
      <color rgb="FFFFFFFF"/>
      <name val="Calibri"/>
    </font>
    <font>
      <sz val="10"/>
      <color theme="1"/>
      <name val="Arial"/>
    </font>
    <font>
      <b/>
      <sz val="14"/>
      <color rgb="FFFFFFFF"/>
      <name val="Calibri"/>
    </font>
    <font>
      <sz val="10"/>
      <color rgb="FFFF0000"/>
      <name val="Calibri"/>
    </font>
    <font>
      <sz val="11"/>
      <color rgb="FFFF0000"/>
      <name val="Calibri"/>
    </font>
    <font>
      <sz val="11"/>
      <color rgb="FF149817"/>
      <name val="Calibri"/>
    </font>
    <font>
      <sz val="10"/>
      <color rgb="FF149817"/>
      <name val="Calibri"/>
    </font>
    <font>
      <sz val="10"/>
      <color rgb="FF149817"/>
      <name val="Arial"/>
    </font>
    <font>
      <sz val="11"/>
      <color rgb="FF000000"/>
      <name val="Calibri"/>
    </font>
    <font>
      <sz val="10"/>
      <color rgb="FF000000"/>
      <name val="Calibri"/>
    </font>
    <font>
      <sz val="11"/>
      <color rgb="FF0000FF"/>
      <name val="Calibri"/>
    </font>
    <font>
      <sz val="10"/>
      <color rgb="FF0000FF"/>
      <name val="Calibri"/>
    </font>
    <font>
      <sz val="10"/>
      <color rgb="FF0000FF"/>
      <name val="Arial"/>
    </font>
    <font>
      <b/>
      <sz val="12"/>
      <color theme="1"/>
      <name val="Calibri"/>
    </font>
    <font>
      <sz val="18"/>
      <color theme="1"/>
      <name val="Calibri"/>
    </font>
    <font>
      <sz val="12"/>
      <color rgb="FFFF0000"/>
      <name val="Calibri"/>
    </font>
    <font>
      <sz val="11"/>
      <color rgb="FF00B050"/>
      <name val="Calibri"/>
    </font>
    <font>
      <sz val="18"/>
      <color rgb="FF00B050"/>
      <name val="Calibri"/>
    </font>
    <font>
      <sz val="12"/>
      <color rgb="FF00B050"/>
      <name val="Calibri"/>
    </font>
    <font>
      <sz val="12"/>
      <color theme="1"/>
      <name val="Calibri"/>
    </font>
    <font>
      <b/>
      <sz val="14"/>
      <color theme="1"/>
      <name val="Calibri"/>
    </font>
    <font>
      <sz val="10"/>
      <color rgb="FF00B050"/>
      <name val="Calibri"/>
    </font>
    <font>
      <sz val="22"/>
      <color rgb="FF00B050"/>
      <name val="Calibri"/>
    </font>
    <font>
      <sz val="20"/>
      <color rgb="FF0000FF"/>
      <name val="Calibri"/>
    </font>
    <font>
      <b/>
      <sz val="12"/>
      <color rgb="FF000000"/>
      <name val="Calibri"/>
    </font>
    <font>
      <sz val="11"/>
      <color theme="1"/>
      <name val="Arial"/>
    </font>
    <font>
      <sz val="11"/>
      <color rgb="FF000000"/>
      <name val="Arial"/>
    </font>
    <font>
      <b/>
      <sz val="10"/>
      <color theme="1"/>
      <name val="Calibri"/>
    </font>
    <font>
      <b/>
      <sz val="16"/>
      <color theme="1"/>
      <name val="Calibri"/>
    </font>
    <font>
      <b/>
      <sz val="11"/>
      <color rgb="FF000000"/>
      <name val="Calibri"/>
    </font>
    <font>
      <sz val="8"/>
      <color rgb="FFFFFFFF"/>
      <name val="Calibri"/>
    </font>
    <font>
      <sz val="8"/>
      <color theme="1"/>
      <name val="Calibri"/>
    </font>
    <font>
      <sz val="8"/>
      <color rgb="FF000000"/>
      <name val="Calibri"/>
    </font>
    <font>
      <sz val="9"/>
      <color rgb="FF000000"/>
      <name val="Calibri"/>
    </font>
    <font>
      <b/>
      <sz val="9"/>
      <color rgb="FF000000"/>
      <name val="Calibri"/>
    </font>
    <font>
      <sz val="9"/>
      <color rgb="FF000000"/>
      <name val="Noto Sans Symbols"/>
    </font>
    <font>
      <b/>
      <sz val="10"/>
      <color rgb="FFFFFFFF"/>
      <name val="Calibri"/>
    </font>
    <font>
      <b/>
      <sz val="13"/>
      <color rgb="FFFF0000"/>
      <name val="Calibri"/>
    </font>
    <font>
      <sz val="13"/>
      <color rgb="FFFF0000"/>
      <name val="Arial"/>
    </font>
    <font>
      <i/>
      <sz val="10"/>
      <color rgb="FFFFFFFF"/>
      <name val="Calibri"/>
    </font>
    <font>
      <b/>
      <sz val="11"/>
      <name val="Calibri"/>
    </font>
    <font>
      <sz val="11"/>
      <name val="Calibri"/>
    </font>
    <font>
      <sz val="12"/>
      <name val="Calibri"/>
    </font>
    <font>
      <sz val="12"/>
      <color rgb="FF0000FF"/>
      <name val="Calibri"/>
    </font>
    <font>
      <sz val="12"/>
      <color rgb="FF008000"/>
      <name val="Calibri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00FF"/>
        <bgColor rgb="FF0000FF"/>
      </patternFill>
    </fill>
    <fill>
      <patternFill patternType="solid">
        <fgColor theme="0"/>
        <bgColor theme="0"/>
      </patternFill>
    </fill>
    <fill>
      <patternFill patternType="solid">
        <fgColor rgb="FFEAF1DD"/>
        <bgColor rgb="FFEAF1DD"/>
      </patternFill>
    </fill>
  </fills>
  <borders count="87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404">
    <xf numFmtId="0" fontId="0" fillId="0" borderId="0" xfId="0" applyFont="1" applyAlignment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4" fontId="1" fillId="2" borderId="1" xfId="0" applyNumberFormat="1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0" xfId="0" applyFont="1"/>
    <xf numFmtId="0" fontId="5" fillId="0" borderId="0" xfId="0" applyFont="1"/>
    <xf numFmtId="0" fontId="5" fillId="2" borderId="1" xfId="0" applyFont="1" applyFill="1" applyBorder="1"/>
    <xf numFmtId="4" fontId="6" fillId="3" borderId="23" xfId="0" applyNumberFormat="1" applyFont="1" applyFill="1" applyBorder="1" applyAlignment="1">
      <alignment horizontal="center" vertical="center" wrapText="1"/>
    </xf>
    <xf numFmtId="10" fontId="6" fillId="3" borderId="23" xfId="0" applyNumberFormat="1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1" fillId="0" borderId="25" xfId="0" applyFont="1" applyBorder="1" applyAlignment="1">
      <alignment horizontal="center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left" vertical="center" wrapText="1"/>
    </xf>
    <xf numFmtId="0" fontId="5" fillId="0" borderId="27" xfId="0" applyFont="1" applyBorder="1" applyAlignment="1">
      <alignment horizontal="center" vertical="center" wrapText="1"/>
    </xf>
    <xf numFmtId="4" fontId="5" fillId="0" borderId="27" xfId="0" applyNumberFormat="1" applyFont="1" applyBorder="1" applyAlignment="1">
      <alignment horizontal="center" vertical="center" wrapText="1"/>
    </xf>
    <xf numFmtId="10" fontId="5" fillId="0" borderId="27" xfId="0" applyNumberFormat="1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" fillId="0" borderId="29" xfId="0" applyFont="1" applyBorder="1" applyAlignment="1">
      <alignment horizontal="center"/>
    </xf>
    <xf numFmtId="0" fontId="5" fillId="0" borderId="19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left" vertical="center" wrapText="1"/>
    </xf>
    <xf numFmtId="0" fontId="5" fillId="0" borderId="30" xfId="0" applyFont="1" applyBorder="1" applyAlignment="1">
      <alignment horizontal="center" vertical="center" wrapText="1"/>
    </xf>
    <xf numFmtId="4" fontId="5" fillId="0" borderId="30" xfId="0" applyNumberFormat="1" applyFont="1" applyBorder="1" applyAlignment="1">
      <alignment horizontal="center" vertical="center" wrapText="1"/>
    </xf>
    <xf numFmtId="10" fontId="5" fillId="0" borderId="30" xfId="0" applyNumberFormat="1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left" vertical="center" wrapText="1"/>
    </xf>
    <xf numFmtId="0" fontId="5" fillId="0" borderId="23" xfId="0" applyFont="1" applyBorder="1" applyAlignment="1">
      <alignment horizontal="center" vertical="center" wrapText="1"/>
    </xf>
    <xf numFmtId="4" fontId="5" fillId="0" borderId="23" xfId="0" applyNumberFormat="1" applyFont="1" applyBorder="1" applyAlignment="1">
      <alignment horizontal="center" vertical="center" wrapText="1"/>
    </xf>
    <xf numFmtId="10" fontId="5" fillId="0" borderId="23" xfId="0" applyNumberFormat="1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/>
    </xf>
    <xf numFmtId="0" fontId="5" fillId="0" borderId="35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left" vertical="center" wrapText="1"/>
    </xf>
    <xf numFmtId="4" fontId="5" fillId="0" borderId="35" xfId="0" applyNumberFormat="1" applyFont="1" applyBorder="1" applyAlignment="1">
      <alignment horizontal="center" vertical="center" wrapText="1"/>
    </xf>
    <xf numFmtId="10" fontId="5" fillId="0" borderId="35" xfId="0" applyNumberFormat="1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4" fontId="6" fillId="3" borderId="44" xfId="0" applyNumberFormat="1" applyFont="1" applyFill="1" applyBorder="1" applyAlignment="1">
      <alignment horizontal="center" vertical="center" wrapText="1"/>
    </xf>
    <xf numFmtId="10" fontId="6" fillId="3" borderId="44" xfId="0" applyNumberFormat="1" applyFont="1" applyFill="1" applyBorder="1" applyAlignment="1">
      <alignment horizontal="center" vertical="center" wrapText="1"/>
    </xf>
    <xf numFmtId="0" fontId="6" fillId="3" borderId="44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/>
    <xf numFmtId="0" fontId="1" fillId="2" borderId="47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 wrapText="1"/>
    </xf>
    <xf numFmtId="0" fontId="1" fillId="2" borderId="48" xfId="0" applyFont="1" applyFill="1" applyBorder="1" applyAlignment="1">
      <alignment horizontal="left" vertical="center" wrapText="1"/>
    </xf>
    <xf numFmtId="0" fontId="9" fillId="2" borderId="48" xfId="0" applyFont="1" applyFill="1" applyBorder="1" applyAlignment="1">
      <alignment horizontal="center" vertical="center" wrapText="1"/>
    </xf>
    <xf numFmtId="0" fontId="5" fillId="2" borderId="48" xfId="0" applyFont="1" applyFill="1" applyBorder="1" applyAlignment="1">
      <alignment horizontal="center" vertical="center" wrapText="1"/>
    </xf>
    <xf numFmtId="0" fontId="5" fillId="2" borderId="48" xfId="0" applyFont="1" applyFill="1" applyBorder="1" applyAlignment="1">
      <alignment horizontal="center" vertical="center" wrapText="1"/>
    </xf>
    <xf numFmtId="164" fontId="10" fillId="2" borderId="48" xfId="0" applyNumberFormat="1" applyFont="1" applyFill="1" applyBorder="1" applyAlignment="1">
      <alignment horizontal="center" vertical="center" wrapText="1"/>
    </xf>
    <xf numFmtId="10" fontId="1" fillId="2" borderId="48" xfId="0" applyNumberFormat="1" applyFont="1" applyFill="1" applyBorder="1" applyAlignment="1">
      <alignment horizontal="center" vertical="center" wrapText="1"/>
    </xf>
    <xf numFmtId="0" fontId="1" fillId="2" borderId="48" xfId="0" applyFont="1" applyFill="1" applyBorder="1" applyAlignment="1">
      <alignment horizontal="center" vertical="center" wrapText="1"/>
    </xf>
    <xf numFmtId="17" fontId="1" fillId="2" borderId="48" xfId="0" applyNumberFormat="1" applyFont="1" applyFill="1" applyBorder="1" applyAlignment="1">
      <alignment horizontal="center" vertical="center" wrapText="1"/>
    </xf>
    <xf numFmtId="0" fontId="7" fillId="2" borderId="49" xfId="0" applyFont="1" applyFill="1" applyBorder="1" applyAlignment="1">
      <alignment horizontal="left" vertical="center" wrapText="1"/>
    </xf>
    <xf numFmtId="0" fontId="1" fillId="2" borderId="29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left" vertical="center" wrapText="1"/>
    </xf>
    <xf numFmtId="0" fontId="5" fillId="2" borderId="30" xfId="0" applyFont="1" applyFill="1" applyBorder="1" applyAlignment="1">
      <alignment horizontal="center" vertical="center" wrapText="1"/>
    </xf>
    <xf numFmtId="164" fontId="1" fillId="4" borderId="30" xfId="0" applyNumberFormat="1" applyFont="1" applyFill="1" applyBorder="1" applyAlignment="1">
      <alignment horizontal="center" vertical="center" wrapText="1"/>
    </xf>
    <xf numFmtId="10" fontId="1" fillId="2" borderId="30" xfId="0" applyNumberFormat="1" applyFont="1" applyFill="1" applyBorder="1" applyAlignment="1">
      <alignment horizontal="center" vertical="center" wrapText="1"/>
    </xf>
    <xf numFmtId="17" fontId="1" fillId="2" borderId="30" xfId="0" applyNumberFormat="1" applyFont="1" applyFill="1" applyBorder="1" applyAlignment="1">
      <alignment horizontal="center" vertical="center" wrapText="1"/>
    </xf>
    <xf numFmtId="17" fontId="1" fillId="2" borderId="30" xfId="0" applyNumberFormat="1" applyFont="1" applyFill="1" applyBorder="1" applyAlignment="1">
      <alignment horizontal="center" vertical="center" wrapText="1"/>
    </xf>
    <xf numFmtId="0" fontId="7" fillId="2" borderId="31" xfId="0" applyFont="1" applyFill="1" applyBorder="1" applyAlignment="1">
      <alignment horizontal="left" vertical="center" wrapText="1"/>
    </xf>
    <xf numFmtId="0" fontId="1" fillId="2" borderId="30" xfId="0" applyFont="1" applyFill="1" applyBorder="1" applyAlignment="1">
      <alignment horizontal="left" vertical="center" wrapText="1"/>
    </xf>
    <xf numFmtId="0" fontId="5" fillId="2" borderId="30" xfId="0" applyFont="1" applyFill="1" applyBorder="1" applyAlignment="1">
      <alignment horizontal="center" vertical="center" wrapText="1"/>
    </xf>
    <xf numFmtId="164" fontId="1" fillId="2" borderId="30" xfId="0" applyNumberFormat="1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/>
    </xf>
    <xf numFmtId="17" fontId="10" fillId="2" borderId="30" xfId="0" applyNumberFormat="1" applyFont="1" applyFill="1" applyBorder="1" applyAlignment="1">
      <alignment horizontal="center" vertical="center" wrapText="1"/>
    </xf>
    <xf numFmtId="0" fontId="7" fillId="2" borderId="31" xfId="0" applyFont="1" applyFill="1" applyBorder="1" applyAlignment="1">
      <alignment horizontal="left" vertical="center" wrapText="1"/>
    </xf>
    <xf numFmtId="0" fontId="11" fillId="2" borderId="1" xfId="0" applyFont="1" applyFill="1" applyBorder="1"/>
    <xf numFmtId="0" fontId="11" fillId="2" borderId="29" xfId="0" applyFont="1" applyFill="1" applyBorder="1" applyAlignment="1">
      <alignment horizontal="center" vertical="center"/>
    </xf>
    <xf numFmtId="0" fontId="11" fillId="2" borderId="30" xfId="0" applyFont="1" applyFill="1" applyBorder="1" applyAlignment="1">
      <alignment horizontal="center" vertical="center" wrapText="1"/>
    </xf>
    <xf numFmtId="0" fontId="11" fillId="2" borderId="30" xfId="0" applyFont="1" applyFill="1" applyBorder="1" applyAlignment="1">
      <alignment horizontal="left" vertical="center" wrapText="1"/>
    </xf>
    <xf numFmtId="0" fontId="12" fillId="2" borderId="30" xfId="0" applyFont="1" applyFill="1" applyBorder="1" applyAlignment="1">
      <alignment horizontal="center" vertical="center"/>
    </xf>
    <xf numFmtId="0" fontId="12" fillId="2" borderId="30" xfId="0" applyFont="1" applyFill="1" applyBorder="1" applyAlignment="1">
      <alignment horizontal="center" vertical="center" wrapText="1"/>
    </xf>
    <xf numFmtId="164" fontId="11" fillId="2" borderId="30" xfId="0" applyNumberFormat="1" applyFont="1" applyFill="1" applyBorder="1" applyAlignment="1">
      <alignment horizontal="center" vertical="center" wrapText="1"/>
    </xf>
    <xf numFmtId="10" fontId="11" fillId="2" borderId="30" xfId="0" applyNumberFormat="1" applyFont="1" applyFill="1" applyBorder="1" applyAlignment="1">
      <alignment horizontal="center" vertical="center" wrapText="1"/>
    </xf>
    <xf numFmtId="17" fontId="11" fillId="2" borderId="30" xfId="0" applyNumberFormat="1" applyFont="1" applyFill="1" applyBorder="1" applyAlignment="1">
      <alignment horizontal="center" vertical="center" wrapText="1"/>
    </xf>
    <xf numFmtId="0" fontId="11" fillId="2" borderId="30" xfId="0" applyFont="1" applyFill="1" applyBorder="1" applyAlignment="1">
      <alignment horizontal="center" vertical="center" wrapText="1"/>
    </xf>
    <xf numFmtId="0" fontId="13" fillId="2" borderId="31" xfId="0" applyFont="1" applyFill="1" applyBorder="1" applyAlignment="1">
      <alignment horizontal="left" vertical="center" wrapText="1"/>
    </xf>
    <xf numFmtId="0" fontId="10" fillId="2" borderId="30" xfId="0" applyFont="1" applyFill="1" applyBorder="1" applyAlignment="1">
      <alignment horizontal="center" vertical="center" wrapText="1"/>
    </xf>
    <xf numFmtId="0" fontId="10" fillId="2" borderId="30" xfId="0" applyFont="1" applyFill="1" applyBorder="1" applyAlignment="1">
      <alignment horizontal="left" vertical="center" wrapText="1"/>
    </xf>
    <xf numFmtId="0" fontId="9" fillId="2" borderId="30" xfId="0" applyFont="1" applyFill="1" applyBorder="1" applyAlignment="1">
      <alignment horizontal="center" vertical="center" wrapText="1"/>
    </xf>
    <xf numFmtId="164" fontId="10" fillId="4" borderId="30" xfId="0" applyNumberFormat="1" applyFont="1" applyFill="1" applyBorder="1" applyAlignment="1">
      <alignment horizontal="center" vertical="center" wrapText="1"/>
    </xf>
    <xf numFmtId="0" fontId="14" fillId="2" borderId="30" xfId="0" applyFont="1" applyFill="1" applyBorder="1" applyAlignment="1">
      <alignment horizontal="center" vertical="center" wrapText="1"/>
    </xf>
    <xf numFmtId="17" fontId="10" fillId="2" borderId="30" xfId="0" applyNumberFormat="1" applyFont="1" applyFill="1" applyBorder="1" applyAlignment="1">
      <alignment horizontal="center" vertical="center" wrapText="1"/>
    </xf>
    <xf numFmtId="0" fontId="15" fillId="2" borderId="30" xfId="0" applyFont="1" applyFill="1" applyBorder="1" applyAlignment="1">
      <alignment horizontal="center" vertical="center" wrapText="1"/>
    </xf>
    <xf numFmtId="164" fontId="10" fillId="2" borderId="30" xfId="0" applyNumberFormat="1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6" fillId="2" borderId="1" xfId="0" applyFont="1" applyFill="1" applyBorder="1"/>
    <xf numFmtId="0" fontId="16" fillId="2" borderId="29" xfId="0" applyFont="1" applyFill="1" applyBorder="1" applyAlignment="1">
      <alignment horizontal="center" vertical="center"/>
    </xf>
    <xf numFmtId="0" fontId="16" fillId="2" borderId="30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left" vertical="center" wrapText="1"/>
    </xf>
    <xf numFmtId="0" fontId="17" fillId="4" borderId="30" xfId="0" applyFont="1" applyFill="1" applyBorder="1" applyAlignment="1">
      <alignment horizontal="center" vertical="center"/>
    </xf>
    <xf numFmtId="0" fontId="17" fillId="4" borderId="30" xfId="0" applyFont="1" applyFill="1" applyBorder="1" applyAlignment="1">
      <alignment horizontal="center" vertical="center" wrapText="1"/>
    </xf>
    <xf numFmtId="164" fontId="16" fillId="4" borderId="30" xfId="0" applyNumberFormat="1" applyFont="1" applyFill="1" applyBorder="1" applyAlignment="1">
      <alignment horizontal="center" vertical="center" wrapText="1"/>
    </xf>
    <xf numFmtId="10" fontId="16" fillId="2" borderId="30" xfId="0" applyNumberFormat="1" applyFont="1" applyFill="1" applyBorder="1" applyAlignment="1">
      <alignment horizontal="center" vertical="center" wrapText="1"/>
    </xf>
    <xf numFmtId="0" fontId="17" fillId="2" borderId="30" xfId="0" applyFont="1" applyFill="1" applyBorder="1" applyAlignment="1">
      <alignment horizontal="center" vertical="center" wrapText="1"/>
    </xf>
    <xf numFmtId="17" fontId="16" fillId="2" borderId="30" xfId="0" applyNumberFormat="1" applyFont="1" applyFill="1" applyBorder="1" applyAlignment="1">
      <alignment horizontal="center" vertical="center" wrapText="1"/>
    </xf>
    <xf numFmtId="17" fontId="16" fillId="2" borderId="30" xfId="0" applyNumberFormat="1" applyFont="1" applyFill="1" applyBorder="1" applyAlignment="1">
      <alignment horizontal="center" vertical="center" wrapText="1"/>
    </xf>
    <xf numFmtId="0" fontId="18" fillId="2" borderId="31" xfId="0" applyFont="1" applyFill="1" applyBorder="1" applyAlignment="1">
      <alignment horizontal="left" vertical="center" wrapText="1"/>
    </xf>
    <xf numFmtId="0" fontId="16" fillId="4" borderId="50" xfId="0" applyFont="1" applyFill="1" applyBorder="1" applyAlignment="1">
      <alignment horizontal="center" vertical="center"/>
    </xf>
    <xf numFmtId="0" fontId="16" fillId="4" borderId="23" xfId="0" applyFont="1" applyFill="1" applyBorder="1" applyAlignment="1">
      <alignment horizontal="center" vertical="center" wrapText="1"/>
    </xf>
    <xf numFmtId="0" fontId="16" fillId="4" borderId="23" xfId="0" applyFont="1" applyFill="1" applyBorder="1" applyAlignment="1">
      <alignment horizontal="left" vertical="center" wrapText="1"/>
    </xf>
    <xf numFmtId="0" fontId="17" fillId="4" borderId="23" xfId="0" applyFont="1" applyFill="1" applyBorder="1" applyAlignment="1">
      <alignment horizontal="center" vertical="center"/>
    </xf>
    <xf numFmtId="0" fontId="17" fillId="4" borderId="23" xfId="0" applyFont="1" applyFill="1" applyBorder="1" applyAlignment="1">
      <alignment horizontal="center" vertical="center" wrapText="1"/>
    </xf>
    <xf numFmtId="164" fontId="16" fillId="4" borderId="23" xfId="0" applyNumberFormat="1" applyFont="1" applyFill="1" applyBorder="1" applyAlignment="1">
      <alignment horizontal="center" vertical="center" wrapText="1"/>
    </xf>
    <xf numFmtId="10" fontId="16" fillId="2" borderId="23" xfId="0" applyNumberFormat="1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center" vertical="center" wrapText="1"/>
    </xf>
    <xf numFmtId="0" fontId="17" fillId="2" borderId="23" xfId="0" applyFont="1" applyFill="1" applyBorder="1" applyAlignment="1">
      <alignment horizontal="center" vertical="center" wrapText="1"/>
    </xf>
    <xf numFmtId="17" fontId="16" fillId="4" borderId="23" xfId="0" applyNumberFormat="1" applyFont="1" applyFill="1" applyBorder="1" applyAlignment="1">
      <alignment horizontal="center" vertical="center" wrapText="1"/>
    </xf>
    <xf numFmtId="17" fontId="16" fillId="2" borderId="23" xfId="0" applyNumberFormat="1" applyFont="1" applyFill="1" applyBorder="1" applyAlignment="1">
      <alignment horizontal="center" vertical="center" wrapText="1"/>
    </xf>
    <xf numFmtId="17" fontId="16" fillId="2" borderId="23" xfId="0" applyNumberFormat="1" applyFont="1" applyFill="1" applyBorder="1" applyAlignment="1">
      <alignment horizontal="center" vertical="center" wrapText="1"/>
    </xf>
    <xf numFmtId="0" fontId="18" fillId="2" borderId="33" xfId="0" applyFont="1" applyFill="1" applyBorder="1" applyAlignment="1">
      <alignment horizontal="left" vertical="center" wrapText="1"/>
    </xf>
    <xf numFmtId="164" fontId="19" fillId="2" borderId="56" xfId="0" applyNumberFormat="1" applyFont="1" applyFill="1" applyBorder="1" applyAlignment="1">
      <alignment horizontal="center" vertical="center" wrapText="1"/>
    </xf>
    <xf numFmtId="164" fontId="19" fillId="2" borderId="31" xfId="0" applyNumberFormat="1" applyFont="1" applyFill="1" applyBorder="1" applyAlignment="1">
      <alignment horizontal="center" vertical="center" wrapText="1"/>
    </xf>
    <xf numFmtId="164" fontId="19" fillId="2" borderId="33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/>
    </xf>
    <xf numFmtId="0" fontId="10" fillId="2" borderId="48" xfId="0" applyFont="1" applyFill="1" applyBorder="1" applyAlignment="1">
      <alignment horizontal="left" vertical="center" wrapText="1"/>
    </xf>
    <xf numFmtId="0" fontId="1" fillId="0" borderId="17" xfId="0" applyFont="1" applyBorder="1" applyAlignment="1">
      <alignment horizontal="center" vertical="center" wrapText="1"/>
    </xf>
    <xf numFmtId="164" fontId="10" fillId="4" borderId="48" xfId="0" applyNumberFormat="1" applyFont="1" applyFill="1" applyBorder="1" applyAlignment="1">
      <alignment horizontal="center" vertical="center" wrapText="1"/>
    </xf>
    <xf numFmtId="9" fontId="1" fillId="0" borderId="48" xfId="0" applyNumberFormat="1" applyFont="1" applyBorder="1" applyAlignment="1">
      <alignment horizontal="center" vertical="center" wrapText="1"/>
    </xf>
    <xf numFmtId="10" fontId="1" fillId="0" borderId="48" xfId="0" applyNumberFormat="1" applyFont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17" fontId="10" fillId="0" borderId="48" xfId="0" applyNumberFormat="1" applyFont="1" applyBorder="1" applyAlignment="1">
      <alignment horizontal="center" vertical="center" wrapText="1"/>
    </xf>
    <xf numFmtId="0" fontId="20" fillId="0" borderId="48" xfId="0" applyFont="1" applyBorder="1" applyAlignment="1">
      <alignment horizontal="center" vertical="center" wrapText="1"/>
    </xf>
    <xf numFmtId="0" fontId="21" fillId="0" borderId="49" xfId="0" applyFont="1" applyBorder="1" applyAlignment="1">
      <alignment horizontal="left" vertical="center" wrapText="1"/>
    </xf>
    <xf numFmtId="0" fontId="22" fillId="2" borderId="1" xfId="0" applyFont="1" applyFill="1" applyBorder="1"/>
    <xf numFmtId="0" fontId="22" fillId="0" borderId="29" xfId="0" applyFont="1" applyBorder="1" applyAlignment="1">
      <alignment horizontal="center" vertical="center"/>
    </xf>
    <xf numFmtId="0" fontId="22" fillId="2" borderId="30" xfId="0" applyFont="1" applyFill="1" applyBorder="1" applyAlignment="1">
      <alignment horizontal="center" vertical="center" wrapText="1"/>
    </xf>
    <xf numFmtId="0" fontId="22" fillId="2" borderId="30" xfId="0" applyFont="1" applyFill="1" applyBorder="1" applyAlignment="1">
      <alignment horizontal="left" vertical="center" wrapText="1"/>
    </xf>
    <xf numFmtId="164" fontId="22" fillId="0" borderId="30" xfId="0" applyNumberFormat="1" applyFont="1" applyBorder="1" applyAlignment="1">
      <alignment horizontal="center" vertical="center" wrapText="1"/>
    </xf>
    <xf numFmtId="9" fontId="22" fillId="0" borderId="30" xfId="0" applyNumberFormat="1" applyFont="1" applyBorder="1" applyAlignment="1">
      <alignment horizontal="center" vertical="center" wrapText="1"/>
    </xf>
    <xf numFmtId="10" fontId="22" fillId="0" borderId="30" xfId="0" applyNumberFormat="1" applyFont="1" applyBorder="1" applyAlignment="1">
      <alignment horizontal="center" vertical="center" wrapText="1"/>
    </xf>
    <xf numFmtId="0" fontId="22" fillId="0" borderId="30" xfId="0" applyFont="1" applyBorder="1" applyAlignment="1">
      <alignment horizontal="center" vertical="center" wrapText="1"/>
    </xf>
    <xf numFmtId="17" fontId="22" fillId="0" borderId="30" xfId="0" applyNumberFormat="1" applyFont="1" applyBorder="1" applyAlignment="1">
      <alignment horizontal="center" vertical="center" wrapText="1"/>
    </xf>
    <xf numFmtId="0" fontId="23" fillId="0" borderId="30" xfId="0" applyFont="1" applyBorder="1" applyAlignment="1">
      <alignment horizontal="center" vertical="center" wrapText="1"/>
    </xf>
    <xf numFmtId="0" fontId="24" fillId="0" borderId="31" xfId="0" applyFont="1" applyBorder="1" applyAlignment="1">
      <alignment horizontal="left" vertical="center" wrapText="1"/>
    </xf>
    <xf numFmtId="9" fontId="1" fillId="2" borderId="30" xfId="0" applyNumberFormat="1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left" vertical="center"/>
    </xf>
    <xf numFmtId="0" fontId="25" fillId="0" borderId="31" xfId="0" applyFont="1" applyBorder="1" applyAlignment="1">
      <alignment horizontal="left" vertical="center" wrapText="1"/>
    </xf>
    <xf numFmtId="0" fontId="5" fillId="4" borderId="30" xfId="0" applyFont="1" applyFill="1" applyBorder="1" applyAlignment="1">
      <alignment horizontal="center" vertical="center" wrapText="1"/>
    </xf>
    <xf numFmtId="0" fontId="16" fillId="2" borderId="51" xfId="0" applyFont="1" applyFill="1" applyBorder="1"/>
    <xf numFmtId="0" fontId="16" fillId="4" borderId="30" xfId="0" applyFont="1" applyFill="1" applyBorder="1" applyAlignment="1">
      <alignment horizontal="center" vertical="center"/>
    </xf>
    <xf numFmtId="0" fontId="16" fillId="4" borderId="30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left" vertical="center" wrapText="1"/>
    </xf>
    <xf numFmtId="0" fontId="16" fillId="4" borderId="30" xfId="0" applyFont="1" applyFill="1" applyBorder="1" applyAlignment="1">
      <alignment horizontal="center" vertical="center" wrapText="1"/>
    </xf>
    <xf numFmtId="0" fontId="16" fillId="2" borderId="30" xfId="0" applyFont="1" applyFill="1" applyBorder="1" applyAlignment="1">
      <alignment horizontal="center" vertical="center" wrapText="1"/>
    </xf>
    <xf numFmtId="17" fontId="16" fillId="4" borderId="30" xfId="0" applyNumberFormat="1" applyFont="1" applyFill="1" applyBorder="1" applyAlignment="1">
      <alignment horizontal="center" vertical="center" wrapText="1"/>
    </xf>
    <xf numFmtId="0" fontId="16" fillId="2" borderId="38" xfId="0" applyFont="1" applyFill="1" applyBorder="1"/>
    <xf numFmtId="165" fontId="10" fillId="2" borderId="29" xfId="0" applyNumberFormat="1" applyFont="1" applyFill="1" applyBorder="1" applyAlignment="1">
      <alignment horizontal="center" vertical="center"/>
    </xf>
    <xf numFmtId="0" fontId="10" fillId="2" borderId="19" xfId="0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vertical="center" wrapText="1"/>
    </xf>
    <xf numFmtId="0" fontId="10" fillId="2" borderId="19" xfId="0" applyFont="1" applyFill="1" applyBorder="1" applyAlignment="1">
      <alignment horizontal="center" vertical="center" wrapText="1"/>
    </xf>
    <xf numFmtId="166" fontId="10" fillId="2" borderId="19" xfId="0" applyNumberFormat="1" applyFont="1" applyFill="1" applyBorder="1" applyAlignment="1">
      <alignment horizontal="center" vertical="center" wrapText="1"/>
    </xf>
    <xf numFmtId="9" fontId="10" fillId="0" borderId="19" xfId="0" applyNumberFormat="1" applyFont="1" applyBorder="1" applyAlignment="1">
      <alignment horizontal="center" vertical="center" wrapText="1"/>
    </xf>
    <xf numFmtId="10" fontId="10" fillId="0" borderId="19" xfId="0" applyNumberFormat="1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17" fontId="10" fillId="0" borderId="19" xfId="0" applyNumberFormat="1" applyFont="1" applyBorder="1" applyAlignment="1">
      <alignment horizontal="center" vertical="center" wrapText="1"/>
    </xf>
    <xf numFmtId="0" fontId="10" fillId="2" borderId="30" xfId="0" applyFont="1" applyFill="1" applyBorder="1" applyAlignment="1">
      <alignment horizontal="center" vertical="center" wrapText="1"/>
    </xf>
    <xf numFmtId="0" fontId="1" fillId="0" borderId="19" xfId="0" applyFont="1" applyBorder="1" applyAlignment="1">
      <alignment vertical="center"/>
    </xf>
    <xf numFmtId="0" fontId="16" fillId="2" borderId="63" xfId="0" applyFont="1" applyFill="1" applyBorder="1"/>
    <xf numFmtId="164" fontId="26" fillId="2" borderId="28" xfId="0" applyNumberFormat="1" applyFont="1" applyFill="1" applyBorder="1" applyAlignment="1">
      <alignment horizontal="center" vertical="center" wrapText="1"/>
    </xf>
    <xf numFmtId="0" fontId="10" fillId="4" borderId="48" xfId="0" applyFont="1" applyFill="1" applyBorder="1" applyAlignment="1">
      <alignment horizontal="left" vertical="center" wrapText="1"/>
    </xf>
    <xf numFmtId="166" fontId="1" fillId="2" borderId="48" xfId="0" applyNumberFormat="1" applyFont="1" applyFill="1" applyBorder="1" applyAlignment="1">
      <alignment horizontal="center" vertical="center" wrapText="1"/>
    </xf>
    <xf numFmtId="9" fontId="1" fillId="2" borderId="48" xfId="0" applyNumberFormat="1" applyFont="1" applyFill="1" applyBorder="1" applyAlignment="1">
      <alignment horizontal="center" vertical="center" wrapText="1"/>
    </xf>
    <xf numFmtId="17" fontId="10" fillId="2" borderId="48" xfId="0" applyNumberFormat="1" applyFont="1" applyFill="1" applyBorder="1" applyAlignment="1">
      <alignment horizontal="center" vertical="center" wrapText="1"/>
    </xf>
    <xf numFmtId="0" fontId="1" fillId="2" borderId="49" xfId="0" applyFont="1" applyFill="1" applyBorder="1" applyAlignment="1">
      <alignment horizontal="left" vertical="center" wrapText="1"/>
    </xf>
    <xf numFmtId="166" fontId="1" fillId="2" borderId="30" xfId="0" applyNumberFormat="1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left" vertical="center" wrapText="1"/>
    </xf>
    <xf numFmtId="0" fontId="1" fillId="0" borderId="30" xfId="0" applyFont="1" applyBorder="1" applyAlignment="1">
      <alignment horizontal="center" vertical="center" wrapText="1"/>
    </xf>
    <xf numFmtId="0" fontId="5" fillId="5" borderId="30" xfId="0" applyFont="1" applyFill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/>
    </xf>
    <xf numFmtId="0" fontId="22" fillId="2" borderId="29" xfId="0" applyFont="1" applyFill="1" applyBorder="1" applyAlignment="1">
      <alignment horizontal="center" vertical="center"/>
    </xf>
    <xf numFmtId="0" fontId="27" fillId="2" borderId="30" xfId="0" applyFont="1" applyFill="1" applyBorder="1" applyAlignment="1">
      <alignment horizontal="center" vertical="center" wrapText="1"/>
    </xf>
    <xf numFmtId="166" fontId="22" fillId="2" borderId="30" xfId="0" applyNumberFormat="1" applyFont="1" applyFill="1" applyBorder="1" applyAlignment="1">
      <alignment horizontal="center" vertical="center" wrapText="1"/>
    </xf>
    <xf numFmtId="9" fontId="22" fillId="2" borderId="30" xfId="0" applyNumberFormat="1" applyFont="1" applyFill="1" applyBorder="1" applyAlignment="1">
      <alignment horizontal="center" vertical="center" wrapText="1"/>
    </xf>
    <xf numFmtId="10" fontId="22" fillId="2" borderId="30" xfId="0" applyNumberFormat="1" applyFont="1" applyFill="1" applyBorder="1" applyAlignment="1">
      <alignment horizontal="center" vertical="center" wrapText="1"/>
    </xf>
    <xf numFmtId="17" fontId="22" fillId="2" borderId="30" xfId="0" applyNumberFormat="1" applyFont="1" applyFill="1" applyBorder="1" applyAlignment="1">
      <alignment horizontal="center" vertical="center" wrapText="1"/>
    </xf>
    <xf numFmtId="0" fontId="22" fillId="2" borderId="31" xfId="0" applyFont="1" applyFill="1" applyBorder="1" applyAlignment="1">
      <alignment horizontal="left" vertical="center" wrapText="1"/>
    </xf>
    <xf numFmtId="0" fontId="1" fillId="0" borderId="30" xfId="0" applyFont="1" applyBorder="1" applyAlignment="1">
      <alignment horizontal="left" vertical="center" wrapText="1"/>
    </xf>
    <xf numFmtId="166" fontId="1" fillId="0" borderId="30" xfId="0" applyNumberFormat="1" applyFont="1" applyBorder="1" applyAlignment="1">
      <alignment horizontal="center" vertical="center" wrapText="1"/>
    </xf>
    <xf numFmtId="9" fontId="1" fillId="0" borderId="30" xfId="0" applyNumberFormat="1" applyFont="1" applyBorder="1" applyAlignment="1">
      <alignment horizontal="center" vertical="center" wrapText="1"/>
    </xf>
    <xf numFmtId="10" fontId="1" fillId="0" borderId="30" xfId="0" applyNumberFormat="1" applyFont="1" applyBorder="1" applyAlignment="1">
      <alignment horizontal="center" vertical="center" wrapText="1"/>
    </xf>
    <xf numFmtId="17" fontId="10" fillId="0" borderId="30" xfId="0" applyNumberFormat="1" applyFont="1" applyBorder="1" applyAlignment="1">
      <alignment horizontal="center" vertical="center" wrapText="1"/>
    </xf>
    <xf numFmtId="0" fontId="20" fillId="0" borderId="30" xfId="0" applyFont="1" applyBorder="1" applyAlignment="1">
      <alignment horizontal="center" vertical="center" wrapText="1"/>
    </xf>
    <xf numFmtId="0" fontId="20" fillId="0" borderId="31" xfId="0" applyFont="1" applyBorder="1" applyAlignment="1">
      <alignment horizontal="left" vertical="center" wrapText="1"/>
    </xf>
    <xf numFmtId="165" fontId="22" fillId="4" borderId="29" xfId="0" applyNumberFormat="1" applyFont="1" applyFill="1" applyBorder="1" applyAlignment="1">
      <alignment horizontal="center" vertical="center"/>
    </xf>
    <xf numFmtId="0" fontId="22" fillId="4" borderId="30" xfId="0" applyFont="1" applyFill="1" applyBorder="1" applyAlignment="1">
      <alignment horizontal="center" vertical="center" wrapText="1"/>
    </xf>
    <xf numFmtId="0" fontId="22" fillId="4" borderId="30" xfId="0" applyFont="1" applyFill="1" applyBorder="1" applyAlignment="1">
      <alignment horizontal="left" vertical="center" wrapText="1"/>
    </xf>
    <xf numFmtId="166" fontId="22" fillId="4" borderId="30" xfId="0" applyNumberFormat="1" applyFont="1" applyFill="1" applyBorder="1" applyAlignment="1">
      <alignment horizontal="center" vertical="center" wrapText="1"/>
    </xf>
    <xf numFmtId="0" fontId="22" fillId="0" borderId="31" xfId="0" applyFont="1" applyBorder="1" applyAlignment="1">
      <alignment horizontal="left" vertical="center" wrapText="1"/>
    </xf>
    <xf numFmtId="0" fontId="22" fillId="2" borderId="71" xfId="0" applyFont="1" applyFill="1" applyBorder="1"/>
    <xf numFmtId="0" fontId="16" fillId="2" borderId="72" xfId="0" applyFont="1" applyFill="1" applyBorder="1"/>
    <xf numFmtId="165" fontId="16" fillId="4" borderId="29" xfId="0" applyNumberFormat="1" applyFont="1" applyFill="1" applyBorder="1" applyAlignment="1">
      <alignment horizontal="center" vertical="center"/>
    </xf>
    <xf numFmtId="166" fontId="16" fillId="4" borderId="30" xfId="0" applyNumberFormat="1" applyFont="1" applyFill="1" applyBorder="1" applyAlignment="1">
      <alignment horizontal="center" vertical="center" wrapText="1"/>
    </xf>
    <xf numFmtId="10" fontId="16" fillId="0" borderId="30" xfId="0" applyNumberFormat="1" applyFont="1" applyBorder="1" applyAlignment="1">
      <alignment horizontal="center" vertical="center" wrapText="1"/>
    </xf>
    <xf numFmtId="0" fontId="16" fillId="0" borderId="30" xfId="0" applyFont="1" applyBorder="1" applyAlignment="1">
      <alignment horizontal="center" vertical="center" wrapText="1"/>
    </xf>
    <xf numFmtId="17" fontId="16" fillId="0" borderId="30" xfId="0" applyNumberFormat="1" applyFont="1" applyBorder="1" applyAlignment="1">
      <alignment horizontal="center" vertical="center" wrapText="1"/>
    </xf>
    <xf numFmtId="17" fontId="16" fillId="0" borderId="30" xfId="0" applyNumberFormat="1" applyFont="1" applyBorder="1" applyAlignment="1">
      <alignment horizontal="center" vertical="center" wrapText="1"/>
    </xf>
    <xf numFmtId="0" fontId="16" fillId="0" borderId="30" xfId="0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8" fillId="0" borderId="30" xfId="0" applyFont="1" applyBorder="1" applyAlignment="1">
      <alignment horizontal="left" vertical="center" wrapText="1"/>
    </xf>
    <xf numFmtId="0" fontId="16" fillId="2" borderId="0" xfId="0" applyFont="1" applyFill="1"/>
    <xf numFmtId="0" fontId="16" fillId="2" borderId="73" xfId="0" applyFont="1" applyFill="1" applyBorder="1"/>
    <xf numFmtId="165" fontId="16" fillId="4" borderId="30" xfId="0" applyNumberFormat="1" applyFont="1" applyFill="1" applyBorder="1" applyAlignment="1">
      <alignment horizontal="center" vertical="center"/>
    </xf>
    <xf numFmtId="0" fontId="16" fillId="2" borderId="30" xfId="0" applyFont="1" applyFill="1" applyBorder="1" applyAlignment="1">
      <alignment horizontal="left" vertical="center" wrapText="1"/>
    </xf>
    <xf numFmtId="0" fontId="16" fillId="2" borderId="58" xfId="0" applyFont="1" applyFill="1" applyBorder="1"/>
    <xf numFmtId="0" fontId="16" fillId="2" borderId="74" xfId="0" applyFont="1" applyFill="1" applyBorder="1"/>
    <xf numFmtId="0" fontId="16" fillId="2" borderId="71" xfId="0" applyFont="1" applyFill="1" applyBorder="1"/>
    <xf numFmtId="49" fontId="16" fillId="2" borderId="30" xfId="0" applyNumberFormat="1" applyFont="1" applyFill="1" applyBorder="1" applyAlignment="1">
      <alignment horizontal="center" vertical="center" wrapText="1"/>
    </xf>
    <xf numFmtId="0" fontId="1" fillId="2" borderId="75" xfId="0" applyFont="1" applyFill="1" applyBorder="1" applyAlignment="1">
      <alignment horizontal="center"/>
    </xf>
    <xf numFmtId="0" fontId="1" fillId="2" borderId="75" xfId="0" applyFont="1" applyFill="1" applyBorder="1" applyAlignment="1">
      <alignment horizontal="center" vertical="center"/>
    </xf>
    <xf numFmtId="0" fontId="1" fillId="2" borderId="75" xfId="0" applyFont="1" applyFill="1" applyBorder="1" applyAlignment="1">
      <alignment horizontal="left" vertical="center"/>
    </xf>
    <xf numFmtId="0" fontId="1" fillId="2" borderId="75" xfId="0" applyFont="1" applyFill="1" applyBorder="1" applyAlignment="1">
      <alignment horizontal="center" vertical="center" wrapText="1"/>
    </xf>
    <xf numFmtId="0" fontId="10" fillId="4" borderId="75" xfId="0" applyFont="1" applyFill="1" applyBorder="1" applyAlignment="1">
      <alignment horizontal="center" vertical="center" wrapText="1"/>
    </xf>
    <xf numFmtId="166" fontId="26" fillId="2" borderId="28" xfId="0" applyNumberFormat="1" applyFont="1" applyFill="1" applyBorder="1" applyAlignment="1">
      <alignment horizontal="center" vertical="center" wrapText="1"/>
    </xf>
    <xf numFmtId="166" fontId="30" fillId="2" borderId="31" xfId="0" applyNumberFormat="1" applyFont="1" applyFill="1" applyBorder="1" applyAlignment="1">
      <alignment horizontal="center" vertical="center"/>
    </xf>
    <xf numFmtId="166" fontId="30" fillId="2" borderId="33" xfId="0" applyNumberFormat="1" applyFont="1" applyFill="1" applyBorder="1" applyAlignment="1">
      <alignment horizontal="center" vertical="center"/>
    </xf>
    <xf numFmtId="3" fontId="5" fillId="0" borderId="70" xfId="0" applyNumberFormat="1" applyFont="1" applyBorder="1" applyAlignment="1">
      <alignment horizontal="left" vertical="center" wrapText="1"/>
    </xf>
    <xf numFmtId="0" fontId="5" fillId="0" borderId="48" xfId="0" applyFont="1" applyBorder="1" applyAlignment="1">
      <alignment horizontal="center" vertical="center" wrapText="1"/>
    </xf>
    <xf numFmtId="166" fontId="10" fillId="0" borderId="48" xfId="0" applyNumberFormat="1" applyFont="1" applyBorder="1" applyAlignment="1">
      <alignment horizontal="center" vertical="center" wrapText="1"/>
    </xf>
    <xf numFmtId="9" fontId="1" fillId="0" borderId="48" xfId="0" applyNumberFormat="1" applyFont="1" applyBorder="1" applyAlignment="1">
      <alignment horizontal="center" vertical="center"/>
    </xf>
    <xf numFmtId="0" fontId="31" fillId="2" borderId="48" xfId="0" applyFont="1" applyFill="1" applyBorder="1" applyAlignment="1">
      <alignment horizontal="center" vertical="center" wrapText="1"/>
    </xf>
    <xf numFmtId="0" fontId="1" fillId="0" borderId="49" xfId="0" applyFont="1" applyBorder="1" applyAlignment="1">
      <alignment horizontal="left" vertical="center" wrapText="1"/>
    </xf>
    <xf numFmtId="0" fontId="14" fillId="0" borderId="29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left" vertical="center" wrapText="1"/>
    </xf>
    <xf numFmtId="0" fontId="15" fillId="0" borderId="30" xfId="0" applyFont="1" applyBorder="1" applyAlignment="1">
      <alignment horizontal="center" vertical="center" wrapText="1"/>
    </xf>
    <xf numFmtId="166" fontId="14" fillId="0" borderId="30" xfId="0" applyNumberFormat="1" applyFont="1" applyBorder="1" applyAlignment="1">
      <alignment horizontal="center" vertical="center" wrapText="1"/>
    </xf>
    <xf numFmtId="9" fontId="14" fillId="0" borderId="30" xfId="0" applyNumberFormat="1" applyFont="1" applyBorder="1" applyAlignment="1">
      <alignment horizontal="center" vertical="center"/>
    </xf>
    <xf numFmtId="10" fontId="15" fillId="0" borderId="30" xfId="0" applyNumberFormat="1" applyFont="1" applyBorder="1" applyAlignment="1">
      <alignment horizontal="center" vertical="center" wrapText="1"/>
    </xf>
    <xf numFmtId="17" fontId="14" fillId="2" borderId="30" xfId="0" applyNumberFormat="1" applyFont="1" applyFill="1" applyBorder="1" applyAlignment="1">
      <alignment horizontal="center" vertical="center" wrapText="1"/>
    </xf>
    <xf numFmtId="0" fontId="32" fillId="2" borderId="30" xfId="0" applyFont="1" applyFill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left" vertical="center" wrapText="1"/>
    </xf>
    <xf numFmtId="0" fontId="15" fillId="0" borderId="30" xfId="0" applyFont="1" applyBorder="1" applyAlignment="1">
      <alignment horizontal="center" vertical="center" wrapText="1"/>
    </xf>
    <xf numFmtId="9" fontId="1" fillId="0" borderId="30" xfId="0" applyNumberFormat="1" applyFont="1" applyBorder="1" applyAlignment="1">
      <alignment horizontal="center" vertical="center"/>
    </xf>
    <xf numFmtId="0" fontId="31" fillId="2" borderId="30" xfId="0" applyFont="1" applyFill="1" applyBorder="1" applyAlignment="1">
      <alignment horizontal="center" vertical="center" wrapText="1"/>
    </xf>
    <xf numFmtId="0" fontId="1" fillId="0" borderId="31" xfId="0" applyFont="1" applyBorder="1" applyAlignment="1">
      <alignment horizontal="left" vertical="center" wrapText="1"/>
    </xf>
    <xf numFmtId="166" fontId="19" fillId="2" borderId="28" xfId="0" applyNumberFormat="1" applyFont="1" applyFill="1" applyBorder="1" applyAlignment="1">
      <alignment horizontal="center" vertical="center" wrapText="1"/>
    </xf>
    <xf numFmtId="166" fontId="19" fillId="2" borderId="31" xfId="0" applyNumberFormat="1" applyFont="1" applyFill="1" applyBorder="1" applyAlignment="1">
      <alignment horizontal="center" vertical="center" wrapText="1"/>
    </xf>
    <xf numFmtId="166" fontId="19" fillId="2" borderId="33" xfId="0" applyNumberFormat="1" applyFont="1" applyFill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/>
    </xf>
    <xf numFmtId="0" fontId="1" fillId="2" borderId="78" xfId="0" applyFont="1" applyFill="1" applyBorder="1" applyAlignment="1">
      <alignment horizontal="center" vertical="center" wrapText="1"/>
    </xf>
    <xf numFmtId="0" fontId="1" fillId="2" borderId="78" xfId="0" applyFont="1" applyFill="1" applyBorder="1" applyAlignment="1">
      <alignment horizontal="left" vertical="center" wrapText="1"/>
    </xf>
    <xf numFmtId="164" fontId="1" fillId="2" borderId="78" xfId="0" applyNumberFormat="1" applyFont="1" applyFill="1" applyBorder="1" applyAlignment="1">
      <alignment horizontal="center" vertical="center" wrapText="1"/>
    </xf>
    <xf numFmtId="9" fontId="1" fillId="2" borderId="78" xfId="0" applyNumberFormat="1" applyFont="1" applyFill="1" applyBorder="1" applyAlignment="1">
      <alignment horizontal="center" vertical="center" wrapText="1"/>
    </xf>
    <xf numFmtId="10" fontId="1" fillId="2" borderId="78" xfId="0" applyNumberFormat="1" applyFont="1" applyFill="1" applyBorder="1" applyAlignment="1">
      <alignment horizontal="center" vertical="center" wrapText="1"/>
    </xf>
    <xf numFmtId="17" fontId="1" fillId="2" borderId="78" xfId="0" applyNumberFormat="1" applyFont="1" applyFill="1" applyBorder="1" applyAlignment="1">
      <alignment horizontal="center" vertical="center" wrapText="1"/>
    </xf>
    <xf numFmtId="17" fontId="10" fillId="2" borderId="78" xfId="0" applyNumberFormat="1" applyFont="1" applyFill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50" xfId="0" applyFont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 vertical="center" wrapText="1"/>
    </xf>
    <xf numFmtId="0" fontId="1" fillId="2" borderId="23" xfId="0" applyFont="1" applyFill="1" applyBorder="1" applyAlignment="1">
      <alignment horizontal="center" vertical="center"/>
    </xf>
    <xf numFmtId="0" fontId="1" fillId="0" borderId="23" xfId="0" applyFont="1" applyBorder="1" applyAlignment="1">
      <alignment horizontal="center" vertical="center" wrapText="1"/>
    </xf>
    <xf numFmtId="164" fontId="1" fillId="0" borderId="23" xfId="0" applyNumberFormat="1" applyFont="1" applyBorder="1" applyAlignment="1">
      <alignment horizontal="center" vertical="center"/>
    </xf>
    <xf numFmtId="9" fontId="1" fillId="0" borderId="23" xfId="0" applyNumberFormat="1" applyFont="1" applyBorder="1" applyAlignment="1">
      <alignment horizontal="center" vertical="center" wrapText="1"/>
    </xf>
    <xf numFmtId="10" fontId="1" fillId="0" borderId="23" xfId="0" applyNumberFormat="1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17" fontId="1" fillId="0" borderId="23" xfId="0" applyNumberFormat="1" applyFont="1" applyBorder="1" applyAlignment="1">
      <alignment horizontal="center" vertical="center" wrapText="1"/>
    </xf>
    <xf numFmtId="0" fontId="1" fillId="0" borderId="33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167" fontId="26" fillId="2" borderId="56" xfId="0" applyNumberFormat="1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10" fontId="5" fillId="2" borderId="1" xfId="0" applyNumberFormat="1" applyFont="1" applyFill="1" applyBorder="1" applyAlignment="1">
      <alignment horizontal="center" vertical="center" wrapText="1"/>
    </xf>
    <xf numFmtId="167" fontId="26" fillId="2" borderId="31" xfId="0" applyNumberFormat="1" applyFont="1" applyFill="1" applyBorder="1" applyAlignment="1">
      <alignment horizontal="left" vertical="center" wrapText="1"/>
    </xf>
    <xf numFmtId="167" fontId="26" fillId="2" borderId="33" xfId="0" applyNumberFormat="1" applyFont="1" applyFill="1" applyBorder="1" applyAlignment="1">
      <alignment horizontal="left" vertical="center" wrapText="1"/>
    </xf>
    <xf numFmtId="0" fontId="34" fillId="2" borderId="1" xfId="0" applyFont="1" applyFill="1" applyBorder="1" applyAlignment="1">
      <alignment horizontal="center" vertical="center" wrapText="1"/>
    </xf>
    <xf numFmtId="168" fontId="26" fillId="2" borderId="1" xfId="0" applyNumberFormat="1" applyFont="1" applyFill="1" applyBorder="1" applyAlignment="1">
      <alignment horizontal="center" vertical="center" wrapText="1"/>
    </xf>
    <xf numFmtId="167" fontId="8" fillId="3" borderId="49" xfId="0" applyNumberFormat="1" applyFont="1" applyFill="1" applyBorder="1" applyAlignment="1">
      <alignment horizontal="center" vertical="center"/>
    </xf>
    <xf numFmtId="0" fontId="35" fillId="2" borderId="1" xfId="0" applyFont="1" applyFill="1" applyBorder="1" applyAlignment="1">
      <alignment horizontal="left" vertical="center"/>
    </xf>
    <xf numFmtId="167" fontId="30" fillId="2" borderId="31" xfId="0" applyNumberFormat="1" applyFont="1" applyFill="1" applyBorder="1" applyAlignment="1">
      <alignment horizontal="center" vertical="center"/>
    </xf>
    <xf numFmtId="167" fontId="30" fillId="2" borderId="33" xfId="0" applyNumberFormat="1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167" fontId="30" fillId="2" borderId="1" xfId="0" applyNumberFormat="1" applyFont="1" applyFill="1" applyBorder="1" applyAlignment="1">
      <alignment horizontal="center" vertical="center"/>
    </xf>
    <xf numFmtId="0" fontId="37" fillId="2" borderId="30" xfId="0" applyFont="1" applyFill="1" applyBorder="1" applyAlignment="1">
      <alignment horizontal="left" vertical="center" wrapText="1"/>
    </xf>
    <xf numFmtId="0" fontId="38" fillId="2" borderId="1" xfId="0" applyFont="1" applyFill="1" applyBorder="1" applyAlignment="1">
      <alignment horizontal="center" vertical="center"/>
    </xf>
    <xf numFmtId="49" fontId="25" fillId="2" borderId="1" xfId="0" applyNumberFormat="1" applyFont="1" applyFill="1" applyBorder="1" applyAlignment="1">
      <alignment horizontal="center" vertical="center"/>
    </xf>
    <xf numFmtId="0" fontId="37" fillId="2" borderId="30" xfId="0" applyFont="1" applyFill="1" applyBorder="1" applyAlignment="1">
      <alignment horizontal="left" vertical="center"/>
    </xf>
    <xf numFmtId="0" fontId="39" fillId="2" borderId="1" xfId="0" applyFont="1" applyFill="1" applyBorder="1" applyAlignment="1">
      <alignment horizontal="center"/>
    </xf>
    <xf numFmtId="0" fontId="38" fillId="2" borderId="1" xfId="0" applyFont="1" applyFill="1" applyBorder="1" applyAlignment="1">
      <alignment horizontal="left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7" fillId="2" borderId="1" xfId="0" applyFont="1" applyFill="1" applyBorder="1" applyAlignment="1">
      <alignment horizontal="left" vertical="center" wrapText="1"/>
    </xf>
    <xf numFmtId="0" fontId="40" fillId="2" borderId="1" xfId="0" applyFont="1" applyFill="1" applyBorder="1" applyAlignment="1">
      <alignment vertical="center"/>
    </xf>
    <xf numFmtId="0" fontId="39" fillId="2" borderId="1" xfId="0" applyFont="1" applyFill="1" applyBorder="1" applyAlignment="1">
      <alignment vertical="center"/>
    </xf>
    <xf numFmtId="0" fontId="41" fillId="2" borderId="1" xfId="0" applyFont="1" applyFill="1" applyBorder="1" applyAlignment="1">
      <alignment horizontal="left" vertical="center"/>
    </xf>
    <xf numFmtId="0" fontId="42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wrapText="1"/>
    </xf>
    <xf numFmtId="0" fontId="15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4" fontId="1" fillId="0" borderId="0" xfId="0" applyNumberFormat="1" applyFont="1" applyAlignment="1">
      <alignment horizontal="center" vertical="center"/>
    </xf>
    <xf numFmtId="10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7" fillId="2" borderId="17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left" vertical="center"/>
    </xf>
    <xf numFmtId="0" fontId="1" fillId="2" borderId="86" xfId="0" applyFont="1" applyFill="1" applyBorder="1" applyAlignment="1">
      <alignment horizontal="left" vertical="center"/>
    </xf>
    <xf numFmtId="0" fontId="51" fillId="0" borderId="30" xfId="0" applyFont="1" applyBorder="1" applyAlignment="1">
      <alignment horizontal="center" vertical="center" wrapText="1"/>
    </xf>
    <xf numFmtId="0" fontId="51" fillId="0" borderId="12" xfId="0" applyFont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3" fillId="0" borderId="22" xfId="0" applyFont="1" applyBorder="1"/>
    <xf numFmtId="0" fontId="6" fillId="3" borderId="66" xfId="0" applyFont="1" applyFill="1" applyBorder="1" applyAlignment="1">
      <alignment horizontal="center" vertical="center" wrapText="1"/>
    </xf>
    <xf numFmtId="0" fontId="3" fillId="0" borderId="67" xfId="0" applyFont="1" applyBorder="1"/>
    <xf numFmtId="0" fontId="3" fillId="0" borderId="76" xfId="0" applyFont="1" applyBorder="1"/>
    <xf numFmtId="0" fontId="3" fillId="0" borderId="77" xfId="0" applyFont="1" applyBorder="1"/>
    <xf numFmtId="0" fontId="5" fillId="0" borderId="12" xfId="0" applyFont="1" applyBorder="1" applyAlignment="1">
      <alignment horizontal="center" vertical="center" wrapText="1"/>
    </xf>
    <xf numFmtId="0" fontId="3" fillId="0" borderId="70" xfId="0" applyFont="1" applyBorder="1"/>
    <xf numFmtId="0" fontId="15" fillId="0" borderId="17" xfId="0" applyFont="1" applyBorder="1" applyAlignment="1">
      <alignment horizontal="center" vertical="center" wrapText="1"/>
    </xf>
    <xf numFmtId="0" fontId="3" fillId="0" borderId="19" xfId="0" applyFont="1" applyBorder="1"/>
    <xf numFmtId="0" fontId="5" fillId="0" borderId="17" xfId="0" applyFont="1" applyBorder="1" applyAlignment="1">
      <alignment horizontal="center" vertical="center" wrapText="1"/>
    </xf>
    <xf numFmtId="0" fontId="25" fillId="2" borderId="37" xfId="0" applyFont="1" applyFill="1" applyBorder="1" applyAlignment="1">
      <alignment horizontal="left" vertical="center" wrapText="1"/>
    </xf>
    <xf numFmtId="0" fontId="3" fillId="0" borderId="6" xfId="0" applyFont="1" applyBorder="1"/>
    <xf numFmtId="0" fontId="3" fillId="0" borderId="38" xfId="0" applyFont="1" applyBorder="1"/>
    <xf numFmtId="0" fontId="19" fillId="2" borderId="59" xfId="0" applyFont="1" applyFill="1" applyBorder="1" applyAlignment="1">
      <alignment horizontal="center" vertical="center" wrapText="1"/>
    </xf>
    <xf numFmtId="0" fontId="19" fillId="2" borderId="60" xfId="0" applyFont="1" applyFill="1" applyBorder="1" applyAlignment="1">
      <alignment horizontal="center" vertical="center" wrapText="1"/>
    </xf>
    <xf numFmtId="0" fontId="3" fillId="0" borderId="32" xfId="0" applyFont="1" applyBorder="1"/>
    <xf numFmtId="0" fontId="8" fillId="3" borderId="11" xfId="0" applyFont="1" applyFill="1" applyBorder="1" applyAlignment="1">
      <alignment horizontal="center" vertical="center" wrapText="1"/>
    </xf>
    <xf numFmtId="0" fontId="3" fillId="0" borderId="15" xfId="0" applyFont="1" applyBorder="1"/>
    <xf numFmtId="0" fontId="3" fillId="0" borderId="21" xfId="0" applyFont="1" applyBorder="1"/>
    <xf numFmtId="0" fontId="15" fillId="2" borderId="37" xfId="0" applyFont="1" applyFill="1" applyBorder="1" applyAlignment="1">
      <alignment horizontal="left" wrapText="1"/>
    </xf>
    <xf numFmtId="0" fontId="37" fillId="2" borderId="17" xfId="0" applyFont="1" applyFill="1" applyBorder="1" applyAlignment="1">
      <alignment horizontal="center" vertical="center" wrapText="1"/>
    </xf>
    <xf numFmtId="0" fontId="36" fillId="3" borderId="84" xfId="0" applyFont="1" applyFill="1" applyBorder="1" applyAlignment="1">
      <alignment horizontal="center" vertical="center" wrapText="1"/>
    </xf>
    <xf numFmtId="0" fontId="3" fillId="0" borderId="57" xfId="0" applyFont="1" applyBorder="1"/>
    <xf numFmtId="0" fontId="3" fillId="0" borderId="83" xfId="0" applyFont="1" applyBorder="1"/>
    <xf numFmtId="0" fontId="3" fillId="0" borderId="61" xfId="0" applyFont="1" applyBorder="1"/>
    <xf numFmtId="0" fontId="3" fillId="0" borderId="69" xfId="0" applyFont="1" applyBorder="1"/>
    <xf numFmtId="0" fontId="15" fillId="2" borderId="37" xfId="0" applyFont="1" applyFill="1" applyBorder="1" applyAlignment="1">
      <alignment horizontal="left" vertical="top" wrapText="1"/>
    </xf>
    <xf numFmtId="0" fontId="8" fillId="3" borderId="81" xfId="0" applyFont="1" applyFill="1" applyBorder="1" applyAlignment="1">
      <alignment horizontal="center" vertical="center" wrapText="1"/>
    </xf>
    <xf numFmtId="0" fontId="36" fillId="3" borderId="66" xfId="0" applyFont="1" applyFill="1" applyBorder="1" applyAlignment="1">
      <alignment horizontal="center" vertical="center"/>
    </xf>
    <xf numFmtId="0" fontId="3" fillId="0" borderId="82" xfId="0" applyFont="1" applyBorder="1"/>
    <xf numFmtId="0" fontId="3" fillId="0" borderId="79" xfId="0" applyFont="1" applyBorder="1"/>
    <xf numFmtId="0" fontId="3" fillId="0" borderId="26" xfId="0" applyFont="1" applyBorder="1"/>
    <xf numFmtId="0" fontId="38" fillId="2" borderId="16" xfId="0" applyFont="1" applyFill="1" applyBorder="1" applyAlignment="1">
      <alignment horizontal="center" vertical="center" wrapText="1"/>
    </xf>
    <xf numFmtId="0" fontId="3" fillId="0" borderId="85" xfId="0" applyFont="1" applyBorder="1"/>
    <xf numFmtId="0" fontId="3" fillId="0" borderId="27" xfId="0" applyFont="1" applyBorder="1"/>
    <xf numFmtId="0" fontId="38" fillId="2" borderId="17" xfId="0" applyFont="1" applyFill="1" applyBorder="1" applyAlignment="1">
      <alignment horizontal="center" vertical="center" wrapText="1"/>
    </xf>
    <xf numFmtId="0" fontId="37" fillId="2" borderId="44" xfId="0" applyFont="1" applyFill="1" applyBorder="1" applyAlignment="1">
      <alignment horizontal="center" vertical="center" wrapText="1"/>
    </xf>
    <xf numFmtId="0" fontId="37" fillId="2" borderId="85" xfId="0" applyFont="1" applyFill="1" applyBorder="1" applyAlignment="1">
      <alignment horizontal="center" vertical="center" wrapText="1"/>
    </xf>
    <xf numFmtId="0" fontId="37" fillId="2" borderId="78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1" fillId="2" borderId="51" xfId="0" applyFont="1" applyFill="1" applyBorder="1"/>
    <xf numFmtId="0" fontId="3" fillId="0" borderId="52" xfId="0" applyFont="1" applyBorder="1"/>
    <xf numFmtId="0" fontId="3" fillId="0" borderId="53" xfId="0" applyFont="1" applyBorder="1"/>
    <xf numFmtId="0" fontId="0" fillId="0" borderId="0" xfId="0" applyFont="1" applyAlignment="1"/>
    <xf numFmtId="0" fontId="3" fillId="0" borderId="58" xfId="0" applyFont="1" applyBorder="1"/>
    <xf numFmtId="0" fontId="3" fillId="0" borderId="62" xfId="0" applyFont="1" applyBorder="1"/>
    <xf numFmtId="0" fontId="3" fillId="0" borderId="63" xfId="0" applyFont="1" applyBorder="1"/>
    <xf numFmtId="0" fontId="19" fillId="2" borderId="54" xfId="0" applyFont="1" applyFill="1" applyBorder="1" applyAlignment="1">
      <alignment horizontal="center" vertical="center" wrapText="1"/>
    </xf>
    <xf numFmtId="0" fontId="3" fillId="0" borderId="55" xfId="0" applyFont="1" applyBorder="1"/>
    <xf numFmtId="4" fontId="33" fillId="2" borderId="51" xfId="0" applyNumberFormat="1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3" fillId="0" borderId="13" xfId="0" applyFont="1" applyBorder="1"/>
    <xf numFmtId="0" fontId="3" fillId="0" borderId="14" xfId="0" applyFont="1" applyBorder="1"/>
    <xf numFmtId="0" fontId="6" fillId="3" borderId="20" xfId="0" applyFont="1" applyFill="1" applyBorder="1" applyAlignment="1">
      <alignment horizontal="center" vertical="center" wrapText="1"/>
    </xf>
    <xf numFmtId="0" fontId="3" fillId="0" borderId="24" xfId="0" applyFont="1" applyBorder="1"/>
    <xf numFmtId="0" fontId="36" fillId="3" borderId="66" xfId="0" applyFont="1" applyFill="1" applyBorder="1" applyAlignment="1">
      <alignment horizontal="center" vertical="center" wrapText="1"/>
    </xf>
    <xf numFmtId="0" fontId="9" fillId="0" borderId="79" xfId="0" applyFont="1" applyBorder="1" applyAlignment="1">
      <alignment horizontal="center" vertical="center" wrapText="1"/>
    </xf>
    <xf numFmtId="0" fontId="1" fillId="0" borderId="80" xfId="0" applyFont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28" fillId="2" borderId="17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/>
    </xf>
    <xf numFmtId="0" fontId="3" fillId="0" borderId="18" xfId="0" applyFont="1" applyBorder="1"/>
    <xf numFmtId="0" fontId="15" fillId="2" borderId="17" xfId="0" applyFont="1" applyFill="1" applyBorder="1" applyAlignment="1">
      <alignment horizontal="center" vertical="center" wrapText="1"/>
    </xf>
    <xf numFmtId="0" fontId="27" fillId="4" borderId="17" xfId="0" applyFont="1" applyFill="1" applyBorder="1" applyAlignment="1">
      <alignment horizontal="center" vertical="center" wrapText="1"/>
    </xf>
    <xf numFmtId="0" fontId="29" fillId="4" borderId="17" xfId="0" applyFont="1" applyFill="1" applyBorder="1" applyAlignment="1">
      <alignment horizontal="center" vertical="center" wrapText="1"/>
    </xf>
    <xf numFmtId="0" fontId="19" fillId="2" borderId="65" xfId="0" applyFont="1" applyFill="1" applyBorder="1" applyAlignment="1">
      <alignment horizontal="center" vertical="center" wrapText="1"/>
    </xf>
    <xf numFmtId="0" fontId="14" fillId="2" borderId="57" xfId="0" applyFont="1" applyFill="1" applyBorder="1" applyAlignment="1">
      <alignment horizontal="center" vertical="top"/>
    </xf>
    <xf numFmtId="0" fontId="3" fillId="0" borderId="41" xfId="0" applyFont="1" applyBorder="1"/>
    <xf numFmtId="0" fontId="3" fillId="0" borderId="43" xfId="0" applyFont="1" applyBorder="1"/>
    <xf numFmtId="0" fontId="3" fillId="0" borderId="68" xfId="0" applyFont="1" applyBorder="1"/>
    <xf numFmtId="0" fontId="5" fillId="2" borderId="12" xfId="0" applyFont="1" applyFill="1" applyBorder="1" applyAlignment="1">
      <alignment horizontal="center" vertical="center" wrapText="1"/>
    </xf>
    <xf numFmtId="9" fontId="1" fillId="2" borderId="57" xfId="0" applyNumberFormat="1" applyFont="1" applyFill="1" applyBorder="1" applyAlignment="1">
      <alignment horizontal="center" vertical="center" wrapText="1"/>
    </xf>
    <xf numFmtId="0" fontId="3" fillId="0" borderId="46" xfId="0" applyFont="1" applyBorder="1"/>
    <xf numFmtId="0" fontId="1" fillId="0" borderId="17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/>
    </xf>
    <xf numFmtId="0" fontId="17" fillId="4" borderId="64" xfId="0" applyFont="1" applyFill="1" applyBorder="1" applyAlignment="1">
      <alignment horizontal="center" vertical="center"/>
    </xf>
    <xf numFmtId="0" fontId="1" fillId="2" borderId="37" xfId="0" applyFont="1" applyFill="1" applyBorder="1" applyAlignment="1">
      <alignment horizontal="center"/>
    </xf>
    <xf numFmtId="0" fontId="6" fillId="3" borderId="40" xfId="0" applyFont="1" applyFill="1" applyBorder="1" applyAlignment="1">
      <alignment horizontal="center" vertical="center" wrapText="1"/>
    </xf>
    <xf numFmtId="0" fontId="3" fillId="0" borderId="45" xfId="0" applyFont="1" applyBorder="1"/>
    <xf numFmtId="0" fontId="5" fillId="2" borderId="37" xfId="0" applyFont="1" applyFill="1" applyBorder="1" applyAlignment="1">
      <alignment horizontal="center" vertical="center" wrapText="1"/>
    </xf>
    <xf numFmtId="164" fontId="5" fillId="2" borderId="37" xfId="0" applyNumberFormat="1" applyFont="1" applyFill="1" applyBorder="1" applyAlignment="1">
      <alignment horizontal="center" vertical="center" wrapText="1"/>
    </xf>
    <xf numFmtId="0" fontId="6" fillId="3" borderId="39" xfId="0" applyFont="1" applyFill="1" applyBorder="1" applyAlignment="1">
      <alignment horizontal="center" vertical="center" wrapText="1"/>
    </xf>
    <xf numFmtId="0" fontId="3" fillId="0" borderId="42" xfId="0" applyFont="1" applyBorder="1"/>
    <xf numFmtId="0" fontId="2" fillId="2" borderId="8" xfId="0" applyFont="1" applyFill="1" applyBorder="1" applyAlignment="1">
      <alignment horizontal="center" vertical="center"/>
    </xf>
    <xf numFmtId="0" fontId="3" fillId="0" borderId="9" xfId="0" applyFont="1" applyBorder="1"/>
    <xf numFmtId="0" fontId="3" fillId="0" borderId="10" xfId="0" applyFont="1" applyBorder="1"/>
    <xf numFmtId="0" fontId="2" fillId="2" borderId="2" xfId="0" applyFont="1" applyFill="1" applyBorder="1" applyAlignment="1">
      <alignment horizontal="center" vertical="center"/>
    </xf>
    <xf numFmtId="0" fontId="3" fillId="0" borderId="3" xfId="0" applyFont="1" applyBorder="1"/>
    <xf numFmtId="0" fontId="3" fillId="0" borderId="4" xfId="0" applyFont="1" applyBorder="1"/>
    <xf numFmtId="0" fontId="2" fillId="2" borderId="5" xfId="0" applyFont="1" applyFill="1" applyBorder="1" applyAlignment="1">
      <alignment horizontal="center" vertical="center"/>
    </xf>
    <xf numFmtId="0" fontId="3" fillId="0" borderId="7" xfId="0" applyFont="1" applyBorder="1"/>
    <xf numFmtId="0" fontId="4" fillId="3" borderId="1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00FF"/>
  </sheetPr>
  <dimension ref="A1:AJ995"/>
  <sheetViews>
    <sheetView tabSelected="1" topLeftCell="A59" zoomScale="66" zoomScaleNormal="66" workbookViewId="0">
      <selection activeCell="I62" sqref="I62"/>
    </sheetView>
  </sheetViews>
  <sheetFormatPr defaultColWidth="14.44140625" defaultRowHeight="15.75" customHeight="1"/>
  <cols>
    <col min="1" max="1" width="1.109375" customWidth="1"/>
    <col min="2" max="2" width="4.88671875" customWidth="1"/>
    <col min="3" max="3" width="16.109375" customWidth="1"/>
    <col min="4" max="4" width="37.44140625" customWidth="1"/>
    <col min="5" max="5" width="12" customWidth="1"/>
    <col min="6" max="6" width="15.5546875" customWidth="1"/>
    <col min="7" max="7" width="10.88671875" customWidth="1"/>
    <col min="8" max="8" width="11.33203125" customWidth="1"/>
    <col min="9" max="9" width="18" customWidth="1"/>
    <col min="10" max="10" width="13.5546875" customWidth="1"/>
    <col min="11" max="11" width="13" customWidth="1"/>
    <col min="12" max="12" width="12.44140625" customWidth="1"/>
    <col min="13" max="13" width="12.33203125" customWidth="1"/>
    <col min="14" max="14" width="14" customWidth="1"/>
    <col min="15" max="15" width="11.44140625" customWidth="1"/>
    <col min="16" max="16" width="16.88671875" customWidth="1"/>
    <col min="17" max="17" width="9.109375" customWidth="1"/>
    <col min="18" max="18" width="14" customWidth="1"/>
    <col min="19" max="19" width="27.5546875" customWidth="1"/>
    <col min="20" max="20" width="7.88671875" customWidth="1"/>
    <col min="21" max="21" width="5.5546875" customWidth="1"/>
    <col min="22" max="22" width="9.109375" customWidth="1"/>
    <col min="23" max="23" width="11.33203125" customWidth="1"/>
    <col min="24" max="36" width="9.109375" customWidth="1"/>
  </cols>
  <sheetData>
    <row r="1" spans="1:36" ht="6" customHeight="1">
      <c r="A1" s="1"/>
      <c r="B1" s="2"/>
      <c r="C1" s="3"/>
      <c r="D1" s="4"/>
      <c r="E1" s="3"/>
      <c r="F1" s="3"/>
      <c r="G1" s="3"/>
      <c r="H1" s="3"/>
      <c r="I1" s="5"/>
      <c r="J1" s="6"/>
      <c r="K1" s="6"/>
      <c r="L1" s="3"/>
      <c r="M1" s="3"/>
      <c r="N1" s="3"/>
      <c r="O1" s="3"/>
      <c r="P1" s="3"/>
      <c r="Q1" s="3"/>
      <c r="R1" s="3"/>
      <c r="S1" s="4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7.25" customHeight="1">
      <c r="A2" s="1"/>
      <c r="B2" s="398" t="s">
        <v>0</v>
      </c>
      <c r="C2" s="399"/>
      <c r="D2" s="399"/>
      <c r="E2" s="399"/>
      <c r="F2" s="399"/>
      <c r="G2" s="399"/>
      <c r="H2" s="399"/>
      <c r="I2" s="399"/>
      <c r="J2" s="399"/>
      <c r="K2" s="399"/>
      <c r="L2" s="399"/>
      <c r="M2" s="399"/>
      <c r="N2" s="399"/>
      <c r="O2" s="399"/>
      <c r="P2" s="399"/>
      <c r="Q2" s="399"/>
      <c r="R2" s="399"/>
      <c r="S2" s="400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7.25" customHeight="1">
      <c r="A3" s="1"/>
      <c r="B3" s="401" t="s">
        <v>1</v>
      </c>
      <c r="C3" s="322"/>
      <c r="D3" s="322"/>
      <c r="E3" s="322"/>
      <c r="F3" s="322"/>
      <c r="G3" s="322"/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22"/>
      <c r="S3" s="402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7.25" customHeight="1">
      <c r="A4" s="1"/>
      <c r="B4" s="401" t="s">
        <v>2</v>
      </c>
      <c r="C4" s="322"/>
      <c r="D4" s="322"/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322"/>
      <c r="R4" s="322"/>
      <c r="S4" s="402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7.25" customHeight="1">
      <c r="A5" s="1"/>
      <c r="B5" s="401" t="s">
        <v>3</v>
      </c>
      <c r="C5" s="322"/>
      <c r="D5" s="322"/>
      <c r="E5" s="322"/>
      <c r="F5" s="322"/>
      <c r="G5" s="322"/>
      <c r="H5" s="322"/>
      <c r="I5" s="322"/>
      <c r="J5" s="322"/>
      <c r="K5" s="322"/>
      <c r="L5" s="322"/>
      <c r="M5" s="322"/>
      <c r="N5" s="322"/>
      <c r="O5" s="322"/>
      <c r="P5" s="322"/>
      <c r="Q5" s="322"/>
      <c r="R5" s="322"/>
      <c r="S5" s="402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7.25" customHeight="1">
      <c r="A6" s="1"/>
      <c r="B6" s="401" t="s">
        <v>248</v>
      </c>
      <c r="C6" s="322"/>
      <c r="D6" s="322"/>
      <c r="E6" s="322"/>
      <c r="F6" s="322"/>
      <c r="G6" s="322"/>
      <c r="H6" s="322"/>
      <c r="I6" s="322"/>
      <c r="J6" s="322"/>
      <c r="K6" s="322"/>
      <c r="L6" s="322"/>
      <c r="M6" s="322"/>
      <c r="N6" s="322"/>
      <c r="O6" s="322"/>
      <c r="P6" s="322"/>
      <c r="Q6" s="322"/>
      <c r="R6" s="322"/>
      <c r="S6" s="40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7.25" customHeight="1">
      <c r="A7" s="1"/>
      <c r="B7" s="401" t="s">
        <v>4</v>
      </c>
      <c r="C7" s="322"/>
      <c r="D7" s="322"/>
      <c r="E7" s="322"/>
      <c r="F7" s="322"/>
      <c r="G7" s="322"/>
      <c r="H7" s="322"/>
      <c r="I7" s="322"/>
      <c r="J7" s="322"/>
      <c r="K7" s="322"/>
      <c r="L7" s="322"/>
      <c r="M7" s="322"/>
      <c r="N7" s="322"/>
      <c r="O7" s="322"/>
      <c r="P7" s="322"/>
      <c r="Q7" s="322"/>
      <c r="R7" s="322"/>
      <c r="S7" s="40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8" customHeight="1">
      <c r="A8" s="1"/>
      <c r="B8" s="395" t="s">
        <v>5</v>
      </c>
      <c r="C8" s="396"/>
      <c r="D8" s="396"/>
      <c r="E8" s="396"/>
      <c r="F8" s="396"/>
      <c r="G8" s="396"/>
      <c r="H8" s="396"/>
      <c r="I8" s="396"/>
      <c r="J8" s="396"/>
      <c r="K8" s="396"/>
      <c r="L8" s="396"/>
      <c r="M8" s="396"/>
      <c r="N8" s="396"/>
      <c r="O8" s="396"/>
      <c r="P8" s="396"/>
      <c r="Q8" s="396"/>
      <c r="R8" s="396"/>
      <c r="S8" s="397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8" customHeight="1">
      <c r="A9" s="1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21" customHeight="1">
      <c r="A10" s="8"/>
      <c r="B10" s="403">
        <v>1</v>
      </c>
      <c r="C10" s="361" t="s">
        <v>6</v>
      </c>
      <c r="D10" s="362"/>
      <c r="E10" s="362"/>
      <c r="F10" s="362"/>
      <c r="G10" s="362"/>
      <c r="H10" s="362"/>
      <c r="I10" s="362"/>
      <c r="J10" s="362"/>
      <c r="K10" s="362"/>
      <c r="L10" s="362"/>
      <c r="M10" s="362"/>
      <c r="N10" s="362"/>
      <c r="O10" s="362"/>
      <c r="P10" s="362"/>
      <c r="Q10" s="362"/>
      <c r="R10" s="362"/>
      <c r="S10" s="363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3.8">
      <c r="A11" s="9"/>
      <c r="B11" s="328"/>
      <c r="C11" s="310" t="s">
        <v>7</v>
      </c>
      <c r="D11" s="310" t="s">
        <v>8</v>
      </c>
      <c r="E11" s="310" t="s">
        <v>9</v>
      </c>
      <c r="F11" s="310" t="s">
        <v>10</v>
      </c>
      <c r="G11" s="310" t="s">
        <v>11</v>
      </c>
      <c r="H11" s="310" t="s">
        <v>12</v>
      </c>
      <c r="I11" s="371" t="s">
        <v>13</v>
      </c>
      <c r="J11" s="372"/>
      <c r="K11" s="319"/>
      <c r="L11" s="310" t="s">
        <v>14</v>
      </c>
      <c r="M11" s="310" t="s">
        <v>15</v>
      </c>
      <c r="N11" s="350" t="s">
        <v>16</v>
      </c>
      <c r="O11" s="319"/>
      <c r="P11" s="310" t="s">
        <v>17</v>
      </c>
      <c r="Q11" s="310" t="s">
        <v>18</v>
      </c>
      <c r="R11" s="310" t="s">
        <v>19</v>
      </c>
      <c r="S11" s="364" t="s">
        <v>20</v>
      </c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</row>
    <row r="12" spans="1:36" ht="57" customHeight="1">
      <c r="A12" s="9"/>
      <c r="B12" s="329"/>
      <c r="C12" s="311"/>
      <c r="D12" s="311"/>
      <c r="E12" s="311"/>
      <c r="F12" s="311"/>
      <c r="G12" s="311"/>
      <c r="H12" s="311"/>
      <c r="I12" s="11" t="s">
        <v>21</v>
      </c>
      <c r="J12" s="12" t="s">
        <v>22</v>
      </c>
      <c r="K12" s="12" t="s">
        <v>23</v>
      </c>
      <c r="L12" s="311"/>
      <c r="M12" s="311"/>
      <c r="N12" s="13" t="s">
        <v>24</v>
      </c>
      <c r="O12" s="13" t="s">
        <v>25</v>
      </c>
      <c r="P12" s="311"/>
      <c r="Q12" s="311"/>
      <c r="R12" s="311"/>
      <c r="S12" s="365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</row>
    <row r="13" spans="1:36" ht="14.4" hidden="1">
      <c r="A13" s="8"/>
      <c r="B13" s="14">
        <v>1.2</v>
      </c>
      <c r="C13" s="15"/>
      <c r="D13" s="16"/>
      <c r="E13" s="17"/>
      <c r="F13" s="17"/>
      <c r="G13" s="17"/>
      <c r="H13" s="17"/>
      <c r="I13" s="18"/>
      <c r="J13" s="19"/>
      <c r="K13" s="19"/>
      <c r="L13" s="17"/>
      <c r="M13" s="17"/>
      <c r="N13" s="17"/>
      <c r="O13" s="17"/>
      <c r="P13" s="17"/>
      <c r="Q13" s="17"/>
      <c r="R13" s="20"/>
      <c r="S13" s="2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4.4" hidden="1">
      <c r="A14" s="8"/>
      <c r="B14" s="22">
        <v>1.3</v>
      </c>
      <c r="C14" s="23"/>
      <c r="D14" s="24"/>
      <c r="E14" s="25"/>
      <c r="F14" s="25"/>
      <c r="G14" s="25"/>
      <c r="H14" s="25"/>
      <c r="I14" s="26"/>
      <c r="J14" s="27"/>
      <c r="K14" s="27"/>
      <c r="L14" s="25"/>
      <c r="M14" s="25"/>
      <c r="N14" s="25"/>
      <c r="O14" s="25"/>
      <c r="P14" s="25"/>
      <c r="Q14" s="25"/>
      <c r="R14" s="28"/>
      <c r="S14" s="2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4.4" hidden="1">
      <c r="A15" s="8"/>
      <c r="B15" s="22">
        <v>1.4</v>
      </c>
      <c r="C15" s="23"/>
      <c r="D15" s="24"/>
      <c r="E15" s="25"/>
      <c r="F15" s="25"/>
      <c r="G15" s="25"/>
      <c r="H15" s="25"/>
      <c r="I15" s="26"/>
      <c r="J15" s="27"/>
      <c r="K15" s="27"/>
      <c r="L15" s="25"/>
      <c r="M15" s="25"/>
      <c r="N15" s="25"/>
      <c r="O15" s="25"/>
      <c r="P15" s="25"/>
      <c r="Q15" s="25"/>
      <c r="R15" s="28"/>
      <c r="S15" s="2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</row>
    <row r="16" spans="1:36" ht="15.75" hidden="1" customHeight="1">
      <c r="A16" s="8"/>
      <c r="B16" s="22">
        <v>1.5</v>
      </c>
      <c r="C16" s="29"/>
      <c r="D16" s="30"/>
      <c r="E16" s="31"/>
      <c r="F16" s="31"/>
      <c r="G16" s="31"/>
      <c r="H16" s="31"/>
      <c r="I16" s="32"/>
      <c r="J16" s="33"/>
      <c r="K16" s="33"/>
      <c r="L16" s="31"/>
      <c r="M16" s="31"/>
      <c r="N16" s="31"/>
      <c r="O16" s="31"/>
      <c r="P16" s="31"/>
      <c r="Q16" s="31"/>
      <c r="R16" s="34"/>
      <c r="S16" s="2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</row>
    <row r="17" spans="1:36" ht="15.75" hidden="1" customHeight="1">
      <c r="A17" s="8"/>
      <c r="B17" s="35"/>
      <c r="C17" s="36"/>
      <c r="D17" s="37"/>
      <c r="E17" s="36"/>
      <c r="F17" s="36"/>
      <c r="G17" s="36"/>
      <c r="H17" s="36" t="s">
        <v>26</v>
      </c>
      <c r="I17" s="38">
        <f>SUM(I13:I16)</f>
        <v>0</v>
      </c>
      <c r="J17" s="39"/>
      <c r="K17" s="39"/>
      <c r="L17" s="36"/>
      <c r="M17" s="36"/>
      <c r="N17" s="36"/>
      <c r="O17" s="36"/>
      <c r="P17" s="36"/>
      <c r="Q17" s="36"/>
      <c r="R17" s="40"/>
      <c r="S17" s="2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</row>
    <row r="18" spans="1:36" ht="15.75" customHeight="1">
      <c r="A18" s="1"/>
      <c r="B18" s="388"/>
      <c r="C18" s="322"/>
      <c r="D18" s="322"/>
      <c r="E18" s="322"/>
      <c r="F18" s="322"/>
      <c r="G18" s="322"/>
      <c r="H18" s="322"/>
      <c r="I18" s="322"/>
      <c r="J18" s="322"/>
      <c r="K18" s="322"/>
      <c r="L18" s="322"/>
      <c r="M18" s="322"/>
      <c r="N18" s="322"/>
      <c r="O18" s="322"/>
      <c r="P18" s="322"/>
      <c r="Q18" s="322"/>
      <c r="R18" s="322"/>
      <c r="S18" s="323"/>
      <c r="T18" s="1"/>
      <c r="U18" s="1"/>
      <c r="V18" s="1"/>
      <c r="W18" s="1" t="s">
        <v>27</v>
      </c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</row>
    <row r="19" spans="1:36" ht="21" customHeight="1">
      <c r="A19" s="8"/>
      <c r="B19" s="327">
        <v>2</v>
      </c>
      <c r="C19" s="361" t="s">
        <v>28</v>
      </c>
      <c r="D19" s="362"/>
      <c r="E19" s="362"/>
      <c r="F19" s="362"/>
      <c r="G19" s="362"/>
      <c r="H19" s="362"/>
      <c r="I19" s="362"/>
      <c r="J19" s="362"/>
      <c r="K19" s="362"/>
      <c r="L19" s="362"/>
      <c r="M19" s="362"/>
      <c r="N19" s="362"/>
      <c r="O19" s="362"/>
      <c r="P19" s="362"/>
      <c r="Q19" s="362"/>
      <c r="R19" s="362"/>
      <c r="S19" s="363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</row>
    <row r="20" spans="1:36" ht="14.4">
      <c r="A20" s="8"/>
      <c r="B20" s="328"/>
      <c r="C20" s="393" t="s">
        <v>29</v>
      </c>
      <c r="D20" s="310" t="s">
        <v>30</v>
      </c>
      <c r="E20" s="310" t="s">
        <v>9</v>
      </c>
      <c r="F20" s="310" t="s">
        <v>31</v>
      </c>
      <c r="G20" s="310" t="s">
        <v>11</v>
      </c>
      <c r="H20" s="310" t="s">
        <v>12</v>
      </c>
      <c r="I20" s="371" t="s">
        <v>32</v>
      </c>
      <c r="J20" s="372"/>
      <c r="K20" s="319"/>
      <c r="L20" s="310" t="s">
        <v>33</v>
      </c>
      <c r="M20" s="310" t="s">
        <v>34</v>
      </c>
      <c r="N20" s="350" t="s">
        <v>35</v>
      </c>
      <c r="O20" s="319"/>
      <c r="P20" s="389" t="s">
        <v>17</v>
      </c>
      <c r="Q20" s="310" t="s">
        <v>18</v>
      </c>
      <c r="R20" s="389" t="s">
        <v>19</v>
      </c>
      <c r="S20" s="364" t="s">
        <v>20</v>
      </c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</row>
    <row r="21" spans="1:36" ht="54.75" customHeight="1">
      <c r="A21" s="8"/>
      <c r="B21" s="378"/>
      <c r="C21" s="394"/>
      <c r="D21" s="379"/>
      <c r="E21" s="379"/>
      <c r="F21" s="379"/>
      <c r="G21" s="379"/>
      <c r="H21" s="379"/>
      <c r="I21" s="41" t="s">
        <v>21</v>
      </c>
      <c r="J21" s="42" t="s">
        <v>22</v>
      </c>
      <c r="K21" s="42" t="s">
        <v>23</v>
      </c>
      <c r="L21" s="379"/>
      <c r="M21" s="379"/>
      <c r="N21" s="43" t="s">
        <v>24</v>
      </c>
      <c r="O21" s="43" t="s">
        <v>25</v>
      </c>
      <c r="P21" s="390"/>
      <c r="Q21" s="379"/>
      <c r="R21" s="390"/>
      <c r="S21" s="383"/>
      <c r="T21" s="1"/>
      <c r="U21" s="1"/>
      <c r="V21" s="1"/>
      <c r="W21" s="44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</row>
    <row r="22" spans="1:36" ht="120.75" customHeight="1">
      <c r="A22" s="1"/>
      <c r="B22" s="45" t="s">
        <v>36</v>
      </c>
      <c r="C22" s="46" t="s">
        <v>37</v>
      </c>
      <c r="D22" s="47" t="s">
        <v>38</v>
      </c>
      <c r="E22" s="48" t="s">
        <v>39</v>
      </c>
      <c r="F22" s="49" t="s">
        <v>40</v>
      </c>
      <c r="G22" s="49"/>
      <c r="H22" s="50" t="s">
        <v>41</v>
      </c>
      <c r="I22" s="51">
        <f>201732.959479914+32000</f>
        <v>233732.95947991399</v>
      </c>
      <c r="J22" s="52">
        <v>1</v>
      </c>
      <c r="K22" s="52">
        <v>0</v>
      </c>
      <c r="L22" s="53" t="s">
        <v>42</v>
      </c>
      <c r="M22" s="49" t="s">
        <v>43</v>
      </c>
      <c r="N22" s="54">
        <v>43770</v>
      </c>
      <c r="O22" s="54">
        <v>43800</v>
      </c>
      <c r="P22" s="54" t="s">
        <v>44</v>
      </c>
      <c r="Q22" s="49"/>
      <c r="R22" s="46" t="s">
        <v>45</v>
      </c>
      <c r="S22" s="55" t="s">
        <v>46</v>
      </c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</row>
    <row r="23" spans="1:36" ht="48" customHeight="1">
      <c r="A23" s="1"/>
      <c r="B23" s="56" t="s">
        <v>47</v>
      </c>
      <c r="C23" s="57" t="s">
        <v>37</v>
      </c>
      <c r="D23" s="58" t="s">
        <v>48</v>
      </c>
      <c r="E23" s="59" t="s">
        <v>49</v>
      </c>
      <c r="F23" s="59" t="s">
        <v>40</v>
      </c>
      <c r="G23" s="59"/>
      <c r="H23" s="59"/>
      <c r="I23" s="60">
        <v>160000</v>
      </c>
      <c r="J23" s="61">
        <v>1</v>
      </c>
      <c r="K23" s="61">
        <v>0</v>
      </c>
      <c r="L23" s="57" t="s">
        <v>50</v>
      </c>
      <c r="M23" s="59" t="s">
        <v>43</v>
      </c>
      <c r="N23" s="62">
        <v>44105</v>
      </c>
      <c r="O23" s="63">
        <v>44226</v>
      </c>
      <c r="P23" s="62" t="s">
        <v>44</v>
      </c>
      <c r="Q23" s="59"/>
      <c r="R23" s="57" t="s">
        <v>51</v>
      </c>
      <c r="S23" s="64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</row>
    <row r="24" spans="1:36" ht="56.25" customHeight="1">
      <c r="A24" s="1"/>
      <c r="B24" s="56" t="s">
        <v>52</v>
      </c>
      <c r="C24" s="57" t="s">
        <v>37</v>
      </c>
      <c r="D24" s="65" t="s">
        <v>53</v>
      </c>
      <c r="E24" s="59" t="s">
        <v>54</v>
      </c>
      <c r="F24" s="59" t="s">
        <v>40</v>
      </c>
      <c r="G24" s="59"/>
      <c r="H24" s="66" t="s">
        <v>55</v>
      </c>
      <c r="I24" s="67">
        <v>981171</v>
      </c>
      <c r="J24" s="61">
        <v>1</v>
      </c>
      <c r="K24" s="61">
        <v>0</v>
      </c>
      <c r="L24" s="57" t="s">
        <v>56</v>
      </c>
      <c r="M24" s="59" t="s">
        <v>43</v>
      </c>
      <c r="N24" s="62">
        <v>43709</v>
      </c>
      <c r="O24" s="62">
        <v>43739</v>
      </c>
      <c r="P24" s="62" t="s">
        <v>44</v>
      </c>
      <c r="Q24" s="59"/>
      <c r="R24" s="57" t="s">
        <v>45</v>
      </c>
      <c r="S24" s="64" t="s">
        <v>57</v>
      </c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</row>
    <row r="25" spans="1:36" ht="78" customHeight="1">
      <c r="A25" s="1"/>
      <c r="B25" s="56" t="s">
        <v>58</v>
      </c>
      <c r="C25" s="57" t="s">
        <v>37</v>
      </c>
      <c r="D25" s="65" t="s">
        <v>59</v>
      </c>
      <c r="E25" s="59" t="s">
        <v>60</v>
      </c>
      <c r="F25" s="59" t="s">
        <v>40</v>
      </c>
      <c r="G25" s="59"/>
      <c r="H25" s="66" t="s">
        <v>61</v>
      </c>
      <c r="I25" s="67">
        <v>3251083.4523137263</v>
      </c>
      <c r="J25" s="61">
        <v>1</v>
      </c>
      <c r="K25" s="61">
        <v>0</v>
      </c>
      <c r="L25" s="57" t="s">
        <v>62</v>
      </c>
      <c r="M25" s="59" t="s">
        <v>43</v>
      </c>
      <c r="N25" s="62">
        <v>43709</v>
      </c>
      <c r="O25" s="62">
        <v>43739</v>
      </c>
      <c r="P25" s="62" t="s">
        <v>44</v>
      </c>
      <c r="Q25" s="59"/>
      <c r="R25" s="57" t="s">
        <v>45</v>
      </c>
      <c r="S25" s="64" t="s">
        <v>63</v>
      </c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</row>
    <row r="26" spans="1:36" ht="44.25" customHeight="1">
      <c r="A26" s="1"/>
      <c r="B26" s="56" t="s">
        <v>64</v>
      </c>
      <c r="C26" s="57" t="s">
        <v>37</v>
      </c>
      <c r="D26" s="65" t="s">
        <v>65</v>
      </c>
      <c r="E26" s="68" t="s">
        <v>60</v>
      </c>
      <c r="F26" s="59" t="s">
        <v>40</v>
      </c>
      <c r="G26" s="66">
        <v>2</v>
      </c>
      <c r="H26" s="59"/>
      <c r="I26" s="67">
        <v>1500000</v>
      </c>
      <c r="J26" s="61">
        <v>1</v>
      </c>
      <c r="K26" s="61">
        <v>0</v>
      </c>
      <c r="L26" s="57" t="s">
        <v>62</v>
      </c>
      <c r="M26" s="59" t="s">
        <v>43</v>
      </c>
      <c r="N26" s="69">
        <v>44013</v>
      </c>
      <c r="O26" s="69">
        <v>44105</v>
      </c>
      <c r="P26" s="62" t="s">
        <v>44</v>
      </c>
      <c r="Q26" s="59"/>
      <c r="R26" s="57" t="s">
        <v>51</v>
      </c>
      <c r="S26" s="70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</row>
    <row r="27" spans="1:36" ht="38.25" customHeight="1">
      <c r="A27" s="71"/>
      <c r="B27" s="72" t="s">
        <v>66</v>
      </c>
      <c r="C27" s="73" t="s">
        <v>37</v>
      </c>
      <c r="D27" s="74" t="s">
        <v>67</v>
      </c>
      <c r="E27" s="75" t="s">
        <v>68</v>
      </c>
      <c r="F27" s="76" t="s">
        <v>69</v>
      </c>
      <c r="G27" s="76"/>
      <c r="H27" s="76"/>
      <c r="I27" s="77">
        <v>20000</v>
      </c>
      <c r="J27" s="78">
        <v>1</v>
      </c>
      <c r="K27" s="78">
        <v>0</v>
      </c>
      <c r="L27" s="73" t="s">
        <v>50</v>
      </c>
      <c r="M27" s="76" t="s">
        <v>70</v>
      </c>
      <c r="N27" s="79">
        <v>43983</v>
      </c>
      <c r="O27" s="79">
        <v>44044</v>
      </c>
      <c r="P27" s="73" t="s">
        <v>71</v>
      </c>
      <c r="Q27" s="76"/>
      <c r="R27" s="80" t="s">
        <v>72</v>
      </c>
      <c r="S27" s="8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</row>
    <row r="28" spans="1:36" ht="33.75" customHeight="1">
      <c r="A28" s="1"/>
      <c r="B28" s="56" t="s">
        <v>73</v>
      </c>
      <c r="C28" s="57" t="s">
        <v>37</v>
      </c>
      <c r="D28" s="65" t="s">
        <v>74</v>
      </c>
      <c r="E28" s="68" t="s">
        <v>75</v>
      </c>
      <c r="F28" s="59" t="s">
        <v>40</v>
      </c>
      <c r="G28" s="59"/>
      <c r="H28" s="59"/>
      <c r="I28" s="67">
        <v>40000</v>
      </c>
      <c r="J28" s="61">
        <v>1</v>
      </c>
      <c r="K28" s="61">
        <v>0</v>
      </c>
      <c r="L28" s="57" t="s">
        <v>62</v>
      </c>
      <c r="M28" s="59" t="s">
        <v>43</v>
      </c>
      <c r="N28" s="69">
        <v>44075</v>
      </c>
      <c r="O28" s="69">
        <v>44166</v>
      </c>
      <c r="P28" s="62" t="s">
        <v>44</v>
      </c>
      <c r="Q28" s="59"/>
      <c r="R28" s="57" t="s">
        <v>51</v>
      </c>
      <c r="S28" s="64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</row>
    <row r="29" spans="1:36" ht="41.25" customHeight="1">
      <c r="A29" s="1"/>
      <c r="B29" s="56" t="s">
        <v>76</v>
      </c>
      <c r="C29" s="82" t="s">
        <v>77</v>
      </c>
      <c r="D29" s="83" t="s">
        <v>78</v>
      </c>
      <c r="E29" s="84" t="s">
        <v>79</v>
      </c>
      <c r="F29" s="59" t="s">
        <v>40</v>
      </c>
      <c r="G29" s="59"/>
      <c r="H29" s="59"/>
      <c r="I29" s="85">
        <f>20000+256500+30000</f>
        <v>306500</v>
      </c>
      <c r="J29" s="61">
        <v>1</v>
      </c>
      <c r="K29" s="61">
        <v>0</v>
      </c>
      <c r="L29" s="86" t="s">
        <v>50</v>
      </c>
      <c r="M29" s="59" t="s">
        <v>43</v>
      </c>
      <c r="N29" s="87">
        <v>44013</v>
      </c>
      <c r="O29" s="87">
        <v>44105</v>
      </c>
      <c r="P29" s="62" t="s">
        <v>44</v>
      </c>
      <c r="Q29" s="59"/>
      <c r="R29" s="57" t="s">
        <v>51</v>
      </c>
      <c r="S29" s="70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</row>
    <row r="30" spans="1:36" ht="49.5" customHeight="1">
      <c r="A30" s="1"/>
      <c r="B30" s="56" t="s">
        <v>80</v>
      </c>
      <c r="C30" s="57" t="s">
        <v>37</v>
      </c>
      <c r="D30" s="65" t="s">
        <v>81</v>
      </c>
      <c r="E30" s="68" t="s">
        <v>49</v>
      </c>
      <c r="F30" s="59" t="s">
        <v>40</v>
      </c>
      <c r="G30" s="59"/>
      <c r="H30" s="88" t="s">
        <v>82</v>
      </c>
      <c r="I30" s="89">
        <v>270000</v>
      </c>
      <c r="J30" s="61">
        <v>1</v>
      </c>
      <c r="K30" s="61">
        <v>0</v>
      </c>
      <c r="L30" s="57" t="s">
        <v>50</v>
      </c>
      <c r="M30" s="59" t="s">
        <v>43</v>
      </c>
      <c r="N30" s="62">
        <v>43983</v>
      </c>
      <c r="O30" s="63">
        <v>44104</v>
      </c>
      <c r="P30" s="62" t="s">
        <v>44</v>
      </c>
      <c r="Q30" s="59"/>
      <c r="R30" s="90" t="s">
        <v>83</v>
      </c>
      <c r="S30" s="64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</row>
    <row r="31" spans="1:36" ht="41.25" customHeight="1">
      <c r="A31" s="91"/>
      <c r="B31" s="92" t="s">
        <v>84</v>
      </c>
      <c r="C31" s="93" t="s">
        <v>37</v>
      </c>
      <c r="D31" s="94" t="s">
        <v>85</v>
      </c>
      <c r="E31" s="95" t="s">
        <v>75</v>
      </c>
      <c r="F31" s="96" t="s">
        <v>40</v>
      </c>
      <c r="G31" s="96"/>
      <c r="H31" s="96"/>
      <c r="I31" s="97">
        <v>555000</v>
      </c>
      <c r="J31" s="98">
        <v>1</v>
      </c>
      <c r="K31" s="98">
        <v>0</v>
      </c>
      <c r="L31" s="93" t="s">
        <v>62</v>
      </c>
      <c r="M31" s="99" t="s">
        <v>43</v>
      </c>
      <c r="N31" s="100">
        <v>44013</v>
      </c>
      <c r="O31" s="100">
        <v>44105</v>
      </c>
      <c r="P31" s="101" t="s">
        <v>44</v>
      </c>
      <c r="Q31" s="99"/>
      <c r="R31" s="93" t="s">
        <v>51</v>
      </c>
      <c r="S31" s="102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</row>
    <row r="32" spans="1:36" ht="42.75" customHeight="1">
      <c r="A32" s="91"/>
      <c r="B32" s="103" t="s">
        <v>86</v>
      </c>
      <c r="C32" s="104" t="s">
        <v>37</v>
      </c>
      <c r="D32" s="105" t="s">
        <v>87</v>
      </c>
      <c r="E32" s="106" t="s">
        <v>49</v>
      </c>
      <c r="F32" s="107" t="s">
        <v>40</v>
      </c>
      <c r="G32" s="107"/>
      <c r="H32" s="107"/>
      <c r="I32" s="108">
        <v>900000</v>
      </c>
      <c r="J32" s="109">
        <v>1</v>
      </c>
      <c r="K32" s="109">
        <v>0</v>
      </c>
      <c r="L32" s="110" t="s">
        <v>50</v>
      </c>
      <c r="M32" s="111" t="s">
        <v>43</v>
      </c>
      <c r="N32" s="112">
        <v>44044</v>
      </c>
      <c r="O32" s="113">
        <v>44136</v>
      </c>
      <c r="P32" s="114" t="s">
        <v>44</v>
      </c>
      <c r="Q32" s="111"/>
      <c r="R32" s="110" t="s">
        <v>51</v>
      </c>
      <c r="S32" s="115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</row>
    <row r="33" spans="1:36" ht="15.75" customHeight="1">
      <c r="A33" s="351"/>
      <c r="B33" s="352"/>
      <c r="C33" s="352"/>
      <c r="D33" s="352"/>
      <c r="E33" s="352"/>
      <c r="F33" s="353"/>
      <c r="G33" s="358" t="s">
        <v>88</v>
      </c>
      <c r="H33" s="359"/>
      <c r="I33" s="116">
        <f>SUM(I22:I32)-I27</f>
        <v>8197487.4117936399</v>
      </c>
      <c r="J33" s="391" t="s">
        <v>89</v>
      </c>
      <c r="K33" s="322"/>
      <c r="L33" s="322"/>
      <c r="M33" s="322"/>
      <c r="N33" s="322"/>
      <c r="O33" s="322"/>
      <c r="P33" s="322"/>
      <c r="Q33" s="322"/>
      <c r="R33" s="322"/>
      <c r="S33" s="323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</row>
    <row r="34" spans="1:36" ht="15.75" customHeight="1">
      <c r="A34" s="333"/>
      <c r="B34" s="354"/>
      <c r="C34" s="354"/>
      <c r="D34" s="354"/>
      <c r="E34" s="354"/>
      <c r="F34" s="355"/>
      <c r="G34" s="324" t="s">
        <v>90</v>
      </c>
      <c r="H34" s="319"/>
      <c r="I34" s="117">
        <f>I22+I24+I25</f>
        <v>4465987.4117936399</v>
      </c>
      <c r="J34" s="391"/>
      <c r="K34" s="322"/>
      <c r="L34" s="322"/>
      <c r="M34" s="322"/>
      <c r="N34" s="322"/>
      <c r="O34" s="322"/>
      <c r="P34" s="322"/>
      <c r="Q34" s="322"/>
      <c r="R34" s="322"/>
      <c r="S34" s="323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</row>
    <row r="35" spans="1:36" ht="16.5" customHeight="1">
      <c r="A35" s="333"/>
      <c r="B35" s="354"/>
      <c r="C35" s="354"/>
      <c r="D35" s="354"/>
      <c r="E35" s="354"/>
      <c r="F35" s="355"/>
      <c r="G35" s="325" t="s">
        <v>91</v>
      </c>
      <c r="H35" s="326"/>
      <c r="I35" s="118">
        <f>I33-I34</f>
        <v>3731500</v>
      </c>
      <c r="J35" s="392"/>
      <c r="K35" s="322"/>
      <c r="L35" s="322"/>
      <c r="M35" s="322"/>
      <c r="N35" s="322"/>
      <c r="O35" s="322"/>
      <c r="P35" s="322"/>
      <c r="Q35" s="322"/>
      <c r="R35" s="322"/>
      <c r="S35" s="323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</row>
    <row r="36" spans="1:36" ht="15.75" customHeight="1">
      <c r="A36" s="335"/>
      <c r="B36" s="356"/>
      <c r="C36" s="356"/>
      <c r="D36" s="356"/>
      <c r="E36" s="356"/>
      <c r="F36" s="357"/>
      <c r="G36" s="119"/>
      <c r="H36" s="119"/>
      <c r="I36" s="119"/>
      <c r="J36" s="391"/>
      <c r="K36" s="322"/>
      <c r="L36" s="322"/>
      <c r="M36" s="322"/>
      <c r="N36" s="322"/>
      <c r="O36" s="322"/>
      <c r="P36" s="322"/>
      <c r="Q36" s="322"/>
      <c r="R36" s="322"/>
      <c r="S36" s="323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</row>
    <row r="37" spans="1:36" ht="21" customHeight="1">
      <c r="A37" s="8"/>
      <c r="B37" s="327">
        <v>3</v>
      </c>
      <c r="C37" s="361" t="s">
        <v>92</v>
      </c>
      <c r="D37" s="362"/>
      <c r="E37" s="362"/>
      <c r="F37" s="362"/>
      <c r="G37" s="362"/>
      <c r="H37" s="362"/>
      <c r="I37" s="362"/>
      <c r="J37" s="362"/>
      <c r="K37" s="362"/>
      <c r="L37" s="362"/>
      <c r="M37" s="362"/>
      <c r="N37" s="362"/>
      <c r="O37" s="362"/>
      <c r="P37" s="362"/>
      <c r="Q37" s="362"/>
      <c r="R37" s="362"/>
      <c r="S37" s="363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</row>
    <row r="38" spans="1:36" ht="15.75" customHeight="1">
      <c r="A38" s="8"/>
      <c r="B38" s="328"/>
      <c r="C38" s="310" t="s">
        <v>29</v>
      </c>
      <c r="D38" s="310" t="s">
        <v>30</v>
      </c>
      <c r="E38" s="310" t="s">
        <v>9</v>
      </c>
      <c r="F38" s="310" t="s">
        <v>93</v>
      </c>
      <c r="G38" s="310" t="s">
        <v>11</v>
      </c>
      <c r="H38" s="310" t="s">
        <v>12</v>
      </c>
      <c r="I38" s="371" t="s">
        <v>32</v>
      </c>
      <c r="J38" s="372"/>
      <c r="K38" s="319"/>
      <c r="L38" s="310" t="s">
        <v>33</v>
      </c>
      <c r="M38" s="310" t="s">
        <v>34</v>
      </c>
      <c r="N38" s="350" t="s">
        <v>35</v>
      </c>
      <c r="O38" s="319"/>
      <c r="P38" s="310" t="s">
        <v>17</v>
      </c>
      <c r="Q38" s="310" t="s">
        <v>18</v>
      </c>
      <c r="R38" s="310" t="s">
        <v>19</v>
      </c>
      <c r="S38" s="364" t="s">
        <v>20</v>
      </c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</row>
    <row r="39" spans="1:36" ht="54.75" customHeight="1">
      <c r="A39" s="8"/>
      <c r="B39" s="378"/>
      <c r="C39" s="379"/>
      <c r="D39" s="379"/>
      <c r="E39" s="379"/>
      <c r="F39" s="379"/>
      <c r="G39" s="379"/>
      <c r="H39" s="379"/>
      <c r="I39" s="41" t="s">
        <v>21</v>
      </c>
      <c r="J39" s="42" t="s">
        <v>22</v>
      </c>
      <c r="K39" s="42" t="s">
        <v>23</v>
      </c>
      <c r="L39" s="379"/>
      <c r="M39" s="379"/>
      <c r="N39" s="43" t="s">
        <v>24</v>
      </c>
      <c r="O39" s="43" t="s">
        <v>25</v>
      </c>
      <c r="P39" s="379"/>
      <c r="Q39" s="379"/>
      <c r="R39" s="379"/>
      <c r="S39" s="383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</row>
    <row r="40" spans="1:36" ht="170.25" customHeight="1">
      <c r="A40" s="1"/>
      <c r="B40" s="120" t="s">
        <v>94</v>
      </c>
      <c r="C40" s="46" t="s">
        <v>37</v>
      </c>
      <c r="D40" s="121" t="s">
        <v>95</v>
      </c>
      <c r="E40" s="46" t="s">
        <v>96</v>
      </c>
      <c r="F40" s="46" t="s">
        <v>40</v>
      </c>
      <c r="G40" s="384"/>
      <c r="H40" s="319"/>
      <c r="I40" s="123">
        <v>875000</v>
      </c>
      <c r="J40" s="124">
        <v>1</v>
      </c>
      <c r="K40" s="125">
        <v>0</v>
      </c>
      <c r="L40" s="126" t="s">
        <v>50</v>
      </c>
      <c r="M40" s="126" t="s">
        <v>43</v>
      </c>
      <c r="N40" s="127">
        <v>44013</v>
      </c>
      <c r="O40" s="127">
        <v>44105</v>
      </c>
      <c r="P40" s="126" t="s">
        <v>44</v>
      </c>
      <c r="Q40" s="128"/>
      <c r="R40" s="126" t="s">
        <v>51</v>
      </c>
      <c r="S40" s="129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</row>
    <row r="41" spans="1:36" ht="60.75" customHeight="1">
      <c r="A41" s="130"/>
      <c r="B41" s="131" t="s">
        <v>97</v>
      </c>
      <c r="C41" s="132" t="s">
        <v>37</v>
      </c>
      <c r="D41" s="133" t="s">
        <v>98</v>
      </c>
      <c r="E41" s="132" t="s">
        <v>96</v>
      </c>
      <c r="F41" s="132" t="s">
        <v>40</v>
      </c>
      <c r="G41" s="385" t="s">
        <v>27</v>
      </c>
      <c r="H41" s="319"/>
      <c r="I41" s="134">
        <v>500000</v>
      </c>
      <c r="J41" s="135">
        <v>1</v>
      </c>
      <c r="K41" s="136">
        <v>0</v>
      </c>
      <c r="L41" s="137" t="s">
        <v>50</v>
      </c>
      <c r="M41" s="137" t="s">
        <v>43</v>
      </c>
      <c r="N41" s="138">
        <v>43891</v>
      </c>
      <c r="O41" s="138">
        <v>43983</v>
      </c>
      <c r="P41" s="137" t="s">
        <v>44</v>
      </c>
      <c r="Q41" s="139"/>
      <c r="R41" s="137" t="s">
        <v>72</v>
      </c>
      <c r="S41" s="140"/>
      <c r="T41" s="130"/>
      <c r="U41" s="130"/>
      <c r="V41" s="130"/>
      <c r="W41" s="130"/>
      <c r="X41" s="130"/>
      <c r="Y41" s="130"/>
      <c r="Z41" s="130"/>
      <c r="AA41" s="130"/>
      <c r="AB41" s="130"/>
      <c r="AC41" s="130"/>
      <c r="AD41" s="130"/>
      <c r="AE41" s="130"/>
      <c r="AF41" s="130"/>
      <c r="AG41" s="130"/>
      <c r="AH41" s="130"/>
      <c r="AI41" s="130"/>
      <c r="AJ41" s="130"/>
    </row>
    <row r="42" spans="1:36" ht="39" customHeight="1">
      <c r="A42" s="1"/>
      <c r="B42" s="56" t="s">
        <v>99</v>
      </c>
      <c r="C42" s="57" t="s">
        <v>100</v>
      </c>
      <c r="D42" s="65" t="s">
        <v>101</v>
      </c>
      <c r="E42" s="57" t="s">
        <v>102</v>
      </c>
      <c r="F42" s="59" t="s">
        <v>40</v>
      </c>
      <c r="G42" s="369" t="s">
        <v>103</v>
      </c>
      <c r="H42" s="319"/>
      <c r="I42" s="67">
        <v>2654373.7074506734</v>
      </c>
      <c r="J42" s="141">
        <v>0</v>
      </c>
      <c r="K42" s="141">
        <v>1</v>
      </c>
      <c r="L42" s="57" t="s">
        <v>104</v>
      </c>
      <c r="M42" s="59" t="s">
        <v>43</v>
      </c>
      <c r="N42" s="62">
        <v>43009</v>
      </c>
      <c r="O42" s="62">
        <v>43101</v>
      </c>
      <c r="P42" s="57" t="s">
        <v>44</v>
      </c>
      <c r="Q42" s="59"/>
      <c r="R42" s="59" t="s">
        <v>45</v>
      </c>
      <c r="S42" s="142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</row>
    <row r="43" spans="1:36" ht="47.25" customHeight="1">
      <c r="A43" s="1"/>
      <c r="B43" s="56" t="s">
        <v>105</v>
      </c>
      <c r="C43" s="57" t="s">
        <v>37</v>
      </c>
      <c r="D43" s="65" t="s">
        <v>106</v>
      </c>
      <c r="E43" s="68" t="s">
        <v>107</v>
      </c>
      <c r="F43" s="59" t="s">
        <v>40</v>
      </c>
      <c r="G43" s="369"/>
      <c r="H43" s="319"/>
      <c r="I43" s="67">
        <v>435000</v>
      </c>
      <c r="J43" s="141">
        <v>1</v>
      </c>
      <c r="K43" s="61">
        <v>0</v>
      </c>
      <c r="L43" s="57" t="s">
        <v>50</v>
      </c>
      <c r="M43" s="59" t="s">
        <v>43</v>
      </c>
      <c r="N43" s="63">
        <v>44197</v>
      </c>
      <c r="O43" s="63">
        <v>44256</v>
      </c>
      <c r="P43" s="57" t="s">
        <v>44</v>
      </c>
      <c r="Q43" s="59"/>
      <c r="R43" s="59" t="s">
        <v>51</v>
      </c>
      <c r="S43" s="143" t="s">
        <v>108</v>
      </c>
      <c r="T43" s="1"/>
      <c r="U43" s="44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</row>
    <row r="44" spans="1:36" ht="67.5" customHeight="1">
      <c r="A44" s="1"/>
      <c r="B44" s="56" t="s">
        <v>109</v>
      </c>
      <c r="C44" s="57" t="s">
        <v>37</v>
      </c>
      <c r="D44" s="65" t="s">
        <v>110</v>
      </c>
      <c r="E44" s="57" t="s">
        <v>111</v>
      </c>
      <c r="F44" s="59" t="s">
        <v>112</v>
      </c>
      <c r="G44" s="320" t="s">
        <v>113</v>
      </c>
      <c r="H44" s="319"/>
      <c r="I44" s="67">
        <v>22589.979186760749</v>
      </c>
      <c r="J44" s="141">
        <v>1</v>
      </c>
      <c r="K44" s="61">
        <v>0</v>
      </c>
      <c r="L44" s="57" t="s">
        <v>50</v>
      </c>
      <c r="M44" s="59" t="s">
        <v>114</v>
      </c>
      <c r="N44" s="62">
        <v>43617</v>
      </c>
      <c r="O44" s="62">
        <v>43678</v>
      </c>
      <c r="P44" s="90" t="s">
        <v>71</v>
      </c>
      <c r="Q44" s="144" t="s">
        <v>115</v>
      </c>
      <c r="R44" s="59" t="s">
        <v>45</v>
      </c>
      <c r="S44" s="142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</row>
    <row r="45" spans="1:36" ht="84" customHeight="1">
      <c r="A45" s="1"/>
      <c r="B45" s="56" t="s">
        <v>116</v>
      </c>
      <c r="C45" s="57" t="s">
        <v>37</v>
      </c>
      <c r="D45" s="65" t="s">
        <v>117</v>
      </c>
      <c r="E45" s="57" t="s">
        <v>49</v>
      </c>
      <c r="F45" s="59" t="s">
        <v>40</v>
      </c>
      <c r="G45" s="320" t="s">
        <v>118</v>
      </c>
      <c r="H45" s="319"/>
      <c r="I45" s="67">
        <v>1893125.1477968418</v>
      </c>
      <c r="J45" s="141">
        <v>1</v>
      </c>
      <c r="K45" s="61">
        <v>0</v>
      </c>
      <c r="L45" s="57" t="s">
        <v>50</v>
      </c>
      <c r="M45" s="59" t="s">
        <v>43</v>
      </c>
      <c r="N45" s="62">
        <v>43617</v>
      </c>
      <c r="O45" s="62">
        <v>43678</v>
      </c>
      <c r="P45" s="57" t="s">
        <v>44</v>
      </c>
      <c r="Q45" s="144"/>
      <c r="R45" s="59" t="s">
        <v>45</v>
      </c>
      <c r="S45" s="306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</row>
    <row r="46" spans="1:36" ht="74.25" customHeight="1">
      <c r="A46" s="145"/>
      <c r="B46" s="146" t="s">
        <v>119</v>
      </c>
      <c r="C46" s="147" t="s">
        <v>37</v>
      </c>
      <c r="D46" s="148" t="s">
        <v>120</v>
      </c>
      <c r="E46" s="149" t="s">
        <v>121</v>
      </c>
      <c r="F46" s="96" t="s">
        <v>40</v>
      </c>
      <c r="G46" s="386" t="s">
        <v>122</v>
      </c>
      <c r="H46" s="319"/>
      <c r="I46" s="97">
        <v>2068000</v>
      </c>
      <c r="J46" s="98">
        <v>1</v>
      </c>
      <c r="K46" s="98">
        <v>0</v>
      </c>
      <c r="L46" s="150" t="s">
        <v>56</v>
      </c>
      <c r="M46" s="99" t="s">
        <v>43</v>
      </c>
      <c r="N46" s="151">
        <v>43983</v>
      </c>
      <c r="O46" s="151">
        <v>44075</v>
      </c>
      <c r="P46" s="57" t="s">
        <v>247</v>
      </c>
      <c r="Q46" s="96"/>
      <c r="R46" s="305" t="s">
        <v>83</v>
      </c>
      <c r="S46" s="306"/>
      <c r="T46" s="152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</row>
    <row r="47" spans="1:36" ht="72.75" customHeight="1">
      <c r="A47" s="145"/>
      <c r="B47" s="153">
        <v>44046</v>
      </c>
      <c r="C47" s="154" t="s">
        <v>123</v>
      </c>
      <c r="D47" s="155" t="s">
        <v>124</v>
      </c>
      <c r="E47" s="156" t="s">
        <v>125</v>
      </c>
      <c r="F47" s="154" t="s">
        <v>126</v>
      </c>
      <c r="G47" s="387"/>
      <c r="H47" s="342"/>
      <c r="I47" s="157">
        <v>1000000</v>
      </c>
      <c r="J47" s="158">
        <v>1</v>
      </c>
      <c r="K47" s="159">
        <v>0</v>
      </c>
      <c r="L47" s="160" t="s">
        <v>50</v>
      </c>
      <c r="M47" s="66" t="s">
        <v>114</v>
      </c>
      <c r="N47" s="161">
        <v>44013</v>
      </c>
      <c r="O47" s="161">
        <v>44105</v>
      </c>
      <c r="P47" s="162" t="s">
        <v>71</v>
      </c>
      <c r="Q47" s="163"/>
      <c r="R47" s="160" t="s">
        <v>51</v>
      </c>
      <c r="S47" s="307"/>
      <c r="T47" s="164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</row>
    <row r="48" spans="1:36" ht="29.25" customHeight="1">
      <c r="A48" s="351"/>
      <c r="B48" s="352"/>
      <c r="C48" s="352"/>
      <c r="D48" s="352"/>
      <c r="E48" s="352"/>
      <c r="F48" s="353"/>
      <c r="G48" s="376" t="s">
        <v>127</v>
      </c>
      <c r="H48" s="342"/>
      <c r="I48" s="165">
        <f>SUM(I40,I42:I47)</f>
        <v>8948088.8344342764</v>
      </c>
      <c r="J48" s="382"/>
      <c r="K48" s="354"/>
      <c r="L48" s="354"/>
      <c r="M48" s="354"/>
      <c r="N48" s="354"/>
      <c r="O48" s="354"/>
      <c r="P48" s="354"/>
      <c r="Q48" s="354"/>
      <c r="R48" s="354"/>
      <c r="S48" s="354"/>
      <c r="T48" s="355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</row>
    <row r="49" spans="1:36" ht="15.75" customHeight="1">
      <c r="A49" s="333"/>
      <c r="B49" s="354"/>
      <c r="C49" s="354"/>
      <c r="D49" s="354"/>
      <c r="E49" s="354"/>
      <c r="F49" s="355"/>
      <c r="G49" s="324" t="s">
        <v>90</v>
      </c>
      <c r="H49" s="319"/>
      <c r="I49" s="117">
        <f>I42+I44+I45</f>
        <v>4570088.8344342764</v>
      </c>
      <c r="J49" s="333"/>
      <c r="K49" s="354"/>
      <c r="L49" s="354"/>
      <c r="M49" s="354"/>
      <c r="N49" s="354"/>
      <c r="O49" s="354"/>
      <c r="P49" s="354"/>
      <c r="Q49" s="354"/>
      <c r="R49" s="354"/>
      <c r="S49" s="354"/>
      <c r="T49" s="355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</row>
    <row r="50" spans="1:36" ht="22.5" customHeight="1">
      <c r="A50" s="333"/>
      <c r="B50" s="354"/>
      <c r="C50" s="354"/>
      <c r="D50" s="354"/>
      <c r="E50" s="354"/>
      <c r="F50" s="355"/>
      <c r="G50" s="325" t="s">
        <v>128</v>
      </c>
      <c r="H50" s="326"/>
      <c r="I50" s="118">
        <f>I48-I49</f>
        <v>4378000</v>
      </c>
      <c r="J50" s="333"/>
      <c r="K50" s="354"/>
      <c r="L50" s="354"/>
      <c r="M50" s="354"/>
      <c r="N50" s="354"/>
      <c r="O50" s="354"/>
      <c r="P50" s="354"/>
      <c r="Q50" s="354"/>
      <c r="R50" s="354"/>
      <c r="S50" s="354"/>
      <c r="T50" s="355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</row>
    <row r="51" spans="1:36" ht="22.5" customHeight="1">
      <c r="A51" s="335"/>
      <c r="B51" s="356"/>
      <c r="C51" s="356"/>
      <c r="D51" s="356"/>
      <c r="E51" s="356"/>
      <c r="F51" s="357"/>
      <c r="G51" s="1"/>
      <c r="H51" s="1"/>
      <c r="I51" s="1"/>
      <c r="J51" s="335"/>
      <c r="K51" s="356"/>
      <c r="L51" s="356"/>
      <c r="M51" s="356"/>
      <c r="N51" s="356"/>
      <c r="O51" s="356"/>
      <c r="P51" s="356"/>
      <c r="Q51" s="356"/>
      <c r="R51" s="356"/>
      <c r="S51" s="356"/>
      <c r="T51" s="357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</row>
    <row r="52" spans="1:36" ht="21" customHeight="1">
      <c r="A52" s="8"/>
      <c r="B52" s="327">
        <v>4</v>
      </c>
      <c r="C52" s="361" t="s">
        <v>129</v>
      </c>
      <c r="D52" s="362"/>
      <c r="E52" s="362"/>
      <c r="F52" s="362"/>
      <c r="G52" s="362"/>
      <c r="H52" s="362"/>
      <c r="I52" s="362"/>
      <c r="J52" s="362"/>
      <c r="K52" s="362"/>
      <c r="L52" s="362"/>
      <c r="M52" s="362"/>
      <c r="N52" s="362"/>
      <c r="O52" s="362"/>
      <c r="P52" s="362"/>
      <c r="Q52" s="362"/>
      <c r="R52" s="362"/>
      <c r="S52" s="363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</row>
    <row r="53" spans="1:36" ht="15.75" customHeight="1">
      <c r="A53" s="8"/>
      <c r="B53" s="328"/>
      <c r="C53" s="310" t="s">
        <v>29</v>
      </c>
      <c r="D53" s="310" t="s">
        <v>30</v>
      </c>
      <c r="E53" s="310" t="s">
        <v>9</v>
      </c>
      <c r="F53" s="310" t="s">
        <v>130</v>
      </c>
      <c r="G53" s="312" t="s">
        <v>131</v>
      </c>
      <c r="H53" s="313"/>
      <c r="I53" s="371" t="s">
        <v>32</v>
      </c>
      <c r="J53" s="372"/>
      <c r="K53" s="319"/>
      <c r="L53" s="310" t="s">
        <v>33</v>
      </c>
      <c r="M53" s="310" t="s">
        <v>34</v>
      </c>
      <c r="N53" s="350" t="s">
        <v>35</v>
      </c>
      <c r="O53" s="319"/>
      <c r="P53" s="310" t="s">
        <v>17</v>
      </c>
      <c r="Q53" s="310" t="s">
        <v>132</v>
      </c>
      <c r="R53" s="310" t="s">
        <v>19</v>
      </c>
      <c r="S53" s="364" t="s">
        <v>20</v>
      </c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</row>
    <row r="54" spans="1:36" ht="59.25" customHeight="1">
      <c r="A54" s="8"/>
      <c r="B54" s="378"/>
      <c r="C54" s="379"/>
      <c r="D54" s="379"/>
      <c r="E54" s="379"/>
      <c r="F54" s="379"/>
      <c r="G54" s="380"/>
      <c r="H54" s="336"/>
      <c r="I54" s="43" t="s">
        <v>21</v>
      </c>
      <c r="J54" s="41" t="s">
        <v>22</v>
      </c>
      <c r="K54" s="42" t="s">
        <v>23</v>
      </c>
      <c r="L54" s="379"/>
      <c r="M54" s="379"/>
      <c r="N54" s="43" t="s">
        <v>133</v>
      </c>
      <c r="O54" s="43" t="s">
        <v>25</v>
      </c>
      <c r="P54" s="379"/>
      <c r="Q54" s="379"/>
      <c r="R54" s="379"/>
      <c r="S54" s="383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</row>
    <row r="55" spans="1:36" ht="41.25" customHeight="1">
      <c r="A55" s="1"/>
      <c r="B55" s="45" t="s">
        <v>134</v>
      </c>
      <c r="C55" s="46" t="s">
        <v>37</v>
      </c>
      <c r="D55" s="166" t="s">
        <v>135</v>
      </c>
      <c r="E55" s="46" t="s">
        <v>136</v>
      </c>
      <c r="F55" s="49" t="s">
        <v>112</v>
      </c>
      <c r="G55" s="381"/>
      <c r="H55" s="317"/>
      <c r="I55" s="167">
        <v>200000</v>
      </c>
      <c r="J55" s="168">
        <v>1</v>
      </c>
      <c r="K55" s="52">
        <v>0</v>
      </c>
      <c r="L55" s="52" t="s">
        <v>62</v>
      </c>
      <c r="M55" s="90" t="s">
        <v>114</v>
      </c>
      <c r="N55" s="169">
        <v>43983</v>
      </c>
      <c r="O55" s="169">
        <v>44075</v>
      </c>
      <c r="P55" s="46" t="s">
        <v>137</v>
      </c>
      <c r="Q55" s="49"/>
      <c r="R55" s="46" t="s">
        <v>51</v>
      </c>
      <c r="S55" s="170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</row>
    <row r="56" spans="1:36" ht="39.75" customHeight="1">
      <c r="A56" s="1"/>
      <c r="B56" s="56" t="s">
        <v>138</v>
      </c>
      <c r="C56" s="57" t="s">
        <v>37</v>
      </c>
      <c r="D56" s="65" t="s">
        <v>139</v>
      </c>
      <c r="E56" s="57" t="s">
        <v>140</v>
      </c>
      <c r="F56" s="59" t="s">
        <v>112</v>
      </c>
      <c r="G56" s="369" t="s">
        <v>141</v>
      </c>
      <c r="H56" s="319"/>
      <c r="I56" s="171">
        <v>340000</v>
      </c>
      <c r="J56" s="141">
        <v>1</v>
      </c>
      <c r="K56" s="61">
        <v>0</v>
      </c>
      <c r="L56" s="61" t="s">
        <v>62</v>
      </c>
      <c r="M56" s="57" t="s">
        <v>114</v>
      </c>
      <c r="N56" s="62">
        <v>43800</v>
      </c>
      <c r="O56" s="69">
        <v>43862</v>
      </c>
      <c r="P56" s="57" t="s">
        <v>137</v>
      </c>
      <c r="Q56" s="59" t="s">
        <v>142</v>
      </c>
      <c r="R56" s="162" t="s">
        <v>45</v>
      </c>
      <c r="S56" s="172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</row>
    <row r="57" spans="1:36" ht="46.5" customHeight="1" thickBot="1">
      <c r="A57" s="1"/>
      <c r="B57" s="56" t="s">
        <v>143</v>
      </c>
      <c r="C57" s="57" t="s">
        <v>37</v>
      </c>
      <c r="D57" s="65" t="s">
        <v>144</v>
      </c>
      <c r="E57" s="57" t="s">
        <v>145</v>
      </c>
      <c r="F57" s="59" t="s">
        <v>112</v>
      </c>
      <c r="G57" s="369" t="s">
        <v>146</v>
      </c>
      <c r="H57" s="319"/>
      <c r="I57" s="171">
        <v>413462.99999999994</v>
      </c>
      <c r="J57" s="141">
        <v>1</v>
      </c>
      <c r="K57" s="61">
        <v>0</v>
      </c>
      <c r="L57" s="61" t="s">
        <v>62</v>
      </c>
      <c r="M57" s="57" t="s">
        <v>114</v>
      </c>
      <c r="N57" s="62">
        <v>43617</v>
      </c>
      <c r="O57" s="62">
        <v>43678</v>
      </c>
      <c r="P57" s="173" t="s">
        <v>137</v>
      </c>
      <c r="Q57" s="174" t="s">
        <v>147</v>
      </c>
      <c r="R57" s="57" t="s">
        <v>45</v>
      </c>
      <c r="S57" s="172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</row>
    <row r="58" spans="1:36" ht="51" customHeight="1">
      <c r="A58" s="1"/>
      <c r="B58" s="175" t="s">
        <v>148</v>
      </c>
      <c r="C58" s="57" t="s">
        <v>37</v>
      </c>
      <c r="D58" s="65" t="s">
        <v>149</v>
      </c>
      <c r="E58" s="57" t="s">
        <v>150</v>
      </c>
      <c r="F58" s="59" t="s">
        <v>126</v>
      </c>
      <c r="G58" s="369" t="s">
        <v>151</v>
      </c>
      <c r="H58" s="319"/>
      <c r="I58" s="171">
        <v>400000</v>
      </c>
      <c r="J58" s="141">
        <v>1</v>
      </c>
      <c r="K58" s="61">
        <v>0</v>
      </c>
      <c r="L58" s="57" t="s">
        <v>50</v>
      </c>
      <c r="M58" s="223" t="s">
        <v>70</v>
      </c>
      <c r="N58" s="62">
        <v>43678</v>
      </c>
      <c r="O58" s="69">
        <v>43983</v>
      </c>
      <c r="P58" s="57" t="s">
        <v>152</v>
      </c>
      <c r="Q58" s="59"/>
      <c r="R58" s="57" t="s">
        <v>83</v>
      </c>
      <c r="S58" s="172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</row>
    <row r="59" spans="1:36" ht="60" customHeight="1">
      <c r="A59" s="130"/>
      <c r="B59" s="176" t="s">
        <v>153</v>
      </c>
      <c r="C59" s="132" t="s">
        <v>37</v>
      </c>
      <c r="D59" s="133" t="s">
        <v>154</v>
      </c>
      <c r="E59" s="132" t="s">
        <v>155</v>
      </c>
      <c r="F59" s="177" t="s">
        <v>126</v>
      </c>
      <c r="G59" s="370"/>
      <c r="H59" s="319"/>
      <c r="I59" s="178">
        <v>1040000</v>
      </c>
      <c r="J59" s="179">
        <v>1</v>
      </c>
      <c r="K59" s="180">
        <v>0</v>
      </c>
      <c r="L59" s="180" t="s">
        <v>50</v>
      </c>
      <c r="M59" s="177" t="s">
        <v>114</v>
      </c>
      <c r="N59" s="181">
        <v>43983</v>
      </c>
      <c r="O59" s="181">
        <v>44105</v>
      </c>
      <c r="P59" s="132" t="s">
        <v>152</v>
      </c>
      <c r="Q59" s="177"/>
      <c r="R59" s="132" t="s">
        <v>72</v>
      </c>
      <c r="S59" s="182"/>
      <c r="T59" s="130"/>
      <c r="U59" s="130"/>
      <c r="V59" s="130"/>
      <c r="W59" s="130"/>
      <c r="X59" s="130"/>
      <c r="Y59" s="130"/>
      <c r="Z59" s="130"/>
      <c r="AA59" s="130"/>
      <c r="AB59" s="130"/>
      <c r="AC59" s="130"/>
      <c r="AD59" s="130"/>
      <c r="AE59" s="130"/>
      <c r="AF59" s="130"/>
      <c r="AG59" s="130"/>
      <c r="AH59" s="130"/>
      <c r="AI59" s="130"/>
      <c r="AJ59" s="130"/>
    </row>
    <row r="60" spans="1:36" ht="96.75" customHeight="1">
      <c r="A60" s="1"/>
      <c r="B60" s="56" t="s">
        <v>156</v>
      </c>
      <c r="C60" s="57" t="s">
        <v>37</v>
      </c>
      <c r="D60" s="65" t="s">
        <v>157</v>
      </c>
      <c r="E60" s="57" t="s">
        <v>158</v>
      </c>
      <c r="F60" s="59" t="s">
        <v>112</v>
      </c>
      <c r="G60" s="320" t="s">
        <v>159</v>
      </c>
      <c r="H60" s="319"/>
      <c r="I60" s="171">
        <v>597394.49629327515</v>
      </c>
      <c r="J60" s="141">
        <v>1</v>
      </c>
      <c r="K60" s="61">
        <v>0</v>
      </c>
      <c r="L60" s="61" t="s">
        <v>56</v>
      </c>
      <c r="M60" s="59" t="s">
        <v>114</v>
      </c>
      <c r="N60" s="62">
        <v>43617</v>
      </c>
      <c r="O60" s="62">
        <v>43678</v>
      </c>
      <c r="P60" s="173" t="s">
        <v>160</v>
      </c>
      <c r="Q60" s="59" t="s">
        <v>161</v>
      </c>
      <c r="R60" s="57" t="s">
        <v>45</v>
      </c>
      <c r="S60" s="142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</row>
    <row r="61" spans="1:36" ht="109.5" customHeight="1">
      <c r="A61" s="1"/>
      <c r="B61" s="56" t="s">
        <v>162</v>
      </c>
      <c r="C61" s="57" t="s">
        <v>37</v>
      </c>
      <c r="D61" s="65" t="s">
        <v>163</v>
      </c>
      <c r="E61" s="57" t="s">
        <v>60</v>
      </c>
      <c r="F61" s="59" t="s">
        <v>112</v>
      </c>
      <c r="G61" s="320" t="s">
        <v>164</v>
      </c>
      <c r="H61" s="319"/>
      <c r="I61" s="171">
        <v>115279.31216677073</v>
      </c>
      <c r="J61" s="141">
        <v>1</v>
      </c>
      <c r="K61" s="61">
        <v>0</v>
      </c>
      <c r="L61" s="61" t="s">
        <v>62</v>
      </c>
      <c r="M61" s="59" t="s">
        <v>114</v>
      </c>
      <c r="N61" s="62">
        <v>43617</v>
      </c>
      <c r="O61" s="62">
        <v>43678</v>
      </c>
      <c r="P61" s="173" t="s">
        <v>165</v>
      </c>
      <c r="Q61" s="59" t="s">
        <v>166</v>
      </c>
      <c r="R61" s="57" t="s">
        <v>45</v>
      </c>
      <c r="S61" s="142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</row>
    <row r="62" spans="1:36" ht="75.75" customHeight="1">
      <c r="A62" s="1"/>
      <c r="B62" s="175" t="s">
        <v>167</v>
      </c>
      <c r="C62" s="173" t="s">
        <v>37</v>
      </c>
      <c r="D62" s="183" t="s">
        <v>168</v>
      </c>
      <c r="E62" s="173" t="s">
        <v>68</v>
      </c>
      <c r="F62" s="173" t="s">
        <v>169</v>
      </c>
      <c r="G62" s="373" t="s">
        <v>170</v>
      </c>
      <c r="H62" s="319"/>
      <c r="I62" s="184">
        <v>90000</v>
      </c>
      <c r="J62" s="185">
        <v>1</v>
      </c>
      <c r="K62" s="186">
        <v>0</v>
      </c>
      <c r="L62" s="173" t="s">
        <v>50</v>
      </c>
      <c r="M62" s="173" t="s">
        <v>114</v>
      </c>
      <c r="N62" s="187">
        <v>43922</v>
      </c>
      <c r="O62" s="187">
        <v>44044</v>
      </c>
      <c r="P62" s="173" t="s">
        <v>171</v>
      </c>
      <c r="Q62" s="188"/>
      <c r="R62" s="308" t="s">
        <v>83</v>
      </c>
      <c r="S62" s="189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</row>
    <row r="63" spans="1:36" ht="69" customHeight="1" thickBot="1">
      <c r="A63" s="130"/>
      <c r="B63" s="190">
        <v>44078</v>
      </c>
      <c r="C63" s="191" t="s">
        <v>37</v>
      </c>
      <c r="D63" s="192" t="s">
        <v>172</v>
      </c>
      <c r="E63" s="191" t="s">
        <v>145</v>
      </c>
      <c r="F63" s="191" t="s">
        <v>126</v>
      </c>
      <c r="G63" s="374"/>
      <c r="H63" s="319"/>
      <c r="I63" s="193">
        <v>1200000</v>
      </c>
      <c r="J63" s="135">
        <v>1</v>
      </c>
      <c r="K63" s="136">
        <v>0</v>
      </c>
      <c r="L63" s="137" t="s">
        <v>62</v>
      </c>
      <c r="M63" s="137" t="s">
        <v>114</v>
      </c>
      <c r="N63" s="138">
        <v>43983</v>
      </c>
      <c r="O63" s="138">
        <v>44075</v>
      </c>
      <c r="P63" s="137" t="s">
        <v>152</v>
      </c>
      <c r="Q63" s="139"/>
      <c r="R63" s="137" t="s">
        <v>72</v>
      </c>
      <c r="S63" s="194"/>
      <c r="T63" s="195"/>
      <c r="U63" s="195"/>
      <c r="V63" s="195"/>
      <c r="W63" s="195"/>
      <c r="X63" s="195"/>
      <c r="Y63" s="195"/>
      <c r="Z63" s="195"/>
      <c r="AA63" s="195"/>
      <c r="AB63" s="195"/>
      <c r="AC63" s="195"/>
      <c r="AD63" s="195"/>
      <c r="AE63" s="195"/>
      <c r="AF63" s="195"/>
      <c r="AG63" s="195"/>
      <c r="AH63" s="130"/>
      <c r="AI63" s="130"/>
      <c r="AJ63" s="130"/>
    </row>
    <row r="64" spans="1:36" ht="72.75" customHeight="1" thickBot="1">
      <c r="A64" s="196"/>
      <c r="B64" s="197">
        <v>44108</v>
      </c>
      <c r="C64" s="147" t="s">
        <v>37</v>
      </c>
      <c r="D64" s="148" t="s">
        <v>173</v>
      </c>
      <c r="E64" s="95" t="s">
        <v>174</v>
      </c>
      <c r="F64" s="149" t="s">
        <v>169</v>
      </c>
      <c r="G64" s="375"/>
      <c r="H64" s="319"/>
      <c r="I64" s="198">
        <v>100000</v>
      </c>
      <c r="J64" s="199">
        <v>1</v>
      </c>
      <c r="K64" s="199">
        <v>0</v>
      </c>
      <c r="L64" s="200" t="s">
        <v>62</v>
      </c>
      <c r="M64" s="223" t="s">
        <v>70</v>
      </c>
      <c r="N64" s="201">
        <v>43984</v>
      </c>
      <c r="O64" s="202">
        <v>44135</v>
      </c>
      <c r="P64" s="203" t="s">
        <v>171</v>
      </c>
      <c r="Q64" s="204"/>
      <c r="R64" s="200" t="s">
        <v>51</v>
      </c>
      <c r="S64" s="205"/>
      <c r="T64" s="206"/>
      <c r="U64" s="206"/>
      <c r="V64" s="206"/>
      <c r="W64" s="206"/>
      <c r="X64" s="206"/>
      <c r="Y64" s="206"/>
      <c r="Z64" s="206"/>
      <c r="AA64" s="206"/>
      <c r="AB64" s="206"/>
      <c r="AC64" s="206"/>
      <c r="AD64" s="206"/>
      <c r="AE64" s="206"/>
      <c r="AF64" s="206"/>
      <c r="AG64" s="206"/>
      <c r="AH64" s="207"/>
      <c r="AI64" s="196"/>
      <c r="AJ64" s="196"/>
    </row>
    <row r="65" spans="1:36" ht="75" customHeight="1">
      <c r="A65" s="145"/>
      <c r="B65" s="208">
        <v>44139</v>
      </c>
      <c r="C65" s="150" t="s">
        <v>37</v>
      </c>
      <c r="D65" s="209" t="s">
        <v>175</v>
      </c>
      <c r="E65" s="93" t="s">
        <v>145</v>
      </c>
      <c r="F65" s="149" t="s">
        <v>169</v>
      </c>
      <c r="G65" s="375"/>
      <c r="H65" s="319"/>
      <c r="I65" s="198">
        <v>100000</v>
      </c>
      <c r="J65" s="199">
        <v>1</v>
      </c>
      <c r="K65" s="199">
        <v>0</v>
      </c>
      <c r="L65" s="203" t="s">
        <v>62</v>
      </c>
      <c r="M65" s="223" t="s">
        <v>70</v>
      </c>
      <c r="N65" s="202">
        <v>44032</v>
      </c>
      <c r="O65" s="202">
        <v>44124</v>
      </c>
      <c r="P65" s="203" t="s">
        <v>171</v>
      </c>
      <c r="Q65" s="204"/>
      <c r="R65" s="203" t="s">
        <v>51</v>
      </c>
      <c r="S65" s="205"/>
      <c r="T65" s="210"/>
      <c r="U65" s="211"/>
      <c r="V65" s="211"/>
      <c r="W65" s="211"/>
      <c r="X65" s="211"/>
      <c r="Y65" s="211"/>
      <c r="Z65" s="211"/>
      <c r="AA65" s="211"/>
      <c r="AB65" s="211"/>
      <c r="AC65" s="211"/>
      <c r="AD65" s="211"/>
      <c r="AE65" s="211"/>
      <c r="AF65" s="211"/>
      <c r="AG65" s="211"/>
      <c r="AH65" s="212"/>
      <c r="AI65" s="212"/>
      <c r="AJ65" s="212"/>
    </row>
    <row r="66" spans="1:36" ht="75" customHeight="1">
      <c r="A66" s="145"/>
      <c r="B66" s="208">
        <v>44169</v>
      </c>
      <c r="C66" s="150" t="s">
        <v>37</v>
      </c>
      <c r="D66" s="209" t="s">
        <v>176</v>
      </c>
      <c r="E66" s="213" t="s">
        <v>155</v>
      </c>
      <c r="F66" s="149" t="s">
        <v>177</v>
      </c>
      <c r="G66" s="375"/>
      <c r="H66" s="319"/>
      <c r="I66" s="198">
        <v>893000</v>
      </c>
      <c r="J66" s="199">
        <v>1</v>
      </c>
      <c r="K66" s="199">
        <v>0</v>
      </c>
      <c r="L66" s="203" t="s">
        <v>50</v>
      </c>
      <c r="M66" s="200" t="s">
        <v>114</v>
      </c>
      <c r="N66" s="202">
        <v>44135</v>
      </c>
      <c r="O66" s="202">
        <v>44228</v>
      </c>
      <c r="P66" s="203" t="s">
        <v>178</v>
      </c>
      <c r="Q66" s="204"/>
      <c r="R66" s="203" t="s">
        <v>51</v>
      </c>
      <c r="S66" s="205"/>
      <c r="T66" s="210"/>
      <c r="U66" s="211"/>
      <c r="V66" s="211"/>
      <c r="W66" s="211"/>
      <c r="X66" s="211"/>
      <c r="Y66" s="211"/>
      <c r="Z66" s="211"/>
      <c r="AA66" s="211"/>
      <c r="AB66" s="211"/>
      <c r="AC66" s="211"/>
      <c r="AD66" s="211"/>
      <c r="AE66" s="211"/>
      <c r="AF66" s="211"/>
      <c r="AG66" s="211"/>
      <c r="AH66" s="212"/>
      <c r="AI66" s="212"/>
      <c r="AJ66" s="212"/>
    </row>
    <row r="67" spans="1:36" ht="60.75" customHeight="1">
      <c r="A67" s="1"/>
      <c r="B67" s="214"/>
      <c r="C67" s="215"/>
      <c r="D67" s="216"/>
      <c r="E67" s="217"/>
      <c r="F67" s="218"/>
      <c r="G67" s="376" t="s">
        <v>179</v>
      </c>
      <c r="H67" s="342"/>
      <c r="I67" s="219">
        <f>SUM(I55:I58,I60:I62,I64,I65,I66)</f>
        <v>3249136.8084600456</v>
      </c>
      <c r="J67" s="377"/>
      <c r="K67" s="354"/>
      <c r="L67" s="354"/>
      <c r="M67" s="354"/>
      <c r="N67" s="354"/>
      <c r="O67" s="354"/>
      <c r="P67" s="354"/>
      <c r="Q67" s="354"/>
      <c r="R67" s="354"/>
      <c r="S67" s="355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</row>
    <row r="68" spans="1:36" ht="15.75" customHeight="1">
      <c r="A68" s="1"/>
      <c r="B68" s="3"/>
      <c r="C68" s="3"/>
      <c r="D68" s="4"/>
      <c r="E68" s="3"/>
      <c r="F68" s="3"/>
      <c r="G68" s="324" t="s">
        <v>90</v>
      </c>
      <c r="H68" s="319"/>
      <c r="I68" s="220">
        <f>I56+I57+I60+I61</f>
        <v>1466136.8084600458</v>
      </c>
      <c r="J68" s="333"/>
      <c r="K68" s="354"/>
      <c r="L68" s="354"/>
      <c r="M68" s="354"/>
      <c r="N68" s="354"/>
      <c r="O68" s="354"/>
      <c r="P68" s="354"/>
      <c r="Q68" s="354"/>
      <c r="R68" s="354"/>
      <c r="S68" s="355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</row>
    <row r="69" spans="1:36" ht="16.5" customHeight="1">
      <c r="A69" s="1"/>
      <c r="B69" s="3"/>
      <c r="C69" s="3"/>
      <c r="D69" s="4"/>
      <c r="E69" s="3"/>
      <c r="F69" s="3"/>
      <c r="G69" s="325" t="s">
        <v>128</v>
      </c>
      <c r="H69" s="326"/>
      <c r="I69" s="221">
        <f>I67-I68</f>
        <v>1782999.9999999998</v>
      </c>
      <c r="J69" s="333"/>
      <c r="K69" s="354"/>
      <c r="L69" s="354"/>
      <c r="M69" s="354"/>
      <c r="N69" s="354"/>
      <c r="O69" s="354"/>
      <c r="P69" s="354"/>
      <c r="Q69" s="354"/>
      <c r="R69" s="354"/>
      <c r="S69" s="355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</row>
    <row r="70" spans="1:36" ht="15.75" customHeight="1">
      <c r="A70" s="1"/>
      <c r="B70" s="3"/>
      <c r="C70" s="3"/>
      <c r="D70" s="4"/>
      <c r="E70" s="3"/>
      <c r="F70" s="3"/>
      <c r="G70" s="3"/>
      <c r="H70" s="3"/>
      <c r="I70" s="5"/>
      <c r="J70" s="335"/>
      <c r="K70" s="356"/>
      <c r="L70" s="356"/>
      <c r="M70" s="356"/>
      <c r="N70" s="356"/>
      <c r="O70" s="356"/>
      <c r="P70" s="356"/>
      <c r="Q70" s="356"/>
      <c r="R70" s="356"/>
      <c r="S70" s="357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</row>
    <row r="71" spans="1:36" ht="21" customHeight="1">
      <c r="A71" s="8"/>
      <c r="B71" s="327">
        <v>5</v>
      </c>
      <c r="C71" s="361" t="s">
        <v>180</v>
      </c>
      <c r="D71" s="362"/>
      <c r="E71" s="362"/>
      <c r="F71" s="362"/>
      <c r="G71" s="362"/>
      <c r="H71" s="362"/>
      <c r="I71" s="362"/>
      <c r="J71" s="362"/>
      <c r="K71" s="362"/>
      <c r="L71" s="362"/>
      <c r="M71" s="362"/>
      <c r="N71" s="362"/>
      <c r="O71" s="362"/>
      <c r="P71" s="362"/>
      <c r="Q71" s="362"/>
      <c r="R71" s="362"/>
      <c r="S71" s="363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</row>
    <row r="72" spans="1:36" ht="15.75" customHeight="1">
      <c r="A72" s="8"/>
      <c r="B72" s="328"/>
      <c r="C72" s="310" t="s">
        <v>29</v>
      </c>
      <c r="D72" s="310" t="s">
        <v>30</v>
      </c>
      <c r="E72" s="310" t="s">
        <v>9</v>
      </c>
      <c r="F72" s="310" t="s">
        <v>181</v>
      </c>
      <c r="G72" s="312" t="s">
        <v>12</v>
      </c>
      <c r="H72" s="313"/>
      <c r="I72" s="371" t="s">
        <v>32</v>
      </c>
      <c r="J72" s="372"/>
      <c r="K72" s="319"/>
      <c r="L72" s="310" t="s">
        <v>33</v>
      </c>
      <c r="M72" s="310" t="s">
        <v>34</v>
      </c>
      <c r="N72" s="350" t="s">
        <v>35</v>
      </c>
      <c r="O72" s="319"/>
      <c r="P72" s="310" t="s">
        <v>17</v>
      </c>
      <c r="Q72" s="310" t="s">
        <v>18</v>
      </c>
      <c r="R72" s="310" t="s">
        <v>19</v>
      </c>
      <c r="S72" s="364" t="s">
        <v>20</v>
      </c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</row>
    <row r="73" spans="1:36" ht="59.25" customHeight="1">
      <c r="A73" s="8"/>
      <c r="B73" s="329"/>
      <c r="C73" s="311"/>
      <c r="D73" s="311"/>
      <c r="E73" s="311"/>
      <c r="F73" s="311"/>
      <c r="G73" s="314"/>
      <c r="H73" s="315"/>
      <c r="I73" s="13" t="s">
        <v>21</v>
      </c>
      <c r="J73" s="11" t="s">
        <v>22</v>
      </c>
      <c r="K73" s="12" t="s">
        <v>23</v>
      </c>
      <c r="L73" s="311"/>
      <c r="M73" s="311"/>
      <c r="N73" s="13" t="s">
        <v>182</v>
      </c>
      <c r="O73" s="13" t="s">
        <v>183</v>
      </c>
      <c r="P73" s="311"/>
      <c r="Q73" s="311"/>
      <c r="R73" s="311"/>
      <c r="S73" s="365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</row>
    <row r="74" spans="1:36" ht="38.25" customHeight="1">
      <c r="A74" s="8"/>
      <c r="B74" s="120" t="s">
        <v>184</v>
      </c>
      <c r="C74" s="46" t="s">
        <v>123</v>
      </c>
      <c r="D74" s="222" t="s">
        <v>185</v>
      </c>
      <c r="E74" s="126" t="s">
        <v>125</v>
      </c>
      <c r="F74" s="223" t="s">
        <v>186</v>
      </c>
      <c r="G74" s="316" t="s">
        <v>187</v>
      </c>
      <c r="H74" s="317"/>
      <c r="I74" s="224">
        <v>35814.050000000003</v>
      </c>
      <c r="J74" s="225">
        <v>1</v>
      </c>
      <c r="K74" s="124">
        <v>0</v>
      </c>
      <c r="L74" s="223" t="s">
        <v>50</v>
      </c>
      <c r="M74" s="223" t="s">
        <v>70</v>
      </c>
      <c r="N74" s="54">
        <v>43709</v>
      </c>
      <c r="O74" s="54">
        <v>43831</v>
      </c>
      <c r="P74" s="226"/>
      <c r="Q74" s="126"/>
      <c r="R74" s="309" t="s">
        <v>45</v>
      </c>
      <c r="S74" s="227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</row>
    <row r="75" spans="1:36" ht="38.25" customHeight="1">
      <c r="A75" s="8"/>
      <c r="B75" s="228" t="s">
        <v>188</v>
      </c>
      <c r="C75" s="229" t="s">
        <v>37</v>
      </c>
      <c r="D75" s="230" t="s">
        <v>189</v>
      </c>
      <c r="E75" s="231" t="s">
        <v>107</v>
      </c>
      <c r="F75" s="231" t="s">
        <v>186</v>
      </c>
      <c r="G75" s="318" t="s">
        <v>190</v>
      </c>
      <c r="H75" s="319"/>
      <c r="I75" s="232">
        <v>50000</v>
      </c>
      <c r="J75" s="233">
        <v>1</v>
      </c>
      <c r="K75" s="234">
        <v>0</v>
      </c>
      <c r="L75" s="231" t="s">
        <v>50</v>
      </c>
      <c r="M75" s="231" t="s">
        <v>70</v>
      </c>
      <c r="N75" s="235">
        <v>43800</v>
      </c>
      <c r="O75" s="87">
        <v>44013</v>
      </c>
      <c r="P75" s="236"/>
      <c r="Q75" s="237"/>
      <c r="R75" s="238" t="s">
        <v>51</v>
      </c>
      <c r="S75" s="239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</row>
    <row r="76" spans="1:36" ht="38.25" customHeight="1">
      <c r="A76" s="8"/>
      <c r="B76" s="175" t="s">
        <v>191</v>
      </c>
      <c r="C76" s="23" t="s">
        <v>37</v>
      </c>
      <c r="D76" s="24" t="s">
        <v>192</v>
      </c>
      <c r="E76" s="240" t="s">
        <v>193</v>
      </c>
      <c r="F76" s="231" t="s">
        <v>186</v>
      </c>
      <c r="G76" s="320" t="s">
        <v>194</v>
      </c>
      <c r="H76" s="319"/>
      <c r="I76" s="184">
        <v>36650.5</v>
      </c>
      <c r="J76" s="241">
        <v>1</v>
      </c>
      <c r="K76" s="27">
        <v>0</v>
      </c>
      <c r="L76" s="25" t="s">
        <v>195</v>
      </c>
      <c r="M76" s="25" t="s">
        <v>70</v>
      </c>
      <c r="N76" s="62">
        <v>43891</v>
      </c>
      <c r="O76" s="69">
        <v>43891</v>
      </c>
      <c r="P76" s="242"/>
      <c r="Q76" s="173"/>
      <c r="R76" s="122" t="s">
        <v>45</v>
      </c>
      <c r="S76" s="243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</row>
    <row r="77" spans="1:36" ht="33" customHeight="1">
      <c r="A77" s="351"/>
      <c r="B77" s="352"/>
      <c r="C77" s="352"/>
      <c r="D77" s="352"/>
      <c r="E77" s="352"/>
      <c r="F77" s="353"/>
      <c r="G77" s="358" t="s">
        <v>196</v>
      </c>
      <c r="H77" s="359"/>
      <c r="I77" s="244">
        <f>SUM(I74:I76)</f>
        <v>122464.55</v>
      </c>
      <c r="J77" s="360"/>
      <c r="K77" s="352"/>
      <c r="L77" s="352"/>
      <c r="M77" s="352"/>
      <c r="N77" s="352"/>
      <c r="O77" s="352"/>
      <c r="P77" s="352"/>
      <c r="Q77" s="352"/>
      <c r="R77" s="352"/>
      <c r="S77" s="353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</row>
    <row r="78" spans="1:36" ht="15.75" customHeight="1">
      <c r="A78" s="333"/>
      <c r="B78" s="354"/>
      <c r="C78" s="354"/>
      <c r="D78" s="354"/>
      <c r="E78" s="354"/>
      <c r="F78" s="355"/>
      <c r="G78" s="324" t="s">
        <v>90</v>
      </c>
      <c r="H78" s="319"/>
      <c r="I78" s="245">
        <f>I74+I76</f>
        <v>72464.55</v>
      </c>
      <c r="J78" s="333"/>
      <c r="K78" s="354"/>
      <c r="L78" s="354"/>
      <c r="M78" s="354"/>
      <c r="N78" s="354"/>
      <c r="O78" s="354"/>
      <c r="P78" s="354"/>
      <c r="Q78" s="354"/>
      <c r="R78" s="354"/>
      <c r="S78" s="355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</row>
    <row r="79" spans="1:36" ht="16.5" customHeight="1">
      <c r="A79" s="333"/>
      <c r="B79" s="354"/>
      <c r="C79" s="354"/>
      <c r="D79" s="354"/>
      <c r="E79" s="354"/>
      <c r="F79" s="355"/>
      <c r="G79" s="325" t="s">
        <v>128</v>
      </c>
      <c r="H79" s="326"/>
      <c r="I79" s="246">
        <f>I77-I78</f>
        <v>50000</v>
      </c>
      <c r="J79" s="333"/>
      <c r="K79" s="354"/>
      <c r="L79" s="354"/>
      <c r="M79" s="354"/>
      <c r="N79" s="354"/>
      <c r="O79" s="354"/>
      <c r="P79" s="354"/>
      <c r="Q79" s="354"/>
      <c r="R79" s="354"/>
      <c r="S79" s="355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</row>
    <row r="80" spans="1:36" ht="15.75" customHeight="1">
      <c r="A80" s="335"/>
      <c r="B80" s="356"/>
      <c r="C80" s="356"/>
      <c r="D80" s="356"/>
      <c r="E80" s="356"/>
      <c r="F80" s="357"/>
      <c r="G80" s="119"/>
      <c r="H80" s="119"/>
      <c r="I80" s="119"/>
      <c r="J80" s="335"/>
      <c r="K80" s="356"/>
      <c r="L80" s="356"/>
      <c r="M80" s="356"/>
      <c r="N80" s="356"/>
      <c r="O80" s="356"/>
      <c r="P80" s="356"/>
      <c r="Q80" s="356"/>
      <c r="R80" s="356"/>
      <c r="S80" s="357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</row>
    <row r="81" spans="1:36" ht="21" customHeight="1">
      <c r="A81" s="8"/>
      <c r="B81" s="327">
        <v>6</v>
      </c>
      <c r="C81" s="361" t="s">
        <v>197</v>
      </c>
      <c r="D81" s="362"/>
      <c r="E81" s="362"/>
      <c r="F81" s="362"/>
      <c r="G81" s="362"/>
      <c r="H81" s="362"/>
      <c r="I81" s="362"/>
      <c r="J81" s="362"/>
      <c r="K81" s="362"/>
      <c r="L81" s="362"/>
      <c r="M81" s="362"/>
      <c r="N81" s="362"/>
      <c r="O81" s="362"/>
      <c r="P81" s="362"/>
      <c r="Q81" s="362"/>
      <c r="R81" s="362"/>
      <c r="S81" s="363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</row>
    <row r="82" spans="1:36" ht="15.75" customHeight="1">
      <c r="A82" s="8"/>
      <c r="B82" s="328"/>
      <c r="C82" s="310" t="s">
        <v>29</v>
      </c>
      <c r="D82" s="310" t="s">
        <v>30</v>
      </c>
      <c r="E82" s="310" t="s">
        <v>9</v>
      </c>
      <c r="F82" s="310" t="s">
        <v>198</v>
      </c>
      <c r="G82" s="312" t="s">
        <v>12</v>
      </c>
      <c r="H82" s="313"/>
      <c r="I82" s="371" t="s">
        <v>32</v>
      </c>
      <c r="J82" s="372"/>
      <c r="K82" s="319"/>
      <c r="L82" s="310" t="s">
        <v>33</v>
      </c>
      <c r="M82" s="310" t="s">
        <v>34</v>
      </c>
      <c r="N82" s="350" t="s">
        <v>35</v>
      </c>
      <c r="O82" s="319"/>
      <c r="P82" s="310" t="s">
        <v>17</v>
      </c>
      <c r="Q82" s="310" t="s">
        <v>18</v>
      </c>
      <c r="R82" s="310" t="s">
        <v>19</v>
      </c>
      <c r="S82" s="364" t="s">
        <v>20</v>
      </c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</row>
    <row r="83" spans="1:36" ht="57" customHeight="1">
      <c r="A83" s="8"/>
      <c r="B83" s="329"/>
      <c r="C83" s="311"/>
      <c r="D83" s="311"/>
      <c r="E83" s="311"/>
      <c r="F83" s="311"/>
      <c r="G83" s="314"/>
      <c r="H83" s="315"/>
      <c r="I83" s="13" t="s">
        <v>21</v>
      </c>
      <c r="J83" s="11" t="s">
        <v>22</v>
      </c>
      <c r="K83" s="12" t="s">
        <v>23</v>
      </c>
      <c r="L83" s="311"/>
      <c r="M83" s="311"/>
      <c r="N83" s="13" t="s">
        <v>199</v>
      </c>
      <c r="O83" s="13" t="s">
        <v>25</v>
      </c>
      <c r="P83" s="311"/>
      <c r="Q83" s="311"/>
      <c r="R83" s="311"/>
      <c r="S83" s="365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</row>
    <row r="84" spans="1:36" ht="78.75" customHeight="1">
      <c r="A84" s="8"/>
      <c r="B84" s="247" t="s">
        <v>200</v>
      </c>
      <c r="C84" s="248" t="s">
        <v>37</v>
      </c>
      <c r="D84" s="249" t="s">
        <v>201</v>
      </c>
      <c r="E84" s="248" t="s">
        <v>202</v>
      </c>
      <c r="F84" s="17" t="s">
        <v>112</v>
      </c>
      <c r="G84" s="367" t="s">
        <v>203</v>
      </c>
      <c r="H84" s="342"/>
      <c r="I84" s="250">
        <v>100000</v>
      </c>
      <c r="J84" s="251">
        <v>1</v>
      </c>
      <c r="K84" s="252">
        <v>0</v>
      </c>
      <c r="L84" s="248" t="s">
        <v>62</v>
      </c>
      <c r="M84" s="248" t="s">
        <v>70</v>
      </c>
      <c r="N84" s="253">
        <v>43831</v>
      </c>
      <c r="O84" s="254">
        <v>44104</v>
      </c>
      <c r="P84" s="248" t="s">
        <v>204</v>
      </c>
      <c r="Q84" s="17"/>
      <c r="R84" s="255" t="s">
        <v>83</v>
      </c>
      <c r="S84" s="256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</row>
    <row r="85" spans="1:36" ht="30" customHeight="1">
      <c r="A85" s="8"/>
      <c r="B85" s="175" t="s">
        <v>205</v>
      </c>
      <c r="C85" s="57" t="s">
        <v>37</v>
      </c>
      <c r="D85" s="65" t="s">
        <v>206</v>
      </c>
      <c r="E85" s="57" t="s">
        <v>207</v>
      </c>
      <c r="F85" s="25" t="s">
        <v>40</v>
      </c>
      <c r="G85" s="320"/>
      <c r="H85" s="319"/>
      <c r="I85" s="67">
        <v>50000</v>
      </c>
      <c r="J85" s="141">
        <v>1</v>
      </c>
      <c r="K85" s="61">
        <v>0</v>
      </c>
      <c r="L85" s="57" t="s">
        <v>56</v>
      </c>
      <c r="M85" s="25" t="s">
        <v>43</v>
      </c>
      <c r="N85" s="62">
        <v>43831</v>
      </c>
      <c r="O85" s="69">
        <v>44166</v>
      </c>
      <c r="P85" s="59"/>
      <c r="Q85" s="25"/>
      <c r="R85" s="25" t="s">
        <v>51</v>
      </c>
      <c r="S85" s="243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</row>
    <row r="86" spans="1:36" ht="30" customHeight="1">
      <c r="A86" s="8"/>
      <c r="B86" s="175" t="s">
        <v>208</v>
      </c>
      <c r="C86" s="57" t="s">
        <v>37</v>
      </c>
      <c r="D86" s="65" t="s">
        <v>209</v>
      </c>
      <c r="E86" s="57" t="s">
        <v>207</v>
      </c>
      <c r="F86" s="25" t="s">
        <v>40</v>
      </c>
      <c r="G86" s="320"/>
      <c r="H86" s="319"/>
      <c r="I86" s="67">
        <v>50000</v>
      </c>
      <c r="J86" s="141">
        <v>1</v>
      </c>
      <c r="K86" s="61">
        <v>0</v>
      </c>
      <c r="L86" s="57" t="s">
        <v>56</v>
      </c>
      <c r="M86" s="25" t="s">
        <v>43</v>
      </c>
      <c r="N86" s="62">
        <v>43831</v>
      </c>
      <c r="O86" s="69">
        <v>44166</v>
      </c>
      <c r="P86" s="59"/>
      <c r="Q86" s="25"/>
      <c r="R86" s="25" t="s">
        <v>51</v>
      </c>
      <c r="S86" s="243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</row>
    <row r="87" spans="1:36" ht="30.75" customHeight="1">
      <c r="A87" s="8"/>
      <c r="B87" s="257" t="s">
        <v>210</v>
      </c>
      <c r="C87" s="258" t="s">
        <v>37</v>
      </c>
      <c r="D87" s="259" t="s">
        <v>211</v>
      </c>
      <c r="E87" s="260" t="s">
        <v>212</v>
      </c>
      <c r="F87" s="261" t="s">
        <v>40</v>
      </c>
      <c r="G87" s="368"/>
      <c r="H87" s="326"/>
      <c r="I87" s="262">
        <v>30000</v>
      </c>
      <c r="J87" s="263">
        <v>1</v>
      </c>
      <c r="K87" s="264">
        <v>0</v>
      </c>
      <c r="L87" s="265" t="s">
        <v>195</v>
      </c>
      <c r="M87" s="261" t="s">
        <v>70</v>
      </c>
      <c r="N87" s="266">
        <v>43831</v>
      </c>
      <c r="O87" s="266">
        <v>44166</v>
      </c>
      <c r="P87" s="265"/>
      <c r="Q87" s="265"/>
      <c r="R87" s="261" t="s">
        <v>51</v>
      </c>
      <c r="S87" s="267" t="s">
        <v>213</v>
      </c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</row>
    <row r="88" spans="1:36" ht="18.75" customHeight="1">
      <c r="A88" s="1"/>
      <c r="B88" s="2"/>
      <c r="C88" s="119"/>
      <c r="D88" s="268"/>
      <c r="E88" s="119"/>
      <c r="F88" s="119"/>
      <c r="G88" s="358" t="s">
        <v>214</v>
      </c>
      <c r="H88" s="359"/>
      <c r="I88" s="269">
        <f>SUM(I84:I87)</f>
        <v>230000</v>
      </c>
      <c r="J88" s="270"/>
      <c r="K88" s="271"/>
      <c r="L88" s="271"/>
      <c r="M88" s="119"/>
      <c r="N88" s="119"/>
      <c r="O88" s="119"/>
      <c r="P88" s="119"/>
      <c r="Q88" s="119"/>
      <c r="R88" s="119"/>
      <c r="S88" s="4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</row>
    <row r="89" spans="1:36" ht="18.75" customHeight="1">
      <c r="A89" s="1"/>
      <c r="B89" s="2"/>
      <c r="C89" s="119"/>
      <c r="D89" s="268"/>
      <c r="E89" s="119"/>
      <c r="F89" s="119"/>
      <c r="G89" s="324" t="s">
        <v>90</v>
      </c>
      <c r="H89" s="319"/>
      <c r="I89" s="272">
        <v>899.34</v>
      </c>
      <c r="J89" s="270"/>
      <c r="K89" s="271"/>
      <c r="L89" s="271"/>
      <c r="M89" s="119"/>
      <c r="N89" s="119"/>
      <c r="O89" s="119"/>
      <c r="P89" s="119"/>
      <c r="Q89" s="119"/>
      <c r="R89" s="119"/>
      <c r="S89" s="4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</row>
    <row r="90" spans="1:36" ht="19.5" customHeight="1">
      <c r="A90" s="1"/>
      <c r="B90" s="2"/>
      <c r="C90" s="119"/>
      <c r="D90" s="268"/>
      <c r="E90" s="119"/>
      <c r="F90" s="119"/>
      <c r="G90" s="325" t="s">
        <v>128</v>
      </c>
      <c r="H90" s="326"/>
      <c r="I90" s="273">
        <f>I88-I89</f>
        <v>229100.66</v>
      </c>
      <c r="J90" s="270"/>
      <c r="K90" s="271"/>
      <c r="L90" s="271"/>
      <c r="M90" s="119"/>
      <c r="N90" s="119"/>
      <c r="O90" s="119"/>
      <c r="P90" s="119"/>
      <c r="Q90" s="119"/>
      <c r="R90" s="119"/>
      <c r="S90" s="4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</row>
    <row r="91" spans="1:36" ht="21.75" customHeight="1">
      <c r="A91" s="1"/>
      <c r="B91" s="2"/>
      <c r="C91" s="119"/>
      <c r="D91" s="268"/>
      <c r="E91" s="119"/>
      <c r="F91" s="119"/>
      <c r="G91" s="119"/>
      <c r="H91" s="274"/>
      <c r="I91" s="275"/>
      <c r="J91" s="270"/>
      <c r="K91" s="271"/>
      <c r="L91" s="271"/>
      <c r="M91" s="119"/>
      <c r="N91" s="119"/>
      <c r="O91" s="119"/>
      <c r="P91" s="119"/>
      <c r="Q91" s="119"/>
      <c r="R91" s="119"/>
      <c r="S91" s="4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</row>
    <row r="92" spans="1:36" ht="18.75" customHeight="1">
      <c r="A92" s="1"/>
      <c r="B92" s="2"/>
      <c r="C92" s="3"/>
      <c r="D92" s="4"/>
      <c r="E92" s="3"/>
      <c r="F92" s="3"/>
      <c r="G92" s="338" t="s">
        <v>215</v>
      </c>
      <c r="H92" s="317"/>
      <c r="I92" s="276">
        <f>SUM(I33+I48+I67+I77+I88)</f>
        <v>20747177.604687963</v>
      </c>
      <c r="J92" s="1"/>
      <c r="K92" s="1"/>
      <c r="L92" s="1"/>
      <c r="M92" s="1"/>
      <c r="N92" s="3"/>
      <c r="O92" s="3"/>
      <c r="P92" s="3"/>
      <c r="Q92" s="3"/>
      <c r="R92" s="3"/>
      <c r="S92" s="4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</row>
    <row r="93" spans="1:36" ht="15.75" customHeight="1">
      <c r="A93" s="1"/>
      <c r="B93" s="2"/>
      <c r="C93" s="3"/>
      <c r="D93" s="277"/>
      <c r="E93" s="3"/>
      <c r="F93" s="1"/>
      <c r="G93" s="324" t="s">
        <v>216</v>
      </c>
      <c r="H93" s="319"/>
      <c r="I93" s="278">
        <f>I34+I49+I68+I78+I89</f>
        <v>10575576.944687963</v>
      </c>
      <c r="J93" s="6"/>
      <c r="K93" s="5"/>
      <c r="L93" s="3"/>
      <c r="M93" s="3"/>
      <c r="N93" s="3"/>
      <c r="O93" s="3"/>
      <c r="P93" s="3"/>
      <c r="Q93" s="3"/>
      <c r="R93" s="3"/>
      <c r="S93" s="4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</row>
    <row r="94" spans="1:36" ht="16.5" customHeight="1">
      <c r="A94" s="1"/>
      <c r="B94" s="2"/>
      <c r="C94" s="3"/>
      <c r="D94" s="4"/>
      <c r="E94" s="3"/>
      <c r="F94" s="3"/>
      <c r="G94" s="325" t="s">
        <v>217</v>
      </c>
      <c r="H94" s="326"/>
      <c r="I94" s="279">
        <f>I92-I93</f>
        <v>10171600.66</v>
      </c>
      <c r="J94" s="6"/>
      <c r="K94" s="3"/>
      <c r="L94" s="3"/>
      <c r="M94" s="3"/>
      <c r="N94" s="3"/>
      <c r="O94" s="3"/>
      <c r="P94" s="3"/>
      <c r="Q94" s="3"/>
      <c r="R94" s="3"/>
      <c r="S94" s="4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</row>
    <row r="95" spans="1:36" ht="15.75" customHeight="1">
      <c r="A95" s="1"/>
      <c r="B95" s="2"/>
      <c r="C95" s="3"/>
      <c r="D95" s="4"/>
      <c r="E95" s="3"/>
      <c r="F95" s="3"/>
      <c r="G95" s="280"/>
      <c r="H95" s="280"/>
      <c r="I95" s="281"/>
      <c r="J95" s="6"/>
      <c r="K95" s="3"/>
      <c r="L95" s="3"/>
      <c r="M95" s="3"/>
      <c r="N95" s="3"/>
      <c r="O95" s="3"/>
      <c r="P95" s="3"/>
      <c r="Q95" s="3"/>
      <c r="R95" s="3"/>
      <c r="S95" s="4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</row>
    <row r="96" spans="1:36" ht="15.75" customHeight="1">
      <c r="A96" s="1"/>
      <c r="B96" s="366"/>
      <c r="C96" s="313"/>
      <c r="D96" s="282"/>
      <c r="E96" s="283"/>
      <c r="F96" s="3"/>
      <c r="G96" s="3"/>
      <c r="H96" s="284" t="s">
        <v>218</v>
      </c>
      <c r="I96" s="321" t="s">
        <v>219</v>
      </c>
      <c r="J96" s="322"/>
      <c r="K96" s="322"/>
      <c r="L96" s="322"/>
      <c r="M96" s="322"/>
      <c r="N96" s="323"/>
      <c r="O96" s="3"/>
      <c r="P96" s="3"/>
      <c r="Q96" s="3"/>
      <c r="R96" s="3"/>
      <c r="S96" s="4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</row>
    <row r="97" spans="1:36" ht="15.75" customHeight="1">
      <c r="A97" s="1"/>
      <c r="B97" s="340"/>
      <c r="C97" s="334"/>
      <c r="D97" s="282"/>
      <c r="E97" s="283"/>
      <c r="F97" s="3"/>
      <c r="G97" s="3"/>
      <c r="H97" s="284" t="s">
        <v>220</v>
      </c>
      <c r="I97" s="321" t="s">
        <v>221</v>
      </c>
      <c r="J97" s="322"/>
      <c r="K97" s="322"/>
      <c r="L97" s="322"/>
      <c r="M97" s="322"/>
      <c r="N97" s="323"/>
      <c r="O97" s="3"/>
      <c r="P97" s="3"/>
      <c r="Q97" s="3"/>
      <c r="R97" s="3"/>
      <c r="S97" s="4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</row>
    <row r="98" spans="1:36" ht="15.75" customHeight="1">
      <c r="A98" s="1"/>
      <c r="B98" s="341"/>
      <c r="C98" s="342"/>
      <c r="D98" s="285"/>
      <c r="E98" s="283"/>
      <c r="F98" s="3"/>
      <c r="G98" s="3"/>
      <c r="H98" s="284"/>
      <c r="I98" s="321"/>
      <c r="J98" s="322"/>
      <c r="K98" s="322"/>
      <c r="L98" s="322"/>
      <c r="M98" s="322"/>
      <c r="N98" s="323"/>
      <c r="O98" s="3"/>
      <c r="P98" s="3"/>
      <c r="Q98" s="3"/>
      <c r="R98" s="3"/>
      <c r="S98" s="4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</row>
    <row r="99" spans="1:36" ht="15.75" customHeight="1">
      <c r="A99" s="1"/>
      <c r="B99" s="286"/>
      <c r="C99" s="283"/>
      <c r="D99" s="287"/>
      <c r="E99" s="283"/>
      <c r="F99" s="3"/>
      <c r="G99" s="3"/>
      <c r="H99" s="284" t="s">
        <v>222</v>
      </c>
      <c r="I99" s="321" t="s">
        <v>223</v>
      </c>
      <c r="J99" s="322"/>
      <c r="K99" s="322"/>
      <c r="L99" s="322"/>
      <c r="M99" s="322"/>
      <c r="N99" s="323"/>
      <c r="O99" s="3"/>
      <c r="P99" s="3"/>
      <c r="Q99" s="3"/>
      <c r="R99" s="3"/>
      <c r="S99" s="4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</row>
    <row r="100" spans="1:36" ht="15.75" customHeight="1">
      <c r="A100" s="1"/>
      <c r="B100" s="332" t="s">
        <v>19</v>
      </c>
      <c r="C100" s="313"/>
      <c r="D100" s="282" t="s">
        <v>51</v>
      </c>
      <c r="E100" s="283"/>
      <c r="F100" s="3"/>
      <c r="G100" s="288"/>
      <c r="H100" s="284"/>
      <c r="I100" s="321"/>
      <c r="J100" s="322"/>
      <c r="K100" s="322"/>
      <c r="L100" s="322"/>
      <c r="M100" s="322"/>
      <c r="N100" s="323"/>
      <c r="O100" s="3"/>
      <c r="P100" s="3"/>
      <c r="Q100" s="3"/>
      <c r="R100" s="3"/>
      <c r="S100" s="4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</row>
    <row r="101" spans="1:36" ht="15.75" customHeight="1">
      <c r="A101" s="1"/>
      <c r="B101" s="333"/>
      <c r="C101" s="334"/>
      <c r="D101" s="282" t="s">
        <v>83</v>
      </c>
      <c r="E101" s="283"/>
      <c r="F101" s="3"/>
      <c r="G101" s="3"/>
      <c r="H101" s="284" t="s">
        <v>224</v>
      </c>
      <c r="I101" s="321" t="s">
        <v>225</v>
      </c>
      <c r="J101" s="322"/>
      <c r="K101" s="322"/>
      <c r="L101" s="322"/>
      <c r="M101" s="322"/>
      <c r="N101" s="323"/>
      <c r="O101" s="3"/>
      <c r="P101" s="3"/>
      <c r="Q101" s="3"/>
      <c r="R101" s="3"/>
      <c r="S101" s="4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</row>
    <row r="102" spans="1:36" ht="15.75" customHeight="1">
      <c r="A102" s="1"/>
      <c r="B102" s="333"/>
      <c r="C102" s="334"/>
      <c r="D102" s="282" t="s">
        <v>226</v>
      </c>
      <c r="E102" s="283"/>
      <c r="F102" s="3"/>
      <c r="G102" s="3"/>
      <c r="H102" s="284"/>
      <c r="I102" s="321"/>
      <c r="J102" s="322"/>
      <c r="K102" s="322"/>
      <c r="L102" s="322"/>
      <c r="M102" s="322"/>
      <c r="N102" s="323"/>
      <c r="O102" s="3"/>
      <c r="P102" s="3"/>
      <c r="Q102" s="3"/>
      <c r="R102" s="3"/>
      <c r="S102" s="4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</row>
    <row r="103" spans="1:36" ht="15.75" customHeight="1">
      <c r="A103" s="1"/>
      <c r="B103" s="333"/>
      <c r="C103" s="334"/>
      <c r="D103" s="282" t="s">
        <v>72</v>
      </c>
      <c r="E103" s="283"/>
      <c r="F103" s="3"/>
      <c r="G103" s="3"/>
      <c r="H103" s="284" t="s">
        <v>227</v>
      </c>
      <c r="I103" s="321" t="s">
        <v>228</v>
      </c>
      <c r="J103" s="322"/>
      <c r="K103" s="322"/>
      <c r="L103" s="322"/>
      <c r="M103" s="322"/>
      <c r="N103" s="323"/>
      <c r="O103" s="3"/>
      <c r="P103" s="3"/>
      <c r="Q103" s="3"/>
      <c r="R103" s="3"/>
      <c r="S103" s="4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</row>
    <row r="104" spans="1:36" ht="15.75" customHeight="1">
      <c r="A104" s="1"/>
      <c r="B104" s="333"/>
      <c r="C104" s="334"/>
      <c r="D104" s="282"/>
      <c r="E104" s="283"/>
      <c r="F104" s="3"/>
      <c r="G104" s="3"/>
      <c r="H104" s="3"/>
      <c r="I104" s="321"/>
      <c r="J104" s="322"/>
      <c r="K104" s="322"/>
      <c r="L104" s="322"/>
      <c r="M104" s="322"/>
      <c r="N104" s="323"/>
      <c r="O104" s="3"/>
      <c r="P104" s="3"/>
      <c r="Q104" s="3"/>
      <c r="R104" s="3"/>
      <c r="S104" s="4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</row>
    <row r="105" spans="1:36" ht="15.75" customHeight="1">
      <c r="A105" s="1"/>
      <c r="B105" s="333"/>
      <c r="C105" s="334"/>
      <c r="D105" s="282" t="s">
        <v>229</v>
      </c>
      <c r="E105" s="283"/>
      <c r="F105" s="3"/>
      <c r="G105" s="3"/>
      <c r="H105" s="284" t="s">
        <v>230</v>
      </c>
      <c r="I105" s="321" t="s">
        <v>231</v>
      </c>
      <c r="J105" s="322"/>
      <c r="K105" s="322"/>
      <c r="L105" s="322"/>
      <c r="M105" s="322"/>
      <c r="N105" s="323"/>
      <c r="O105" s="3"/>
      <c r="P105" s="289"/>
      <c r="Q105" s="3"/>
      <c r="R105" s="3"/>
      <c r="S105" s="4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</row>
    <row r="106" spans="1:36" ht="15.75" customHeight="1">
      <c r="A106" s="1"/>
      <c r="B106" s="333"/>
      <c r="C106" s="334"/>
      <c r="D106" s="282" t="s">
        <v>232</v>
      </c>
      <c r="E106" s="283"/>
      <c r="F106" s="3"/>
      <c r="G106" s="3"/>
      <c r="H106" s="3"/>
      <c r="I106" s="290"/>
      <c r="J106" s="291"/>
      <c r="K106" s="291"/>
      <c r="L106" s="292"/>
      <c r="M106" s="292"/>
      <c r="N106" s="292"/>
      <c r="O106" s="3"/>
      <c r="P106" s="289"/>
      <c r="Q106" s="3"/>
      <c r="R106" s="3"/>
      <c r="S106" s="4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</row>
    <row r="107" spans="1:36" ht="15.75" customHeight="1">
      <c r="A107" s="1"/>
      <c r="B107" s="333"/>
      <c r="C107" s="334"/>
      <c r="D107" s="282" t="s">
        <v>45</v>
      </c>
      <c r="E107" s="283"/>
      <c r="F107" s="3"/>
      <c r="G107" s="3"/>
      <c r="H107" s="3"/>
      <c r="I107" s="290"/>
      <c r="J107" s="291"/>
      <c r="K107" s="291"/>
      <c r="L107" s="292"/>
      <c r="M107" s="292"/>
      <c r="N107" s="292"/>
      <c r="O107" s="3"/>
      <c r="P107" s="289"/>
      <c r="Q107" s="3"/>
      <c r="R107" s="3"/>
      <c r="S107" s="4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</row>
    <row r="108" spans="1:36" ht="15.75" customHeight="1">
      <c r="A108" s="1"/>
      <c r="B108" s="335"/>
      <c r="C108" s="336"/>
      <c r="D108" s="282" t="s">
        <v>233</v>
      </c>
      <c r="E108" s="283"/>
      <c r="F108" s="3"/>
      <c r="G108" s="3"/>
      <c r="H108" s="3"/>
      <c r="I108" s="5"/>
      <c r="J108" s="6"/>
      <c r="K108" s="6"/>
      <c r="L108" s="3"/>
      <c r="M108" s="3"/>
      <c r="N108" s="3"/>
      <c r="O108" s="3"/>
      <c r="P108" s="3"/>
      <c r="Q108" s="3"/>
      <c r="R108" s="3"/>
      <c r="S108" s="4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</row>
    <row r="109" spans="1:36" ht="15.75" customHeight="1">
      <c r="A109" s="1"/>
      <c r="B109" s="286"/>
      <c r="C109" s="283"/>
      <c r="D109" s="293"/>
      <c r="E109" s="283"/>
      <c r="F109" s="3"/>
      <c r="G109" s="3"/>
      <c r="H109" s="3"/>
      <c r="I109" s="5"/>
      <c r="J109" s="6"/>
      <c r="K109" s="6"/>
      <c r="L109" s="3"/>
      <c r="M109" s="3"/>
      <c r="N109" s="3"/>
      <c r="O109" s="3"/>
      <c r="P109" s="3"/>
      <c r="Q109" s="3"/>
      <c r="R109" s="3"/>
      <c r="S109" s="4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</row>
    <row r="110" spans="1:36" ht="21" customHeight="1">
      <c r="A110" s="1"/>
      <c r="B110" s="339" t="s">
        <v>234</v>
      </c>
      <c r="C110" s="313"/>
      <c r="D110" s="347" t="s">
        <v>235</v>
      </c>
      <c r="E110" s="331" t="s">
        <v>126</v>
      </c>
      <c r="F110" s="319"/>
      <c r="G110" s="3"/>
      <c r="H110" s="3"/>
      <c r="I110" s="5"/>
      <c r="J110" s="6"/>
      <c r="K110" s="6"/>
      <c r="L110" s="3"/>
      <c r="M110" s="3"/>
      <c r="N110" s="3"/>
      <c r="O110" s="3"/>
      <c r="P110" s="3"/>
      <c r="Q110" s="3"/>
      <c r="R110" s="3"/>
      <c r="S110" s="4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</row>
    <row r="111" spans="1:36" ht="21" customHeight="1">
      <c r="A111" s="1"/>
      <c r="B111" s="340"/>
      <c r="C111" s="334"/>
      <c r="D111" s="348"/>
      <c r="E111" s="331" t="s">
        <v>177</v>
      </c>
      <c r="F111" s="319"/>
      <c r="G111" s="3"/>
      <c r="H111" s="3"/>
      <c r="I111" s="5"/>
      <c r="J111" s="6"/>
      <c r="K111" s="6"/>
      <c r="L111" s="3"/>
      <c r="M111" s="3"/>
      <c r="N111" s="3"/>
      <c r="O111" s="3"/>
      <c r="P111" s="3"/>
      <c r="Q111" s="3"/>
      <c r="R111" s="3"/>
      <c r="S111" s="4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</row>
    <row r="112" spans="1:36" ht="21" customHeight="1">
      <c r="A112" s="1"/>
      <c r="B112" s="340"/>
      <c r="C112" s="334"/>
      <c r="D112" s="348"/>
      <c r="E112" s="331" t="s">
        <v>169</v>
      </c>
      <c r="F112" s="319"/>
      <c r="G112" s="3"/>
      <c r="H112" s="3"/>
      <c r="I112" s="5"/>
      <c r="J112" s="6"/>
      <c r="K112" s="6"/>
      <c r="L112" s="3"/>
      <c r="M112" s="3"/>
      <c r="N112" s="3"/>
      <c r="O112" s="3"/>
      <c r="P112" s="3"/>
      <c r="Q112" s="3"/>
      <c r="R112" s="3"/>
      <c r="S112" s="4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</row>
    <row r="113" spans="1:36" ht="21" customHeight="1">
      <c r="A113" s="1"/>
      <c r="B113" s="340"/>
      <c r="C113" s="334"/>
      <c r="D113" s="348"/>
      <c r="E113" s="331" t="s">
        <v>112</v>
      </c>
      <c r="F113" s="319"/>
      <c r="G113" s="3"/>
      <c r="H113" s="3"/>
      <c r="I113" s="5"/>
      <c r="J113" s="6"/>
      <c r="K113" s="6"/>
      <c r="L113" s="3"/>
      <c r="M113" s="3"/>
      <c r="N113" s="3"/>
      <c r="O113" s="3"/>
      <c r="P113" s="3"/>
      <c r="Q113" s="3"/>
      <c r="R113" s="3"/>
      <c r="S113" s="4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</row>
    <row r="114" spans="1:36" ht="21" customHeight="1">
      <c r="A114" s="1"/>
      <c r="B114" s="340"/>
      <c r="C114" s="334"/>
      <c r="D114" s="348"/>
      <c r="E114" s="331" t="s">
        <v>40</v>
      </c>
      <c r="F114" s="319"/>
      <c r="G114" s="3"/>
      <c r="H114" s="3"/>
      <c r="I114" s="294"/>
      <c r="J114" s="6"/>
      <c r="K114" s="6"/>
      <c r="L114" s="3"/>
      <c r="M114" s="3"/>
      <c r="N114" s="3"/>
      <c r="O114" s="3"/>
      <c r="P114" s="3"/>
      <c r="Q114" s="3"/>
      <c r="R114" s="3"/>
      <c r="S114" s="4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</row>
    <row r="115" spans="1:36" ht="21" customHeight="1">
      <c r="A115" s="1"/>
      <c r="B115" s="340"/>
      <c r="C115" s="334"/>
      <c r="D115" s="348"/>
      <c r="E115" s="331" t="s">
        <v>236</v>
      </c>
      <c r="F115" s="319"/>
      <c r="G115" s="3"/>
      <c r="H115" s="3"/>
      <c r="I115" s="295"/>
      <c r="J115" s="6"/>
      <c r="K115" s="6"/>
      <c r="L115" s="3"/>
      <c r="M115" s="3"/>
      <c r="N115" s="3"/>
      <c r="O115" s="3"/>
      <c r="P115" s="3"/>
      <c r="Q115" s="3"/>
      <c r="R115" s="3"/>
      <c r="S115" s="4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</row>
    <row r="116" spans="1:36" ht="21" customHeight="1">
      <c r="A116" s="1"/>
      <c r="B116" s="340"/>
      <c r="C116" s="334"/>
      <c r="D116" s="348"/>
      <c r="E116" s="331" t="s">
        <v>237</v>
      </c>
      <c r="F116" s="319"/>
      <c r="G116" s="3"/>
      <c r="H116" s="3"/>
      <c r="I116" s="296"/>
      <c r="J116" s="6"/>
      <c r="K116" s="6"/>
      <c r="L116" s="3"/>
      <c r="M116" s="3"/>
      <c r="N116" s="3"/>
      <c r="O116" s="3"/>
      <c r="P116" s="3"/>
      <c r="Q116" s="3"/>
      <c r="R116" s="3"/>
      <c r="S116" s="4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</row>
    <row r="117" spans="1:36" ht="21" customHeight="1">
      <c r="A117" s="1"/>
      <c r="B117" s="340"/>
      <c r="C117" s="334"/>
      <c r="D117" s="348"/>
      <c r="E117" s="331" t="s">
        <v>238</v>
      </c>
      <c r="F117" s="319"/>
      <c r="G117" s="3"/>
      <c r="H117" s="3"/>
      <c r="I117" s="296"/>
      <c r="J117" s="6"/>
      <c r="K117" s="6"/>
      <c r="L117" s="3"/>
      <c r="M117" s="3"/>
      <c r="N117" s="3"/>
      <c r="O117" s="3"/>
      <c r="P117" s="3"/>
      <c r="Q117" s="3"/>
      <c r="R117" s="3"/>
      <c r="S117" s="4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</row>
    <row r="118" spans="1:36" ht="21" customHeight="1">
      <c r="A118" s="1"/>
      <c r="B118" s="340"/>
      <c r="C118" s="334"/>
      <c r="D118" s="349"/>
      <c r="E118" s="331" t="s">
        <v>239</v>
      </c>
      <c r="F118" s="319"/>
      <c r="G118" s="3"/>
      <c r="H118" s="3"/>
      <c r="I118" s="296"/>
      <c r="J118" s="6"/>
      <c r="K118" s="6"/>
      <c r="L118" s="3"/>
      <c r="M118" s="3"/>
      <c r="N118" s="3"/>
      <c r="O118" s="3"/>
      <c r="P118" s="3"/>
      <c r="Q118" s="3"/>
      <c r="R118" s="3"/>
      <c r="S118" s="4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</row>
    <row r="119" spans="1:36" ht="21" customHeight="1">
      <c r="A119" s="1"/>
      <c r="B119" s="340"/>
      <c r="C119" s="334"/>
      <c r="D119" s="343" t="s">
        <v>240</v>
      </c>
      <c r="E119" s="331" t="s">
        <v>241</v>
      </c>
      <c r="F119" s="319"/>
      <c r="G119" s="3"/>
      <c r="H119" s="3"/>
      <c r="I119" s="296"/>
      <c r="J119" s="6"/>
      <c r="K119" s="6"/>
      <c r="L119" s="3"/>
      <c r="M119" s="3"/>
      <c r="N119" s="3"/>
      <c r="O119" s="3"/>
      <c r="P119" s="3"/>
      <c r="Q119" s="3"/>
      <c r="R119" s="3"/>
      <c r="S119" s="4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</row>
    <row r="120" spans="1:36" ht="21" customHeight="1">
      <c r="A120" s="1"/>
      <c r="B120" s="340"/>
      <c r="C120" s="334"/>
      <c r="D120" s="344"/>
      <c r="E120" s="331" t="s">
        <v>69</v>
      </c>
      <c r="F120" s="319"/>
      <c r="G120" s="3"/>
      <c r="H120" s="3"/>
      <c r="I120" s="296"/>
      <c r="J120" s="6"/>
      <c r="K120" s="6"/>
      <c r="L120" s="3"/>
      <c r="M120" s="3"/>
      <c r="N120" s="3"/>
      <c r="O120" s="3"/>
      <c r="P120" s="3"/>
      <c r="Q120" s="3"/>
      <c r="R120" s="3"/>
      <c r="S120" s="4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</row>
    <row r="121" spans="1:36" ht="21" customHeight="1">
      <c r="A121" s="1"/>
      <c r="B121" s="340"/>
      <c r="C121" s="334"/>
      <c r="D121" s="344"/>
      <c r="E121" s="331" t="s">
        <v>112</v>
      </c>
      <c r="F121" s="319"/>
      <c r="G121" s="3"/>
      <c r="H121" s="3"/>
      <c r="I121" s="295"/>
      <c r="J121" s="6"/>
      <c r="K121" s="6"/>
      <c r="L121" s="3"/>
      <c r="M121" s="3"/>
      <c r="N121" s="3"/>
      <c r="O121" s="3"/>
      <c r="P121" s="3"/>
      <c r="Q121" s="3"/>
      <c r="R121" s="3"/>
      <c r="S121" s="4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</row>
    <row r="122" spans="1:36" ht="21" customHeight="1">
      <c r="A122" s="1"/>
      <c r="B122" s="340"/>
      <c r="C122" s="334"/>
      <c r="D122" s="344"/>
      <c r="E122" s="331" t="s">
        <v>40</v>
      </c>
      <c r="F122" s="319"/>
      <c r="G122" s="3"/>
      <c r="H122" s="3"/>
      <c r="I122" s="5"/>
      <c r="J122" s="6"/>
      <c r="K122" s="6"/>
      <c r="L122" s="3"/>
      <c r="M122" s="3"/>
      <c r="N122" s="3"/>
      <c r="O122" s="3"/>
      <c r="P122" s="3"/>
      <c r="Q122" s="3"/>
      <c r="R122" s="3"/>
      <c r="S122" s="4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</row>
    <row r="123" spans="1:36" ht="21" customHeight="1">
      <c r="A123" s="1"/>
      <c r="B123" s="340"/>
      <c r="C123" s="334"/>
      <c r="D123" s="344"/>
      <c r="E123" s="331" t="s">
        <v>242</v>
      </c>
      <c r="F123" s="319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4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</row>
    <row r="124" spans="1:36" ht="20.25" customHeight="1">
      <c r="A124" s="1"/>
      <c r="B124" s="340"/>
      <c r="C124" s="334"/>
      <c r="D124" s="344"/>
      <c r="E124" s="331" t="s">
        <v>243</v>
      </c>
      <c r="F124" s="319"/>
      <c r="G124" s="3"/>
      <c r="H124" s="3"/>
      <c r="I124" s="297"/>
      <c r="J124" s="330"/>
      <c r="K124" s="323"/>
      <c r="L124" s="298"/>
      <c r="M124" s="3"/>
      <c r="N124" s="3"/>
      <c r="O124" s="3"/>
      <c r="P124" s="3"/>
      <c r="Q124" s="3"/>
      <c r="R124" s="3"/>
      <c r="S124" s="4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</row>
    <row r="125" spans="1:36" ht="20.25" customHeight="1">
      <c r="A125" s="1"/>
      <c r="B125" s="340"/>
      <c r="C125" s="334"/>
      <c r="D125" s="344"/>
      <c r="E125" s="346" t="s">
        <v>244</v>
      </c>
      <c r="F125" s="319"/>
      <c r="G125" s="3"/>
      <c r="H125" s="3"/>
      <c r="I125" s="297"/>
      <c r="J125" s="299"/>
      <c r="K125" s="299"/>
      <c r="L125" s="299"/>
      <c r="M125" s="3"/>
      <c r="N125" s="3"/>
      <c r="O125" s="3"/>
      <c r="P125" s="3"/>
      <c r="Q125" s="3"/>
      <c r="R125" s="3"/>
      <c r="S125" s="4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</row>
    <row r="126" spans="1:36" ht="20.25" customHeight="1">
      <c r="A126" s="1"/>
      <c r="B126" s="340"/>
      <c r="C126" s="334"/>
      <c r="D126" s="344"/>
      <c r="E126" s="331" t="s">
        <v>245</v>
      </c>
      <c r="F126" s="319"/>
      <c r="G126" s="3"/>
      <c r="H126" s="3"/>
      <c r="I126" s="297"/>
      <c r="J126" s="337"/>
      <c r="K126" s="323"/>
      <c r="L126" s="299"/>
      <c r="M126" s="3"/>
      <c r="N126" s="3"/>
      <c r="O126" s="3"/>
      <c r="P126" s="3"/>
      <c r="Q126" s="3"/>
      <c r="R126" s="3"/>
      <c r="S126" s="4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</row>
    <row r="127" spans="1:36" ht="20.25" customHeight="1">
      <c r="A127" s="1"/>
      <c r="B127" s="340"/>
      <c r="C127" s="334"/>
      <c r="D127" s="345"/>
      <c r="E127" s="331" t="s">
        <v>186</v>
      </c>
      <c r="F127" s="319"/>
      <c r="G127" s="3"/>
      <c r="H127" s="3"/>
      <c r="I127" s="297"/>
      <c r="J127" s="330"/>
      <c r="K127" s="323"/>
      <c r="L127" s="299"/>
      <c r="M127" s="3"/>
      <c r="N127" s="3"/>
      <c r="O127" s="3"/>
      <c r="P127" s="3"/>
      <c r="Q127" s="3"/>
      <c r="R127" s="3"/>
      <c r="S127" s="4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</row>
    <row r="128" spans="1:36" ht="20.25" customHeight="1">
      <c r="A128" s="1"/>
      <c r="B128" s="340"/>
      <c r="C128" s="334"/>
      <c r="D128" s="343" t="s">
        <v>246</v>
      </c>
      <c r="E128" s="331" t="s">
        <v>112</v>
      </c>
      <c r="F128" s="319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4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</row>
    <row r="129" spans="1:36" ht="20.25" customHeight="1">
      <c r="A129" s="1"/>
      <c r="B129" s="341"/>
      <c r="C129" s="342"/>
      <c r="D129" s="345"/>
      <c r="E129" s="331" t="s">
        <v>40</v>
      </c>
      <c r="F129" s="319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4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</row>
    <row r="130" spans="1:36" ht="15.75" customHeight="1">
      <c r="A130" s="1"/>
      <c r="B130" s="1"/>
      <c r="C130" s="3"/>
      <c r="D130" s="4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4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</row>
    <row r="131" spans="1:36" ht="15.75" customHeight="1">
      <c r="A131" s="1"/>
      <c r="B131" s="1"/>
      <c r="C131" s="3"/>
      <c r="D131" s="4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4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</row>
    <row r="132" spans="1:36" ht="15.75" customHeight="1">
      <c r="A132" s="1"/>
      <c r="B132" s="1"/>
      <c r="C132" s="3"/>
      <c r="D132" s="4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4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</row>
    <row r="133" spans="1:36" ht="15.75" customHeight="1">
      <c r="A133" s="1"/>
      <c r="B133" s="1"/>
      <c r="C133" s="3"/>
      <c r="D133" s="4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4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</row>
    <row r="134" spans="1:36" ht="15.75" customHeight="1">
      <c r="A134" s="1"/>
      <c r="B134" s="1"/>
      <c r="C134" s="3"/>
      <c r="D134" s="4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4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</row>
    <row r="135" spans="1:36" ht="15.75" customHeight="1">
      <c r="A135" s="1"/>
      <c r="B135" s="1"/>
      <c r="C135" s="3"/>
      <c r="D135" s="4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4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</row>
    <row r="136" spans="1:36" ht="15.75" customHeight="1">
      <c r="A136" s="1"/>
      <c r="B136" s="1"/>
      <c r="C136" s="3"/>
      <c r="D136" s="4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4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</row>
    <row r="137" spans="1:36" ht="15.75" customHeight="1">
      <c r="A137" s="1"/>
      <c r="B137" s="1"/>
      <c r="C137" s="3"/>
      <c r="D137" s="4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4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</row>
    <row r="138" spans="1:36" ht="15.75" customHeight="1">
      <c r="A138" s="1"/>
      <c r="B138" s="1"/>
      <c r="C138" s="3"/>
      <c r="D138" s="4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4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</row>
    <row r="139" spans="1:36" ht="15.75" customHeight="1">
      <c r="A139" s="1"/>
      <c r="B139" s="1"/>
      <c r="C139" s="3"/>
      <c r="D139" s="4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4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</row>
    <row r="140" spans="1:36" ht="15.75" customHeight="1">
      <c r="A140" s="1"/>
      <c r="B140" s="1"/>
      <c r="C140" s="3"/>
      <c r="D140" s="4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4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</row>
    <row r="141" spans="1:36" ht="15.75" customHeight="1">
      <c r="A141" s="1"/>
      <c r="B141" s="1"/>
      <c r="C141" s="3"/>
      <c r="D141" s="4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4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</row>
    <row r="142" spans="1:36" ht="15.75" customHeight="1">
      <c r="A142" s="1"/>
      <c r="B142" s="1"/>
      <c r="C142" s="3"/>
      <c r="D142" s="4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4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</row>
    <row r="143" spans="1:36" ht="15.75" customHeight="1">
      <c r="A143" s="1"/>
      <c r="B143" s="1"/>
      <c r="C143" s="3"/>
      <c r="D143" s="4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4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</row>
    <row r="144" spans="1:36" ht="15.75" customHeight="1">
      <c r="A144" s="1"/>
      <c r="B144" s="1"/>
      <c r="C144" s="3"/>
      <c r="D144" s="4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4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</row>
    <row r="145" spans="1:36" ht="15.75" customHeight="1">
      <c r="A145" s="1"/>
      <c r="B145" s="1"/>
      <c r="C145" s="3"/>
      <c r="D145" s="4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4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</row>
    <row r="146" spans="1:36" ht="15.75" customHeight="1">
      <c r="A146" s="1"/>
      <c r="B146" s="1"/>
      <c r="C146" s="3"/>
      <c r="D146" s="4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4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</row>
    <row r="147" spans="1:36" ht="15.75" customHeight="1">
      <c r="A147" s="1"/>
      <c r="B147" s="1"/>
      <c r="C147" s="3"/>
      <c r="D147" s="4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4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</row>
    <row r="148" spans="1:36" ht="15.75" customHeight="1">
      <c r="A148" s="1"/>
      <c r="B148" s="1"/>
      <c r="C148" s="3"/>
      <c r="D148" s="4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4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</row>
    <row r="149" spans="1:36" ht="15.75" customHeight="1">
      <c r="A149" s="1"/>
      <c r="B149" s="1"/>
      <c r="C149" s="3"/>
      <c r="D149" s="4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4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</row>
    <row r="150" spans="1:36" ht="15.75" customHeight="1">
      <c r="A150" s="1"/>
      <c r="B150" s="1"/>
      <c r="C150" s="3"/>
      <c r="D150" s="4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4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</row>
    <row r="151" spans="1:36" ht="15.75" customHeight="1">
      <c r="A151" s="1"/>
      <c r="B151" s="1"/>
      <c r="C151" s="3"/>
      <c r="D151" s="4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4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</row>
    <row r="152" spans="1:36" ht="15.75" customHeight="1">
      <c r="A152" s="1"/>
      <c r="B152" s="1"/>
      <c r="C152" s="3"/>
      <c r="D152" s="4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4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</row>
    <row r="153" spans="1:36" ht="15.75" customHeight="1">
      <c r="A153" s="1"/>
      <c r="B153" s="1"/>
      <c r="C153" s="3"/>
      <c r="D153" s="4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4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</row>
    <row r="154" spans="1:36" ht="15.75" customHeight="1">
      <c r="A154" s="1"/>
      <c r="B154" s="1"/>
      <c r="C154" s="3"/>
      <c r="D154" s="4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4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</row>
    <row r="155" spans="1:36" ht="15.75" customHeight="1">
      <c r="A155" s="1"/>
      <c r="B155" s="1"/>
      <c r="C155" s="3"/>
      <c r="D155" s="4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4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</row>
    <row r="156" spans="1:36" ht="15.75" customHeight="1">
      <c r="A156" s="1"/>
      <c r="B156" s="1"/>
      <c r="C156" s="3"/>
      <c r="D156" s="4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4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</row>
    <row r="157" spans="1:36" ht="15.75" customHeight="1">
      <c r="A157" s="1"/>
      <c r="B157" s="1"/>
      <c r="C157" s="3"/>
      <c r="D157" s="4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4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</row>
    <row r="158" spans="1:36" ht="15.75" customHeight="1">
      <c r="A158" s="1"/>
      <c r="B158" s="1"/>
      <c r="C158" s="3"/>
      <c r="D158" s="4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4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</row>
    <row r="159" spans="1:36" ht="15.75" customHeight="1">
      <c r="A159" s="1"/>
      <c r="B159" s="1"/>
      <c r="C159" s="3"/>
      <c r="D159" s="4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4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</row>
    <row r="160" spans="1:36" ht="15.75" customHeight="1">
      <c r="A160" s="1"/>
      <c r="B160" s="1"/>
      <c r="C160" s="3"/>
      <c r="D160" s="4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4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</row>
    <row r="161" spans="1:36" ht="15.75" customHeight="1">
      <c r="A161" s="1"/>
      <c r="B161" s="1"/>
      <c r="C161" s="3"/>
      <c r="D161" s="4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4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</row>
    <row r="162" spans="1:36" ht="15.75" customHeight="1">
      <c r="A162" s="1"/>
      <c r="B162" s="1"/>
      <c r="C162" s="3"/>
      <c r="D162" s="4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4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</row>
    <row r="163" spans="1:36" ht="15.75" customHeight="1">
      <c r="A163" s="1"/>
      <c r="B163" s="1"/>
      <c r="C163" s="3"/>
      <c r="D163" s="4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4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</row>
    <row r="164" spans="1:36" ht="15.75" customHeight="1">
      <c r="A164" s="1"/>
      <c r="B164" s="1"/>
      <c r="C164" s="3"/>
      <c r="D164" s="4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4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</row>
    <row r="165" spans="1:36" ht="15.75" customHeight="1">
      <c r="A165" s="1"/>
      <c r="B165" s="1"/>
      <c r="C165" s="3"/>
      <c r="D165" s="4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4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</row>
    <row r="166" spans="1:36" ht="15.75" customHeight="1">
      <c r="A166" s="1"/>
      <c r="B166" s="1"/>
      <c r="C166" s="3"/>
      <c r="D166" s="4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4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</row>
    <row r="167" spans="1:36" ht="15.75" customHeight="1">
      <c r="A167" s="1"/>
      <c r="B167" s="1"/>
      <c r="C167" s="3"/>
      <c r="D167" s="4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4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</row>
    <row r="168" spans="1:36" ht="15.75" customHeight="1">
      <c r="A168" s="1"/>
      <c r="B168" s="1"/>
      <c r="C168" s="3"/>
      <c r="D168" s="4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4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</row>
    <row r="169" spans="1:36" ht="15.75" customHeight="1">
      <c r="A169" s="1"/>
      <c r="B169" s="1"/>
      <c r="C169" s="3"/>
      <c r="D169" s="4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4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</row>
    <row r="170" spans="1:36" ht="15.75" customHeight="1">
      <c r="A170" s="1"/>
      <c r="B170" s="1"/>
      <c r="C170" s="3"/>
      <c r="D170" s="4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4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</row>
    <row r="171" spans="1:36" ht="15.75" customHeight="1">
      <c r="A171" s="1"/>
      <c r="B171" s="1"/>
      <c r="C171" s="3"/>
      <c r="D171" s="4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4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</row>
    <row r="172" spans="1:36" ht="15.75" customHeight="1">
      <c r="A172" s="1"/>
      <c r="B172" s="1"/>
      <c r="C172" s="3"/>
      <c r="D172" s="4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4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</row>
    <row r="173" spans="1:36" ht="15.75" customHeight="1">
      <c r="A173" s="1"/>
      <c r="B173" s="1"/>
      <c r="C173" s="3"/>
      <c r="D173" s="4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4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</row>
    <row r="174" spans="1:36" ht="15.75" customHeight="1">
      <c r="A174" s="1"/>
      <c r="B174" s="1"/>
      <c r="C174" s="3"/>
      <c r="D174" s="4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4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</row>
    <row r="175" spans="1:36" ht="15.75" customHeight="1">
      <c r="A175" s="1"/>
      <c r="B175" s="1"/>
      <c r="C175" s="3"/>
      <c r="D175" s="4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4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</row>
    <row r="176" spans="1:36" ht="15.75" customHeight="1">
      <c r="A176" s="1"/>
      <c r="B176" s="1"/>
      <c r="C176" s="3"/>
      <c r="D176" s="4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4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</row>
    <row r="177" spans="1:36" ht="15.75" customHeight="1">
      <c r="A177" s="1"/>
      <c r="B177" s="1"/>
      <c r="C177" s="3"/>
      <c r="D177" s="4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4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</row>
    <row r="178" spans="1:36" ht="15.75" customHeight="1">
      <c r="A178" s="1"/>
      <c r="B178" s="1"/>
      <c r="C178" s="3"/>
      <c r="D178" s="4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4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</row>
    <row r="179" spans="1:36" ht="15.75" customHeight="1">
      <c r="A179" s="1"/>
      <c r="B179" s="1"/>
      <c r="C179" s="3"/>
      <c r="D179" s="4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4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</row>
    <row r="180" spans="1:36" ht="15.75" customHeight="1">
      <c r="A180" s="1"/>
      <c r="B180" s="1"/>
      <c r="C180" s="3"/>
      <c r="D180" s="4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4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</row>
    <row r="181" spans="1:36" ht="15.75" customHeight="1">
      <c r="A181" s="1"/>
      <c r="B181" s="1"/>
      <c r="C181" s="3"/>
      <c r="D181" s="4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4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</row>
    <row r="182" spans="1:36" ht="15.75" customHeight="1">
      <c r="A182" s="1"/>
      <c r="B182" s="1"/>
      <c r="C182" s="3"/>
      <c r="D182" s="4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4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</row>
    <row r="183" spans="1:36" ht="15.75" customHeight="1">
      <c r="A183" s="1"/>
      <c r="B183" s="1"/>
      <c r="C183" s="3"/>
      <c r="D183" s="4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4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</row>
    <row r="184" spans="1:36" ht="15.75" customHeight="1">
      <c r="A184" s="1"/>
      <c r="B184" s="1"/>
      <c r="C184" s="3"/>
      <c r="D184" s="4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4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</row>
    <row r="185" spans="1:36" ht="15.75" customHeight="1">
      <c r="A185" s="1"/>
      <c r="B185" s="1"/>
      <c r="C185" s="3"/>
      <c r="D185" s="4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4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</row>
    <row r="186" spans="1:36" ht="15.75" customHeight="1">
      <c r="A186" s="1"/>
      <c r="B186" s="1"/>
      <c r="C186" s="3"/>
      <c r="D186" s="4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4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</row>
    <row r="187" spans="1:36" ht="15.75" customHeight="1">
      <c r="A187" s="1"/>
      <c r="B187" s="1"/>
      <c r="C187" s="3"/>
      <c r="D187" s="4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4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</row>
    <row r="188" spans="1:36" ht="15.75" customHeight="1">
      <c r="A188" s="1"/>
      <c r="B188" s="1"/>
      <c r="C188" s="3"/>
      <c r="D188" s="4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4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</row>
    <row r="189" spans="1:36" ht="15.75" customHeight="1">
      <c r="A189" s="1"/>
      <c r="B189" s="1"/>
      <c r="C189" s="3"/>
      <c r="D189" s="4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4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</row>
    <row r="190" spans="1:36" ht="15.75" customHeight="1">
      <c r="A190" s="1"/>
      <c r="B190" s="1"/>
      <c r="C190" s="3"/>
      <c r="D190" s="4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4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</row>
    <row r="191" spans="1:36" ht="15.75" customHeight="1">
      <c r="A191" s="1"/>
      <c r="B191" s="1"/>
      <c r="C191" s="3"/>
      <c r="D191" s="4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4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</row>
    <row r="192" spans="1:36" ht="15.75" customHeight="1">
      <c r="A192" s="1"/>
      <c r="B192" s="1"/>
      <c r="C192" s="3"/>
      <c r="D192" s="4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4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</row>
    <row r="193" spans="1:36" ht="15.75" customHeight="1">
      <c r="A193" s="1"/>
      <c r="B193" s="1"/>
      <c r="C193" s="3"/>
      <c r="D193" s="4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4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</row>
    <row r="194" spans="1:36" ht="15.75" customHeight="1">
      <c r="A194" s="1"/>
      <c r="B194" s="1"/>
      <c r="C194" s="3"/>
      <c r="D194" s="4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4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</row>
    <row r="195" spans="1:36" ht="15.75" customHeight="1">
      <c r="A195" s="1"/>
      <c r="B195" s="1"/>
      <c r="C195" s="3"/>
      <c r="D195" s="4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4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</row>
    <row r="196" spans="1:36" ht="15.75" customHeight="1">
      <c r="A196" s="1"/>
      <c r="B196" s="1"/>
      <c r="C196" s="3"/>
      <c r="D196" s="4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4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</row>
    <row r="197" spans="1:36" ht="15.75" customHeight="1">
      <c r="A197" s="1"/>
      <c r="B197" s="1"/>
      <c r="C197" s="3"/>
      <c r="D197" s="4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4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</row>
    <row r="198" spans="1:36" ht="15.75" customHeight="1">
      <c r="A198" s="1"/>
      <c r="B198" s="1"/>
      <c r="C198" s="3"/>
      <c r="D198" s="4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4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</row>
    <row r="199" spans="1:36" ht="15.75" customHeight="1">
      <c r="A199" s="1"/>
      <c r="B199" s="1"/>
      <c r="C199" s="3"/>
      <c r="D199" s="4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4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</row>
    <row r="200" spans="1:36" ht="15.75" customHeight="1">
      <c r="A200" s="1"/>
      <c r="B200" s="1"/>
      <c r="C200" s="3"/>
      <c r="D200" s="4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4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</row>
    <row r="201" spans="1:36" ht="15.75" customHeight="1">
      <c r="A201" s="1"/>
      <c r="B201" s="1"/>
      <c r="C201" s="3"/>
      <c r="D201" s="4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4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</row>
    <row r="202" spans="1:36" ht="15.75" customHeight="1">
      <c r="A202" s="1"/>
      <c r="B202" s="1"/>
      <c r="C202" s="3"/>
      <c r="D202" s="4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4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</row>
    <row r="203" spans="1:36" ht="15.75" customHeight="1">
      <c r="A203" s="1"/>
      <c r="B203" s="1"/>
      <c r="C203" s="3"/>
      <c r="D203" s="4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4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</row>
    <row r="204" spans="1:36" ht="15.75" customHeight="1">
      <c r="A204" s="1"/>
      <c r="B204" s="1"/>
      <c r="C204" s="3"/>
      <c r="D204" s="4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4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</row>
    <row r="205" spans="1:36" ht="15.75" customHeight="1">
      <c r="A205" s="1"/>
      <c r="B205" s="1"/>
      <c r="C205" s="3"/>
      <c r="D205" s="4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4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</row>
    <row r="206" spans="1:36" ht="15.75" customHeight="1">
      <c r="A206" s="1"/>
      <c r="B206" s="1"/>
      <c r="C206" s="3"/>
      <c r="D206" s="4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4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</row>
    <row r="207" spans="1:36" ht="15.75" customHeight="1">
      <c r="A207" s="1"/>
      <c r="B207" s="1"/>
      <c r="C207" s="3"/>
      <c r="D207" s="4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4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</row>
    <row r="208" spans="1:36" ht="15.75" customHeight="1">
      <c r="A208" s="1"/>
      <c r="B208" s="1"/>
      <c r="C208" s="3"/>
      <c r="D208" s="4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4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</row>
    <row r="209" spans="1:36" ht="15.75" customHeight="1">
      <c r="A209" s="1"/>
      <c r="B209" s="1"/>
      <c r="C209" s="3"/>
      <c r="D209" s="4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4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</row>
    <row r="210" spans="1:36" ht="15.75" customHeight="1">
      <c r="A210" s="1"/>
      <c r="B210" s="1"/>
      <c r="C210" s="3"/>
      <c r="D210" s="4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4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</row>
    <row r="211" spans="1:36" ht="15.75" customHeight="1">
      <c r="A211" s="1"/>
      <c r="B211" s="1"/>
      <c r="C211" s="3"/>
      <c r="D211" s="4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4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</row>
    <row r="212" spans="1:36" ht="15.75" customHeight="1">
      <c r="A212" s="1"/>
      <c r="B212" s="1"/>
      <c r="C212" s="3"/>
      <c r="D212" s="4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4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</row>
    <row r="213" spans="1:36" ht="15.75" customHeight="1">
      <c r="A213" s="1"/>
      <c r="B213" s="1"/>
      <c r="C213" s="3"/>
      <c r="D213" s="4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4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</row>
    <row r="214" spans="1:36" ht="15.75" customHeight="1">
      <c r="A214" s="1"/>
      <c r="B214" s="1"/>
      <c r="C214" s="3"/>
      <c r="D214" s="4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4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</row>
    <row r="215" spans="1:36" ht="15.75" customHeight="1">
      <c r="A215" s="1"/>
      <c r="B215" s="1"/>
      <c r="C215" s="3"/>
      <c r="D215" s="4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4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</row>
    <row r="216" spans="1:36" ht="15.75" customHeight="1">
      <c r="A216" s="1"/>
      <c r="B216" s="1"/>
      <c r="C216" s="3"/>
      <c r="D216" s="4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4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</row>
    <row r="217" spans="1:36" ht="15.75" customHeight="1">
      <c r="A217" s="8"/>
      <c r="B217" s="8"/>
      <c r="C217" s="300"/>
      <c r="D217" s="301"/>
      <c r="E217" s="300"/>
      <c r="F217" s="300"/>
      <c r="G217" s="300"/>
      <c r="H217" s="300"/>
      <c r="I217" s="300"/>
      <c r="J217" s="300"/>
      <c r="K217" s="300"/>
      <c r="L217" s="300"/>
      <c r="M217" s="300"/>
      <c r="N217" s="300"/>
      <c r="O217" s="300"/>
      <c r="P217" s="300"/>
      <c r="Q217" s="300"/>
      <c r="R217" s="300"/>
      <c r="S217" s="30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</row>
    <row r="218" spans="1:36" ht="15.75" customHeight="1">
      <c r="A218" s="8"/>
      <c r="B218" s="8"/>
      <c r="C218" s="300"/>
      <c r="D218" s="301"/>
      <c r="E218" s="300"/>
      <c r="F218" s="300"/>
      <c r="G218" s="300"/>
      <c r="H218" s="300"/>
      <c r="I218" s="300"/>
      <c r="J218" s="300"/>
      <c r="K218" s="300"/>
      <c r="L218" s="300"/>
      <c r="M218" s="300"/>
      <c r="N218" s="300"/>
      <c r="O218" s="300"/>
      <c r="P218" s="300"/>
      <c r="Q218" s="300"/>
      <c r="R218" s="300"/>
      <c r="S218" s="30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</row>
    <row r="219" spans="1:36" ht="15.75" customHeight="1">
      <c r="A219" s="8"/>
      <c r="B219" s="8"/>
      <c r="C219" s="300"/>
      <c r="D219" s="301"/>
      <c r="E219" s="300"/>
      <c r="F219" s="300"/>
      <c r="G219" s="300"/>
      <c r="H219" s="300"/>
      <c r="I219" s="300"/>
      <c r="J219" s="300"/>
      <c r="K219" s="300"/>
      <c r="L219" s="300"/>
      <c r="M219" s="300"/>
      <c r="N219" s="300"/>
      <c r="O219" s="300"/>
      <c r="P219" s="300"/>
      <c r="Q219" s="300"/>
      <c r="R219" s="300"/>
      <c r="S219" s="30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</row>
    <row r="220" spans="1:36" ht="15.75" customHeight="1">
      <c r="A220" s="8"/>
      <c r="B220" s="8"/>
      <c r="C220" s="300"/>
      <c r="D220" s="301"/>
      <c r="E220" s="300"/>
      <c r="F220" s="300"/>
      <c r="G220" s="300"/>
      <c r="H220" s="300"/>
      <c r="I220" s="300"/>
      <c r="J220" s="300"/>
      <c r="K220" s="300"/>
      <c r="L220" s="300"/>
      <c r="M220" s="300"/>
      <c r="N220" s="300"/>
      <c r="O220" s="300"/>
      <c r="P220" s="300"/>
      <c r="Q220" s="300"/>
      <c r="R220" s="300"/>
      <c r="S220" s="30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</row>
    <row r="221" spans="1:36" ht="15.75" customHeight="1">
      <c r="A221" s="8"/>
      <c r="B221" s="8"/>
      <c r="C221" s="300"/>
      <c r="D221" s="301"/>
      <c r="E221" s="300"/>
      <c r="F221" s="300"/>
      <c r="G221" s="300"/>
      <c r="H221" s="300"/>
      <c r="I221" s="300"/>
      <c r="J221" s="300"/>
      <c r="K221" s="300"/>
      <c r="L221" s="300"/>
      <c r="M221" s="300"/>
      <c r="N221" s="300"/>
      <c r="O221" s="300"/>
      <c r="P221" s="300"/>
      <c r="Q221" s="300"/>
      <c r="R221" s="300"/>
      <c r="S221" s="30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</row>
    <row r="222" spans="1:36" ht="15.75" customHeight="1">
      <c r="A222" s="8"/>
      <c r="B222" s="8"/>
      <c r="C222" s="300"/>
      <c r="D222" s="301"/>
      <c r="E222" s="300"/>
      <c r="F222" s="300"/>
      <c r="G222" s="300"/>
      <c r="H222" s="300"/>
      <c r="I222" s="300"/>
      <c r="J222" s="300"/>
      <c r="K222" s="300"/>
      <c r="L222" s="300"/>
      <c r="M222" s="300"/>
      <c r="N222" s="300"/>
      <c r="O222" s="300"/>
      <c r="P222" s="300"/>
      <c r="Q222" s="300"/>
      <c r="R222" s="300"/>
      <c r="S222" s="30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</row>
    <row r="223" spans="1:36" ht="15.75" customHeight="1">
      <c r="A223" s="8"/>
      <c r="B223" s="8"/>
      <c r="C223" s="300"/>
      <c r="D223" s="301"/>
      <c r="E223" s="300"/>
      <c r="F223" s="300"/>
      <c r="G223" s="300"/>
      <c r="H223" s="300"/>
      <c r="I223" s="300"/>
      <c r="J223" s="300"/>
      <c r="K223" s="300"/>
      <c r="L223" s="300"/>
      <c r="M223" s="300"/>
      <c r="N223" s="300"/>
      <c r="O223" s="300"/>
      <c r="P223" s="300"/>
      <c r="Q223" s="300"/>
      <c r="R223" s="300"/>
      <c r="S223" s="30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</row>
    <row r="224" spans="1:36" ht="15.75" customHeight="1">
      <c r="A224" s="8"/>
      <c r="B224" s="8"/>
      <c r="C224" s="300"/>
      <c r="D224" s="301"/>
      <c r="E224" s="300"/>
      <c r="F224" s="300"/>
      <c r="G224" s="300"/>
      <c r="H224" s="300"/>
      <c r="I224" s="300"/>
      <c r="J224" s="300"/>
      <c r="K224" s="300"/>
      <c r="L224" s="300"/>
      <c r="M224" s="300"/>
      <c r="N224" s="300"/>
      <c r="O224" s="300"/>
      <c r="P224" s="300"/>
      <c r="Q224" s="300"/>
      <c r="R224" s="300"/>
      <c r="S224" s="30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</row>
    <row r="225" spans="1:36" ht="15.75" customHeight="1">
      <c r="A225" s="8"/>
      <c r="B225" s="8"/>
      <c r="C225" s="300"/>
      <c r="D225" s="301"/>
      <c r="E225" s="300"/>
      <c r="F225" s="300"/>
      <c r="G225" s="300"/>
      <c r="H225" s="300"/>
      <c r="I225" s="300"/>
      <c r="J225" s="300"/>
      <c r="K225" s="300"/>
      <c r="L225" s="300"/>
      <c r="M225" s="300"/>
      <c r="N225" s="300"/>
      <c r="O225" s="300"/>
      <c r="P225" s="300"/>
      <c r="Q225" s="300"/>
      <c r="R225" s="300"/>
      <c r="S225" s="30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</row>
    <row r="226" spans="1:36" ht="15.75" customHeight="1">
      <c r="A226" s="8"/>
      <c r="B226" s="8"/>
      <c r="C226" s="300"/>
      <c r="D226" s="301"/>
      <c r="E226" s="300"/>
      <c r="F226" s="300"/>
      <c r="G226" s="300"/>
      <c r="H226" s="300"/>
      <c r="I226" s="300"/>
      <c r="J226" s="300"/>
      <c r="K226" s="300"/>
      <c r="L226" s="300"/>
      <c r="M226" s="300"/>
      <c r="N226" s="300"/>
      <c r="O226" s="300"/>
      <c r="P226" s="300"/>
      <c r="Q226" s="300"/>
      <c r="R226" s="300"/>
      <c r="S226" s="30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</row>
    <row r="227" spans="1:36" ht="15.75" customHeight="1">
      <c r="A227" s="8"/>
      <c r="B227" s="8"/>
      <c r="C227" s="300"/>
      <c r="D227" s="301"/>
      <c r="E227" s="300"/>
      <c r="F227" s="300"/>
      <c r="G227" s="300"/>
      <c r="H227" s="300"/>
      <c r="I227" s="300"/>
      <c r="J227" s="300"/>
      <c r="K227" s="300"/>
      <c r="L227" s="300"/>
      <c r="M227" s="300"/>
      <c r="N227" s="300"/>
      <c r="O227" s="300"/>
      <c r="P227" s="300"/>
      <c r="Q227" s="300"/>
      <c r="R227" s="300"/>
      <c r="S227" s="30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</row>
    <row r="228" spans="1:36" ht="15.75" customHeight="1">
      <c r="A228" s="8"/>
      <c r="B228" s="8"/>
      <c r="C228" s="300"/>
      <c r="D228" s="301"/>
      <c r="E228" s="300"/>
      <c r="F228" s="300"/>
      <c r="G228" s="300"/>
      <c r="H228" s="300"/>
      <c r="I228" s="300"/>
      <c r="J228" s="300"/>
      <c r="K228" s="300"/>
      <c r="L228" s="300"/>
      <c r="M228" s="300"/>
      <c r="N228" s="300"/>
      <c r="O228" s="300"/>
      <c r="P228" s="300"/>
      <c r="Q228" s="300"/>
      <c r="R228" s="300"/>
      <c r="S228" s="30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</row>
    <row r="229" spans="1:36" ht="15.75" customHeight="1">
      <c r="A229" s="8"/>
      <c r="B229" s="8"/>
      <c r="C229" s="300"/>
      <c r="D229" s="301"/>
      <c r="E229" s="300"/>
      <c r="F229" s="300"/>
      <c r="G229" s="300"/>
      <c r="H229" s="300"/>
      <c r="I229" s="300"/>
      <c r="J229" s="300"/>
      <c r="K229" s="300"/>
      <c r="L229" s="300"/>
      <c r="M229" s="300"/>
      <c r="N229" s="300"/>
      <c r="O229" s="300"/>
      <c r="P229" s="300"/>
      <c r="Q229" s="300"/>
      <c r="R229" s="300"/>
      <c r="S229" s="30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</row>
    <row r="230" spans="1:36" ht="15.75" customHeight="1">
      <c r="A230" s="8"/>
      <c r="B230" s="8"/>
      <c r="C230" s="300"/>
      <c r="D230" s="301"/>
      <c r="E230" s="300"/>
      <c r="F230" s="300"/>
      <c r="G230" s="300"/>
      <c r="H230" s="300"/>
      <c r="I230" s="300"/>
      <c r="J230" s="300"/>
      <c r="K230" s="300"/>
      <c r="L230" s="300"/>
      <c r="M230" s="300"/>
      <c r="N230" s="300"/>
      <c r="O230" s="300"/>
      <c r="P230" s="300"/>
      <c r="Q230" s="300"/>
      <c r="R230" s="300"/>
      <c r="S230" s="30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</row>
    <row r="231" spans="1:36" ht="15.75" customHeight="1">
      <c r="A231" s="8"/>
      <c r="B231" s="8"/>
      <c r="C231" s="300"/>
      <c r="D231" s="301"/>
      <c r="E231" s="300"/>
      <c r="F231" s="300"/>
      <c r="G231" s="300"/>
      <c r="H231" s="300"/>
      <c r="I231" s="300"/>
      <c r="J231" s="300"/>
      <c r="K231" s="300"/>
      <c r="L231" s="300"/>
      <c r="M231" s="300"/>
      <c r="N231" s="300"/>
      <c r="O231" s="300"/>
      <c r="P231" s="300"/>
      <c r="Q231" s="300"/>
      <c r="R231" s="300"/>
      <c r="S231" s="30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</row>
    <row r="232" spans="1:36" ht="15.75" customHeight="1">
      <c r="A232" s="8"/>
      <c r="B232" s="8"/>
      <c r="C232" s="300"/>
      <c r="D232" s="301"/>
      <c r="E232" s="300"/>
      <c r="F232" s="300"/>
      <c r="G232" s="300"/>
      <c r="H232" s="300"/>
      <c r="I232" s="300"/>
      <c r="J232" s="300"/>
      <c r="K232" s="300"/>
      <c r="L232" s="300"/>
      <c r="M232" s="300"/>
      <c r="N232" s="300"/>
      <c r="O232" s="300"/>
      <c r="P232" s="300"/>
      <c r="Q232" s="300"/>
      <c r="R232" s="300"/>
      <c r="S232" s="30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</row>
    <row r="233" spans="1:36" ht="15.75" customHeight="1">
      <c r="A233" s="8"/>
      <c r="B233" s="8"/>
      <c r="C233" s="300"/>
      <c r="D233" s="301"/>
      <c r="E233" s="300"/>
      <c r="F233" s="300"/>
      <c r="G233" s="300"/>
      <c r="H233" s="300"/>
      <c r="I233" s="300"/>
      <c r="J233" s="300"/>
      <c r="K233" s="300"/>
      <c r="L233" s="300"/>
      <c r="M233" s="300"/>
      <c r="N233" s="300"/>
      <c r="O233" s="300"/>
      <c r="P233" s="300"/>
      <c r="Q233" s="300"/>
      <c r="R233" s="300"/>
      <c r="S233" s="30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</row>
    <row r="234" spans="1:36" ht="15.75" customHeight="1">
      <c r="A234" s="8"/>
      <c r="B234" s="8"/>
      <c r="C234" s="300"/>
      <c r="D234" s="301"/>
      <c r="E234" s="300"/>
      <c r="F234" s="300"/>
      <c r="G234" s="300"/>
      <c r="H234" s="300"/>
      <c r="I234" s="300"/>
      <c r="J234" s="300"/>
      <c r="K234" s="300"/>
      <c r="L234" s="300"/>
      <c r="M234" s="300"/>
      <c r="N234" s="300"/>
      <c r="O234" s="300"/>
      <c r="P234" s="300"/>
      <c r="Q234" s="300"/>
      <c r="R234" s="300"/>
      <c r="S234" s="30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</row>
    <row r="235" spans="1:36" ht="15.75" customHeight="1">
      <c r="A235" s="8"/>
      <c r="B235" s="8"/>
      <c r="C235" s="300"/>
      <c r="D235" s="301"/>
      <c r="E235" s="300"/>
      <c r="F235" s="300"/>
      <c r="G235" s="300"/>
      <c r="H235" s="300"/>
      <c r="I235" s="300"/>
      <c r="J235" s="300"/>
      <c r="K235" s="300"/>
      <c r="L235" s="300"/>
      <c r="M235" s="300"/>
      <c r="N235" s="300"/>
      <c r="O235" s="300"/>
      <c r="P235" s="300"/>
      <c r="Q235" s="300"/>
      <c r="R235" s="300"/>
      <c r="S235" s="30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</row>
    <row r="236" spans="1:36" ht="15.75" customHeight="1">
      <c r="A236" s="8"/>
      <c r="B236" s="8"/>
      <c r="C236" s="300"/>
      <c r="D236" s="301"/>
      <c r="E236" s="300"/>
      <c r="F236" s="300"/>
      <c r="G236" s="300"/>
      <c r="H236" s="300"/>
      <c r="I236" s="300"/>
      <c r="J236" s="300"/>
      <c r="K236" s="300"/>
      <c r="L236" s="300"/>
      <c r="M236" s="300"/>
      <c r="N236" s="300"/>
      <c r="O236" s="300"/>
      <c r="P236" s="300"/>
      <c r="Q236" s="300"/>
      <c r="R236" s="300"/>
      <c r="S236" s="30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</row>
    <row r="237" spans="1:36" ht="15.75" customHeight="1">
      <c r="A237" s="8"/>
      <c r="B237" s="8"/>
      <c r="C237" s="300"/>
      <c r="D237" s="301"/>
      <c r="E237" s="300"/>
      <c r="F237" s="300"/>
      <c r="G237" s="300"/>
      <c r="H237" s="300"/>
      <c r="I237" s="300"/>
      <c r="J237" s="300"/>
      <c r="K237" s="300"/>
      <c r="L237" s="300"/>
      <c r="M237" s="300"/>
      <c r="N237" s="300"/>
      <c r="O237" s="300"/>
      <c r="P237" s="300"/>
      <c r="Q237" s="300"/>
      <c r="R237" s="300"/>
      <c r="S237" s="30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</row>
    <row r="238" spans="1:36" ht="15.75" customHeight="1">
      <c r="A238" s="8"/>
      <c r="B238" s="8"/>
      <c r="C238" s="300"/>
      <c r="D238" s="301"/>
      <c r="E238" s="300"/>
      <c r="F238" s="300"/>
      <c r="G238" s="300"/>
      <c r="H238" s="300"/>
      <c r="I238" s="300"/>
      <c r="J238" s="300"/>
      <c r="K238" s="300"/>
      <c r="L238" s="300"/>
      <c r="M238" s="300"/>
      <c r="N238" s="300"/>
      <c r="O238" s="300"/>
      <c r="P238" s="300"/>
      <c r="Q238" s="300"/>
      <c r="R238" s="300"/>
      <c r="S238" s="30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</row>
    <row r="239" spans="1:36" ht="15.75" customHeight="1">
      <c r="A239" s="8"/>
      <c r="B239" s="8"/>
      <c r="C239" s="300"/>
      <c r="D239" s="301"/>
      <c r="E239" s="300"/>
      <c r="F239" s="300"/>
      <c r="G239" s="300"/>
      <c r="H239" s="300"/>
      <c r="I239" s="300"/>
      <c r="J239" s="300"/>
      <c r="K239" s="300"/>
      <c r="L239" s="300"/>
      <c r="M239" s="300"/>
      <c r="N239" s="300"/>
      <c r="O239" s="300"/>
      <c r="P239" s="300"/>
      <c r="Q239" s="300"/>
      <c r="R239" s="300"/>
      <c r="S239" s="30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</row>
    <row r="240" spans="1:36" ht="15.75" customHeight="1">
      <c r="A240" s="8"/>
      <c r="B240" s="8"/>
      <c r="C240" s="300"/>
      <c r="D240" s="301"/>
      <c r="E240" s="300"/>
      <c r="F240" s="300"/>
      <c r="G240" s="300"/>
      <c r="H240" s="300"/>
      <c r="I240" s="300"/>
      <c r="J240" s="300"/>
      <c r="K240" s="300"/>
      <c r="L240" s="300"/>
      <c r="M240" s="300"/>
      <c r="N240" s="300"/>
      <c r="O240" s="300"/>
      <c r="P240" s="300"/>
      <c r="Q240" s="300"/>
      <c r="R240" s="300"/>
      <c r="S240" s="30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</row>
    <row r="241" spans="1:36" ht="15.75" customHeight="1">
      <c r="A241" s="8"/>
      <c r="B241" s="8"/>
      <c r="C241" s="300"/>
      <c r="D241" s="301"/>
      <c r="E241" s="300"/>
      <c r="F241" s="300"/>
      <c r="G241" s="300"/>
      <c r="H241" s="300"/>
      <c r="I241" s="300"/>
      <c r="J241" s="300"/>
      <c r="K241" s="300"/>
      <c r="L241" s="300"/>
      <c r="M241" s="300"/>
      <c r="N241" s="300"/>
      <c r="O241" s="300"/>
      <c r="P241" s="300"/>
      <c r="Q241" s="300"/>
      <c r="R241" s="300"/>
      <c r="S241" s="30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</row>
    <row r="242" spans="1:36" ht="15.75" customHeight="1">
      <c r="A242" s="8"/>
      <c r="B242" s="8"/>
      <c r="C242" s="300"/>
      <c r="D242" s="301"/>
      <c r="E242" s="300"/>
      <c r="F242" s="300"/>
      <c r="G242" s="300"/>
      <c r="H242" s="300"/>
      <c r="I242" s="300"/>
      <c r="J242" s="300"/>
      <c r="K242" s="300"/>
      <c r="L242" s="300"/>
      <c r="M242" s="300"/>
      <c r="N242" s="300"/>
      <c r="O242" s="300"/>
      <c r="P242" s="300"/>
      <c r="Q242" s="300"/>
      <c r="R242" s="300"/>
      <c r="S242" s="30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</row>
    <row r="243" spans="1:36" ht="15.75" customHeight="1">
      <c r="A243" s="8"/>
      <c r="B243" s="8"/>
      <c r="C243" s="300"/>
      <c r="D243" s="301"/>
      <c r="E243" s="300"/>
      <c r="F243" s="300"/>
      <c r="G243" s="300"/>
      <c r="H243" s="300"/>
      <c r="I243" s="300"/>
      <c r="J243" s="300"/>
      <c r="K243" s="300"/>
      <c r="L243" s="300"/>
      <c r="M243" s="300"/>
      <c r="N243" s="300"/>
      <c r="O243" s="300"/>
      <c r="P243" s="300"/>
      <c r="Q243" s="300"/>
      <c r="R243" s="300"/>
      <c r="S243" s="30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</row>
    <row r="244" spans="1:36" ht="15.75" customHeight="1">
      <c r="A244" s="8"/>
      <c r="B244" s="8"/>
      <c r="C244" s="300"/>
      <c r="D244" s="301"/>
      <c r="E244" s="300"/>
      <c r="F244" s="300"/>
      <c r="G244" s="300"/>
      <c r="H244" s="300"/>
      <c r="I244" s="300"/>
      <c r="J244" s="300"/>
      <c r="K244" s="300"/>
      <c r="L244" s="300"/>
      <c r="M244" s="300"/>
      <c r="N244" s="300"/>
      <c r="O244" s="300"/>
      <c r="P244" s="300"/>
      <c r="Q244" s="300"/>
      <c r="R244" s="300"/>
      <c r="S244" s="30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</row>
    <row r="245" spans="1:36" ht="15.75" customHeight="1">
      <c r="A245" s="8"/>
      <c r="B245" s="8"/>
      <c r="C245" s="300"/>
      <c r="D245" s="301"/>
      <c r="E245" s="300"/>
      <c r="F245" s="300"/>
      <c r="G245" s="300"/>
      <c r="H245" s="300"/>
      <c r="I245" s="300"/>
      <c r="J245" s="300"/>
      <c r="K245" s="300"/>
      <c r="L245" s="300"/>
      <c r="M245" s="300"/>
      <c r="N245" s="300"/>
      <c r="O245" s="300"/>
      <c r="P245" s="300"/>
      <c r="Q245" s="300"/>
      <c r="R245" s="300"/>
      <c r="S245" s="30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</row>
    <row r="246" spans="1:36" ht="15.75" customHeight="1">
      <c r="A246" s="8"/>
      <c r="B246" s="8"/>
      <c r="C246" s="300"/>
      <c r="D246" s="301"/>
      <c r="E246" s="300"/>
      <c r="F246" s="300"/>
      <c r="G246" s="300"/>
      <c r="H246" s="300"/>
      <c r="I246" s="300"/>
      <c r="J246" s="300"/>
      <c r="K246" s="300"/>
      <c r="L246" s="300"/>
      <c r="M246" s="300"/>
      <c r="N246" s="300"/>
      <c r="O246" s="300"/>
      <c r="P246" s="300"/>
      <c r="Q246" s="300"/>
      <c r="R246" s="300"/>
      <c r="S246" s="30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</row>
    <row r="247" spans="1:36" ht="15.75" customHeight="1">
      <c r="A247" s="8"/>
      <c r="B247" s="8"/>
      <c r="C247" s="300"/>
      <c r="D247" s="301"/>
      <c r="E247" s="300"/>
      <c r="F247" s="300"/>
      <c r="G247" s="300"/>
      <c r="H247" s="300"/>
      <c r="I247" s="300"/>
      <c r="J247" s="300"/>
      <c r="K247" s="300"/>
      <c r="L247" s="300"/>
      <c r="M247" s="300"/>
      <c r="N247" s="300"/>
      <c r="O247" s="300"/>
      <c r="P247" s="300"/>
      <c r="Q247" s="300"/>
      <c r="R247" s="300"/>
      <c r="S247" s="30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</row>
    <row r="248" spans="1:36" ht="15.75" customHeight="1">
      <c r="A248" s="8"/>
      <c r="B248" s="8"/>
      <c r="C248" s="300"/>
      <c r="D248" s="301"/>
      <c r="E248" s="300"/>
      <c r="F248" s="300"/>
      <c r="G248" s="300"/>
      <c r="H248" s="300"/>
      <c r="I248" s="300"/>
      <c r="J248" s="300"/>
      <c r="K248" s="300"/>
      <c r="L248" s="300"/>
      <c r="M248" s="300"/>
      <c r="N248" s="300"/>
      <c r="O248" s="300"/>
      <c r="P248" s="300"/>
      <c r="Q248" s="300"/>
      <c r="R248" s="300"/>
      <c r="S248" s="30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</row>
    <row r="249" spans="1:36" ht="15.75" customHeight="1">
      <c r="A249" s="8"/>
      <c r="B249" s="8"/>
      <c r="C249" s="300"/>
      <c r="D249" s="301"/>
      <c r="E249" s="300"/>
      <c r="F249" s="300"/>
      <c r="G249" s="300"/>
      <c r="H249" s="300"/>
      <c r="I249" s="300"/>
      <c r="J249" s="300"/>
      <c r="K249" s="300"/>
      <c r="L249" s="300"/>
      <c r="M249" s="300"/>
      <c r="N249" s="300"/>
      <c r="O249" s="300"/>
      <c r="P249" s="300"/>
      <c r="Q249" s="300"/>
      <c r="R249" s="300"/>
      <c r="S249" s="30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</row>
    <row r="250" spans="1:36" ht="15.75" customHeight="1">
      <c r="A250" s="8"/>
      <c r="B250" s="8"/>
      <c r="C250" s="300"/>
      <c r="D250" s="301"/>
      <c r="E250" s="300"/>
      <c r="F250" s="300"/>
      <c r="G250" s="300"/>
      <c r="H250" s="300"/>
      <c r="I250" s="300"/>
      <c r="J250" s="300"/>
      <c r="K250" s="300"/>
      <c r="L250" s="300"/>
      <c r="M250" s="300"/>
      <c r="N250" s="300"/>
      <c r="O250" s="300"/>
      <c r="P250" s="300"/>
      <c r="Q250" s="300"/>
      <c r="R250" s="300"/>
      <c r="S250" s="30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</row>
    <row r="251" spans="1:36" ht="15.75" customHeight="1">
      <c r="A251" s="8"/>
      <c r="B251" s="8"/>
      <c r="C251" s="300"/>
      <c r="D251" s="301"/>
      <c r="E251" s="300"/>
      <c r="F251" s="300"/>
      <c r="G251" s="300"/>
      <c r="H251" s="300"/>
      <c r="I251" s="300"/>
      <c r="J251" s="300"/>
      <c r="K251" s="300"/>
      <c r="L251" s="300"/>
      <c r="M251" s="300"/>
      <c r="N251" s="300"/>
      <c r="O251" s="300"/>
      <c r="P251" s="300"/>
      <c r="Q251" s="300"/>
      <c r="R251" s="300"/>
      <c r="S251" s="30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</row>
    <row r="252" spans="1:36" ht="15.75" customHeight="1">
      <c r="A252" s="8"/>
      <c r="B252" s="8"/>
      <c r="C252" s="300"/>
      <c r="D252" s="301"/>
      <c r="E252" s="300"/>
      <c r="F252" s="300"/>
      <c r="G252" s="300"/>
      <c r="H252" s="300"/>
      <c r="I252" s="300"/>
      <c r="J252" s="300"/>
      <c r="K252" s="300"/>
      <c r="L252" s="300"/>
      <c r="M252" s="300"/>
      <c r="N252" s="300"/>
      <c r="O252" s="300"/>
      <c r="P252" s="300"/>
      <c r="Q252" s="300"/>
      <c r="R252" s="300"/>
      <c r="S252" s="30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</row>
    <row r="253" spans="1:36" ht="15.75" customHeight="1">
      <c r="A253" s="8"/>
      <c r="B253" s="8"/>
      <c r="C253" s="300"/>
      <c r="D253" s="301"/>
      <c r="E253" s="300"/>
      <c r="F253" s="300"/>
      <c r="G253" s="300"/>
      <c r="H253" s="300"/>
      <c r="I253" s="300"/>
      <c r="J253" s="300"/>
      <c r="K253" s="300"/>
      <c r="L253" s="300"/>
      <c r="M253" s="300"/>
      <c r="N253" s="300"/>
      <c r="O253" s="300"/>
      <c r="P253" s="300"/>
      <c r="Q253" s="300"/>
      <c r="R253" s="300"/>
      <c r="S253" s="30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</row>
    <row r="254" spans="1:36" ht="15.75" customHeight="1">
      <c r="A254" s="8"/>
      <c r="B254" s="8"/>
      <c r="C254" s="300"/>
      <c r="D254" s="301"/>
      <c r="E254" s="300"/>
      <c r="F254" s="300"/>
      <c r="G254" s="300"/>
      <c r="H254" s="300"/>
      <c r="I254" s="300"/>
      <c r="J254" s="300"/>
      <c r="K254" s="300"/>
      <c r="L254" s="300"/>
      <c r="M254" s="300"/>
      <c r="N254" s="300"/>
      <c r="O254" s="300"/>
      <c r="P254" s="300"/>
      <c r="Q254" s="300"/>
      <c r="R254" s="300"/>
      <c r="S254" s="30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</row>
    <row r="255" spans="1:36" ht="15.75" customHeight="1">
      <c r="A255" s="8"/>
      <c r="B255" s="8"/>
      <c r="C255" s="300"/>
      <c r="D255" s="301"/>
      <c r="E255" s="300"/>
      <c r="F255" s="300"/>
      <c r="G255" s="300"/>
      <c r="H255" s="300"/>
      <c r="I255" s="300"/>
      <c r="J255" s="300"/>
      <c r="K255" s="300"/>
      <c r="L255" s="300"/>
      <c r="M255" s="300"/>
      <c r="N255" s="300"/>
      <c r="O255" s="300"/>
      <c r="P255" s="300"/>
      <c r="Q255" s="300"/>
      <c r="R255" s="300"/>
      <c r="S255" s="30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</row>
    <row r="256" spans="1:36" ht="15.75" customHeight="1">
      <c r="A256" s="8"/>
      <c r="B256" s="8"/>
      <c r="C256" s="300"/>
      <c r="D256" s="301"/>
      <c r="E256" s="300"/>
      <c r="F256" s="300"/>
      <c r="G256" s="300"/>
      <c r="H256" s="300"/>
      <c r="I256" s="300"/>
      <c r="J256" s="300"/>
      <c r="K256" s="300"/>
      <c r="L256" s="300"/>
      <c r="M256" s="300"/>
      <c r="N256" s="300"/>
      <c r="O256" s="300"/>
      <c r="P256" s="300"/>
      <c r="Q256" s="300"/>
      <c r="R256" s="300"/>
      <c r="S256" s="30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</row>
    <row r="257" spans="1:36" ht="15.75" customHeight="1">
      <c r="A257" s="8"/>
      <c r="B257" s="8"/>
      <c r="C257" s="300"/>
      <c r="D257" s="301"/>
      <c r="E257" s="300"/>
      <c r="F257" s="300"/>
      <c r="G257" s="300"/>
      <c r="H257" s="300"/>
      <c r="I257" s="300"/>
      <c r="J257" s="300"/>
      <c r="K257" s="300"/>
      <c r="L257" s="300"/>
      <c r="M257" s="300"/>
      <c r="N257" s="300"/>
      <c r="O257" s="300"/>
      <c r="P257" s="300"/>
      <c r="Q257" s="300"/>
      <c r="R257" s="300"/>
      <c r="S257" s="30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</row>
    <row r="258" spans="1:36" ht="15.75" customHeight="1">
      <c r="A258" s="8"/>
      <c r="B258" s="8"/>
      <c r="C258" s="300"/>
      <c r="D258" s="301"/>
      <c r="E258" s="300"/>
      <c r="F258" s="300"/>
      <c r="G258" s="300"/>
      <c r="H258" s="300"/>
      <c r="I258" s="300"/>
      <c r="J258" s="300"/>
      <c r="K258" s="300"/>
      <c r="L258" s="300"/>
      <c r="M258" s="300"/>
      <c r="N258" s="300"/>
      <c r="O258" s="300"/>
      <c r="P258" s="300"/>
      <c r="Q258" s="300"/>
      <c r="R258" s="300"/>
      <c r="S258" s="30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</row>
    <row r="259" spans="1:36" ht="15.75" customHeight="1">
      <c r="A259" s="8"/>
      <c r="B259" s="8"/>
      <c r="C259" s="300"/>
      <c r="D259" s="301"/>
      <c r="E259" s="300"/>
      <c r="F259" s="300"/>
      <c r="G259" s="300"/>
      <c r="H259" s="300"/>
      <c r="I259" s="300"/>
      <c r="J259" s="300"/>
      <c r="K259" s="300"/>
      <c r="L259" s="300"/>
      <c r="M259" s="300"/>
      <c r="N259" s="300"/>
      <c r="O259" s="300"/>
      <c r="P259" s="300"/>
      <c r="Q259" s="300"/>
      <c r="R259" s="300"/>
      <c r="S259" s="30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</row>
    <row r="260" spans="1:36" ht="15.75" customHeight="1">
      <c r="A260" s="8"/>
      <c r="B260" s="8"/>
      <c r="C260" s="300"/>
      <c r="D260" s="301"/>
      <c r="E260" s="300"/>
      <c r="F260" s="300"/>
      <c r="G260" s="300"/>
      <c r="H260" s="300"/>
      <c r="I260" s="302"/>
      <c r="J260" s="303"/>
      <c r="K260" s="303"/>
      <c r="L260" s="300"/>
      <c r="M260" s="300"/>
      <c r="N260" s="300"/>
      <c r="O260" s="300"/>
      <c r="P260" s="300"/>
      <c r="Q260" s="300"/>
      <c r="R260" s="300"/>
      <c r="S260" s="30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</row>
    <row r="261" spans="1:36" ht="15.75" customHeight="1">
      <c r="A261" s="8"/>
      <c r="B261" s="304"/>
      <c r="C261" s="300"/>
      <c r="D261" s="301"/>
      <c r="E261" s="300"/>
      <c r="F261" s="300"/>
      <c r="G261" s="300"/>
      <c r="H261" s="300"/>
      <c r="I261" s="302"/>
      <c r="J261" s="303"/>
      <c r="K261" s="303"/>
      <c r="L261" s="300"/>
      <c r="M261" s="300"/>
      <c r="N261" s="300"/>
      <c r="O261" s="300"/>
      <c r="P261" s="300"/>
      <c r="Q261" s="300"/>
      <c r="R261" s="300"/>
      <c r="S261" s="30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</row>
    <row r="262" spans="1:36" ht="15.75" customHeight="1">
      <c r="A262" s="8"/>
      <c r="B262" s="304"/>
      <c r="C262" s="300"/>
      <c r="D262" s="301"/>
      <c r="E262" s="300"/>
      <c r="F262" s="300"/>
      <c r="G262" s="300"/>
      <c r="H262" s="300"/>
      <c r="I262" s="302"/>
      <c r="J262" s="303"/>
      <c r="K262" s="303"/>
      <c r="L262" s="300"/>
      <c r="M262" s="300"/>
      <c r="N262" s="300"/>
      <c r="O262" s="300"/>
      <c r="P262" s="300"/>
      <c r="Q262" s="300"/>
      <c r="R262" s="300"/>
      <c r="S262" s="30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</row>
    <row r="263" spans="1:36" ht="15.75" customHeight="1">
      <c r="A263" s="8"/>
      <c r="B263" s="304"/>
      <c r="C263" s="300"/>
      <c r="D263" s="301"/>
      <c r="E263" s="300"/>
      <c r="F263" s="300"/>
      <c r="G263" s="300"/>
      <c r="H263" s="300"/>
      <c r="I263" s="302"/>
      <c r="J263" s="303"/>
      <c r="K263" s="303"/>
      <c r="L263" s="300"/>
      <c r="M263" s="300"/>
      <c r="N263" s="300"/>
      <c r="O263" s="300"/>
      <c r="P263" s="300"/>
      <c r="Q263" s="300"/>
      <c r="R263" s="300"/>
      <c r="S263" s="30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</row>
    <row r="264" spans="1:36" ht="15.75" customHeight="1">
      <c r="A264" s="8"/>
      <c r="B264" s="304"/>
      <c r="C264" s="300"/>
      <c r="D264" s="301"/>
      <c r="E264" s="300"/>
      <c r="F264" s="300"/>
      <c r="G264" s="300"/>
      <c r="H264" s="300"/>
      <c r="I264" s="302"/>
      <c r="J264" s="303"/>
      <c r="K264" s="303"/>
      <c r="L264" s="300"/>
      <c r="M264" s="300"/>
      <c r="N264" s="300"/>
      <c r="O264" s="300"/>
      <c r="P264" s="300"/>
      <c r="Q264" s="300"/>
      <c r="R264" s="300"/>
      <c r="S264" s="30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</row>
    <row r="265" spans="1:36" ht="15.75" customHeight="1">
      <c r="A265" s="8"/>
      <c r="B265" s="304"/>
      <c r="C265" s="300"/>
      <c r="D265" s="301"/>
      <c r="E265" s="300"/>
      <c r="F265" s="300"/>
      <c r="G265" s="300"/>
      <c r="H265" s="300"/>
      <c r="I265" s="302"/>
      <c r="J265" s="303"/>
      <c r="K265" s="303"/>
      <c r="L265" s="300"/>
      <c r="M265" s="300"/>
      <c r="N265" s="300"/>
      <c r="O265" s="300"/>
      <c r="P265" s="300"/>
      <c r="Q265" s="300"/>
      <c r="R265" s="300"/>
      <c r="S265" s="30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</row>
    <row r="266" spans="1:36" ht="15.75" customHeight="1">
      <c r="A266" s="8"/>
      <c r="B266" s="304"/>
      <c r="C266" s="300"/>
      <c r="D266" s="301"/>
      <c r="E266" s="300"/>
      <c r="F266" s="300"/>
      <c r="G266" s="300"/>
      <c r="H266" s="300"/>
      <c r="I266" s="302"/>
      <c r="J266" s="303"/>
      <c r="K266" s="303"/>
      <c r="L266" s="300"/>
      <c r="M266" s="300"/>
      <c r="N266" s="300"/>
      <c r="O266" s="300"/>
      <c r="P266" s="300"/>
      <c r="Q266" s="300"/>
      <c r="R266" s="300"/>
      <c r="S266" s="30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</row>
    <row r="267" spans="1:36" ht="15.75" customHeight="1">
      <c r="A267" s="8"/>
      <c r="B267" s="304"/>
      <c r="C267" s="300"/>
      <c r="D267" s="301"/>
      <c r="E267" s="300"/>
      <c r="F267" s="300"/>
      <c r="G267" s="300"/>
      <c r="H267" s="300"/>
      <c r="I267" s="302"/>
      <c r="J267" s="303"/>
      <c r="K267" s="303"/>
      <c r="L267" s="300"/>
      <c r="M267" s="300"/>
      <c r="N267" s="300"/>
      <c r="O267" s="300"/>
      <c r="P267" s="300"/>
      <c r="Q267" s="300"/>
      <c r="R267" s="300"/>
      <c r="S267" s="30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</row>
    <row r="268" spans="1:36" ht="15.75" customHeight="1">
      <c r="A268" s="8"/>
      <c r="B268" s="304"/>
      <c r="C268" s="300"/>
      <c r="D268" s="301"/>
      <c r="E268" s="300"/>
      <c r="F268" s="300"/>
      <c r="G268" s="300"/>
      <c r="H268" s="300"/>
      <c r="I268" s="302"/>
      <c r="J268" s="303"/>
      <c r="K268" s="303"/>
      <c r="L268" s="300"/>
      <c r="M268" s="300"/>
      <c r="N268" s="300"/>
      <c r="O268" s="300"/>
      <c r="P268" s="300"/>
      <c r="Q268" s="300"/>
      <c r="R268" s="300"/>
      <c r="S268" s="30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</row>
    <row r="269" spans="1:36" ht="15.75" customHeight="1">
      <c r="A269" s="8"/>
      <c r="B269" s="304"/>
      <c r="C269" s="300"/>
      <c r="D269" s="301"/>
      <c r="E269" s="300"/>
      <c r="F269" s="300"/>
      <c r="G269" s="300"/>
      <c r="H269" s="300"/>
      <c r="I269" s="302"/>
      <c r="J269" s="303"/>
      <c r="K269" s="303"/>
      <c r="L269" s="300"/>
      <c r="M269" s="300"/>
      <c r="N269" s="300"/>
      <c r="O269" s="300"/>
      <c r="P269" s="300"/>
      <c r="Q269" s="300"/>
      <c r="R269" s="300"/>
      <c r="S269" s="30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</row>
    <row r="270" spans="1:36" ht="15.75" customHeight="1">
      <c r="A270" s="8"/>
      <c r="B270" s="304"/>
      <c r="C270" s="300"/>
      <c r="D270" s="301"/>
      <c r="E270" s="300"/>
      <c r="F270" s="300"/>
      <c r="G270" s="300"/>
      <c r="H270" s="300"/>
      <c r="I270" s="302"/>
      <c r="J270" s="303"/>
      <c r="K270" s="303"/>
      <c r="L270" s="300"/>
      <c r="M270" s="300"/>
      <c r="N270" s="300"/>
      <c r="O270" s="300"/>
      <c r="P270" s="300"/>
      <c r="Q270" s="300"/>
      <c r="R270" s="300"/>
      <c r="S270" s="30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</row>
    <row r="271" spans="1:36" ht="15.75" customHeight="1">
      <c r="A271" s="8"/>
      <c r="B271" s="304"/>
      <c r="C271" s="300"/>
      <c r="D271" s="301"/>
      <c r="E271" s="300"/>
      <c r="F271" s="300"/>
      <c r="G271" s="300"/>
      <c r="H271" s="300"/>
      <c r="I271" s="302"/>
      <c r="J271" s="303"/>
      <c r="K271" s="303"/>
      <c r="L271" s="300"/>
      <c r="M271" s="300"/>
      <c r="N271" s="300"/>
      <c r="O271" s="300"/>
      <c r="P271" s="300"/>
      <c r="Q271" s="300"/>
      <c r="R271" s="300"/>
      <c r="S271" s="30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</row>
    <row r="272" spans="1:36" ht="15.75" customHeight="1">
      <c r="A272" s="8"/>
      <c r="B272" s="304"/>
      <c r="C272" s="300"/>
      <c r="D272" s="301"/>
      <c r="E272" s="300"/>
      <c r="F272" s="300"/>
      <c r="G272" s="300"/>
      <c r="H272" s="300"/>
      <c r="I272" s="302"/>
      <c r="J272" s="303"/>
      <c r="K272" s="303"/>
      <c r="L272" s="300"/>
      <c r="M272" s="300"/>
      <c r="N272" s="300"/>
      <c r="O272" s="300"/>
      <c r="P272" s="300"/>
      <c r="Q272" s="300"/>
      <c r="R272" s="300"/>
      <c r="S272" s="30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</row>
    <row r="273" spans="1:36" ht="15.75" customHeight="1">
      <c r="A273" s="8"/>
      <c r="B273" s="304"/>
      <c r="C273" s="300"/>
      <c r="D273" s="301"/>
      <c r="E273" s="300"/>
      <c r="F273" s="300"/>
      <c r="G273" s="300"/>
      <c r="H273" s="300"/>
      <c r="I273" s="302"/>
      <c r="J273" s="303"/>
      <c r="K273" s="303"/>
      <c r="L273" s="300"/>
      <c r="M273" s="300"/>
      <c r="N273" s="300"/>
      <c r="O273" s="300"/>
      <c r="P273" s="300"/>
      <c r="Q273" s="300"/>
      <c r="R273" s="300"/>
      <c r="S273" s="30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</row>
    <row r="274" spans="1:36" ht="15.75" customHeight="1">
      <c r="A274" s="8"/>
      <c r="B274" s="304"/>
      <c r="C274" s="300"/>
      <c r="D274" s="301"/>
      <c r="E274" s="300"/>
      <c r="F274" s="300"/>
      <c r="G274" s="300"/>
      <c r="H274" s="300"/>
      <c r="I274" s="302"/>
      <c r="J274" s="303"/>
      <c r="K274" s="303"/>
      <c r="L274" s="300"/>
      <c r="M274" s="300"/>
      <c r="N274" s="300"/>
      <c r="O274" s="300"/>
      <c r="P274" s="300"/>
      <c r="Q274" s="300"/>
      <c r="R274" s="300"/>
      <c r="S274" s="30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</row>
    <row r="275" spans="1:36" ht="15.75" customHeight="1">
      <c r="A275" s="8"/>
      <c r="B275" s="304"/>
      <c r="C275" s="300"/>
      <c r="D275" s="301"/>
      <c r="E275" s="300"/>
      <c r="F275" s="300"/>
      <c r="G275" s="300"/>
      <c r="H275" s="300"/>
      <c r="I275" s="302"/>
      <c r="J275" s="303"/>
      <c r="K275" s="303"/>
      <c r="L275" s="300"/>
      <c r="M275" s="300"/>
      <c r="N275" s="300"/>
      <c r="O275" s="300"/>
      <c r="P275" s="300"/>
      <c r="Q275" s="300"/>
      <c r="R275" s="300"/>
      <c r="S275" s="30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</row>
    <row r="276" spans="1:36" ht="15.75" customHeight="1">
      <c r="A276" s="8"/>
      <c r="B276" s="304"/>
      <c r="C276" s="300"/>
      <c r="D276" s="301"/>
      <c r="E276" s="300"/>
      <c r="F276" s="300"/>
      <c r="G276" s="300"/>
      <c r="H276" s="300"/>
      <c r="I276" s="302"/>
      <c r="J276" s="303"/>
      <c r="K276" s="303"/>
      <c r="L276" s="300"/>
      <c r="M276" s="300"/>
      <c r="N276" s="300"/>
      <c r="O276" s="300"/>
      <c r="P276" s="300"/>
      <c r="Q276" s="300"/>
      <c r="R276" s="300"/>
      <c r="S276" s="30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</row>
    <row r="277" spans="1:36" ht="15.75" customHeight="1">
      <c r="A277" s="8"/>
      <c r="B277" s="304"/>
      <c r="C277" s="300"/>
      <c r="D277" s="301"/>
      <c r="E277" s="300"/>
      <c r="F277" s="300"/>
      <c r="G277" s="300"/>
      <c r="H277" s="300"/>
      <c r="I277" s="302"/>
      <c r="J277" s="303"/>
      <c r="K277" s="303"/>
      <c r="L277" s="300"/>
      <c r="M277" s="300"/>
      <c r="N277" s="300"/>
      <c r="O277" s="300"/>
      <c r="P277" s="300"/>
      <c r="Q277" s="300"/>
      <c r="R277" s="300"/>
      <c r="S277" s="30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</row>
    <row r="278" spans="1:36" ht="15.75" customHeight="1">
      <c r="A278" s="8"/>
      <c r="B278" s="304"/>
      <c r="C278" s="300"/>
      <c r="D278" s="301"/>
      <c r="E278" s="300"/>
      <c r="F278" s="300"/>
      <c r="G278" s="300"/>
      <c r="H278" s="300"/>
      <c r="I278" s="302"/>
      <c r="J278" s="303"/>
      <c r="K278" s="303"/>
      <c r="L278" s="300"/>
      <c r="M278" s="300"/>
      <c r="N278" s="300"/>
      <c r="O278" s="300"/>
      <c r="P278" s="300"/>
      <c r="Q278" s="300"/>
      <c r="R278" s="300"/>
      <c r="S278" s="30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</row>
    <row r="279" spans="1:36" ht="15.75" customHeight="1">
      <c r="A279" s="8"/>
      <c r="B279" s="304"/>
      <c r="C279" s="300"/>
      <c r="D279" s="301"/>
      <c r="E279" s="300"/>
      <c r="F279" s="300"/>
      <c r="G279" s="300"/>
      <c r="H279" s="300"/>
      <c r="I279" s="302"/>
      <c r="J279" s="303"/>
      <c r="K279" s="303"/>
      <c r="L279" s="300"/>
      <c r="M279" s="300"/>
      <c r="N279" s="300"/>
      <c r="O279" s="300"/>
      <c r="P279" s="300"/>
      <c r="Q279" s="300"/>
      <c r="R279" s="300"/>
      <c r="S279" s="30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</row>
    <row r="280" spans="1:36" ht="15.75" customHeight="1">
      <c r="A280" s="8"/>
      <c r="B280" s="304"/>
      <c r="C280" s="300"/>
      <c r="D280" s="301"/>
      <c r="E280" s="300"/>
      <c r="F280" s="300"/>
      <c r="G280" s="300"/>
      <c r="H280" s="300"/>
      <c r="I280" s="302"/>
      <c r="J280" s="303"/>
      <c r="K280" s="303"/>
      <c r="L280" s="300"/>
      <c r="M280" s="300"/>
      <c r="N280" s="300"/>
      <c r="O280" s="300"/>
      <c r="P280" s="300"/>
      <c r="Q280" s="300"/>
      <c r="R280" s="300"/>
      <c r="S280" s="30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</row>
    <row r="281" spans="1:36" ht="15.75" customHeight="1">
      <c r="A281" s="8"/>
      <c r="B281" s="304"/>
      <c r="C281" s="300"/>
      <c r="D281" s="301"/>
      <c r="E281" s="300"/>
      <c r="F281" s="300"/>
      <c r="G281" s="300"/>
      <c r="H281" s="300"/>
      <c r="I281" s="302"/>
      <c r="J281" s="303"/>
      <c r="K281" s="303"/>
      <c r="L281" s="300"/>
      <c r="M281" s="300"/>
      <c r="N281" s="300"/>
      <c r="O281" s="300"/>
      <c r="P281" s="300"/>
      <c r="Q281" s="300"/>
      <c r="R281" s="300"/>
      <c r="S281" s="30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</row>
    <row r="282" spans="1:36" ht="15.75" customHeight="1">
      <c r="A282" s="8"/>
      <c r="B282" s="304"/>
      <c r="C282" s="300"/>
      <c r="D282" s="301"/>
      <c r="E282" s="300"/>
      <c r="F282" s="300"/>
      <c r="G282" s="300"/>
      <c r="H282" s="300"/>
      <c r="I282" s="302"/>
      <c r="J282" s="303"/>
      <c r="K282" s="303"/>
      <c r="L282" s="300"/>
      <c r="M282" s="300"/>
      <c r="N282" s="300"/>
      <c r="O282" s="300"/>
      <c r="P282" s="300"/>
      <c r="Q282" s="300"/>
      <c r="R282" s="300"/>
      <c r="S282" s="30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</row>
    <row r="283" spans="1:36" ht="15.75" customHeight="1">
      <c r="A283" s="8"/>
      <c r="B283" s="304"/>
      <c r="C283" s="300"/>
      <c r="D283" s="301"/>
      <c r="E283" s="300"/>
      <c r="F283" s="300"/>
      <c r="G283" s="300"/>
      <c r="H283" s="300"/>
      <c r="I283" s="302"/>
      <c r="J283" s="303"/>
      <c r="K283" s="303"/>
      <c r="L283" s="300"/>
      <c r="M283" s="300"/>
      <c r="N283" s="300"/>
      <c r="O283" s="300"/>
      <c r="P283" s="300"/>
      <c r="Q283" s="300"/>
      <c r="R283" s="300"/>
      <c r="S283" s="30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</row>
    <row r="284" spans="1:36" ht="15.75" customHeight="1">
      <c r="A284" s="8"/>
      <c r="B284" s="304"/>
      <c r="C284" s="300"/>
      <c r="D284" s="301"/>
      <c r="E284" s="300"/>
      <c r="F284" s="300"/>
      <c r="G284" s="300"/>
      <c r="H284" s="300"/>
      <c r="I284" s="302"/>
      <c r="J284" s="303"/>
      <c r="K284" s="303"/>
      <c r="L284" s="300"/>
      <c r="M284" s="300"/>
      <c r="N284" s="300"/>
      <c r="O284" s="300"/>
      <c r="P284" s="300"/>
      <c r="Q284" s="300"/>
      <c r="R284" s="300"/>
      <c r="S284" s="30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</row>
    <row r="285" spans="1:36" ht="15.75" customHeight="1">
      <c r="A285" s="8"/>
      <c r="B285" s="304"/>
      <c r="C285" s="300"/>
      <c r="D285" s="301"/>
      <c r="E285" s="300"/>
      <c r="F285" s="300"/>
      <c r="G285" s="300"/>
      <c r="H285" s="300"/>
      <c r="I285" s="302"/>
      <c r="J285" s="303"/>
      <c r="K285" s="303"/>
      <c r="L285" s="300"/>
      <c r="M285" s="300"/>
      <c r="N285" s="300"/>
      <c r="O285" s="300"/>
      <c r="P285" s="300"/>
      <c r="Q285" s="300"/>
      <c r="R285" s="300"/>
      <c r="S285" s="30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</row>
    <row r="286" spans="1:36" ht="15.75" customHeight="1">
      <c r="A286" s="8"/>
      <c r="B286" s="304"/>
      <c r="C286" s="300"/>
      <c r="D286" s="301"/>
      <c r="E286" s="300"/>
      <c r="F286" s="300"/>
      <c r="G286" s="300"/>
      <c r="H286" s="300"/>
      <c r="I286" s="302"/>
      <c r="J286" s="303"/>
      <c r="K286" s="303"/>
      <c r="L286" s="300"/>
      <c r="M286" s="300"/>
      <c r="N286" s="300"/>
      <c r="O286" s="300"/>
      <c r="P286" s="300"/>
      <c r="Q286" s="300"/>
      <c r="R286" s="300"/>
      <c r="S286" s="30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</row>
    <row r="287" spans="1:36" ht="15.75" customHeight="1">
      <c r="A287" s="8"/>
      <c r="B287" s="304"/>
      <c r="C287" s="300"/>
      <c r="D287" s="301"/>
      <c r="E287" s="300"/>
      <c r="F287" s="300"/>
      <c r="G287" s="300"/>
      <c r="H287" s="300"/>
      <c r="I287" s="302"/>
      <c r="J287" s="303"/>
      <c r="K287" s="303"/>
      <c r="L287" s="300"/>
      <c r="M287" s="300"/>
      <c r="N287" s="300"/>
      <c r="O287" s="300"/>
      <c r="P287" s="300"/>
      <c r="Q287" s="300"/>
      <c r="R287" s="300"/>
      <c r="S287" s="30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</row>
    <row r="288" spans="1:36" ht="15.75" customHeight="1">
      <c r="A288" s="8"/>
      <c r="B288" s="304"/>
      <c r="C288" s="300"/>
      <c r="D288" s="301"/>
      <c r="E288" s="300"/>
      <c r="F288" s="300"/>
      <c r="G288" s="300"/>
      <c r="H288" s="300"/>
      <c r="I288" s="302"/>
      <c r="J288" s="303"/>
      <c r="K288" s="303"/>
      <c r="L288" s="300"/>
      <c r="M288" s="300"/>
      <c r="N288" s="300"/>
      <c r="O288" s="300"/>
      <c r="P288" s="300"/>
      <c r="Q288" s="300"/>
      <c r="R288" s="300"/>
      <c r="S288" s="30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</row>
    <row r="289" spans="1:36" ht="15.75" customHeight="1">
      <c r="A289" s="8"/>
      <c r="B289" s="304"/>
      <c r="C289" s="300"/>
      <c r="D289" s="301"/>
      <c r="E289" s="300"/>
      <c r="F289" s="300"/>
      <c r="G289" s="300"/>
      <c r="H289" s="300"/>
      <c r="I289" s="302"/>
      <c r="J289" s="303"/>
      <c r="K289" s="303"/>
      <c r="L289" s="300"/>
      <c r="M289" s="300"/>
      <c r="N289" s="300"/>
      <c r="O289" s="300"/>
      <c r="P289" s="300"/>
      <c r="Q289" s="300"/>
      <c r="R289" s="300"/>
      <c r="S289" s="30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</row>
    <row r="290" spans="1:36" ht="15.75" customHeight="1">
      <c r="A290" s="8"/>
      <c r="B290" s="304"/>
      <c r="C290" s="300"/>
      <c r="D290" s="301"/>
      <c r="E290" s="300"/>
      <c r="F290" s="300"/>
      <c r="G290" s="300"/>
      <c r="H290" s="300"/>
      <c r="I290" s="302"/>
      <c r="J290" s="303"/>
      <c r="K290" s="303"/>
      <c r="L290" s="300"/>
      <c r="M290" s="300"/>
      <c r="N290" s="300"/>
      <c r="O290" s="300"/>
      <c r="P290" s="300"/>
      <c r="Q290" s="300"/>
      <c r="R290" s="300"/>
      <c r="S290" s="30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</row>
    <row r="291" spans="1:36" ht="15.75" customHeight="1">
      <c r="A291" s="8"/>
      <c r="B291" s="304"/>
      <c r="C291" s="300"/>
      <c r="D291" s="301"/>
      <c r="E291" s="300"/>
      <c r="F291" s="300"/>
      <c r="G291" s="300"/>
      <c r="H291" s="300"/>
      <c r="I291" s="302"/>
      <c r="J291" s="303"/>
      <c r="K291" s="303"/>
      <c r="L291" s="300"/>
      <c r="M291" s="300"/>
      <c r="N291" s="300"/>
      <c r="O291" s="300"/>
      <c r="P291" s="300"/>
      <c r="Q291" s="300"/>
      <c r="R291" s="300"/>
      <c r="S291" s="30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</row>
    <row r="292" spans="1:36" ht="15.75" customHeight="1">
      <c r="A292" s="8"/>
      <c r="B292" s="304"/>
      <c r="C292" s="300"/>
      <c r="D292" s="301"/>
      <c r="E292" s="300"/>
      <c r="F292" s="300"/>
      <c r="G292" s="300"/>
      <c r="H292" s="300"/>
      <c r="I292" s="302"/>
      <c r="J292" s="303"/>
      <c r="K292" s="303"/>
      <c r="L292" s="300"/>
      <c r="M292" s="300"/>
      <c r="N292" s="300"/>
      <c r="O292" s="300"/>
      <c r="P292" s="300"/>
      <c r="Q292" s="300"/>
      <c r="R292" s="300"/>
      <c r="S292" s="30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</row>
    <row r="293" spans="1:36" ht="15.75" customHeight="1">
      <c r="A293" s="8"/>
      <c r="B293" s="304"/>
      <c r="C293" s="300"/>
      <c r="D293" s="301"/>
      <c r="E293" s="300"/>
      <c r="F293" s="300"/>
      <c r="G293" s="300"/>
      <c r="H293" s="300"/>
      <c r="I293" s="302"/>
      <c r="J293" s="303"/>
      <c r="K293" s="303"/>
      <c r="L293" s="300"/>
      <c r="M293" s="300"/>
      <c r="N293" s="300"/>
      <c r="O293" s="300"/>
      <c r="P293" s="300"/>
      <c r="Q293" s="300"/>
      <c r="R293" s="300"/>
      <c r="S293" s="30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</row>
    <row r="294" spans="1:36" ht="15.75" customHeight="1">
      <c r="A294" s="8"/>
      <c r="B294" s="304"/>
      <c r="C294" s="300"/>
      <c r="D294" s="301"/>
      <c r="E294" s="300"/>
      <c r="F294" s="300"/>
      <c r="G294" s="300"/>
      <c r="H294" s="300"/>
      <c r="I294" s="302"/>
      <c r="J294" s="303"/>
      <c r="K294" s="303"/>
      <c r="L294" s="300"/>
      <c r="M294" s="300"/>
      <c r="N294" s="300"/>
      <c r="O294" s="300"/>
      <c r="P294" s="300"/>
      <c r="Q294" s="300"/>
      <c r="R294" s="300"/>
      <c r="S294" s="30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</row>
    <row r="295" spans="1:36" ht="15.75" customHeight="1">
      <c r="A295" s="8"/>
      <c r="B295" s="304"/>
      <c r="C295" s="300"/>
      <c r="D295" s="301"/>
      <c r="E295" s="300"/>
      <c r="F295" s="300"/>
      <c r="G295" s="300"/>
      <c r="H295" s="300"/>
      <c r="I295" s="302"/>
      <c r="J295" s="303"/>
      <c r="K295" s="303"/>
      <c r="L295" s="300"/>
      <c r="M295" s="300"/>
      <c r="N295" s="300"/>
      <c r="O295" s="300"/>
      <c r="P295" s="300"/>
      <c r="Q295" s="300"/>
      <c r="R295" s="300"/>
      <c r="S295" s="30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</row>
    <row r="296" spans="1:36" ht="15.75" customHeight="1">
      <c r="A296" s="8"/>
      <c r="B296" s="304"/>
      <c r="C296" s="300"/>
      <c r="D296" s="301"/>
      <c r="E296" s="300"/>
      <c r="F296" s="300"/>
      <c r="G296" s="300"/>
      <c r="H296" s="300"/>
      <c r="I296" s="302"/>
      <c r="J296" s="303"/>
      <c r="K296" s="303"/>
      <c r="L296" s="300"/>
      <c r="M296" s="300"/>
      <c r="N296" s="300"/>
      <c r="O296" s="300"/>
      <c r="P296" s="300"/>
      <c r="Q296" s="300"/>
      <c r="R296" s="300"/>
      <c r="S296" s="30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</row>
    <row r="297" spans="1:36" ht="15.75" customHeight="1">
      <c r="A297" s="8"/>
      <c r="B297" s="304"/>
      <c r="C297" s="300"/>
      <c r="D297" s="301"/>
      <c r="E297" s="300"/>
      <c r="F297" s="300"/>
      <c r="G297" s="300"/>
      <c r="H297" s="300"/>
      <c r="I297" s="302"/>
      <c r="J297" s="303"/>
      <c r="K297" s="303"/>
      <c r="L297" s="300"/>
      <c r="M297" s="300"/>
      <c r="N297" s="300"/>
      <c r="O297" s="300"/>
      <c r="P297" s="300"/>
      <c r="Q297" s="300"/>
      <c r="R297" s="300"/>
      <c r="S297" s="30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</row>
    <row r="298" spans="1:36" ht="15.75" customHeight="1">
      <c r="A298" s="8"/>
      <c r="B298" s="304"/>
      <c r="C298" s="300"/>
      <c r="D298" s="301"/>
      <c r="E298" s="300"/>
      <c r="F298" s="300"/>
      <c r="G298" s="300"/>
      <c r="H298" s="300"/>
      <c r="I298" s="302"/>
      <c r="J298" s="303"/>
      <c r="K298" s="303"/>
      <c r="L298" s="300"/>
      <c r="M298" s="300"/>
      <c r="N298" s="300"/>
      <c r="O298" s="300"/>
      <c r="P298" s="300"/>
      <c r="Q298" s="300"/>
      <c r="R298" s="300"/>
      <c r="S298" s="30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</row>
    <row r="299" spans="1:36" ht="15.75" customHeight="1">
      <c r="A299" s="8"/>
      <c r="B299" s="304"/>
      <c r="C299" s="300"/>
      <c r="D299" s="301"/>
      <c r="E299" s="300"/>
      <c r="F299" s="300"/>
      <c r="G299" s="300"/>
      <c r="H299" s="300"/>
      <c r="I299" s="302"/>
      <c r="J299" s="303"/>
      <c r="K299" s="303"/>
      <c r="L299" s="300"/>
      <c r="M299" s="300"/>
      <c r="N299" s="300"/>
      <c r="O299" s="300"/>
      <c r="P299" s="300"/>
      <c r="Q299" s="300"/>
      <c r="R299" s="300"/>
      <c r="S299" s="30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</row>
    <row r="300" spans="1:36" ht="15.75" customHeight="1">
      <c r="A300" s="8"/>
      <c r="B300" s="304"/>
      <c r="C300" s="300"/>
      <c r="D300" s="301"/>
      <c r="E300" s="300"/>
      <c r="F300" s="300"/>
      <c r="G300" s="300"/>
      <c r="H300" s="300"/>
      <c r="I300" s="302"/>
      <c r="J300" s="303"/>
      <c r="K300" s="303"/>
      <c r="L300" s="300"/>
      <c r="M300" s="300"/>
      <c r="N300" s="300"/>
      <c r="O300" s="300"/>
      <c r="P300" s="300"/>
      <c r="Q300" s="300"/>
      <c r="R300" s="300"/>
      <c r="S300" s="30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</row>
    <row r="301" spans="1:36" ht="15.75" customHeight="1">
      <c r="A301" s="8"/>
      <c r="B301" s="304"/>
      <c r="C301" s="300"/>
      <c r="D301" s="301"/>
      <c r="E301" s="300"/>
      <c r="F301" s="300"/>
      <c r="G301" s="300"/>
      <c r="H301" s="300"/>
      <c r="I301" s="302"/>
      <c r="J301" s="303"/>
      <c r="K301" s="303"/>
      <c r="L301" s="300"/>
      <c r="M301" s="300"/>
      <c r="N301" s="300"/>
      <c r="O301" s="300"/>
      <c r="P301" s="300"/>
      <c r="Q301" s="300"/>
      <c r="R301" s="300"/>
      <c r="S301" s="30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</row>
    <row r="302" spans="1:36" ht="15.75" customHeight="1">
      <c r="A302" s="8"/>
      <c r="B302" s="304"/>
      <c r="C302" s="300"/>
      <c r="D302" s="301"/>
      <c r="E302" s="300"/>
      <c r="F302" s="300"/>
      <c r="G302" s="300"/>
      <c r="H302" s="300"/>
      <c r="I302" s="302"/>
      <c r="J302" s="303"/>
      <c r="K302" s="303"/>
      <c r="L302" s="300"/>
      <c r="M302" s="300"/>
      <c r="N302" s="300"/>
      <c r="O302" s="300"/>
      <c r="P302" s="300"/>
      <c r="Q302" s="300"/>
      <c r="R302" s="300"/>
      <c r="S302" s="30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</row>
    <row r="303" spans="1:36" ht="15.75" customHeight="1">
      <c r="A303" s="8"/>
      <c r="B303" s="304"/>
      <c r="C303" s="300"/>
      <c r="D303" s="301"/>
      <c r="E303" s="300"/>
      <c r="F303" s="300"/>
      <c r="G303" s="300"/>
      <c r="H303" s="300"/>
      <c r="I303" s="302"/>
      <c r="J303" s="303"/>
      <c r="K303" s="303"/>
      <c r="L303" s="300"/>
      <c r="M303" s="300"/>
      <c r="N303" s="300"/>
      <c r="O303" s="300"/>
      <c r="P303" s="300"/>
      <c r="Q303" s="300"/>
      <c r="R303" s="300"/>
      <c r="S303" s="30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</row>
    <row r="304" spans="1:36" ht="15.75" customHeight="1">
      <c r="A304" s="8"/>
      <c r="B304" s="304"/>
      <c r="C304" s="300"/>
      <c r="D304" s="301"/>
      <c r="E304" s="300"/>
      <c r="F304" s="300"/>
      <c r="G304" s="300"/>
      <c r="H304" s="300"/>
      <c r="I304" s="302"/>
      <c r="J304" s="303"/>
      <c r="K304" s="303"/>
      <c r="L304" s="300"/>
      <c r="M304" s="300"/>
      <c r="N304" s="300"/>
      <c r="O304" s="300"/>
      <c r="P304" s="300"/>
      <c r="Q304" s="300"/>
      <c r="R304" s="300"/>
      <c r="S304" s="30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</row>
    <row r="305" spans="1:36" ht="15.75" customHeight="1">
      <c r="A305" s="8"/>
      <c r="B305" s="304"/>
      <c r="C305" s="300"/>
      <c r="D305" s="301"/>
      <c r="E305" s="300"/>
      <c r="F305" s="300"/>
      <c r="G305" s="300"/>
      <c r="H305" s="300"/>
      <c r="I305" s="302"/>
      <c r="J305" s="303"/>
      <c r="K305" s="303"/>
      <c r="L305" s="300"/>
      <c r="M305" s="300"/>
      <c r="N305" s="300"/>
      <c r="O305" s="300"/>
      <c r="P305" s="300"/>
      <c r="Q305" s="300"/>
      <c r="R305" s="300"/>
      <c r="S305" s="30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</row>
    <row r="306" spans="1:36" ht="15.75" customHeight="1">
      <c r="A306" s="8"/>
      <c r="B306" s="304"/>
      <c r="C306" s="300"/>
      <c r="D306" s="301"/>
      <c r="E306" s="300"/>
      <c r="F306" s="300"/>
      <c r="G306" s="300"/>
      <c r="H306" s="300"/>
      <c r="I306" s="302"/>
      <c r="J306" s="303"/>
      <c r="K306" s="303"/>
      <c r="L306" s="300"/>
      <c r="M306" s="300"/>
      <c r="N306" s="300"/>
      <c r="O306" s="300"/>
      <c r="P306" s="300"/>
      <c r="Q306" s="300"/>
      <c r="R306" s="300"/>
      <c r="S306" s="30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</row>
    <row r="307" spans="1:36" ht="15.75" customHeight="1">
      <c r="A307" s="8"/>
      <c r="B307" s="304"/>
      <c r="C307" s="300"/>
      <c r="D307" s="301"/>
      <c r="E307" s="300"/>
      <c r="F307" s="300"/>
      <c r="G307" s="300"/>
      <c r="H307" s="300"/>
      <c r="I307" s="302"/>
      <c r="J307" s="303"/>
      <c r="K307" s="303"/>
      <c r="L307" s="300"/>
      <c r="M307" s="300"/>
      <c r="N307" s="300"/>
      <c r="O307" s="300"/>
      <c r="P307" s="300"/>
      <c r="Q307" s="300"/>
      <c r="R307" s="300"/>
      <c r="S307" s="30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</row>
    <row r="308" spans="1:36" ht="15.75" customHeight="1">
      <c r="A308" s="8"/>
      <c r="B308" s="304"/>
      <c r="C308" s="300"/>
      <c r="D308" s="301"/>
      <c r="E308" s="300"/>
      <c r="F308" s="300"/>
      <c r="G308" s="300"/>
      <c r="H308" s="300"/>
      <c r="I308" s="302"/>
      <c r="J308" s="303"/>
      <c r="K308" s="303"/>
      <c r="L308" s="300"/>
      <c r="M308" s="300"/>
      <c r="N308" s="300"/>
      <c r="O308" s="300"/>
      <c r="P308" s="300"/>
      <c r="Q308" s="300"/>
      <c r="R308" s="300"/>
      <c r="S308" s="30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</row>
    <row r="309" spans="1:36" ht="15.75" customHeight="1">
      <c r="A309" s="8"/>
      <c r="B309" s="304"/>
      <c r="C309" s="300"/>
      <c r="D309" s="301"/>
      <c r="E309" s="300"/>
      <c r="F309" s="300"/>
      <c r="G309" s="300"/>
      <c r="H309" s="300"/>
      <c r="I309" s="302"/>
      <c r="J309" s="303"/>
      <c r="K309" s="303"/>
      <c r="L309" s="300"/>
      <c r="M309" s="300"/>
      <c r="N309" s="300"/>
      <c r="O309" s="300"/>
      <c r="P309" s="300"/>
      <c r="Q309" s="300"/>
      <c r="R309" s="300"/>
      <c r="S309" s="30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</row>
    <row r="310" spans="1:36" ht="15.75" customHeight="1">
      <c r="A310" s="8"/>
      <c r="B310" s="304"/>
      <c r="C310" s="300"/>
      <c r="D310" s="301"/>
      <c r="E310" s="300"/>
      <c r="F310" s="300"/>
      <c r="G310" s="300"/>
      <c r="H310" s="300"/>
      <c r="I310" s="302"/>
      <c r="J310" s="303"/>
      <c r="K310" s="303"/>
      <c r="L310" s="300"/>
      <c r="M310" s="300"/>
      <c r="N310" s="300"/>
      <c r="O310" s="300"/>
      <c r="P310" s="300"/>
      <c r="Q310" s="300"/>
      <c r="R310" s="300"/>
      <c r="S310" s="30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</row>
    <row r="311" spans="1:36" ht="15.75" customHeight="1">
      <c r="A311" s="8"/>
      <c r="B311" s="304"/>
      <c r="C311" s="300"/>
      <c r="D311" s="301"/>
      <c r="E311" s="300"/>
      <c r="F311" s="300"/>
      <c r="G311" s="300"/>
      <c r="H311" s="300"/>
      <c r="I311" s="302"/>
      <c r="J311" s="303"/>
      <c r="K311" s="303"/>
      <c r="L311" s="300"/>
      <c r="M311" s="300"/>
      <c r="N311" s="300"/>
      <c r="O311" s="300"/>
      <c r="P311" s="300"/>
      <c r="Q311" s="300"/>
      <c r="R311" s="300"/>
      <c r="S311" s="30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</row>
    <row r="312" spans="1:36" ht="15.75" customHeight="1">
      <c r="A312" s="8"/>
      <c r="B312" s="304"/>
      <c r="C312" s="300"/>
      <c r="D312" s="301"/>
      <c r="E312" s="300"/>
      <c r="F312" s="300"/>
      <c r="G312" s="300"/>
      <c r="H312" s="300"/>
      <c r="I312" s="302"/>
      <c r="J312" s="303"/>
      <c r="K312" s="303"/>
      <c r="L312" s="300"/>
      <c r="M312" s="300"/>
      <c r="N312" s="300"/>
      <c r="O312" s="300"/>
      <c r="P312" s="300"/>
      <c r="Q312" s="300"/>
      <c r="R312" s="300"/>
      <c r="S312" s="30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</row>
    <row r="313" spans="1:36" ht="15.75" customHeight="1">
      <c r="A313" s="8"/>
      <c r="B313" s="304"/>
      <c r="C313" s="300"/>
      <c r="D313" s="301"/>
      <c r="E313" s="300"/>
      <c r="F313" s="300"/>
      <c r="G313" s="300"/>
      <c r="H313" s="300"/>
      <c r="I313" s="302"/>
      <c r="J313" s="303"/>
      <c r="K313" s="303"/>
      <c r="L313" s="300"/>
      <c r="M313" s="300"/>
      <c r="N313" s="300"/>
      <c r="O313" s="300"/>
      <c r="P313" s="300"/>
      <c r="Q313" s="300"/>
      <c r="R313" s="300"/>
      <c r="S313" s="30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</row>
    <row r="314" spans="1:36" ht="15.75" customHeight="1">
      <c r="A314" s="8"/>
      <c r="B314" s="304"/>
      <c r="C314" s="300"/>
      <c r="D314" s="301"/>
      <c r="E314" s="300"/>
      <c r="F314" s="300"/>
      <c r="G314" s="300"/>
      <c r="H314" s="300"/>
      <c r="I314" s="302"/>
      <c r="J314" s="303"/>
      <c r="K314" s="303"/>
      <c r="L314" s="300"/>
      <c r="M314" s="300"/>
      <c r="N314" s="300"/>
      <c r="O314" s="300"/>
      <c r="P314" s="300"/>
      <c r="Q314" s="300"/>
      <c r="R314" s="300"/>
      <c r="S314" s="30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</row>
    <row r="315" spans="1:36" ht="15.75" customHeight="1">
      <c r="A315" s="8"/>
      <c r="B315" s="304"/>
      <c r="C315" s="300"/>
      <c r="D315" s="301"/>
      <c r="E315" s="300"/>
      <c r="F315" s="300"/>
      <c r="G315" s="300"/>
      <c r="H315" s="300"/>
      <c r="I315" s="302"/>
      <c r="J315" s="303"/>
      <c r="K315" s="303"/>
      <c r="L315" s="300"/>
      <c r="M315" s="300"/>
      <c r="N315" s="300"/>
      <c r="O315" s="300"/>
      <c r="P315" s="300"/>
      <c r="Q315" s="300"/>
      <c r="R315" s="300"/>
      <c r="S315" s="30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</row>
    <row r="316" spans="1:36" ht="15.75" customHeight="1">
      <c r="A316" s="8"/>
      <c r="B316" s="304"/>
      <c r="C316" s="300"/>
      <c r="D316" s="301"/>
      <c r="E316" s="300"/>
      <c r="F316" s="300"/>
      <c r="G316" s="300"/>
      <c r="H316" s="300"/>
      <c r="I316" s="302"/>
      <c r="J316" s="303"/>
      <c r="K316" s="303"/>
      <c r="L316" s="300"/>
      <c r="M316" s="300"/>
      <c r="N316" s="300"/>
      <c r="O316" s="300"/>
      <c r="P316" s="300"/>
      <c r="Q316" s="300"/>
      <c r="R316" s="300"/>
      <c r="S316" s="30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</row>
    <row r="317" spans="1:36" ht="15.75" customHeight="1">
      <c r="A317" s="8"/>
      <c r="B317" s="304"/>
      <c r="C317" s="300"/>
      <c r="D317" s="301"/>
      <c r="E317" s="300"/>
      <c r="F317" s="300"/>
      <c r="G317" s="300"/>
      <c r="H317" s="300"/>
      <c r="I317" s="302"/>
      <c r="J317" s="303"/>
      <c r="K317" s="303"/>
      <c r="L317" s="300"/>
      <c r="M317" s="300"/>
      <c r="N317" s="300"/>
      <c r="O317" s="300"/>
      <c r="P317" s="300"/>
      <c r="Q317" s="300"/>
      <c r="R317" s="300"/>
      <c r="S317" s="30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</row>
    <row r="318" spans="1:36" ht="15.75" customHeight="1">
      <c r="A318" s="8"/>
      <c r="B318" s="304"/>
      <c r="C318" s="300"/>
      <c r="D318" s="301"/>
      <c r="E318" s="300"/>
      <c r="F318" s="300"/>
      <c r="G318" s="300"/>
      <c r="H318" s="300"/>
      <c r="I318" s="302"/>
      <c r="J318" s="303"/>
      <c r="K318" s="303"/>
      <c r="L318" s="300"/>
      <c r="M318" s="300"/>
      <c r="N318" s="300"/>
      <c r="O318" s="300"/>
      <c r="P318" s="300"/>
      <c r="Q318" s="300"/>
      <c r="R318" s="300"/>
      <c r="S318" s="30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</row>
    <row r="319" spans="1:36" ht="15.75" customHeight="1">
      <c r="A319" s="8"/>
      <c r="B319" s="304"/>
      <c r="C319" s="300"/>
      <c r="D319" s="301"/>
      <c r="E319" s="300"/>
      <c r="F319" s="300"/>
      <c r="G319" s="300"/>
      <c r="H319" s="300"/>
      <c r="I319" s="302"/>
      <c r="J319" s="303"/>
      <c r="K319" s="303"/>
      <c r="L319" s="300"/>
      <c r="M319" s="300"/>
      <c r="N319" s="300"/>
      <c r="O319" s="300"/>
      <c r="P319" s="300"/>
      <c r="Q319" s="300"/>
      <c r="R319" s="300"/>
      <c r="S319" s="30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</row>
    <row r="320" spans="1:36" ht="15.75" customHeight="1">
      <c r="A320" s="8"/>
      <c r="B320" s="304"/>
      <c r="C320" s="300"/>
      <c r="D320" s="301"/>
      <c r="E320" s="300"/>
      <c r="F320" s="300"/>
      <c r="G320" s="300"/>
      <c r="H320" s="300"/>
      <c r="I320" s="302"/>
      <c r="J320" s="303"/>
      <c r="K320" s="303"/>
      <c r="L320" s="300"/>
      <c r="M320" s="300"/>
      <c r="N320" s="300"/>
      <c r="O320" s="300"/>
      <c r="P320" s="300"/>
      <c r="Q320" s="300"/>
      <c r="R320" s="300"/>
      <c r="S320" s="30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</row>
    <row r="321" spans="1:36" ht="15.75" customHeight="1">
      <c r="A321" s="8"/>
      <c r="B321" s="304"/>
      <c r="C321" s="300"/>
      <c r="D321" s="301"/>
      <c r="E321" s="300"/>
      <c r="F321" s="300"/>
      <c r="G321" s="300"/>
      <c r="H321" s="300"/>
      <c r="I321" s="302"/>
      <c r="J321" s="303"/>
      <c r="K321" s="303"/>
      <c r="L321" s="300"/>
      <c r="M321" s="300"/>
      <c r="N321" s="300"/>
      <c r="O321" s="300"/>
      <c r="P321" s="300"/>
      <c r="Q321" s="300"/>
      <c r="R321" s="300"/>
      <c r="S321" s="30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</row>
    <row r="322" spans="1:36" ht="15.75" customHeight="1">
      <c r="A322" s="8"/>
      <c r="B322" s="304"/>
      <c r="C322" s="300"/>
      <c r="D322" s="301"/>
      <c r="E322" s="300"/>
      <c r="F322" s="300"/>
      <c r="G322" s="300"/>
      <c r="H322" s="300"/>
      <c r="I322" s="302"/>
      <c r="J322" s="303"/>
      <c r="K322" s="303"/>
      <c r="L322" s="300"/>
      <c r="M322" s="300"/>
      <c r="N322" s="300"/>
      <c r="O322" s="300"/>
      <c r="P322" s="300"/>
      <c r="Q322" s="300"/>
      <c r="R322" s="300"/>
      <c r="S322" s="30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</row>
    <row r="323" spans="1:36" ht="15.75" customHeight="1">
      <c r="A323" s="8"/>
      <c r="B323" s="304"/>
      <c r="C323" s="300"/>
      <c r="D323" s="301"/>
      <c r="E323" s="300"/>
      <c r="F323" s="300"/>
      <c r="G323" s="300"/>
      <c r="H323" s="300"/>
      <c r="I323" s="302"/>
      <c r="J323" s="303"/>
      <c r="K323" s="303"/>
      <c r="L323" s="300"/>
      <c r="M323" s="300"/>
      <c r="N323" s="300"/>
      <c r="O323" s="300"/>
      <c r="P323" s="300"/>
      <c r="Q323" s="300"/>
      <c r="R323" s="300"/>
      <c r="S323" s="30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</row>
    <row r="324" spans="1:36" ht="15.75" customHeight="1">
      <c r="A324" s="8"/>
      <c r="B324" s="304"/>
      <c r="C324" s="300"/>
      <c r="D324" s="301"/>
      <c r="E324" s="300"/>
      <c r="F324" s="300"/>
      <c r="G324" s="300"/>
      <c r="H324" s="300"/>
      <c r="I324" s="302"/>
      <c r="J324" s="303"/>
      <c r="K324" s="303"/>
      <c r="L324" s="300"/>
      <c r="M324" s="300"/>
      <c r="N324" s="300"/>
      <c r="O324" s="300"/>
      <c r="P324" s="300"/>
      <c r="Q324" s="300"/>
      <c r="R324" s="300"/>
      <c r="S324" s="30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</row>
    <row r="325" spans="1:36" ht="15.75" customHeight="1">
      <c r="A325" s="8"/>
      <c r="B325" s="304"/>
      <c r="C325" s="300"/>
      <c r="D325" s="301"/>
      <c r="E325" s="300"/>
      <c r="F325" s="300"/>
      <c r="G325" s="300"/>
      <c r="H325" s="300"/>
      <c r="I325" s="302"/>
      <c r="J325" s="303"/>
      <c r="K325" s="303"/>
      <c r="L325" s="300"/>
      <c r="M325" s="300"/>
      <c r="N325" s="300"/>
      <c r="O325" s="300"/>
      <c r="P325" s="300"/>
      <c r="Q325" s="300"/>
      <c r="R325" s="300"/>
      <c r="S325" s="30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</row>
    <row r="326" spans="1:36" ht="15.75" customHeight="1">
      <c r="A326" s="8"/>
      <c r="B326" s="304"/>
      <c r="C326" s="300"/>
      <c r="D326" s="301"/>
      <c r="E326" s="300"/>
      <c r="F326" s="300"/>
      <c r="G326" s="300"/>
      <c r="H326" s="300"/>
      <c r="I326" s="302"/>
      <c r="J326" s="303"/>
      <c r="K326" s="303"/>
      <c r="L326" s="300"/>
      <c r="M326" s="300"/>
      <c r="N326" s="300"/>
      <c r="O326" s="300"/>
      <c r="P326" s="300"/>
      <c r="Q326" s="300"/>
      <c r="R326" s="300"/>
      <c r="S326" s="30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</row>
    <row r="327" spans="1:36" ht="15.75" customHeight="1">
      <c r="A327" s="8"/>
      <c r="B327" s="304"/>
      <c r="C327" s="300"/>
      <c r="D327" s="301"/>
      <c r="E327" s="300"/>
      <c r="F327" s="300"/>
      <c r="G327" s="300"/>
      <c r="H327" s="300"/>
      <c r="I327" s="302"/>
      <c r="J327" s="303"/>
      <c r="K327" s="303"/>
      <c r="L327" s="300"/>
      <c r="M327" s="300"/>
      <c r="N327" s="300"/>
      <c r="O327" s="300"/>
      <c r="P327" s="300"/>
      <c r="Q327" s="300"/>
      <c r="R327" s="300"/>
      <c r="S327" s="30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</row>
    <row r="328" spans="1:36" ht="15.75" customHeight="1">
      <c r="A328" s="8"/>
      <c r="B328" s="304"/>
      <c r="C328" s="300"/>
      <c r="D328" s="301"/>
      <c r="E328" s="300"/>
      <c r="F328" s="300"/>
      <c r="G328" s="300"/>
      <c r="H328" s="300"/>
      <c r="I328" s="302"/>
      <c r="J328" s="303"/>
      <c r="K328" s="303"/>
      <c r="L328" s="300"/>
      <c r="M328" s="300"/>
      <c r="N328" s="300"/>
      <c r="O328" s="300"/>
      <c r="P328" s="300"/>
      <c r="Q328" s="300"/>
      <c r="R328" s="300"/>
      <c r="S328" s="30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</row>
    <row r="329" spans="1:36" ht="15.75" customHeight="1">
      <c r="A329" s="8"/>
      <c r="B329" s="304"/>
      <c r="C329" s="300"/>
      <c r="D329" s="301"/>
      <c r="E329" s="300"/>
      <c r="F329" s="300"/>
      <c r="G329" s="300"/>
      <c r="H329" s="300"/>
      <c r="I329" s="302"/>
      <c r="J329" s="303"/>
      <c r="K329" s="303"/>
      <c r="L329" s="300"/>
      <c r="M329" s="300"/>
      <c r="N329" s="300"/>
      <c r="O329" s="300"/>
      <c r="P329" s="300"/>
      <c r="Q329" s="300"/>
      <c r="R329" s="300"/>
      <c r="S329" s="30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</row>
    <row r="330" spans="1:36" ht="14.4">
      <c r="A330" s="8"/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  <c r="AA330" s="8"/>
      <c r="AB330" s="8"/>
      <c r="AC330" s="8"/>
      <c r="AD330" s="8"/>
      <c r="AE330" s="8"/>
      <c r="AF330" s="8"/>
      <c r="AG330" s="8"/>
      <c r="AH330" s="8"/>
      <c r="AI330" s="8"/>
      <c r="AJ330" s="8"/>
    </row>
    <row r="331" spans="1:36" ht="14.4">
      <c r="A331" s="8"/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  <c r="AA331" s="8"/>
      <c r="AB331" s="8"/>
      <c r="AC331" s="8"/>
      <c r="AD331" s="8"/>
      <c r="AE331" s="8"/>
      <c r="AF331" s="8"/>
      <c r="AG331" s="8"/>
      <c r="AH331" s="8"/>
      <c r="AI331" s="8"/>
      <c r="AJ331" s="8"/>
    </row>
    <row r="332" spans="1:36" ht="14.4">
      <c r="A332" s="8"/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  <c r="AA332" s="8"/>
      <c r="AB332" s="8"/>
      <c r="AC332" s="8"/>
      <c r="AD332" s="8"/>
      <c r="AE332" s="8"/>
      <c r="AF332" s="8"/>
      <c r="AG332" s="8"/>
      <c r="AH332" s="8"/>
      <c r="AI332" s="8"/>
      <c r="AJ332" s="8"/>
    </row>
    <row r="333" spans="1:36" ht="14.4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  <c r="AA333" s="8"/>
      <c r="AB333" s="8"/>
      <c r="AC333" s="8"/>
      <c r="AD333" s="8"/>
      <c r="AE333" s="8"/>
      <c r="AF333" s="8"/>
      <c r="AG333" s="8"/>
      <c r="AH333" s="8"/>
      <c r="AI333" s="8"/>
      <c r="AJ333" s="8"/>
    </row>
    <row r="334" spans="1:36" ht="14.4">
      <c r="A334" s="8"/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  <c r="AA334" s="8"/>
      <c r="AB334" s="8"/>
      <c r="AC334" s="8"/>
      <c r="AD334" s="8"/>
      <c r="AE334" s="8"/>
      <c r="AF334" s="8"/>
      <c r="AG334" s="8"/>
      <c r="AH334" s="8"/>
      <c r="AI334" s="8"/>
      <c r="AJ334" s="8"/>
    </row>
    <row r="335" spans="1:36" ht="14.4">
      <c r="A335" s="8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  <c r="AA335" s="8"/>
      <c r="AB335" s="8"/>
      <c r="AC335" s="8"/>
      <c r="AD335" s="8"/>
      <c r="AE335" s="8"/>
      <c r="AF335" s="8"/>
      <c r="AG335" s="8"/>
      <c r="AH335" s="8"/>
      <c r="AI335" s="8"/>
      <c r="AJ335" s="8"/>
    </row>
    <row r="336" spans="1:36" ht="14.4">
      <c r="A336" s="8"/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  <c r="AA336" s="8"/>
      <c r="AB336" s="8"/>
      <c r="AC336" s="8"/>
      <c r="AD336" s="8"/>
      <c r="AE336" s="8"/>
      <c r="AF336" s="8"/>
      <c r="AG336" s="8"/>
      <c r="AH336" s="8"/>
      <c r="AI336" s="8"/>
      <c r="AJ336" s="8"/>
    </row>
    <row r="337" spans="1:36" ht="14.4">
      <c r="A337" s="8"/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  <c r="AA337" s="8"/>
      <c r="AB337" s="8"/>
      <c r="AC337" s="8"/>
      <c r="AD337" s="8"/>
      <c r="AE337" s="8"/>
      <c r="AF337" s="8"/>
      <c r="AG337" s="8"/>
      <c r="AH337" s="8"/>
      <c r="AI337" s="8"/>
      <c r="AJ337" s="8"/>
    </row>
    <row r="338" spans="1:36" ht="14.4">
      <c r="A338" s="8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  <c r="AA338" s="8"/>
      <c r="AB338" s="8"/>
      <c r="AC338" s="8"/>
      <c r="AD338" s="8"/>
      <c r="AE338" s="8"/>
      <c r="AF338" s="8"/>
      <c r="AG338" s="8"/>
      <c r="AH338" s="8"/>
      <c r="AI338" s="8"/>
      <c r="AJ338" s="8"/>
    </row>
    <row r="339" spans="1:36" ht="14.4">
      <c r="A339" s="8"/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  <c r="AA339" s="8"/>
      <c r="AB339" s="8"/>
      <c r="AC339" s="8"/>
      <c r="AD339" s="8"/>
      <c r="AE339" s="8"/>
      <c r="AF339" s="8"/>
      <c r="AG339" s="8"/>
      <c r="AH339" s="8"/>
      <c r="AI339" s="8"/>
      <c r="AJ339" s="8"/>
    </row>
    <row r="340" spans="1:36" ht="14.4">
      <c r="A340" s="8"/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  <c r="AA340" s="8"/>
      <c r="AB340" s="8"/>
      <c r="AC340" s="8"/>
      <c r="AD340" s="8"/>
      <c r="AE340" s="8"/>
      <c r="AF340" s="8"/>
      <c r="AG340" s="8"/>
      <c r="AH340" s="8"/>
      <c r="AI340" s="8"/>
      <c r="AJ340" s="8"/>
    </row>
    <row r="341" spans="1:36" ht="14.4">
      <c r="A341" s="8"/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  <c r="AA341" s="8"/>
      <c r="AB341" s="8"/>
      <c r="AC341" s="8"/>
      <c r="AD341" s="8"/>
      <c r="AE341" s="8"/>
      <c r="AF341" s="8"/>
      <c r="AG341" s="8"/>
      <c r="AH341" s="8"/>
      <c r="AI341" s="8"/>
      <c r="AJ341" s="8"/>
    </row>
    <row r="342" spans="1:36" ht="14.4">
      <c r="A342" s="8"/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  <c r="AA342" s="8"/>
      <c r="AB342" s="8"/>
      <c r="AC342" s="8"/>
      <c r="AD342" s="8"/>
      <c r="AE342" s="8"/>
      <c r="AF342" s="8"/>
      <c r="AG342" s="8"/>
      <c r="AH342" s="8"/>
      <c r="AI342" s="8"/>
      <c r="AJ342" s="8"/>
    </row>
    <row r="343" spans="1:36" ht="14.4">
      <c r="A343" s="8"/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  <c r="AA343" s="8"/>
      <c r="AB343" s="8"/>
      <c r="AC343" s="8"/>
      <c r="AD343" s="8"/>
      <c r="AE343" s="8"/>
      <c r="AF343" s="8"/>
      <c r="AG343" s="8"/>
      <c r="AH343" s="8"/>
      <c r="AI343" s="8"/>
      <c r="AJ343" s="8"/>
    </row>
    <row r="344" spans="1:36" ht="14.4">
      <c r="A344" s="8"/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  <c r="AA344" s="8"/>
      <c r="AB344" s="8"/>
      <c r="AC344" s="8"/>
      <c r="AD344" s="8"/>
      <c r="AE344" s="8"/>
      <c r="AF344" s="8"/>
      <c r="AG344" s="8"/>
      <c r="AH344" s="8"/>
      <c r="AI344" s="8"/>
      <c r="AJ344" s="8"/>
    </row>
    <row r="345" spans="1:36" ht="14.4">
      <c r="A345" s="8"/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  <c r="AA345" s="8"/>
      <c r="AB345" s="8"/>
      <c r="AC345" s="8"/>
      <c r="AD345" s="8"/>
      <c r="AE345" s="8"/>
      <c r="AF345" s="8"/>
      <c r="AG345" s="8"/>
      <c r="AH345" s="8"/>
      <c r="AI345" s="8"/>
      <c r="AJ345" s="8"/>
    </row>
    <row r="346" spans="1:36" ht="14.4">
      <c r="A346" s="8"/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  <c r="AA346" s="8"/>
      <c r="AB346" s="8"/>
      <c r="AC346" s="8"/>
      <c r="AD346" s="8"/>
      <c r="AE346" s="8"/>
      <c r="AF346" s="8"/>
      <c r="AG346" s="8"/>
      <c r="AH346" s="8"/>
      <c r="AI346" s="8"/>
      <c r="AJ346" s="8"/>
    </row>
    <row r="347" spans="1:36" ht="14.4">
      <c r="A347" s="8"/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  <c r="AA347" s="8"/>
      <c r="AB347" s="8"/>
      <c r="AC347" s="8"/>
      <c r="AD347" s="8"/>
      <c r="AE347" s="8"/>
      <c r="AF347" s="8"/>
      <c r="AG347" s="8"/>
      <c r="AH347" s="8"/>
      <c r="AI347" s="8"/>
      <c r="AJ347" s="8"/>
    </row>
    <row r="348" spans="1:36" ht="14.4">
      <c r="A348" s="8"/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  <c r="AA348" s="8"/>
      <c r="AB348" s="8"/>
      <c r="AC348" s="8"/>
      <c r="AD348" s="8"/>
      <c r="AE348" s="8"/>
      <c r="AF348" s="8"/>
      <c r="AG348" s="8"/>
      <c r="AH348" s="8"/>
      <c r="AI348" s="8"/>
      <c r="AJ348" s="8"/>
    </row>
    <row r="349" spans="1:36" ht="14.4">
      <c r="A349" s="8"/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  <c r="AA349" s="8"/>
      <c r="AB349" s="8"/>
      <c r="AC349" s="8"/>
      <c r="AD349" s="8"/>
      <c r="AE349" s="8"/>
      <c r="AF349" s="8"/>
      <c r="AG349" s="8"/>
      <c r="AH349" s="8"/>
      <c r="AI349" s="8"/>
      <c r="AJ349" s="8"/>
    </row>
    <row r="350" spans="1:36" ht="14.4">
      <c r="A350" s="8"/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  <c r="AA350" s="8"/>
      <c r="AB350" s="8"/>
      <c r="AC350" s="8"/>
      <c r="AD350" s="8"/>
      <c r="AE350" s="8"/>
      <c r="AF350" s="8"/>
      <c r="AG350" s="8"/>
      <c r="AH350" s="8"/>
      <c r="AI350" s="8"/>
      <c r="AJ350" s="8"/>
    </row>
    <row r="351" spans="1:36" ht="14.4">
      <c r="A351" s="8"/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  <c r="AA351" s="8"/>
      <c r="AB351" s="8"/>
      <c r="AC351" s="8"/>
      <c r="AD351" s="8"/>
      <c r="AE351" s="8"/>
      <c r="AF351" s="8"/>
      <c r="AG351" s="8"/>
      <c r="AH351" s="8"/>
      <c r="AI351" s="8"/>
      <c r="AJ351" s="8"/>
    </row>
    <row r="352" spans="1:36" ht="14.4">
      <c r="A352" s="8"/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  <c r="AA352" s="8"/>
      <c r="AB352" s="8"/>
      <c r="AC352" s="8"/>
      <c r="AD352" s="8"/>
      <c r="AE352" s="8"/>
      <c r="AF352" s="8"/>
      <c r="AG352" s="8"/>
      <c r="AH352" s="8"/>
      <c r="AI352" s="8"/>
      <c r="AJ352" s="8"/>
    </row>
    <row r="353" spans="1:36" ht="14.4">
      <c r="A353" s="8"/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  <c r="AA353" s="8"/>
      <c r="AB353" s="8"/>
      <c r="AC353" s="8"/>
      <c r="AD353" s="8"/>
      <c r="AE353" s="8"/>
      <c r="AF353" s="8"/>
      <c r="AG353" s="8"/>
      <c r="AH353" s="8"/>
      <c r="AI353" s="8"/>
      <c r="AJ353" s="8"/>
    </row>
    <row r="354" spans="1:36" ht="14.4">
      <c r="A354" s="8"/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  <c r="AA354" s="8"/>
      <c r="AB354" s="8"/>
      <c r="AC354" s="8"/>
      <c r="AD354" s="8"/>
      <c r="AE354" s="8"/>
      <c r="AF354" s="8"/>
      <c r="AG354" s="8"/>
      <c r="AH354" s="8"/>
      <c r="AI354" s="8"/>
      <c r="AJ354" s="8"/>
    </row>
    <row r="355" spans="1:36" ht="14.4">
      <c r="A355" s="8"/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  <c r="AA355" s="8"/>
      <c r="AB355" s="8"/>
      <c r="AC355" s="8"/>
      <c r="AD355" s="8"/>
      <c r="AE355" s="8"/>
      <c r="AF355" s="8"/>
      <c r="AG355" s="8"/>
      <c r="AH355" s="8"/>
      <c r="AI355" s="8"/>
      <c r="AJ355" s="8"/>
    </row>
    <row r="356" spans="1:36" ht="14.4">
      <c r="A356" s="8"/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  <c r="AA356" s="8"/>
      <c r="AB356" s="8"/>
      <c r="AC356" s="8"/>
      <c r="AD356" s="8"/>
      <c r="AE356" s="8"/>
      <c r="AF356" s="8"/>
      <c r="AG356" s="8"/>
      <c r="AH356" s="8"/>
      <c r="AI356" s="8"/>
      <c r="AJ356" s="8"/>
    </row>
    <row r="357" spans="1:36" ht="14.4">
      <c r="A357" s="8"/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  <c r="AA357" s="8"/>
      <c r="AB357" s="8"/>
      <c r="AC357" s="8"/>
      <c r="AD357" s="8"/>
      <c r="AE357" s="8"/>
      <c r="AF357" s="8"/>
      <c r="AG357" s="8"/>
      <c r="AH357" s="8"/>
      <c r="AI357" s="8"/>
      <c r="AJ357" s="8"/>
    </row>
    <row r="358" spans="1:36" ht="14.4">
      <c r="A358" s="8"/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  <c r="AA358" s="8"/>
      <c r="AB358" s="8"/>
      <c r="AC358" s="8"/>
      <c r="AD358" s="8"/>
      <c r="AE358" s="8"/>
      <c r="AF358" s="8"/>
      <c r="AG358" s="8"/>
      <c r="AH358" s="8"/>
      <c r="AI358" s="8"/>
      <c r="AJ358" s="8"/>
    </row>
    <row r="359" spans="1:36" ht="14.4">
      <c r="A359" s="8"/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  <c r="AA359" s="8"/>
      <c r="AB359" s="8"/>
      <c r="AC359" s="8"/>
      <c r="AD359" s="8"/>
      <c r="AE359" s="8"/>
      <c r="AF359" s="8"/>
      <c r="AG359" s="8"/>
      <c r="AH359" s="8"/>
      <c r="AI359" s="8"/>
      <c r="AJ359" s="8"/>
    </row>
    <row r="360" spans="1:36" ht="14.4">
      <c r="A360" s="8"/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  <c r="AA360" s="8"/>
      <c r="AB360" s="8"/>
      <c r="AC360" s="8"/>
      <c r="AD360" s="8"/>
      <c r="AE360" s="8"/>
      <c r="AF360" s="8"/>
      <c r="AG360" s="8"/>
      <c r="AH360" s="8"/>
      <c r="AI360" s="8"/>
      <c r="AJ360" s="8"/>
    </row>
    <row r="361" spans="1:36" ht="14.4">
      <c r="A361" s="8"/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  <c r="AA361" s="8"/>
      <c r="AB361" s="8"/>
      <c r="AC361" s="8"/>
      <c r="AD361" s="8"/>
      <c r="AE361" s="8"/>
      <c r="AF361" s="8"/>
      <c r="AG361" s="8"/>
      <c r="AH361" s="8"/>
      <c r="AI361" s="8"/>
      <c r="AJ361" s="8"/>
    </row>
    <row r="362" spans="1:36" ht="14.4">
      <c r="A362" s="8"/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  <c r="AA362" s="8"/>
      <c r="AB362" s="8"/>
      <c r="AC362" s="8"/>
      <c r="AD362" s="8"/>
      <c r="AE362" s="8"/>
      <c r="AF362" s="8"/>
      <c r="AG362" s="8"/>
      <c r="AH362" s="8"/>
      <c r="AI362" s="8"/>
      <c r="AJ362" s="8"/>
    </row>
    <row r="363" spans="1:36" ht="14.4">
      <c r="A363" s="8"/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  <c r="AA363" s="8"/>
      <c r="AB363" s="8"/>
      <c r="AC363" s="8"/>
      <c r="AD363" s="8"/>
      <c r="AE363" s="8"/>
      <c r="AF363" s="8"/>
      <c r="AG363" s="8"/>
      <c r="AH363" s="8"/>
      <c r="AI363" s="8"/>
      <c r="AJ363" s="8"/>
    </row>
    <row r="364" spans="1:36" ht="14.4">
      <c r="A364" s="8"/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  <c r="AA364" s="8"/>
      <c r="AB364" s="8"/>
      <c r="AC364" s="8"/>
      <c r="AD364" s="8"/>
      <c r="AE364" s="8"/>
      <c r="AF364" s="8"/>
      <c r="AG364" s="8"/>
      <c r="AH364" s="8"/>
      <c r="AI364" s="8"/>
      <c r="AJ364" s="8"/>
    </row>
    <row r="365" spans="1:36" ht="14.4">
      <c r="A365" s="8"/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  <c r="AA365" s="8"/>
      <c r="AB365" s="8"/>
      <c r="AC365" s="8"/>
      <c r="AD365" s="8"/>
      <c r="AE365" s="8"/>
      <c r="AF365" s="8"/>
      <c r="AG365" s="8"/>
      <c r="AH365" s="8"/>
      <c r="AI365" s="8"/>
      <c r="AJ365" s="8"/>
    </row>
    <row r="366" spans="1:36" ht="14.4">
      <c r="A366" s="8"/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  <c r="AA366" s="8"/>
      <c r="AB366" s="8"/>
      <c r="AC366" s="8"/>
      <c r="AD366" s="8"/>
      <c r="AE366" s="8"/>
      <c r="AF366" s="8"/>
      <c r="AG366" s="8"/>
      <c r="AH366" s="8"/>
      <c r="AI366" s="8"/>
      <c r="AJ366" s="8"/>
    </row>
    <row r="367" spans="1:36" ht="14.4">
      <c r="A367" s="8"/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  <c r="AA367" s="8"/>
      <c r="AB367" s="8"/>
      <c r="AC367" s="8"/>
      <c r="AD367" s="8"/>
      <c r="AE367" s="8"/>
      <c r="AF367" s="8"/>
      <c r="AG367" s="8"/>
      <c r="AH367" s="8"/>
      <c r="AI367" s="8"/>
      <c r="AJ367" s="8"/>
    </row>
    <row r="368" spans="1:36" ht="14.4">
      <c r="A368" s="8"/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  <c r="AA368" s="8"/>
      <c r="AB368" s="8"/>
      <c r="AC368" s="8"/>
      <c r="AD368" s="8"/>
      <c r="AE368" s="8"/>
      <c r="AF368" s="8"/>
      <c r="AG368" s="8"/>
      <c r="AH368" s="8"/>
      <c r="AI368" s="8"/>
      <c r="AJ368" s="8"/>
    </row>
    <row r="369" spans="1:36" ht="14.4">
      <c r="A369" s="8"/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  <c r="AA369" s="8"/>
      <c r="AB369" s="8"/>
      <c r="AC369" s="8"/>
      <c r="AD369" s="8"/>
      <c r="AE369" s="8"/>
      <c r="AF369" s="8"/>
      <c r="AG369" s="8"/>
      <c r="AH369" s="8"/>
      <c r="AI369" s="8"/>
      <c r="AJ369" s="8"/>
    </row>
    <row r="370" spans="1:36" ht="14.4">
      <c r="A370" s="8"/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  <c r="AA370" s="8"/>
      <c r="AB370" s="8"/>
      <c r="AC370" s="8"/>
      <c r="AD370" s="8"/>
      <c r="AE370" s="8"/>
      <c r="AF370" s="8"/>
      <c r="AG370" s="8"/>
      <c r="AH370" s="8"/>
      <c r="AI370" s="8"/>
      <c r="AJ370" s="8"/>
    </row>
    <row r="371" spans="1:36" ht="14.4">
      <c r="A371" s="8"/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  <c r="AA371" s="8"/>
      <c r="AB371" s="8"/>
      <c r="AC371" s="8"/>
      <c r="AD371" s="8"/>
      <c r="AE371" s="8"/>
      <c r="AF371" s="8"/>
      <c r="AG371" s="8"/>
      <c r="AH371" s="8"/>
      <c r="AI371" s="8"/>
      <c r="AJ371" s="8"/>
    </row>
    <row r="372" spans="1:36" ht="14.4">
      <c r="A372" s="8"/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  <c r="AA372" s="8"/>
      <c r="AB372" s="8"/>
      <c r="AC372" s="8"/>
      <c r="AD372" s="8"/>
      <c r="AE372" s="8"/>
      <c r="AF372" s="8"/>
      <c r="AG372" s="8"/>
      <c r="AH372" s="8"/>
      <c r="AI372" s="8"/>
      <c r="AJ372" s="8"/>
    </row>
    <row r="373" spans="1:36" ht="14.4">
      <c r="A373" s="8"/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  <c r="AA373" s="8"/>
      <c r="AB373" s="8"/>
      <c r="AC373" s="8"/>
      <c r="AD373" s="8"/>
      <c r="AE373" s="8"/>
      <c r="AF373" s="8"/>
      <c r="AG373" s="8"/>
      <c r="AH373" s="8"/>
      <c r="AI373" s="8"/>
      <c r="AJ373" s="8"/>
    </row>
    <row r="374" spans="1:36" ht="14.4">
      <c r="A374" s="8"/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  <c r="AA374" s="8"/>
      <c r="AB374" s="8"/>
      <c r="AC374" s="8"/>
      <c r="AD374" s="8"/>
      <c r="AE374" s="8"/>
      <c r="AF374" s="8"/>
      <c r="AG374" s="8"/>
      <c r="AH374" s="8"/>
      <c r="AI374" s="8"/>
      <c r="AJ374" s="8"/>
    </row>
    <row r="375" spans="1:36" ht="14.4">
      <c r="A375" s="8"/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  <c r="AA375" s="8"/>
      <c r="AB375" s="8"/>
      <c r="AC375" s="8"/>
      <c r="AD375" s="8"/>
      <c r="AE375" s="8"/>
      <c r="AF375" s="8"/>
      <c r="AG375" s="8"/>
      <c r="AH375" s="8"/>
      <c r="AI375" s="8"/>
      <c r="AJ375" s="8"/>
    </row>
    <row r="376" spans="1:36" ht="14.4">
      <c r="A376" s="8"/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  <c r="AA376" s="8"/>
      <c r="AB376" s="8"/>
      <c r="AC376" s="8"/>
      <c r="AD376" s="8"/>
      <c r="AE376" s="8"/>
      <c r="AF376" s="8"/>
      <c r="AG376" s="8"/>
      <c r="AH376" s="8"/>
      <c r="AI376" s="8"/>
      <c r="AJ376" s="8"/>
    </row>
    <row r="377" spans="1:36" ht="14.4">
      <c r="A377" s="8"/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  <c r="AA377" s="8"/>
      <c r="AB377" s="8"/>
      <c r="AC377" s="8"/>
      <c r="AD377" s="8"/>
      <c r="AE377" s="8"/>
      <c r="AF377" s="8"/>
      <c r="AG377" s="8"/>
      <c r="AH377" s="8"/>
      <c r="AI377" s="8"/>
      <c r="AJ377" s="8"/>
    </row>
    <row r="378" spans="1:36" ht="14.4">
      <c r="A378" s="8"/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  <c r="AA378" s="8"/>
      <c r="AB378" s="8"/>
      <c r="AC378" s="8"/>
      <c r="AD378" s="8"/>
      <c r="AE378" s="8"/>
      <c r="AF378" s="8"/>
      <c r="AG378" s="8"/>
      <c r="AH378" s="8"/>
      <c r="AI378" s="8"/>
      <c r="AJ378" s="8"/>
    </row>
    <row r="379" spans="1:36" ht="14.4">
      <c r="A379" s="8"/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  <c r="AA379" s="8"/>
      <c r="AB379" s="8"/>
      <c r="AC379" s="8"/>
      <c r="AD379" s="8"/>
      <c r="AE379" s="8"/>
      <c r="AF379" s="8"/>
      <c r="AG379" s="8"/>
      <c r="AH379" s="8"/>
      <c r="AI379" s="8"/>
      <c r="AJ379" s="8"/>
    </row>
    <row r="380" spans="1:36" ht="14.4">
      <c r="A380" s="8"/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  <c r="AA380" s="8"/>
      <c r="AB380" s="8"/>
      <c r="AC380" s="8"/>
      <c r="AD380" s="8"/>
      <c r="AE380" s="8"/>
      <c r="AF380" s="8"/>
      <c r="AG380" s="8"/>
      <c r="AH380" s="8"/>
      <c r="AI380" s="8"/>
      <c r="AJ380" s="8"/>
    </row>
    <row r="381" spans="1:36" ht="14.4">
      <c r="A381" s="8"/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  <c r="AA381" s="8"/>
      <c r="AB381" s="8"/>
      <c r="AC381" s="8"/>
      <c r="AD381" s="8"/>
      <c r="AE381" s="8"/>
      <c r="AF381" s="8"/>
      <c r="AG381" s="8"/>
      <c r="AH381" s="8"/>
      <c r="AI381" s="8"/>
      <c r="AJ381" s="8"/>
    </row>
    <row r="382" spans="1:36" ht="14.4">
      <c r="A382" s="8"/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  <c r="AA382" s="8"/>
      <c r="AB382" s="8"/>
      <c r="AC382" s="8"/>
      <c r="AD382" s="8"/>
      <c r="AE382" s="8"/>
      <c r="AF382" s="8"/>
      <c r="AG382" s="8"/>
      <c r="AH382" s="8"/>
      <c r="AI382" s="8"/>
      <c r="AJ382" s="8"/>
    </row>
    <row r="383" spans="1:36" ht="14.4">
      <c r="A383" s="8"/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  <c r="AA383" s="8"/>
      <c r="AB383" s="8"/>
      <c r="AC383" s="8"/>
      <c r="AD383" s="8"/>
      <c r="AE383" s="8"/>
      <c r="AF383" s="8"/>
      <c r="AG383" s="8"/>
      <c r="AH383" s="8"/>
      <c r="AI383" s="8"/>
      <c r="AJ383" s="8"/>
    </row>
    <row r="384" spans="1:36" ht="14.4">
      <c r="A384" s="8"/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  <c r="AA384" s="8"/>
      <c r="AB384" s="8"/>
      <c r="AC384" s="8"/>
      <c r="AD384" s="8"/>
      <c r="AE384" s="8"/>
      <c r="AF384" s="8"/>
      <c r="AG384" s="8"/>
      <c r="AH384" s="8"/>
      <c r="AI384" s="8"/>
      <c r="AJ384" s="8"/>
    </row>
    <row r="385" spans="1:36" ht="14.4">
      <c r="A385" s="8"/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  <c r="AA385" s="8"/>
      <c r="AB385" s="8"/>
      <c r="AC385" s="8"/>
      <c r="AD385" s="8"/>
      <c r="AE385" s="8"/>
      <c r="AF385" s="8"/>
      <c r="AG385" s="8"/>
      <c r="AH385" s="8"/>
      <c r="AI385" s="8"/>
      <c r="AJ385" s="8"/>
    </row>
    <row r="386" spans="1:36" ht="14.4">
      <c r="A386" s="8"/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  <c r="AA386" s="8"/>
      <c r="AB386" s="8"/>
      <c r="AC386" s="8"/>
      <c r="AD386" s="8"/>
      <c r="AE386" s="8"/>
      <c r="AF386" s="8"/>
      <c r="AG386" s="8"/>
      <c r="AH386" s="8"/>
      <c r="AI386" s="8"/>
      <c r="AJ386" s="8"/>
    </row>
    <row r="387" spans="1:36" ht="14.4">
      <c r="A387" s="8"/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  <c r="AA387" s="8"/>
      <c r="AB387" s="8"/>
      <c r="AC387" s="8"/>
      <c r="AD387" s="8"/>
      <c r="AE387" s="8"/>
      <c r="AF387" s="8"/>
      <c r="AG387" s="8"/>
      <c r="AH387" s="8"/>
      <c r="AI387" s="8"/>
      <c r="AJ387" s="8"/>
    </row>
    <row r="388" spans="1:36" ht="14.4">
      <c r="A388" s="8"/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  <c r="AA388" s="8"/>
      <c r="AB388" s="8"/>
      <c r="AC388" s="8"/>
      <c r="AD388" s="8"/>
      <c r="AE388" s="8"/>
      <c r="AF388" s="8"/>
      <c r="AG388" s="8"/>
      <c r="AH388" s="8"/>
      <c r="AI388" s="8"/>
      <c r="AJ388" s="8"/>
    </row>
    <row r="389" spans="1:36" ht="14.4">
      <c r="A389" s="8"/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  <c r="AA389" s="8"/>
      <c r="AB389" s="8"/>
      <c r="AC389" s="8"/>
      <c r="AD389" s="8"/>
      <c r="AE389" s="8"/>
      <c r="AF389" s="8"/>
      <c r="AG389" s="8"/>
      <c r="AH389" s="8"/>
      <c r="AI389" s="8"/>
      <c r="AJ389" s="8"/>
    </row>
    <row r="390" spans="1:36" ht="14.4">
      <c r="A390" s="8"/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  <c r="AA390" s="8"/>
      <c r="AB390" s="8"/>
      <c r="AC390" s="8"/>
      <c r="AD390" s="8"/>
      <c r="AE390" s="8"/>
      <c r="AF390" s="8"/>
      <c r="AG390" s="8"/>
      <c r="AH390" s="8"/>
      <c r="AI390" s="8"/>
      <c r="AJ390" s="8"/>
    </row>
    <row r="391" spans="1:36" ht="14.4">
      <c r="A391" s="8"/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  <c r="AA391" s="8"/>
      <c r="AB391" s="8"/>
      <c r="AC391" s="8"/>
      <c r="AD391" s="8"/>
      <c r="AE391" s="8"/>
      <c r="AF391" s="8"/>
      <c r="AG391" s="8"/>
      <c r="AH391" s="8"/>
      <c r="AI391" s="8"/>
      <c r="AJ391" s="8"/>
    </row>
    <row r="392" spans="1:36" ht="14.4">
      <c r="A392" s="8"/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  <c r="AA392" s="8"/>
      <c r="AB392" s="8"/>
      <c r="AC392" s="8"/>
      <c r="AD392" s="8"/>
      <c r="AE392" s="8"/>
      <c r="AF392" s="8"/>
      <c r="AG392" s="8"/>
      <c r="AH392" s="8"/>
      <c r="AI392" s="8"/>
      <c r="AJ392" s="8"/>
    </row>
    <row r="393" spans="1:36" ht="14.4">
      <c r="A393" s="8"/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  <c r="AA393" s="8"/>
      <c r="AB393" s="8"/>
      <c r="AC393" s="8"/>
      <c r="AD393" s="8"/>
      <c r="AE393" s="8"/>
      <c r="AF393" s="8"/>
      <c r="AG393" s="8"/>
      <c r="AH393" s="8"/>
      <c r="AI393" s="8"/>
      <c r="AJ393" s="8"/>
    </row>
    <row r="394" spans="1:36" ht="14.4">
      <c r="A394" s="8"/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  <c r="AA394" s="8"/>
      <c r="AB394" s="8"/>
      <c r="AC394" s="8"/>
      <c r="AD394" s="8"/>
      <c r="AE394" s="8"/>
      <c r="AF394" s="8"/>
      <c r="AG394" s="8"/>
      <c r="AH394" s="8"/>
      <c r="AI394" s="8"/>
      <c r="AJ394" s="8"/>
    </row>
    <row r="395" spans="1:36" ht="14.4">
      <c r="A395" s="8"/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  <c r="AA395" s="8"/>
      <c r="AB395" s="8"/>
      <c r="AC395" s="8"/>
      <c r="AD395" s="8"/>
      <c r="AE395" s="8"/>
      <c r="AF395" s="8"/>
      <c r="AG395" s="8"/>
      <c r="AH395" s="8"/>
      <c r="AI395" s="8"/>
      <c r="AJ395" s="8"/>
    </row>
    <row r="396" spans="1:36" ht="14.4">
      <c r="A396" s="8"/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  <c r="AA396" s="8"/>
      <c r="AB396" s="8"/>
      <c r="AC396" s="8"/>
      <c r="AD396" s="8"/>
      <c r="AE396" s="8"/>
      <c r="AF396" s="8"/>
      <c r="AG396" s="8"/>
      <c r="AH396" s="8"/>
      <c r="AI396" s="8"/>
      <c r="AJ396" s="8"/>
    </row>
    <row r="397" spans="1:36" ht="14.4">
      <c r="A397" s="8"/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  <c r="AA397" s="8"/>
      <c r="AB397" s="8"/>
      <c r="AC397" s="8"/>
      <c r="AD397" s="8"/>
      <c r="AE397" s="8"/>
      <c r="AF397" s="8"/>
      <c r="AG397" s="8"/>
      <c r="AH397" s="8"/>
      <c r="AI397" s="8"/>
      <c r="AJ397" s="8"/>
    </row>
    <row r="398" spans="1:36" ht="14.4">
      <c r="A398" s="8"/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  <c r="AA398" s="8"/>
      <c r="AB398" s="8"/>
      <c r="AC398" s="8"/>
      <c r="AD398" s="8"/>
      <c r="AE398" s="8"/>
      <c r="AF398" s="8"/>
      <c r="AG398" s="8"/>
      <c r="AH398" s="8"/>
      <c r="AI398" s="8"/>
      <c r="AJ398" s="8"/>
    </row>
    <row r="399" spans="1:36" ht="14.4">
      <c r="A399" s="8"/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  <c r="AA399" s="8"/>
      <c r="AB399" s="8"/>
      <c r="AC399" s="8"/>
      <c r="AD399" s="8"/>
      <c r="AE399" s="8"/>
      <c r="AF399" s="8"/>
      <c r="AG399" s="8"/>
      <c r="AH399" s="8"/>
      <c r="AI399" s="8"/>
      <c r="AJ399" s="8"/>
    </row>
    <row r="400" spans="1:36" ht="14.4">
      <c r="A400" s="8"/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  <c r="AA400" s="8"/>
      <c r="AB400" s="8"/>
      <c r="AC400" s="8"/>
      <c r="AD400" s="8"/>
      <c r="AE400" s="8"/>
      <c r="AF400" s="8"/>
      <c r="AG400" s="8"/>
      <c r="AH400" s="8"/>
      <c r="AI400" s="8"/>
      <c r="AJ400" s="8"/>
    </row>
    <row r="401" spans="1:36" ht="14.4">
      <c r="A401" s="8"/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  <c r="AA401" s="8"/>
      <c r="AB401" s="8"/>
      <c r="AC401" s="8"/>
      <c r="AD401" s="8"/>
      <c r="AE401" s="8"/>
      <c r="AF401" s="8"/>
      <c r="AG401" s="8"/>
      <c r="AH401" s="8"/>
      <c r="AI401" s="8"/>
      <c r="AJ401" s="8"/>
    </row>
    <row r="402" spans="1:36" ht="14.4">
      <c r="A402" s="8"/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  <c r="AA402" s="8"/>
      <c r="AB402" s="8"/>
      <c r="AC402" s="8"/>
      <c r="AD402" s="8"/>
      <c r="AE402" s="8"/>
      <c r="AF402" s="8"/>
      <c r="AG402" s="8"/>
      <c r="AH402" s="8"/>
      <c r="AI402" s="8"/>
      <c r="AJ402" s="8"/>
    </row>
    <row r="403" spans="1:36" ht="14.4">
      <c r="A403" s="8"/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  <c r="AA403" s="8"/>
      <c r="AB403" s="8"/>
      <c r="AC403" s="8"/>
      <c r="AD403" s="8"/>
      <c r="AE403" s="8"/>
      <c r="AF403" s="8"/>
      <c r="AG403" s="8"/>
      <c r="AH403" s="8"/>
      <c r="AI403" s="8"/>
      <c r="AJ403" s="8"/>
    </row>
    <row r="404" spans="1:36" ht="14.4">
      <c r="A404" s="8"/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  <c r="AA404" s="8"/>
      <c r="AB404" s="8"/>
      <c r="AC404" s="8"/>
      <c r="AD404" s="8"/>
      <c r="AE404" s="8"/>
      <c r="AF404" s="8"/>
      <c r="AG404" s="8"/>
      <c r="AH404" s="8"/>
      <c r="AI404" s="8"/>
      <c r="AJ404" s="8"/>
    </row>
    <row r="405" spans="1:36" ht="14.4">
      <c r="A405" s="8"/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  <c r="AA405" s="8"/>
      <c r="AB405" s="8"/>
      <c r="AC405" s="8"/>
      <c r="AD405" s="8"/>
      <c r="AE405" s="8"/>
      <c r="AF405" s="8"/>
      <c r="AG405" s="8"/>
      <c r="AH405" s="8"/>
      <c r="AI405" s="8"/>
      <c r="AJ405" s="8"/>
    </row>
    <row r="406" spans="1:36" ht="14.4">
      <c r="A406" s="8"/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  <c r="AA406" s="8"/>
      <c r="AB406" s="8"/>
      <c r="AC406" s="8"/>
      <c r="AD406" s="8"/>
      <c r="AE406" s="8"/>
      <c r="AF406" s="8"/>
      <c r="AG406" s="8"/>
      <c r="AH406" s="8"/>
      <c r="AI406" s="8"/>
      <c r="AJ406" s="8"/>
    </row>
    <row r="407" spans="1:36" ht="14.4">
      <c r="A407" s="8"/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  <c r="AA407" s="8"/>
      <c r="AB407" s="8"/>
      <c r="AC407" s="8"/>
      <c r="AD407" s="8"/>
      <c r="AE407" s="8"/>
      <c r="AF407" s="8"/>
      <c r="AG407" s="8"/>
      <c r="AH407" s="8"/>
      <c r="AI407" s="8"/>
      <c r="AJ407" s="8"/>
    </row>
    <row r="408" spans="1:36" ht="14.4">
      <c r="A408" s="8"/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  <c r="AA408" s="8"/>
      <c r="AB408" s="8"/>
      <c r="AC408" s="8"/>
      <c r="AD408" s="8"/>
      <c r="AE408" s="8"/>
      <c r="AF408" s="8"/>
      <c r="AG408" s="8"/>
      <c r="AH408" s="8"/>
      <c r="AI408" s="8"/>
      <c r="AJ408" s="8"/>
    </row>
    <row r="409" spans="1:36" ht="14.4">
      <c r="A409" s="8"/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  <c r="AA409" s="8"/>
      <c r="AB409" s="8"/>
      <c r="AC409" s="8"/>
      <c r="AD409" s="8"/>
      <c r="AE409" s="8"/>
      <c r="AF409" s="8"/>
      <c r="AG409" s="8"/>
      <c r="AH409" s="8"/>
      <c r="AI409" s="8"/>
      <c r="AJ409" s="8"/>
    </row>
    <row r="410" spans="1:36" ht="14.4">
      <c r="A410" s="8"/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  <c r="AA410" s="8"/>
      <c r="AB410" s="8"/>
      <c r="AC410" s="8"/>
      <c r="AD410" s="8"/>
      <c r="AE410" s="8"/>
      <c r="AF410" s="8"/>
      <c r="AG410" s="8"/>
      <c r="AH410" s="8"/>
      <c r="AI410" s="8"/>
      <c r="AJ410" s="8"/>
    </row>
    <row r="411" spans="1:36" ht="14.4">
      <c r="A411" s="8"/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  <c r="AA411" s="8"/>
      <c r="AB411" s="8"/>
      <c r="AC411" s="8"/>
      <c r="AD411" s="8"/>
      <c r="AE411" s="8"/>
      <c r="AF411" s="8"/>
      <c r="AG411" s="8"/>
      <c r="AH411" s="8"/>
      <c r="AI411" s="8"/>
      <c r="AJ411" s="8"/>
    </row>
    <row r="412" spans="1:36" ht="14.4">
      <c r="A412" s="8"/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  <c r="AA412" s="8"/>
      <c r="AB412" s="8"/>
      <c r="AC412" s="8"/>
      <c r="AD412" s="8"/>
      <c r="AE412" s="8"/>
      <c r="AF412" s="8"/>
      <c r="AG412" s="8"/>
      <c r="AH412" s="8"/>
      <c r="AI412" s="8"/>
      <c r="AJ412" s="8"/>
    </row>
    <row r="413" spans="1:36" ht="14.4">
      <c r="A413" s="8"/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  <c r="AA413" s="8"/>
      <c r="AB413" s="8"/>
      <c r="AC413" s="8"/>
      <c r="AD413" s="8"/>
      <c r="AE413" s="8"/>
      <c r="AF413" s="8"/>
      <c r="AG413" s="8"/>
      <c r="AH413" s="8"/>
      <c r="AI413" s="8"/>
      <c r="AJ413" s="8"/>
    </row>
    <row r="414" spans="1:36" ht="14.4">
      <c r="A414" s="8"/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  <c r="AA414" s="8"/>
      <c r="AB414" s="8"/>
      <c r="AC414" s="8"/>
      <c r="AD414" s="8"/>
      <c r="AE414" s="8"/>
      <c r="AF414" s="8"/>
      <c r="AG414" s="8"/>
      <c r="AH414" s="8"/>
      <c r="AI414" s="8"/>
      <c r="AJ414" s="8"/>
    </row>
    <row r="415" spans="1:36" ht="14.4">
      <c r="A415" s="8"/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  <c r="AA415" s="8"/>
      <c r="AB415" s="8"/>
      <c r="AC415" s="8"/>
      <c r="AD415" s="8"/>
      <c r="AE415" s="8"/>
      <c r="AF415" s="8"/>
      <c r="AG415" s="8"/>
      <c r="AH415" s="8"/>
      <c r="AI415" s="8"/>
      <c r="AJ415" s="8"/>
    </row>
    <row r="416" spans="1:36" ht="14.4">
      <c r="A416" s="8"/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  <c r="AA416" s="8"/>
      <c r="AB416" s="8"/>
      <c r="AC416" s="8"/>
      <c r="AD416" s="8"/>
      <c r="AE416" s="8"/>
      <c r="AF416" s="8"/>
      <c r="AG416" s="8"/>
      <c r="AH416" s="8"/>
      <c r="AI416" s="8"/>
      <c r="AJ416" s="8"/>
    </row>
    <row r="417" spans="1:36" ht="14.4">
      <c r="A417" s="8"/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  <c r="AA417" s="8"/>
      <c r="AB417" s="8"/>
      <c r="AC417" s="8"/>
      <c r="AD417" s="8"/>
      <c r="AE417" s="8"/>
      <c r="AF417" s="8"/>
      <c r="AG417" s="8"/>
      <c r="AH417" s="8"/>
      <c r="AI417" s="8"/>
      <c r="AJ417" s="8"/>
    </row>
    <row r="418" spans="1:36" ht="14.4">
      <c r="A418" s="8"/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  <c r="AA418" s="8"/>
      <c r="AB418" s="8"/>
      <c r="AC418" s="8"/>
      <c r="AD418" s="8"/>
      <c r="AE418" s="8"/>
      <c r="AF418" s="8"/>
      <c r="AG418" s="8"/>
      <c r="AH418" s="8"/>
      <c r="AI418" s="8"/>
      <c r="AJ418" s="8"/>
    </row>
    <row r="419" spans="1:36" ht="14.4">
      <c r="A419" s="8"/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  <c r="AA419" s="8"/>
      <c r="AB419" s="8"/>
      <c r="AC419" s="8"/>
      <c r="AD419" s="8"/>
      <c r="AE419" s="8"/>
      <c r="AF419" s="8"/>
      <c r="AG419" s="8"/>
      <c r="AH419" s="8"/>
      <c r="AI419" s="8"/>
      <c r="AJ419" s="8"/>
    </row>
    <row r="420" spans="1:36" ht="14.4">
      <c r="A420" s="8"/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  <c r="AA420" s="8"/>
      <c r="AB420" s="8"/>
      <c r="AC420" s="8"/>
      <c r="AD420" s="8"/>
      <c r="AE420" s="8"/>
      <c r="AF420" s="8"/>
      <c r="AG420" s="8"/>
      <c r="AH420" s="8"/>
      <c r="AI420" s="8"/>
      <c r="AJ420" s="8"/>
    </row>
    <row r="421" spans="1:36" ht="14.4">
      <c r="A421" s="8"/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  <c r="AA421" s="8"/>
      <c r="AB421" s="8"/>
      <c r="AC421" s="8"/>
      <c r="AD421" s="8"/>
      <c r="AE421" s="8"/>
      <c r="AF421" s="8"/>
      <c r="AG421" s="8"/>
      <c r="AH421" s="8"/>
      <c r="AI421" s="8"/>
      <c r="AJ421" s="8"/>
    </row>
    <row r="422" spans="1:36" ht="14.4">
      <c r="A422" s="8"/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  <c r="AA422" s="8"/>
      <c r="AB422" s="8"/>
      <c r="AC422" s="8"/>
      <c r="AD422" s="8"/>
      <c r="AE422" s="8"/>
      <c r="AF422" s="8"/>
      <c r="AG422" s="8"/>
      <c r="AH422" s="8"/>
      <c r="AI422" s="8"/>
      <c r="AJ422" s="8"/>
    </row>
    <row r="423" spans="1:36" ht="14.4">
      <c r="A423" s="8"/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  <c r="AA423" s="8"/>
      <c r="AB423" s="8"/>
      <c r="AC423" s="8"/>
      <c r="AD423" s="8"/>
      <c r="AE423" s="8"/>
      <c r="AF423" s="8"/>
      <c r="AG423" s="8"/>
      <c r="AH423" s="8"/>
      <c r="AI423" s="8"/>
      <c r="AJ423" s="8"/>
    </row>
    <row r="424" spans="1:36" ht="14.4">
      <c r="A424" s="8"/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  <c r="AA424" s="8"/>
      <c r="AB424" s="8"/>
      <c r="AC424" s="8"/>
      <c r="AD424" s="8"/>
      <c r="AE424" s="8"/>
      <c r="AF424" s="8"/>
      <c r="AG424" s="8"/>
      <c r="AH424" s="8"/>
      <c r="AI424" s="8"/>
      <c r="AJ424" s="8"/>
    </row>
    <row r="425" spans="1:36" ht="14.4">
      <c r="A425" s="8"/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  <c r="AA425" s="8"/>
      <c r="AB425" s="8"/>
      <c r="AC425" s="8"/>
      <c r="AD425" s="8"/>
      <c r="AE425" s="8"/>
      <c r="AF425" s="8"/>
      <c r="AG425" s="8"/>
      <c r="AH425" s="8"/>
      <c r="AI425" s="8"/>
      <c r="AJ425" s="8"/>
    </row>
    <row r="426" spans="1:36" ht="14.4">
      <c r="A426" s="8"/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  <c r="AA426" s="8"/>
      <c r="AB426" s="8"/>
      <c r="AC426" s="8"/>
      <c r="AD426" s="8"/>
      <c r="AE426" s="8"/>
      <c r="AF426" s="8"/>
      <c r="AG426" s="8"/>
      <c r="AH426" s="8"/>
      <c r="AI426" s="8"/>
      <c r="AJ426" s="8"/>
    </row>
    <row r="427" spans="1:36" ht="14.4">
      <c r="A427" s="8"/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  <c r="AA427" s="8"/>
      <c r="AB427" s="8"/>
      <c r="AC427" s="8"/>
      <c r="AD427" s="8"/>
      <c r="AE427" s="8"/>
      <c r="AF427" s="8"/>
      <c r="AG427" s="8"/>
      <c r="AH427" s="8"/>
      <c r="AI427" s="8"/>
      <c r="AJ427" s="8"/>
    </row>
    <row r="428" spans="1:36" ht="14.4">
      <c r="A428" s="8"/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  <c r="AA428" s="8"/>
      <c r="AB428" s="8"/>
      <c r="AC428" s="8"/>
      <c r="AD428" s="8"/>
      <c r="AE428" s="8"/>
      <c r="AF428" s="8"/>
      <c r="AG428" s="8"/>
      <c r="AH428" s="8"/>
      <c r="AI428" s="8"/>
      <c r="AJ428" s="8"/>
    </row>
    <row r="429" spans="1:36" ht="14.4">
      <c r="A429" s="8"/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  <c r="AA429" s="8"/>
      <c r="AB429" s="8"/>
      <c r="AC429" s="8"/>
      <c r="AD429" s="8"/>
      <c r="AE429" s="8"/>
      <c r="AF429" s="8"/>
      <c r="AG429" s="8"/>
      <c r="AH429" s="8"/>
      <c r="AI429" s="8"/>
      <c r="AJ429" s="8"/>
    </row>
    <row r="430" spans="1:36" ht="14.4">
      <c r="A430" s="8"/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  <c r="AA430" s="8"/>
      <c r="AB430" s="8"/>
      <c r="AC430" s="8"/>
      <c r="AD430" s="8"/>
      <c r="AE430" s="8"/>
      <c r="AF430" s="8"/>
      <c r="AG430" s="8"/>
      <c r="AH430" s="8"/>
      <c r="AI430" s="8"/>
      <c r="AJ430" s="8"/>
    </row>
    <row r="431" spans="1:36" ht="14.4">
      <c r="A431" s="8"/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  <c r="AA431" s="8"/>
      <c r="AB431" s="8"/>
      <c r="AC431" s="8"/>
      <c r="AD431" s="8"/>
      <c r="AE431" s="8"/>
      <c r="AF431" s="8"/>
      <c r="AG431" s="8"/>
      <c r="AH431" s="8"/>
      <c r="AI431" s="8"/>
      <c r="AJ431" s="8"/>
    </row>
    <row r="432" spans="1:36" ht="14.4">
      <c r="A432" s="8"/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  <c r="AA432" s="8"/>
      <c r="AB432" s="8"/>
      <c r="AC432" s="8"/>
      <c r="AD432" s="8"/>
      <c r="AE432" s="8"/>
      <c r="AF432" s="8"/>
      <c r="AG432" s="8"/>
      <c r="AH432" s="8"/>
      <c r="AI432" s="8"/>
      <c r="AJ432" s="8"/>
    </row>
    <row r="433" spans="1:36" ht="14.4">
      <c r="A433" s="8"/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  <c r="AA433" s="8"/>
      <c r="AB433" s="8"/>
      <c r="AC433" s="8"/>
      <c r="AD433" s="8"/>
      <c r="AE433" s="8"/>
      <c r="AF433" s="8"/>
      <c r="AG433" s="8"/>
      <c r="AH433" s="8"/>
      <c r="AI433" s="8"/>
      <c r="AJ433" s="8"/>
    </row>
    <row r="434" spans="1:36" ht="14.4">
      <c r="A434" s="8"/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  <c r="AA434" s="8"/>
      <c r="AB434" s="8"/>
      <c r="AC434" s="8"/>
      <c r="AD434" s="8"/>
      <c r="AE434" s="8"/>
      <c r="AF434" s="8"/>
      <c r="AG434" s="8"/>
      <c r="AH434" s="8"/>
      <c r="AI434" s="8"/>
      <c r="AJ434" s="8"/>
    </row>
    <row r="435" spans="1:36" ht="14.4">
      <c r="A435" s="8"/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  <c r="AA435" s="8"/>
      <c r="AB435" s="8"/>
      <c r="AC435" s="8"/>
      <c r="AD435" s="8"/>
      <c r="AE435" s="8"/>
      <c r="AF435" s="8"/>
      <c r="AG435" s="8"/>
      <c r="AH435" s="8"/>
      <c r="AI435" s="8"/>
      <c r="AJ435" s="8"/>
    </row>
    <row r="436" spans="1:36" ht="14.4">
      <c r="A436" s="8"/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  <c r="AA436" s="8"/>
      <c r="AB436" s="8"/>
      <c r="AC436" s="8"/>
      <c r="AD436" s="8"/>
      <c r="AE436" s="8"/>
      <c r="AF436" s="8"/>
      <c r="AG436" s="8"/>
      <c r="AH436" s="8"/>
      <c r="AI436" s="8"/>
      <c r="AJ436" s="8"/>
    </row>
    <row r="437" spans="1:36" ht="14.4">
      <c r="A437" s="8"/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  <c r="AA437" s="8"/>
      <c r="AB437" s="8"/>
      <c r="AC437" s="8"/>
      <c r="AD437" s="8"/>
      <c r="AE437" s="8"/>
      <c r="AF437" s="8"/>
      <c r="AG437" s="8"/>
      <c r="AH437" s="8"/>
      <c r="AI437" s="8"/>
      <c r="AJ437" s="8"/>
    </row>
    <row r="438" spans="1:36" ht="14.4">
      <c r="A438" s="8"/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  <c r="AA438" s="8"/>
      <c r="AB438" s="8"/>
      <c r="AC438" s="8"/>
      <c r="AD438" s="8"/>
      <c r="AE438" s="8"/>
      <c r="AF438" s="8"/>
      <c r="AG438" s="8"/>
      <c r="AH438" s="8"/>
      <c r="AI438" s="8"/>
      <c r="AJ438" s="8"/>
    </row>
    <row r="439" spans="1:36" ht="14.4">
      <c r="A439" s="8"/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  <c r="AA439" s="8"/>
      <c r="AB439" s="8"/>
      <c r="AC439" s="8"/>
      <c r="AD439" s="8"/>
      <c r="AE439" s="8"/>
      <c r="AF439" s="8"/>
      <c r="AG439" s="8"/>
      <c r="AH439" s="8"/>
      <c r="AI439" s="8"/>
      <c r="AJ439" s="8"/>
    </row>
    <row r="440" spans="1:36" ht="14.4">
      <c r="A440" s="8"/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  <c r="AA440" s="8"/>
      <c r="AB440" s="8"/>
      <c r="AC440" s="8"/>
      <c r="AD440" s="8"/>
      <c r="AE440" s="8"/>
      <c r="AF440" s="8"/>
      <c r="AG440" s="8"/>
      <c r="AH440" s="8"/>
      <c r="AI440" s="8"/>
      <c r="AJ440" s="8"/>
    </row>
    <row r="441" spans="1:36" ht="14.4">
      <c r="A441" s="8"/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  <c r="AA441" s="8"/>
      <c r="AB441" s="8"/>
      <c r="AC441" s="8"/>
      <c r="AD441" s="8"/>
      <c r="AE441" s="8"/>
      <c r="AF441" s="8"/>
      <c r="AG441" s="8"/>
      <c r="AH441" s="8"/>
      <c r="AI441" s="8"/>
      <c r="AJ441" s="8"/>
    </row>
    <row r="442" spans="1:36" ht="14.4">
      <c r="A442" s="8"/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  <c r="AA442" s="8"/>
      <c r="AB442" s="8"/>
      <c r="AC442" s="8"/>
      <c r="AD442" s="8"/>
      <c r="AE442" s="8"/>
      <c r="AF442" s="8"/>
      <c r="AG442" s="8"/>
      <c r="AH442" s="8"/>
      <c r="AI442" s="8"/>
      <c r="AJ442" s="8"/>
    </row>
    <row r="443" spans="1:36" ht="14.4">
      <c r="A443" s="8"/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  <c r="AA443" s="8"/>
      <c r="AB443" s="8"/>
      <c r="AC443" s="8"/>
      <c r="AD443" s="8"/>
      <c r="AE443" s="8"/>
      <c r="AF443" s="8"/>
      <c r="AG443" s="8"/>
      <c r="AH443" s="8"/>
      <c r="AI443" s="8"/>
      <c r="AJ443" s="8"/>
    </row>
    <row r="444" spans="1:36" ht="14.4">
      <c r="A444" s="8"/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  <c r="AA444" s="8"/>
      <c r="AB444" s="8"/>
      <c r="AC444" s="8"/>
      <c r="AD444" s="8"/>
      <c r="AE444" s="8"/>
      <c r="AF444" s="8"/>
      <c r="AG444" s="8"/>
      <c r="AH444" s="8"/>
      <c r="AI444" s="8"/>
      <c r="AJ444" s="8"/>
    </row>
    <row r="445" spans="1:36" ht="14.4">
      <c r="A445" s="8"/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  <c r="AA445" s="8"/>
      <c r="AB445" s="8"/>
      <c r="AC445" s="8"/>
      <c r="AD445" s="8"/>
      <c r="AE445" s="8"/>
      <c r="AF445" s="8"/>
      <c r="AG445" s="8"/>
      <c r="AH445" s="8"/>
      <c r="AI445" s="8"/>
      <c r="AJ445" s="8"/>
    </row>
    <row r="446" spans="1:36" ht="14.4">
      <c r="A446" s="8"/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  <c r="AA446" s="8"/>
      <c r="AB446" s="8"/>
      <c r="AC446" s="8"/>
      <c r="AD446" s="8"/>
      <c r="AE446" s="8"/>
      <c r="AF446" s="8"/>
      <c r="AG446" s="8"/>
      <c r="AH446" s="8"/>
      <c r="AI446" s="8"/>
      <c r="AJ446" s="8"/>
    </row>
    <row r="447" spans="1:36" ht="14.4">
      <c r="A447" s="8"/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  <c r="AA447" s="8"/>
      <c r="AB447" s="8"/>
      <c r="AC447" s="8"/>
      <c r="AD447" s="8"/>
      <c r="AE447" s="8"/>
      <c r="AF447" s="8"/>
      <c r="AG447" s="8"/>
      <c r="AH447" s="8"/>
      <c r="AI447" s="8"/>
      <c r="AJ447" s="8"/>
    </row>
    <row r="448" spans="1:36" ht="14.4">
      <c r="A448" s="8"/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  <c r="AA448" s="8"/>
      <c r="AB448" s="8"/>
      <c r="AC448" s="8"/>
      <c r="AD448" s="8"/>
      <c r="AE448" s="8"/>
      <c r="AF448" s="8"/>
      <c r="AG448" s="8"/>
      <c r="AH448" s="8"/>
      <c r="AI448" s="8"/>
      <c r="AJ448" s="8"/>
    </row>
    <row r="449" spans="1:36" ht="14.4">
      <c r="A449" s="8"/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  <c r="AA449" s="8"/>
      <c r="AB449" s="8"/>
      <c r="AC449" s="8"/>
      <c r="AD449" s="8"/>
      <c r="AE449" s="8"/>
      <c r="AF449" s="8"/>
      <c r="AG449" s="8"/>
      <c r="AH449" s="8"/>
      <c r="AI449" s="8"/>
      <c r="AJ449" s="8"/>
    </row>
    <row r="450" spans="1:36" ht="14.4">
      <c r="A450" s="8"/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  <c r="AA450" s="8"/>
      <c r="AB450" s="8"/>
      <c r="AC450" s="8"/>
      <c r="AD450" s="8"/>
      <c r="AE450" s="8"/>
      <c r="AF450" s="8"/>
      <c r="AG450" s="8"/>
      <c r="AH450" s="8"/>
      <c r="AI450" s="8"/>
      <c r="AJ450" s="8"/>
    </row>
    <row r="451" spans="1:36" ht="14.4">
      <c r="A451" s="8"/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  <c r="AA451" s="8"/>
      <c r="AB451" s="8"/>
      <c r="AC451" s="8"/>
      <c r="AD451" s="8"/>
      <c r="AE451" s="8"/>
      <c r="AF451" s="8"/>
      <c r="AG451" s="8"/>
      <c r="AH451" s="8"/>
      <c r="AI451" s="8"/>
      <c r="AJ451" s="8"/>
    </row>
    <row r="452" spans="1:36" ht="14.4">
      <c r="A452" s="8"/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  <c r="AA452" s="8"/>
      <c r="AB452" s="8"/>
      <c r="AC452" s="8"/>
      <c r="AD452" s="8"/>
      <c r="AE452" s="8"/>
      <c r="AF452" s="8"/>
      <c r="AG452" s="8"/>
      <c r="AH452" s="8"/>
      <c r="AI452" s="8"/>
      <c r="AJ452" s="8"/>
    </row>
    <row r="453" spans="1:36" ht="14.4">
      <c r="A453" s="8"/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  <c r="AA453" s="8"/>
      <c r="AB453" s="8"/>
      <c r="AC453" s="8"/>
      <c r="AD453" s="8"/>
      <c r="AE453" s="8"/>
      <c r="AF453" s="8"/>
      <c r="AG453" s="8"/>
      <c r="AH453" s="8"/>
      <c r="AI453" s="8"/>
      <c r="AJ453" s="8"/>
    </row>
    <row r="454" spans="1:36" ht="14.4">
      <c r="A454" s="8"/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  <c r="AA454" s="8"/>
      <c r="AB454" s="8"/>
      <c r="AC454" s="8"/>
      <c r="AD454" s="8"/>
      <c r="AE454" s="8"/>
      <c r="AF454" s="8"/>
      <c r="AG454" s="8"/>
      <c r="AH454" s="8"/>
      <c r="AI454" s="8"/>
      <c r="AJ454" s="8"/>
    </row>
    <row r="455" spans="1:36" ht="14.4">
      <c r="A455" s="8"/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  <c r="AA455" s="8"/>
      <c r="AB455" s="8"/>
      <c r="AC455" s="8"/>
      <c r="AD455" s="8"/>
      <c r="AE455" s="8"/>
      <c r="AF455" s="8"/>
      <c r="AG455" s="8"/>
      <c r="AH455" s="8"/>
      <c r="AI455" s="8"/>
      <c r="AJ455" s="8"/>
    </row>
    <row r="456" spans="1:36" ht="14.4">
      <c r="A456" s="8"/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  <c r="AA456" s="8"/>
      <c r="AB456" s="8"/>
      <c r="AC456" s="8"/>
      <c r="AD456" s="8"/>
      <c r="AE456" s="8"/>
      <c r="AF456" s="8"/>
      <c r="AG456" s="8"/>
      <c r="AH456" s="8"/>
      <c r="AI456" s="8"/>
      <c r="AJ456" s="8"/>
    </row>
    <row r="457" spans="1:36" ht="14.4">
      <c r="A457" s="8"/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  <c r="AA457" s="8"/>
      <c r="AB457" s="8"/>
      <c r="AC457" s="8"/>
      <c r="AD457" s="8"/>
      <c r="AE457" s="8"/>
      <c r="AF457" s="8"/>
      <c r="AG457" s="8"/>
      <c r="AH457" s="8"/>
      <c r="AI457" s="8"/>
      <c r="AJ457" s="8"/>
    </row>
    <row r="458" spans="1:36" ht="14.4">
      <c r="A458" s="8"/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  <c r="AA458" s="8"/>
      <c r="AB458" s="8"/>
      <c r="AC458" s="8"/>
      <c r="AD458" s="8"/>
      <c r="AE458" s="8"/>
      <c r="AF458" s="8"/>
      <c r="AG458" s="8"/>
      <c r="AH458" s="8"/>
      <c r="AI458" s="8"/>
      <c r="AJ458" s="8"/>
    </row>
    <row r="459" spans="1:36" ht="14.4">
      <c r="A459" s="8"/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  <c r="AA459" s="8"/>
      <c r="AB459" s="8"/>
      <c r="AC459" s="8"/>
      <c r="AD459" s="8"/>
      <c r="AE459" s="8"/>
      <c r="AF459" s="8"/>
      <c r="AG459" s="8"/>
      <c r="AH459" s="8"/>
      <c r="AI459" s="8"/>
      <c r="AJ459" s="8"/>
    </row>
    <row r="460" spans="1:36" ht="14.4">
      <c r="A460" s="8"/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  <c r="AA460" s="8"/>
      <c r="AB460" s="8"/>
      <c r="AC460" s="8"/>
      <c r="AD460" s="8"/>
      <c r="AE460" s="8"/>
      <c r="AF460" s="8"/>
      <c r="AG460" s="8"/>
      <c r="AH460" s="8"/>
      <c r="AI460" s="8"/>
      <c r="AJ460" s="8"/>
    </row>
    <row r="461" spans="1:36" ht="14.4">
      <c r="A461" s="8"/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  <c r="AA461" s="8"/>
      <c r="AB461" s="8"/>
      <c r="AC461" s="8"/>
      <c r="AD461" s="8"/>
      <c r="AE461" s="8"/>
      <c r="AF461" s="8"/>
      <c r="AG461" s="8"/>
      <c r="AH461" s="8"/>
      <c r="AI461" s="8"/>
      <c r="AJ461" s="8"/>
    </row>
    <row r="462" spans="1:36" ht="14.4">
      <c r="A462" s="8"/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  <c r="AA462" s="8"/>
      <c r="AB462" s="8"/>
      <c r="AC462" s="8"/>
      <c r="AD462" s="8"/>
      <c r="AE462" s="8"/>
      <c r="AF462" s="8"/>
      <c r="AG462" s="8"/>
      <c r="AH462" s="8"/>
      <c r="AI462" s="8"/>
      <c r="AJ462" s="8"/>
    </row>
    <row r="463" spans="1:36" ht="14.4">
      <c r="A463" s="8"/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  <c r="AA463" s="8"/>
      <c r="AB463" s="8"/>
      <c r="AC463" s="8"/>
      <c r="AD463" s="8"/>
      <c r="AE463" s="8"/>
      <c r="AF463" s="8"/>
      <c r="AG463" s="8"/>
      <c r="AH463" s="8"/>
      <c r="AI463" s="8"/>
      <c r="AJ463" s="8"/>
    </row>
    <row r="464" spans="1:36" ht="14.4">
      <c r="A464" s="8"/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  <c r="AA464" s="8"/>
      <c r="AB464" s="8"/>
      <c r="AC464" s="8"/>
      <c r="AD464" s="8"/>
      <c r="AE464" s="8"/>
      <c r="AF464" s="8"/>
      <c r="AG464" s="8"/>
      <c r="AH464" s="8"/>
      <c r="AI464" s="8"/>
      <c r="AJ464" s="8"/>
    </row>
    <row r="465" spans="1:36" ht="14.4">
      <c r="A465" s="8"/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  <c r="AA465" s="8"/>
      <c r="AB465" s="8"/>
      <c r="AC465" s="8"/>
      <c r="AD465" s="8"/>
      <c r="AE465" s="8"/>
      <c r="AF465" s="8"/>
      <c r="AG465" s="8"/>
      <c r="AH465" s="8"/>
      <c r="AI465" s="8"/>
      <c r="AJ465" s="8"/>
    </row>
    <row r="466" spans="1:36" ht="14.4">
      <c r="A466" s="8"/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  <c r="AA466" s="8"/>
      <c r="AB466" s="8"/>
      <c r="AC466" s="8"/>
      <c r="AD466" s="8"/>
      <c r="AE466" s="8"/>
      <c r="AF466" s="8"/>
      <c r="AG466" s="8"/>
      <c r="AH466" s="8"/>
      <c r="AI466" s="8"/>
      <c r="AJ466" s="8"/>
    </row>
    <row r="467" spans="1:36" ht="14.4">
      <c r="A467" s="8"/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  <c r="AA467" s="8"/>
      <c r="AB467" s="8"/>
      <c r="AC467" s="8"/>
      <c r="AD467" s="8"/>
      <c r="AE467" s="8"/>
      <c r="AF467" s="8"/>
      <c r="AG467" s="8"/>
      <c r="AH467" s="8"/>
      <c r="AI467" s="8"/>
      <c r="AJ467" s="8"/>
    </row>
    <row r="468" spans="1:36" ht="14.4">
      <c r="A468" s="8"/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  <c r="AA468" s="8"/>
      <c r="AB468" s="8"/>
      <c r="AC468" s="8"/>
      <c r="AD468" s="8"/>
      <c r="AE468" s="8"/>
      <c r="AF468" s="8"/>
      <c r="AG468" s="8"/>
      <c r="AH468" s="8"/>
      <c r="AI468" s="8"/>
      <c r="AJ468" s="8"/>
    </row>
    <row r="469" spans="1:36" ht="14.4">
      <c r="A469" s="8"/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  <c r="AA469" s="8"/>
      <c r="AB469" s="8"/>
      <c r="AC469" s="8"/>
      <c r="AD469" s="8"/>
      <c r="AE469" s="8"/>
      <c r="AF469" s="8"/>
      <c r="AG469" s="8"/>
      <c r="AH469" s="8"/>
      <c r="AI469" s="8"/>
      <c r="AJ469" s="8"/>
    </row>
    <row r="470" spans="1:36" ht="14.4">
      <c r="A470" s="8"/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  <c r="AA470" s="8"/>
      <c r="AB470" s="8"/>
      <c r="AC470" s="8"/>
      <c r="AD470" s="8"/>
      <c r="AE470" s="8"/>
      <c r="AF470" s="8"/>
      <c r="AG470" s="8"/>
      <c r="AH470" s="8"/>
      <c r="AI470" s="8"/>
      <c r="AJ470" s="8"/>
    </row>
    <row r="471" spans="1:36" ht="14.4">
      <c r="A471" s="8"/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  <c r="AA471" s="8"/>
      <c r="AB471" s="8"/>
      <c r="AC471" s="8"/>
      <c r="AD471" s="8"/>
      <c r="AE471" s="8"/>
      <c r="AF471" s="8"/>
      <c r="AG471" s="8"/>
      <c r="AH471" s="8"/>
      <c r="AI471" s="8"/>
      <c r="AJ471" s="8"/>
    </row>
    <row r="472" spans="1:36" ht="14.4">
      <c r="A472" s="8"/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  <c r="AA472" s="8"/>
      <c r="AB472" s="8"/>
      <c r="AC472" s="8"/>
      <c r="AD472" s="8"/>
      <c r="AE472" s="8"/>
      <c r="AF472" s="8"/>
      <c r="AG472" s="8"/>
      <c r="AH472" s="8"/>
      <c r="AI472" s="8"/>
      <c r="AJ472" s="8"/>
    </row>
    <row r="473" spans="1:36" ht="14.4">
      <c r="A473" s="8"/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  <c r="AA473" s="8"/>
      <c r="AB473" s="8"/>
      <c r="AC473" s="8"/>
      <c r="AD473" s="8"/>
      <c r="AE473" s="8"/>
      <c r="AF473" s="8"/>
      <c r="AG473" s="8"/>
      <c r="AH473" s="8"/>
      <c r="AI473" s="8"/>
      <c r="AJ473" s="8"/>
    </row>
    <row r="474" spans="1:36" ht="14.4">
      <c r="A474" s="8"/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  <c r="AA474" s="8"/>
      <c r="AB474" s="8"/>
      <c r="AC474" s="8"/>
      <c r="AD474" s="8"/>
      <c r="AE474" s="8"/>
      <c r="AF474" s="8"/>
      <c r="AG474" s="8"/>
      <c r="AH474" s="8"/>
      <c r="AI474" s="8"/>
      <c r="AJ474" s="8"/>
    </row>
    <row r="475" spans="1:36" ht="14.4">
      <c r="A475" s="8"/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  <c r="AA475" s="8"/>
      <c r="AB475" s="8"/>
      <c r="AC475" s="8"/>
      <c r="AD475" s="8"/>
      <c r="AE475" s="8"/>
      <c r="AF475" s="8"/>
      <c r="AG475" s="8"/>
      <c r="AH475" s="8"/>
      <c r="AI475" s="8"/>
      <c r="AJ475" s="8"/>
    </row>
    <row r="476" spans="1:36" ht="14.4">
      <c r="A476" s="8"/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  <c r="AA476" s="8"/>
      <c r="AB476" s="8"/>
      <c r="AC476" s="8"/>
      <c r="AD476" s="8"/>
      <c r="AE476" s="8"/>
      <c r="AF476" s="8"/>
      <c r="AG476" s="8"/>
      <c r="AH476" s="8"/>
      <c r="AI476" s="8"/>
      <c r="AJ476" s="8"/>
    </row>
    <row r="477" spans="1:36" ht="14.4">
      <c r="A477" s="8"/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  <c r="AA477" s="8"/>
      <c r="AB477" s="8"/>
      <c r="AC477" s="8"/>
      <c r="AD477" s="8"/>
      <c r="AE477" s="8"/>
      <c r="AF477" s="8"/>
      <c r="AG477" s="8"/>
      <c r="AH477" s="8"/>
      <c r="AI477" s="8"/>
      <c r="AJ477" s="8"/>
    </row>
    <row r="478" spans="1:36" ht="14.4">
      <c r="A478" s="8"/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  <c r="AA478" s="8"/>
      <c r="AB478" s="8"/>
      <c r="AC478" s="8"/>
      <c r="AD478" s="8"/>
      <c r="AE478" s="8"/>
      <c r="AF478" s="8"/>
      <c r="AG478" s="8"/>
      <c r="AH478" s="8"/>
      <c r="AI478" s="8"/>
      <c r="AJ478" s="8"/>
    </row>
    <row r="479" spans="1:36" ht="14.4">
      <c r="A479" s="8"/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  <c r="AA479" s="8"/>
      <c r="AB479" s="8"/>
      <c r="AC479" s="8"/>
      <c r="AD479" s="8"/>
      <c r="AE479" s="8"/>
      <c r="AF479" s="8"/>
      <c r="AG479" s="8"/>
      <c r="AH479" s="8"/>
      <c r="AI479" s="8"/>
      <c r="AJ479" s="8"/>
    </row>
    <row r="480" spans="1:36" ht="14.4">
      <c r="A480" s="8"/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  <c r="AA480" s="8"/>
      <c r="AB480" s="8"/>
      <c r="AC480" s="8"/>
      <c r="AD480" s="8"/>
      <c r="AE480" s="8"/>
      <c r="AF480" s="8"/>
      <c r="AG480" s="8"/>
      <c r="AH480" s="8"/>
      <c r="AI480" s="8"/>
      <c r="AJ480" s="8"/>
    </row>
    <row r="481" spans="1:36" ht="14.4">
      <c r="A481" s="8"/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  <c r="AA481" s="8"/>
      <c r="AB481" s="8"/>
      <c r="AC481" s="8"/>
      <c r="AD481" s="8"/>
      <c r="AE481" s="8"/>
      <c r="AF481" s="8"/>
      <c r="AG481" s="8"/>
      <c r="AH481" s="8"/>
      <c r="AI481" s="8"/>
      <c r="AJ481" s="8"/>
    </row>
    <row r="482" spans="1:36" ht="14.4">
      <c r="A482" s="8"/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  <c r="AA482" s="8"/>
      <c r="AB482" s="8"/>
      <c r="AC482" s="8"/>
      <c r="AD482" s="8"/>
      <c r="AE482" s="8"/>
      <c r="AF482" s="8"/>
      <c r="AG482" s="8"/>
      <c r="AH482" s="8"/>
      <c r="AI482" s="8"/>
      <c r="AJ482" s="8"/>
    </row>
    <row r="483" spans="1:36" ht="14.4">
      <c r="A483" s="8"/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  <c r="AA483" s="8"/>
      <c r="AB483" s="8"/>
      <c r="AC483" s="8"/>
      <c r="AD483" s="8"/>
      <c r="AE483" s="8"/>
      <c r="AF483" s="8"/>
      <c r="AG483" s="8"/>
      <c r="AH483" s="8"/>
      <c r="AI483" s="8"/>
      <c r="AJ483" s="8"/>
    </row>
    <row r="484" spans="1:36" ht="14.4">
      <c r="A484" s="8"/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  <c r="AA484" s="8"/>
      <c r="AB484" s="8"/>
      <c r="AC484" s="8"/>
      <c r="AD484" s="8"/>
      <c r="AE484" s="8"/>
      <c r="AF484" s="8"/>
      <c r="AG484" s="8"/>
      <c r="AH484" s="8"/>
      <c r="AI484" s="8"/>
      <c r="AJ484" s="8"/>
    </row>
    <row r="485" spans="1:36" ht="14.4">
      <c r="A485" s="8"/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  <c r="AA485" s="8"/>
      <c r="AB485" s="8"/>
      <c r="AC485" s="8"/>
      <c r="AD485" s="8"/>
      <c r="AE485" s="8"/>
      <c r="AF485" s="8"/>
      <c r="AG485" s="8"/>
      <c r="AH485" s="8"/>
      <c r="AI485" s="8"/>
      <c r="AJ485" s="8"/>
    </row>
    <row r="486" spans="1:36" ht="14.4">
      <c r="A486" s="8"/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  <c r="AA486" s="8"/>
      <c r="AB486" s="8"/>
      <c r="AC486" s="8"/>
      <c r="AD486" s="8"/>
      <c r="AE486" s="8"/>
      <c r="AF486" s="8"/>
      <c r="AG486" s="8"/>
      <c r="AH486" s="8"/>
      <c r="AI486" s="8"/>
      <c r="AJ486" s="8"/>
    </row>
    <row r="487" spans="1:36" ht="14.4">
      <c r="A487" s="8"/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  <c r="AA487" s="8"/>
      <c r="AB487" s="8"/>
      <c r="AC487" s="8"/>
      <c r="AD487" s="8"/>
      <c r="AE487" s="8"/>
      <c r="AF487" s="8"/>
      <c r="AG487" s="8"/>
      <c r="AH487" s="8"/>
      <c r="AI487" s="8"/>
      <c r="AJ487" s="8"/>
    </row>
    <row r="488" spans="1:36" ht="14.4">
      <c r="A488" s="8"/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  <c r="AA488" s="8"/>
      <c r="AB488" s="8"/>
      <c r="AC488" s="8"/>
      <c r="AD488" s="8"/>
      <c r="AE488" s="8"/>
      <c r="AF488" s="8"/>
      <c r="AG488" s="8"/>
      <c r="AH488" s="8"/>
      <c r="AI488" s="8"/>
      <c r="AJ488" s="8"/>
    </row>
    <row r="489" spans="1:36" ht="14.4">
      <c r="A489" s="8"/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  <c r="AA489" s="8"/>
      <c r="AB489" s="8"/>
      <c r="AC489" s="8"/>
      <c r="AD489" s="8"/>
      <c r="AE489" s="8"/>
      <c r="AF489" s="8"/>
      <c r="AG489" s="8"/>
      <c r="AH489" s="8"/>
      <c r="AI489" s="8"/>
      <c r="AJ489" s="8"/>
    </row>
    <row r="490" spans="1:36" ht="14.4">
      <c r="A490" s="8"/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  <c r="AA490" s="8"/>
      <c r="AB490" s="8"/>
      <c r="AC490" s="8"/>
      <c r="AD490" s="8"/>
      <c r="AE490" s="8"/>
      <c r="AF490" s="8"/>
      <c r="AG490" s="8"/>
      <c r="AH490" s="8"/>
      <c r="AI490" s="8"/>
      <c r="AJ490" s="8"/>
    </row>
    <row r="491" spans="1:36" ht="14.4">
      <c r="A491" s="8"/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  <c r="AA491" s="8"/>
      <c r="AB491" s="8"/>
      <c r="AC491" s="8"/>
      <c r="AD491" s="8"/>
      <c r="AE491" s="8"/>
      <c r="AF491" s="8"/>
      <c r="AG491" s="8"/>
      <c r="AH491" s="8"/>
      <c r="AI491" s="8"/>
      <c r="AJ491" s="8"/>
    </row>
    <row r="492" spans="1:36" ht="14.4">
      <c r="A492" s="8"/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  <c r="AA492" s="8"/>
      <c r="AB492" s="8"/>
      <c r="AC492" s="8"/>
      <c r="AD492" s="8"/>
      <c r="AE492" s="8"/>
      <c r="AF492" s="8"/>
      <c r="AG492" s="8"/>
      <c r="AH492" s="8"/>
      <c r="AI492" s="8"/>
      <c r="AJ492" s="8"/>
    </row>
    <row r="493" spans="1:36" ht="14.4">
      <c r="A493" s="8"/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  <c r="AA493" s="8"/>
      <c r="AB493" s="8"/>
      <c r="AC493" s="8"/>
      <c r="AD493" s="8"/>
      <c r="AE493" s="8"/>
      <c r="AF493" s="8"/>
      <c r="AG493" s="8"/>
      <c r="AH493" s="8"/>
      <c r="AI493" s="8"/>
      <c r="AJ493" s="8"/>
    </row>
    <row r="494" spans="1:36" ht="14.4">
      <c r="A494" s="8"/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  <c r="AA494" s="8"/>
      <c r="AB494" s="8"/>
      <c r="AC494" s="8"/>
      <c r="AD494" s="8"/>
      <c r="AE494" s="8"/>
      <c r="AF494" s="8"/>
      <c r="AG494" s="8"/>
      <c r="AH494" s="8"/>
      <c r="AI494" s="8"/>
      <c r="AJ494" s="8"/>
    </row>
    <row r="495" spans="1:36" ht="14.4">
      <c r="A495" s="8"/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  <c r="AA495" s="8"/>
      <c r="AB495" s="8"/>
      <c r="AC495" s="8"/>
      <c r="AD495" s="8"/>
      <c r="AE495" s="8"/>
      <c r="AF495" s="8"/>
      <c r="AG495" s="8"/>
      <c r="AH495" s="8"/>
      <c r="AI495" s="8"/>
      <c r="AJ495" s="8"/>
    </row>
    <row r="496" spans="1:36" ht="14.4">
      <c r="A496" s="8"/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  <c r="AA496" s="8"/>
      <c r="AB496" s="8"/>
      <c r="AC496" s="8"/>
      <c r="AD496" s="8"/>
      <c r="AE496" s="8"/>
      <c r="AF496" s="8"/>
      <c r="AG496" s="8"/>
      <c r="AH496" s="8"/>
      <c r="AI496" s="8"/>
      <c r="AJ496" s="8"/>
    </row>
    <row r="497" spans="1:36" ht="14.4">
      <c r="A497" s="8"/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  <c r="AA497" s="8"/>
      <c r="AB497" s="8"/>
      <c r="AC497" s="8"/>
      <c r="AD497" s="8"/>
      <c r="AE497" s="8"/>
      <c r="AF497" s="8"/>
      <c r="AG497" s="8"/>
      <c r="AH497" s="8"/>
      <c r="AI497" s="8"/>
      <c r="AJ497" s="8"/>
    </row>
    <row r="498" spans="1:36" ht="14.4">
      <c r="A498" s="8"/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  <c r="AA498" s="8"/>
      <c r="AB498" s="8"/>
      <c r="AC498" s="8"/>
      <c r="AD498" s="8"/>
      <c r="AE498" s="8"/>
      <c r="AF498" s="8"/>
      <c r="AG498" s="8"/>
      <c r="AH498" s="8"/>
      <c r="AI498" s="8"/>
      <c r="AJ498" s="8"/>
    </row>
    <row r="499" spans="1:36" ht="14.4">
      <c r="A499" s="8"/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  <c r="AA499" s="8"/>
      <c r="AB499" s="8"/>
      <c r="AC499" s="8"/>
      <c r="AD499" s="8"/>
      <c r="AE499" s="8"/>
      <c r="AF499" s="8"/>
      <c r="AG499" s="8"/>
      <c r="AH499" s="8"/>
      <c r="AI499" s="8"/>
      <c r="AJ499" s="8"/>
    </row>
    <row r="500" spans="1:36" ht="14.4">
      <c r="A500" s="8"/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  <c r="AA500" s="8"/>
      <c r="AB500" s="8"/>
      <c r="AC500" s="8"/>
      <c r="AD500" s="8"/>
      <c r="AE500" s="8"/>
      <c r="AF500" s="8"/>
      <c r="AG500" s="8"/>
      <c r="AH500" s="8"/>
      <c r="AI500" s="8"/>
      <c r="AJ500" s="8"/>
    </row>
    <row r="501" spans="1:36" ht="14.4">
      <c r="A501" s="8"/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  <c r="AA501" s="8"/>
      <c r="AB501" s="8"/>
      <c r="AC501" s="8"/>
      <c r="AD501" s="8"/>
      <c r="AE501" s="8"/>
      <c r="AF501" s="8"/>
      <c r="AG501" s="8"/>
      <c r="AH501" s="8"/>
      <c r="AI501" s="8"/>
      <c r="AJ501" s="8"/>
    </row>
    <row r="502" spans="1:36" ht="14.4">
      <c r="A502" s="8"/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  <c r="AA502" s="8"/>
      <c r="AB502" s="8"/>
      <c r="AC502" s="8"/>
      <c r="AD502" s="8"/>
      <c r="AE502" s="8"/>
      <c r="AF502" s="8"/>
      <c r="AG502" s="8"/>
      <c r="AH502" s="8"/>
      <c r="AI502" s="8"/>
      <c r="AJ502" s="8"/>
    </row>
    <row r="503" spans="1:36" ht="14.4">
      <c r="A503" s="8"/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  <c r="AA503" s="8"/>
      <c r="AB503" s="8"/>
      <c r="AC503" s="8"/>
      <c r="AD503" s="8"/>
      <c r="AE503" s="8"/>
      <c r="AF503" s="8"/>
      <c r="AG503" s="8"/>
      <c r="AH503" s="8"/>
      <c r="AI503" s="8"/>
      <c r="AJ503" s="8"/>
    </row>
    <row r="504" spans="1:36" ht="14.4">
      <c r="A504" s="8"/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  <c r="AA504" s="8"/>
      <c r="AB504" s="8"/>
      <c r="AC504" s="8"/>
      <c r="AD504" s="8"/>
      <c r="AE504" s="8"/>
      <c r="AF504" s="8"/>
      <c r="AG504" s="8"/>
      <c r="AH504" s="8"/>
      <c r="AI504" s="8"/>
      <c r="AJ504" s="8"/>
    </row>
    <row r="505" spans="1:36" ht="14.4">
      <c r="A505" s="8"/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  <c r="AA505" s="8"/>
      <c r="AB505" s="8"/>
      <c r="AC505" s="8"/>
      <c r="AD505" s="8"/>
      <c r="AE505" s="8"/>
      <c r="AF505" s="8"/>
      <c r="AG505" s="8"/>
      <c r="AH505" s="8"/>
      <c r="AI505" s="8"/>
      <c r="AJ505" s="8"/>
    </row>
    <row r="506" spans="1:36" ht="14.4">
      <c r="A506" s="8"/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  <c r="AA506" s="8"/>
      <c r="AB506" s="8"/>
      <c r="AC506" s="8"/>
      <c r="AD506" s="8"/>
      <c r="AE506" s="8"/>
      <c r="AF506" s="8"/>
      <c r="AG506" s="8"/>
      <c r="AH506" s="8"/>
      <c r="AI506" s="8"/>
      <c r="AJ506" s="8"/>
    </row>
    <row r="507" spans="1:36" ht="14.4">
      <c r="A507" s="8"/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  <c r="AA507" s="8"/>
      <c r="AB507" s="8"/>
      <c r="AC507" s="8"/>
      <c r="AD507" s="8"/>
      <c r="AE507" s="8"/>
      <c r="AF507" s="8"/>
      <c r="AG507" s="8"/>
      <c r="AH507" s="8"/>
      <c r="AI507" s="8"/>
      <c r="AJ507" s="8"/>
    </row>
    <row r="508" spans="1:36" ht="14.4">
      <c r="A508" s="8"/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  <c r="AA508" s="8"/>
      <c r="AB508" s="8"/>
      <c r="AC508" s="8"/>
      <c r="AD508" s="8"/>
      <c r="AE508" s="8"/>
      <c r="AF508" s="8"/>
      <c r="AG508" s="8"/>
      <c r="AH508" s="8"/>
      <c r="AI508" s="8"/>
      <c r="AJ508" s="8"/>
    </row>
    <row r="509" spans="1:36" ht="14.4">
      <c r="A509" s="8"/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  <c r="AA509" s="8"/>
      <c r="AB509" s="8"/>
      <c r="AC509" s="8"/>
      <c r="AD509" s="8"/>
      <c r="AE509" s="8"/>
      <c r="AF509" s="8"/>
      <c r="AG509" s="8"/>
      <c r="AH509" s="8"/>
      <c r="AI509" s="8"/>
      <c r="AJ509" s="8"/>
    </row>
    <row r="510" spans="1:36" ht="14.4">
      <c r="A510" s="8"/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  <c r="AA510" s="8"/>
      <c r="AB510" s="8"/>
      <c r="AC510" s="8"/>
      <c r="AD510" s="8"/>
      <c r="AE510" s="8"/>
      <c r="AF510" s="8"/>
      <c r="AG510" s="8"/>
      <c r="AH510" s="8"/>
      <c r="AI510" s="8"/>
      <c r="AJ510" s="8"/>
    </row>
    <row r="511" spans="1:36" ht="14.4">
      <c r="A511" s="8"/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  <c r="AA511" s="8"/>
      <c r="AB511" s="8"/>
      <c r="AC511" s="8"/>
      <c r="AD511" s="8"/>
      <c r="AE511" s="8"/>
      <c r="AF511" s="8"/>
      <c r="AG511" s="8"/>
      <c r="AH511" s="8"/>
      <c r="AI511" s="8"/>
      <c r="AJ511" s="8"/>
    </row>
    <row r="512" spans="1:36" ht="14.4">
      <c r="A512" s="8"/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  <c r="AA512" s="8"/>
      <c r="AB512" s="8"/>
      <c r="AC512" s="8"/>
      <c r="AD512" s="8"/>
      <c r="AE512" s="8"/>
      <c r="AF512" s="8"/>
      <c r="AG512" s="8"/>
      <c r="AH512" s="8"/>
      <c r="AI512" s="8"/>
      <c r="AJ512" s="8"/>
    </row>
    <row r="513" spans="1:36" ht="14.4">
      <c r="A513" s="8"/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  <c r="AA513" s="8"/>
      <c r="AB513" s="8"/>
      <c r="AC513" s="8"/>
      <c r="AD513" s="8"/>
      <c r="AE513" s="8"/>
      <c r="AF513" s="8"/>
      <c r="AG513" s="8"/>
      <c r="AH513" s="8"/>
      <c r="AI513" s="8"/>
      <c r="AJ513" s="8"/>
    </row>
    <row r="514" spans="1:36" ht="14.4">
      <c r="A514" s="8"/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  <c r="AA514" s="8"/>
      <c r="AB514" s="8"/>
      <c r="AC514" s="8"/>
      <c r="AD514" s="8"/>
      <c r="AE514" s="8"/>
      <c r="AF514" s="8"/>
      <c r="AG514" s="8"/>
      <c r="AH514" s="8"/>
      <c r="AI514" s="8"/>
      <c r="AJ514" s="8"/>
    </row>
    <row r="515" spans="1:36" ht="14.4">
      <c r="A515" s="8"/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  <c r="AA515" s="8"/>
      <c r="AB515" s="8"/>
      <c r="AC515" s="8"/>
      <c r="AD515" s="8"/>
      <c r="AE515" s="8"/>
      <c r="AF515" s="8"/>
      <c r="AG515" s="8"/>
      <c r="AH515" s="8"/>
      <c r="AI515" s="8"/>
      <c r="AJ515" s="8"/>
    </row>
    <row r="516" spans="1:36" ht="14.4">
      <c r="A516" s="8"/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  <c r="AA516" s="8"/>
      <c r="AB516" s="8"/>
      <c r="AC516" s="8"/>
      <c r="AD516" s="8"/>
      <c r="AE516" s="8"/>
      <c r="AF516" s="8"/>
      <c r="AG516" s="8"/>
      <c r="AH516" s="8"/>
      <c r="AI516" s="8"/>
      <c r="AJ516" s="8"/>
    </row>
    <row r="517" spans="1:36" ht="14.4">
      <c r="A517" s="8"/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  <c r="AA517" s="8"/>
      <c r="AB517" s="8"/>
      <c r="AC517" s="8"/>
      <c r="AD517" s="8"/>
      <c r="AE517" s="8"/>
      <c r="AF517" s="8"/>
      <c r="AG517" s="8"/>
      <c r="AH517" s="8"/>
      <c r="AI517" s="8"/>
      <c r="AJ517" s="8"/>
    </row>
    <row r="518" spans="1:36" ht="14.4">
      <c r="A518" s="8"/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  <c r="AA518" s="8"/>
      <c r="AB518" s="8"/>
      <c r="AC518" s="8"/>
      <c r="AD518" s="8"/>
      <c r="AE518" s="8"/>
      <c r="AF518" s="8"/>
      <c r="AG518" s="8"/>
      <c r="AH518" s="8"/>
      <c r="AI518" s="8"/>
      <c r="AJ518" s="8"/>
    </row>
    <row r="519" spans="1:36" ht="14.4">
      <c r="A519" s="8"/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  <c r="AA519" s="8"/>
      <c r="AB519" s="8"/>
      <c r="AC519" s="8"/>
      <c r="AD519" s="8"/>
      <c r="AE519" s="8"/>
      <c r="AF519" s="8"/>
      <c r="AG519" s="8"/>
      <c r="AH519" s="8"/>
      <c r="AI519" s="8"/>
      <c r="AJ519" s="8"/>
    </row>
    <row r="520" spans="1:36" ht="14.4">
      <c r="A520" s="8"/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  <c r="AA520" s="8"/>
      <c r="AB520" s="8"/>
      <c r="AC520" s="8"/>
      <c r="AD520" s="8"/>
      <c r="AE520" s="8"/>
      <c r="AF520" s="8"/>
      <c r="AG520" s="8"/>
      <c r="AH520" s="8"/>
      <c r="AI520" s="8"/>
      <c r="AJ520" s="8"/>
    </row>
    <row r="521" spans="1:36" ht="14.4">
      <c r="A521" s="8"/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  <c r="AA521" s="8"/>
      <c r="AB521" s="8"/>
      <c r="AC521" s="8"/>
      <c r="AD521" s="8"/>
      <c r="AE521" s="8"/>
      <c r="AF521" s="8"/>
      <c r="AG521" s="8"/>
      <c r="AH521" s="8"/>
      <c r="AI521" s="8"/>
      <c r="AJ521" s="8"/>
    </row>
    <row r="522" spans="1:36" ht="14.4">
      <c r="A522" s="8"/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  <c r="AA522" s="8"/>
      <c r="AB522" s="8"/>
      <c r="AC522" s="8"/>
      <c r="AD522" s="8"/>
      <c r="AE522" s="8"/>
      <c r="AF522" s="8"/>
      <c r="AG522" s="8"/>
      <c r="AH522" s="8"/>
      <c r="AI522" s="8"/>
      <c r="AJ522" s="8"/>
    </row>
    <row r="523" spans="1:36" ht="14.4">
      <c r="A523" s="8"/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  <c r="AA523" s="8"/>
      <c r="AB523" s="8"/>
      <c r="AC523" s="8"/>
      <c r="AD523" s="8"/>
      <c r="AE523" s="8"/>
      <c r="AF523" s="8"/>
      <c r="AG523" s="8"/>
      <c r="AH523" s="8"/>
      <c r="AI523" s="8"/>
      <c r="AJ523" s="8"/>
    </row>
    <row r="524" spans="1:36" ht="14.4">
      <c r="A524" s="8"/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  <c r="AA524" s="8"/>
      <c r="AB524" s="8"/>
      <c r="AC524" s="8"/>
      <c r="AD524" s="8"/>
      <c r="AE524" s="8"/>
      <c r="AF524" s="8"/>
      <c r="AG524" s="8"/>
      <c r="AH524" s="8"/>
      <c r="AI524" s="8"/>
      <c r="AJ524" s="8"/>
    </row>
    <row r="525" spans="1:36" ht="14.4">
      <c r="A525" s="8"/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  <c r="AA525" s="8"/>
      <c r="AB525" s="8"/>
      <c r="AC525" s="8"/>
      <c r="AD525" s="8"/>
      <c r="AE525" s="8"/>
      <c r="AF525" s="8"/>
      <c r="AG525" s="8"/>
      <c r="AH525" s="8"/>
      <c r="AI525" s="8"/>
      <c r="AJ525" s="8"/>
    </row>
    <row r="526" spans="1:36" ht="14.4">
      <c r="A526" s="8"/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  <c r="AA526" s="8"/>
      <c r="AB526" s="8"/>
      <c r="AC526" s="8"/>
      <c r="AD526" s="8"/>
      <c r="AE526" s="8"/>
      <c r="AF526" s="8"/>
      <c r="AG526" s="8"/>
      <c r="AH526" s="8"/>
      <c r="AI526" s="8"/>
      <c r="AJ526" s="8"/>
    </row>
    <row r="527" spans="1:36" ht="14.4">
      <c r="A527" s="8"/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  <c r="AA527" s="8"/>
      <c r="AB527" s="8"/>
      <c r="AC527" s="8"/>
      <c r="AD527" s="8"/>
      <c r="AE527" s="8"/>
      <c r="AF527" s="8"/>
      <c r="AG527" s="8"/>
      <c r="AH527" s="8"/>
      <c r="AI527" s="8"/>
      <c r="AJ527" s="8"/>
    </row>
    <row r="528" spans="1:36" ht="14.4">
      <c r="A528" s="8"/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  <c r="AA528" s="8"/>
      <c r="AB528" s="8"/>
      <c r="AC528" s="8"/>
      <c r="AD528" s="8"/>
      <c r="AE528" s="8"/>
      <c r="AF528" s="8"/>
      <c r="AG528" s="8"/>
      <c r="AH528" s="8"/>
      <c r="AI528" s="8"/>
      <c r="AJ528" s="8"/>
    </row>
    <row r="529" spans="1:36" ht="14.4">
      <c r="A529" s="8"/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  <c r="AA529" s="8"/>
      <c r="AB529" s="8"/>
      <c r="AC529" s="8"/>
      <c r="AD529" s="8"/>
      <c r="AE529" s="8"/>
      <c r="AF529" s="8"/>
      <c r="AG529" s="8"/>
      <c r="AH529" s="8"/>
      <c r="AI529" s="8"/>
      <c r="AJ529" s="8"/>
    </row>
    <row r="530" spans="1:36" ht="14.4">
      <c r="A530" s="8"/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  <c r="AA530" s="8"/>
      <c r="AB530" s="8"/>
      <c r="AC530" s="8"/>
      <c r="AD530" s="8"/>
      <c r="AE530" s="8"/>
      <c r="AF530" s="8"/>
      <c r="AG530" s="8"/>
      <c r="AH530" s="8"/>
      <c r="AI530" s="8"/>
      <c r="AJ530" s="8"/>
    </row>
    <row r="531" spans="1:36" ht="14.4">
      <c r="A531" s="8"/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  <c r="AA531" s="8"/>
      <c r="AB531" s="8"/>
      <c r="AC531" s="8"/>
      <c r="AD531" s="8"/>
      <c r="AE531" s="8"/>
      <c r="AF531" s="8"/>
      <c r="AG531" s="8"/>
      <c r="AH531" s="8"/>
      <c r="AI531" s="8"/>
      <c r="AJ531" s="8"/>
    </row>
    <row r="532" spans="1:36" ht="14.4">
      <c r="A532" s="8"/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  <c r="AA532" s="8"/>
      <c r="AB532" s="8"/>
      <c r="AC532" s="8"/>
      <c r="AD532" s="8"/>
      <c r="AE532" s="8"/>
      <c r="AF532" s="8"/>
      <c r="AG532" s="8"/>
      <c r="AH532" s="8"/>
      <c r="AI532" s="8"/>
      <c r="AJ532" s="8"/>
    </row>
    <row r="533" spans="1:36" ht="14.4">
      <c r="A533" s="8"/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  <c r="AA533" s="8"/>
      <c r="AB533" s="8"/>
      <c r="AC533" s="8"/>
      <c r="AD533" s="8"/>
      <c r="AE533" s="8"/>
      <c r="AF533" s="8"/>
      <c r="AG533" s="8"/>
      <c r="AH533" s="8"/>
      <c r="AI533" s="8"/>
      <c r="AJ533" s="8"/>
    </row>
    <row r="534" spans="1:36" ht="14.4">
      <c r="A534" s="8"/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  <c r="AA534" s="8"/>
      <c r="AB534" s="8"/>
      <c r="AC534" s="8"/>
      <c r="AD534" s="8"/>
      <c r="AE534" s="8"/>
      <c r="AF534" s="8"/>
      <c r="AG534" s="8"/>
      <c r="AH534" s="8"/>
      <c r="AI534" s="8"/>
      <c r="AJ534" s="8"/>
    </row>
    <row r="535" spans="1:36" ht="14.4">
      <c r="A535" s="8"/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  <c r="AA535" s="8"/>
      <c r="AB535" s="8"/>
      <c r="AC535" s="8"/>
      <c r="AD535" s="8"/>
      <c r="AE535" s="8"/>
      <c r="AF535" s="8"/>
      <c r="AG535" s="8"/>
      <c r="AH535" s="8"/>
      <c r="AI535" s="8"/>
      <c r="AJ535" s="8"/>
    </row>
    <row r="536" spans="1:36" ht="14.4">
      <c r="A536" s="8"/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  <c r="AA536" s="8"/>
      <c r="AB536" s="8"/>
      <c r="AC536" s="8"/>
      <c r="AD536" s="8"/>
      <c r="AE536" s="8"/>
      <c r="AF536" s="8"/>
      <c r="AG536" s="8"/>
      <c r="AH536" s="8"/>
      <c r="AI536" s="8"/>
      <c r="AJ536" s="8"/>
    </row>
    <row r="537" spans="1:36" ht="14.4">
      <c r="A537" s="8"/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  <c r="AA537" s="8"/>
      <c r="AB537" s="8"/>
      <c r="AC537" s="8"/>
      <c r="AD537" s="8"/>
      <c r="AE537" s="8"/>
      <c r="AF537" s="8"/>
      <c r="AG537" s="8"/>
      <c r="AH537" s="8"/>
      <c r="AI537" s="8"/>
      <c r="AJ537" s="8"/>
    </row>
    <row r="538" spans="1:36" ht="14.4">
      <c r="A538" s="8"/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  <c r="AA538" s="8"/>
      <c r="AB538" s="8"/>
      <c r="AC538" s="8"/>
      <c r="AD538" s="8"/>
      <c r="AE538" s="8"/>
      <c r="AF538" s="8"/>
      <c r="AG538" s="8"/>
      <c r="AH538" s="8"/>
      <c r="AI538" s="8"/>
      <c r="AJ538" s="8"/>
    </row>
    <row r="539" spans="1:36" ht="14.4">
      <c r="A539" s="8"/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  <c r="AA539" s="8"/>
      <c r="AB539" s="8"/>
      <c r="AC539" s="8"/>
      <c r="AD539" s="8"/>
      <c r="AE539" s="8"/>
      <c r="AF539" s="8"/>
      <c r="AG539" s="8"/>
      <c r="AH539" s="8"/>
      <c r="AI539" s="8"/>
      <c r="AJ539" s="8"/>
    </row>
    <row r="540" spans="1:36" ht="14.4">
      <c r="A540" s="8"/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  <c r="AA540" s="8"/>
      <c r="AB540" s="8"/>
      <c r="AC540" s="8"/>
      <c r="AD540" s="8"/>
      <c r="AE540" s="8"/>
      <c r="AF540" s="8"/>
      <c r="AG540" s="8"/>
      <c r="AH540" s="8"/>
      <c r="AI540" s="8"/>
      <c r="AJ540" s="8"/>
    </row>
    <row r="541" spans="1:36" ht="14.4">
      <c r="A541" s="8"/>
      <c r="B541" s="8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  <c r="AA541" s="8"/>
      <c r="AB541" s="8"/>
      <c r="AC541" s="8"/>
      <c r="AD541" s="8"/>
      <c r="AE541" s="8"/>
      <c r="AF541" s="8"/>
      <c r="AG541" s="8"/>
      <c r="AH541" s="8"/>
      <c r="AI541" s="8"/>
      <c r="AJ541" s="8"/>
    </row>
    <row r="542" spans="1:36" ht="14.4">
      <c r="A542" s="8"/>
      <c r="B542" s="8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  <c r="AA542" s="8"/>
      <c r="AB542" s="8"/>
      <c r="AC542" s="8"/>
      <c r="AD542" s="8"/>
      <c r="AE542" s="8"/>
      <c r="AF542" s="8"/>
      <c r="AG542" s="8"/>
      <c r="AH542" s="8"/>
      <c r="AI542" s="8"/>
      <c r="AJ542" s="8"/>
    </row>
    <row r="543" spans="1:36" ht="14.4">
      <c r="A543" s="8"/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  <c r="AA543" s="8"/>
      <c r="AB543" s="8"/>
      <c r="AC543" s="8"/>
      <c r="AD543" s="8"/>
      <c r="AE543" s="8"/>
      <c r="AF543" s="8"/>
      <c r="AG543" s="8"/>
      <c r="AH543" s="8"/>
      <c r="AI543" s="8"/>
      <c r="AJ543" s="8"/>
    </row>
    <row r="544" spans="1:36" ht="14.4">
      <c r="A544" s="8"/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  <c r="AA544" s="8"/>
      <c r="AB544" s="8"/>
      <c r="AC544" s="8"/>
      <c r="AD544" s="8"/>
      <c r="AE544" s="8"/>
      <c r="AF544" s="8"/>
      <c r="AG544" s="8"/>
      <c r="AH544" s="8"/>
      <c r="AI544" s="8"/>
      <c r="AJ544" s="8"/>
    </row>
    <row r="545" spans="1:36" ht="14.4">
      <c r="A545" s="8"/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  <c r="AA545" s="8"/>
      <c r="AB545" s="8"/>
      <c r="AC545" s="8"/>
      <c r="AD545" s="8"/>
      <c r="AE545" s="8"/>
      <c r="AF545" s="8"/>
      <c r="AG545" s="8"/>
      <c r="AH545" s="8"/>
      <c r="AI545" s="8"/>
      <c r="AJ545" s="8"/>
    </row>
    <row r="546" spans="1:36" ht="14.4">
      <c r="A546" s="8"/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  <c r="AA546" s="8"/>
      <c r="AB546" s="8"/>
      <c r="AC546" s="8"/>
      <c r="AD546" s="8"/>
      <c r="AE546" s="8"/>
      <c r="AF546" s="8"/>
      <c r="AG546" s="8"/>
      <c r="AH546" s="8"/>
      <c r="AI546" s="8"/>
      <c r="AJ546" s="8"/>
    </row>
    <row r="547" spans="1:36" ht="14.4">
      <c r="A547" s="8"/>
      <c r="B547" s="8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  <c r="AA547" s="8"/>
      <c r="AB547" s="8"/>
      <c r="AC547" s="8"/>
      <c r="AD547" s="8"/>
      <c r="AE547" s="8"/>
      <c r="AF547" s="8"/>
      <c r="AG547" s="8"/>
      <c r="AH547" s="8"/>
      <c r="AI547" s="8"/>
      <c r="AJ547" s="8"/>
    </row>
    <row r="548" spans="1:36" ht="14.4">
      <c r="A548" s="8"/>
      <c r="B548" s="8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  <c r="AA548" s="8"/>
      <c r="AB548" s="8"/>
      <c r="AC548" s="8"/>
      <c r="AD548" s="8"/>
      <c r="AE548" s="8"/>
      <c r="AF548" s="8"/>
      <c r="AG548" s="8"/>
      <c r="AH548" s="8"/>
      <c r="AI548" s="8"/>
      <c r="AJ548" s="8"/>
    </row>
    <row r="549" spans="1:36" ht="14.4">
      <c r="A549" s="8"/>
      <c r="B549" s="8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  <c r="AA549" s="8"/>
      <c r="AB549" s="8"/>
      <c r="AC549" s="8"/>
      <c r="AD549" s="8"/>
      <c r="AE549" s="8"/>
      <c r="AF549" s="8"/>
      <c r="AG549" s="8"/>
      <c r="AH549" s="8"/>
      <c r="AI549" s="8"/>
      <c r="AJ549" s="8"/>
    </row>
    <row r="550" spans="1:36" ht="14.4">
      <c r="A550" s="8"/>
      <c r="B550" s="8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  <c r="AA550" s="8"/>
      <c r="AB550" s="8"/>
      <c r="AC550" s="8"/>
      <c r="AD550" s="8"/>
      <c r="AE550" s="8"/>
      <c r="AF550" s="8"/>
      <c r="AG550" s="8"/>
      <c r="AH550" s="8"/>
      <c r="AI550" s="8"/>
      <c r="AJ550" s="8"/>
    </row>
    <row r="551" spans="1:36" ht="14.4">
      <c r="A551" s="8"/>
      <c r="B551" s="8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  <c r="AA551" s="8"/>
      <c r="AB551" s="8"/>
      <c r="AC551" s="8"/>
      <c r="AD551" s="8"/>
      <c r="AE551" s="8"/>
      <c r="AF551" s="8"/>
      <c r="AG551" s="8"/>
      <c r="AH551" s="8"/>
      <c r="AI551" s="8"/>
      <c r="AJ551" s="8"/>
    </row>
    <row r="552" spans="1:36" ht="14.4">
      <c r="A552" s="8"/>
      <c r="B552" s="8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  <c r="AA552" s="8"/>
      <c r="AB552" s="8"/>
      <c r="AC552" s="8"/>
      <c r="AD552" s="8"/>
      <c r="AE552" s="8"/>
      <c r="AF552" s="8"/>
      <c r="AG552" s="8"/>
      <c r="AH552" s="8"/>
      <c r="AI552" s="8"/>
      <c r="AJ552" s="8"/>
    </row>
    <row r="553" spans="1:36" ht="14.4">
      <c r="A553" s="8"/>
      <c r="B553" s="8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  <c r="AA553" s="8"/>
      <c r="AB553" s="8"/>
      <c r="AC553" s="8"/>
      <c r="AD553" s="8"/>
      <c r="AE553" s="8"/>
      <c r="AF553" s="8"/>
      <c r="AG553" s="8"/>
      <c r="AH553" s="8"/>
      <c r="AI553" s="8"/>
      <c r="AJ553" s="8"/>
    </row>
    <row r="554" spans="1:36" ht="14.4">
      <c r="A554" s="8"/>
      <c r="B554" s="8"/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  <c r="AA554" s="8"/>
      <c r="AB554" s="8"/>
      <c r="AC554" s="8"/>
      <c r="AD554" s="8"/>
      <c r="AE554" s="8"/>
      <c r="AF554" s="8"/>
      <c r="AG554" s="8"/>
      <c r="AH554" s="8"/>
      <c r="AI554" s="8"/>
      <c r="AJ554" s="8"/>
    </row>
    <row r="555" spans="1:36" ht="14.4">
      <c r="A555" s="8"/>
      <c r="B555" s="8"/>
      <c r="C555" s="8"/>
      <c r="D555" s="8"/>
      <c r="E555" s="8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  <c r="AA555" s="8"/>
      <c r="AB555" s="8"/>
      <c r="AC555" s="8"/>
      <c r="AD555" s="8"/>
      <c r="AE555" s="8"/>
      <c r="AF555" s="8"/>
      <c r="AG555" s="8"/>
      <c r="AH555" s="8"/>
      <c r="AI555" s="8"/>
      <c r="AJ555" s="8"/>
    </row>
    <row r="556" spans="1:36" ht="14.4">
      <c r="A556" s="8"/>
      <c r="B556" s="8"/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  <c r="AA556" s="8"/>
      <c r="AB556" s="8"/>
      <c r="AC556" s="8"/>
      <c r="AD556" s="8"/>
      <c r="AE556" s="8"/>
      <c r="AF556" s="8"/>
      <c r="AG556" s="8"/>
      <c r="AH556" s="8"/>
      <c r="AI556" s="8"/>
      <c r="AJ556" s="8"/>
    </row>
    <row r="557" spans="1:36" ht="14.4">
      <c r="A557" s="8"/>
      <c r="B557" s="8"/>
      <c r="C557" s="8"/>
      <c r="D557" s="8"/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  <c r="AA557" s="8"/>
      <c r="AB557" s="8"/>
      <c r="AC557" s="8"/>
      <c r="AD557" s="8"/>
      <c r="AE557" s="8"/>
      <c r="AF557" s="8"/>
      <c r="AG557" s="8"/>
      <c r="AH557" s="8"/>
      <c r="AI557" s="8"/>
      <c r="AJ557" s="8"/>
    </row>
    <row r="558" spans="1:36" ht="14.4">
      <c r="A558" s="8"/>
      <c r="B558" s="8"/>
      <c r="C558" s="8"/>
      <c r="D558" s="8"/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  <c r="AA558" s="8"/>
      <c r="AB558" s="8"/>
      <c r="AC558" s="8"/>
      <c r="AD558" s="8"/>
      <c r="AE558" s="8"/>
      <c r="AF558" s="8"/>
      <c r="AG558" s="8"/>
      <c r="AH558" s="8"/>
      <c r="AI558" s="8"/>
      <c r="AJ558" s="8"/>
    </row>
    <row r="559" spans="1:36" ht="14.4">
      <c r="A559" s="8"/>
      <c r="B559" s="8"/>
      <c r="C559" s="8"/>
      <c r="D559" s="8"/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  <c r="AA559" s="8"/>
      <c r="AB559" s="8"/>
      <c r="AC559" s="8"/>
      <c r="AD559" s="8"/>
      <c r="AE559" s="8"/>
      <c r="AF559" s="8"/>
      <c r="AG559" s="8"/>
      <c r="AH559" s="8"/>
      <c r="AI559" s="8"/>
      <c r="AJ559" s="8"/>
    </row>
    <row r="560" spans="1:36" ht="14.4">
      <c r="A560" s="8"/>
      <c r="B560" s="8"/>
      <c r="C560" s="8"/>
      <c r="D560" s="8"/>
      <c r="E560" s="8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  <c r="AA560" s="8"/>
      <c r="AB560" s="8"/>
      <c r="AC560" s="8"/>
      <c r="AD560" s="8"/>
      <c r="AE560" s="8"/>
      <c r="AF560" s="8"/>
      <c r="AG560" s="8"/>
      <c r="AH560" s="8"/>
      <c r="AI560" s="8"/>
      <c r="AJ560" s="8"/>
    </row>
    <row r="561" spans="1:36" ht="14.4">
      <c r="A561" s="8"/>
      <c r="B561" s="8"/>
      <c r="C561" s="8"/>
      <c r="D561" s="8"/>
      <c r="E561" s="8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  <c r="AA561" s="8"/>
      <c r="AB561" s="8"/>
      <c r="AC561" s="8"/>
      <c r="AD561" s="8"/>
      <c r="AE561" s="8"/>
      <c r="AF561" s="8"/>
      <c r="AG561" s="8"/>
      <c r="AH561" s="8"/>
      <c r="AI561" s="8"/>
      <c r="AJ561" s="8"/>
    </row>
    <row r="562" spans="1:36" ht="14.4">
      <c r="A562" s="8"/>
      <c r="B562" s="8"/>
      <c r="C562" s="8"/>
      <c r="D562" s="8"/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  <c r="AA562" s="8"/>
      <c r="AB562" s="8"/>
      <c r="AC562" s="8"/>
      <c r="AD562" s="8"/>
      <c r="AE562" s="8"/>
      <c r="AF562" s="8"/>
      <c r="AG562" s="8"/>
      <c r="AH562" s="8"/>
      <c r="AI562" s="8"/>
      <c r="AJ562" s="8"/>
    </row>
    <row r="563" spans="1:36" ht="14.4">
      <c r="A563" s="8"/>
      <c r="B563" s="8"/>
      <c r="C563" s="8"/>
      <c r="D563" s="8"/>
      <c r="E563" s="8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  <c r="AA563" s="8"/>
      <c r="AB563" s="8"/>
      <c r="AC563" s="8"/>
      <c r="AD563" s="8"/>
      <c r="AE563" s="8"/>
      <c r="AF563" s="8"/>
      <c r="AG563" s="8"/>
      <c r="AH563" s="8"/>
      <c r="AI563" s="8"/>
      <c r="AJ563" s="8"/>
    </row>
    <row r="564" spans="1:36" ht="14.4">
      <c r="A564" s="8"/>
      <c r="B564" s="8"/>
      <c r="C564" s="8"/>
      <c r="D564" s="8"/>
      <c r="E564" s="8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  <c r="AA564" s="8"/>
      <c r="AB564" s="8"/>
      <c r="AC564" s="8"/>
      <c r="AD564" s="8"/>
      <c r="AE564" s="8"/>
      <c r="AF564" s="8"/>
      <c r="AG564" s="8"/>
      <c r="AH564" s="8"/>
      <c r="AI564" s="8"/>
      <c r="AJ564" s="8"/>
    </row>
    <row r="565" spans="1:36" ht="14.4">
      <c r="A565" s="8"/>
      <c r="B565" s="8"/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  <c r="AA565" s="8"/>
      <c r="AB565" s="8"/>
      <c r="AC565" s="8"/>
      <c r="AD565" s="8"/>
      <c r="AE565" s="8"/>
      <c r="AF565" s="8"/>
      <c r="AG565" s="8"/>
      <c r="AH565" s="8"/>
      <c r="AI565" s="8"/>
      <c r="AJ565" s="8"/>
    </row>
    <row r="566" spans="1:36" ht="14.4">
      <c r="A566" s="8"/>
      <c r="B566" s="8"/>
      <c r="C566" s="8"/>
      <c r="D566" s="8"/>
      <c r="E566" s="8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  <c r="AA566" s="8"/>
      <c r="AB566" s="8"/>
      <c r="AC566" s="8"/>
      <c r="AD566" s="8"/>
      <c r="AE566" s="8"/>
      <c r="AF566" s="8"/>
      <c r="AG566" s="8"/>
      <c r="AH566" s="8"/>
      <c r="AI566" s="8"/>
      <c r="AJ566" s="8"/>
    </row>
    <row r="567" spans="1:36" ht="14.4">
      <c r="A567" s="8"/>
      <c r="B567" s="8"/>
      <c r="C567" s="8"/>
      <c r="D567" s="8"/>
      <c r="E567" s="8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  <c r="AA567" s="8"/>
      <c r="AB567" s="8"/>
      <c r="AC567" s="8"/>
      <c r="AD567" s="8"/>
      <c r="AE567" s="8"/>
      <c r="AF567" s="8"/>
      <c r="AG567" s="8"/>
      <c r="AH567" s="8"/>
      <c r="AI567" s="8"/>
      <c r="AJ567" s="8"/>
    </row>
    <row r="568" spans="1:36" ht="14.4">
      <c r="A568" s="8"/>
      <c r="B568" s="8"/>
      <c r="C568" s="8"/>
      <c r="D568" s="8"/>
      <c r="E568" s="8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  <c r="AA568" s="8"/>
      <c r="AB568" s="8"/>
      <c r="AC568" s="8"/>
      <c r="AD568" s="8"/>
      <c r="AE568" s="8"/>
      <c r="AF568" s="8"/>
      <c r="AG568" s="8"/>
      <c r="AH568" s="8"/>
      <c r="AI568" s="8"/>
      <c r="AJ568" s="8"/>
    </row>
    <row r="569" spans="1:36" ht="14.4">
      <c r="A569" s="8"/>
      <c r="B569" s="8"/>
      <c r="C569" s="8"/>
      <c r="D569" s="8"/>
      <c r="E569" s="8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  <c r="AA569" s="8"/>
      <c r="AB569" s="8"/>
      <c r="AC569" s="8"/>
      <c r="AD569" s="8"/>
      <c r="AE569" s="8"/>
      <c r="AF569" s="8"/>
      <c r="AG569" s="8"/>
      <c r="AH569" s="8"/>
      <c r="AI569" s="8"/>
      <c r="AJ569" s="8"/>
    </row>
    <row r="570" spans="1:36" ht="14.4">
      <c r="A570" s="8"/>
      <c r="B570" s="8"/>
      <c r="C570" s="8"/>
      <c r="D570" s="8"/>
      <c r="E570" s="8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  <c r="AA570" s="8"/>
      <c r="AB570" s="8"/>
      <c r="AC570" s="8"/>
      <c r="AD570" s="8"/>
      <c r="AE570" s="8"/>
      <c r="AF570" s="8"/>
      <c r="AG570" s="8"/>
      <c r="AH570" s="8"/>
      <c r="AI570" s="8"/>
      <c r="AJ570" s="8"/>
    </row>
    <row r="571" spans="1:36" ht="14.4">
      <c r="A571" s="8"/>
      <c r="B571" s="8"/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  <c r="AA571" s="8"/>
      <c r="AB571" s="8"/>
      <c r="AC571" s="8"/>
      <c r="AD571" s="8"/>
      <c r="AE571" s="8"/>
      <c r="AF571" s="8"/>
      <c r="AG571" s="8"/>
      <c r="AH571" s="8"/>
      <c r="AI571" s="8"/>
      <c r="AJ571" s="8"/>
    </row>
    <row r="572" spans="1:36" ht="14.4">
      <c r="A572" s="8"/>
      <c r="B572" s="8"/>
      <c r="C572" s="8"/>
      <c r="D572" s="8"/>
      <c r="E572" s="8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  <c r="AA572" s="8"/>
      <c r="AB572" s="8"/>
      <c r="AC572" s="8"/>
      <c r="AD572" s="8"/>
      <c r="AE572" s="8"/>
      <c r="AF572" s="8"/>
      <c r="AG572" s="8"/>
      <c r="AH572" s="8"/>
      <c r="AI572" s="8"/>
      <c r="AJ572" s="8"/>
    </row>
    <row r="573" spans="1:36" ht="14.4">
      <c r="A573" s="8"/>
      <c r="B573" s="8"/>
      <c r="C573" s="8"/>
      <c r="D573" s="8"/>
      <c r="E573" s="8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  <c r="AA573" s="8"/>
      <c r="AB573" s="8"/>
      <c r="AC573" s="8"/>
      <c r="AD573" s="8"/>
      <c r="AE573" s="8"/>
      <c r="AF573" s="8"/>
      <c r="AG573" s="8"/>
      <c r="AH573" s="8"/>
      <c r="AI573" s="8"/>
      <c r="AJ573" s="8"/>
    </row>
    <row r="574" spans="1:36" ht="14.4">
      <c r="A574" s="8"/>
      <c r="B574" s="8"/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  <c r="AA574" s="8"/>
      <c r="AB574" s="8"/>
      <c r="AC574" s="8"/>
      <c r="AD574" s="8"/>
      <c r="AE574" s="8"/>
      <c r="AF574" s="8"/>
      <c r="AG574" s="8"/>
      <c r="AH574" s="8"/>
      <c r="AI574" s="8"/>
      <c r="AJ574" s="8"/>
    </row>
    <row r="575" spans="1:36" ht="14.4">
      <c r="A575" s="8"/>
      <c r="B575" s="8"/>
      <c r="C575" s="8"/>
      <c r="D575" s="8"/>
      <c r="E575" s="8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  <c r="AA575" s="8"/>
      <c r="AB575" s="8"/>
      <c r="AC575" s="8"/>
      <c r="AD575" s="8"/>
      <c r="AE575" s="8"/>
      <c r="AF575" s="8"/>
      <c r="AG575" s="8"/>
      <c r="AH575" s="8"/>
      <c r="AI575" s="8"/>
      <c r="AJ575" s="8"/>
    </row>
    <row r="576" spans="1:36" ht="14.4">
      <c r="A576" s="8"/>
      <c r="B576" s="8"/>
      <c r="C576" s="8"/>
      <c r="D576" s="8"/>
      <c r="E576" s="8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  <c r="AA576" s="8"/>
      <c r="AB576" s="8"/>
      <c r="AC576" s="8"/>
      <c r="AD576" s="8"/>
      <c r="AE576" s="8"/>
      <c r="AF576" s="8"/>
      <c r="AG576" s="8"/>
      <c r="AH576" s="8"/>
      <c r="AI576" s="8"/>
      <c r="AJ576" s="8"/>
    </row>
    <row r="577" spans="1:36" ht="14.4">
      <c r="A577" s="8"/>
      <c r="B577" s="8"/>
      <c r="C577" s="8"/>
      <c r="D577" s="8"/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  <c r="AA577" s="8"/>
      <c r="AB577" s="8"/>
      <c r="AC577" s="8"/>
      <c r="AD577" s="8"/>
      <c r="AE577" s="8"/>
      <c r="AF577" s="8"/>
      <c r="AG577" s="8"/>
      <c r="AH577" s="8"/>
      <c r="AI577" s="8"/>
      <c r="AJ577" s="8"/>
    </row>
    <row r="578" spans="1:36" ht="14.4">
      <c r="A578" s="8"/>
      <c r="B578" s="8"/>
      <c r="C578" s="8"/>
      <c r="D578" s="8"/>
      <c r="E578" s="8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  <c r="AA578" s="8"/>
      <c r="AB578" s="8"/>
      <c r="AC578" s="8"/>
      <c r="AD578" s="8"/>
      <c r="AE578" s="8"/>
      <c r="AF578" s="8"/>
      <c r="AG578" s="8"/>
      <c r="AH578" s="8"/>
      <c r="AI578" s="8"/>
      <c r="AJ578" s="8"/>
    </row>
    <row r="579" spans="1:36" ht="14.4">
      <c r="A579" s="8"/>
      <c r="B579" s="8"/>
      <c r="C579" s="8"/>
      <c r="D579" s="8"/>
      <c r="E579" s="8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  <c r="AA579" s="8"/>
      <c r="AB579" s="8"/>
      <c r="AC579" s="8"/>
      <c r="AD579" s="8"/>
      <c r="AE579" s="8"/>
      <c r="AF579" s="8"/>
      <c r="AG579" s="8"/>
      <c r="AH579" s="8"/>
      <c r="AI579" s="8"/>
      <c r="AJ579" s="8"/>
    </row>
    <row r="580" spans="1:36" ht="14.4">
      <c r="A580" s="8"/>
      <c r="B580" s="8"/>
      <c r="C580" s="8"/>
      <c r="D580" s="8"/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  <c r="AA580" s="8"/>
      <c r="AB580" s="8"/>
      <c r="AC580" s="8"/>
      <c r="AD580" s="8"/>
      <c r="AE580" s="8"/>
      <c r="AF580" s="8"/>
      <c r="AG580" s="8"/>
      <c r="AH580" s="8"/>
      <c r="AI580" s="8"/>
      <c r="AJ580" s="8"/>
    </row>
    <row r="581" spans="1:36" ht="14.4">
      <c r="A581" s="8"/>
      <c r="B581" s="8"/>
      <c r="C581" s="8"/>
      <c r="D581" s="8"/>
      <c r="E581" s="8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  <c r="AA581" s="8"/>
      <c r="AB581" s="8"/>
      <c r="AC581" s="8"/>
      <c r="AD581" s="8"/>
      <c r="AE581" s="8"/>
      <c r="AF581" s="8"/>
      <c r="AG581" s="8"/>
      <c r="AH581" s="8"/>
      <c r="AI581" s="8"/>
      <c r="AJ581" s="8"/>
    </row>
    <row r="582" spans="1:36" ht="14.4">
      <c r="A582" s="8"/>
      <c r="B582" s="8"/>
      <c r="C582" s="8"/>
      <c r="D582" s="8"/>
      <c r="E582" s="8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  <c r="AA582" s="8"/>
      <c r="AB582" s="8"/>
      <c r="AC582" s="8"/>
      <c r="AD582" s="8"/>
      <c r="AE582" s="8"/>
      <c r="AF582" s="8"/>
      <c r="AG582" s="8"/>
      <c r="AH582" s="8"/>
      <c r="AI582" s="8"/>
      <c r="AJ582" s="8"/>
    </row>
    <row r="583" spans="1:36" ht="14.4">
      <c r="A583" s="8"/>
      <c r="B583" s="8"/>
      <c r="C583" s="8"/>
      <c r="D583" s="8"/>
      <c r="E583" s="8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  <c r="AA583" s="8"/>
      <c r="AB583" s="8"/>
      <c r="AC583" s="8"/>
      <c r="AD583" s="8"/>
      <c r="AE583" s="8"/>
      <c r="AF583" s="8"/>
      <c r="AG583" s="8"/>
      <c r="AH583" s="8"/>
      <c r="AI583" s="8"/>
      <c r="AJ583" s="8"/>
    </row>
    <row r="584" spans="1:36" ht="14.4">
      <c r="A584" s="8"/>
      <c r="B584" s="8"/>
      <c r="C584" s="8"/>
      <c r="D584" s="8"/>
      <c r="E584" s="8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  <c r="AA584" s="8"/>
      <c r="AB584" s="8"/>
      <c r="AC584" s="8"/>
      <c r="AD584" s="8"/>
      <c r="AE584" s="8"/>
      <c r="AF584" s="8"/>
      <c r="AG584" s="8"/>
      <c r="AH584" s="8"/>
      <c r="AI584" s="8"/>
      <c r="AJ584" s="8"/>
    </row>
    <row r="585" spans="1:36" ht="14.4">
      <c r="A585" s="8"/>
      <c r="B585" s="8"/>
      <c r="C585" s="8"/>
      <c r="D585" s="8"/>
      <c r="E585" s="8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  <c r="AA585" s="8"/>
      <c r="AB585" s="8"/>
      <c r="AC585" s="8"/>
      <c r="AD585" s="8"/>
      <c r="AE585" s="8"/>
      <c r="AF585" s="8"/>
      <c r="AG585" s="8"/>
      <c r="AH585" s="8"/>
      <c r="AI585" s="8"/>
      <c r="AJ585" s="8"/>
    </row>
    <row r="586" spans="1:36" ht="14.4">
      <c r="A586" s="8"/>
      <c r="B586" s="8"/>
      <c r="C586" s="8"/>
      <c r="D586" s="8"/>
      <c r="E586" s="8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  <c r="AA586" s="8"/>
      <c r="AB586" s="8"/>
      <c r="AC586" s="8"/>
      <c r="AD586" s="8"/>
      <c r="AE586" s="8"/>
      <c r="AF586" s="8"/>
      <c r="AG586" s="8"/>
      <c r="AH586" s="8"/>
      <c r="AI586" s="8"/>
      <c r="AJ586" s="8"/>
    </row>
    <row r="587" spans="1:36" ht="14.4">
      <c r="A587" s="8"/>
      <c r="B587" s="8"/>
      <c r="C587" s="8"/>
      <c r="D587" s="8"/>
      <c r="E587" s="8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  <c r="AA587" s="8"/>
      <c r="AB587" s="8"/>
      <c r="AC587" s="8"/>
      <c r="AD587" s="8"/>
      <c r="AE587" s="8"/>
      <c r="AF587" s="8"/>
      <c r="AG587" s="8"/>
      <c r="AH587" s="8"/>
      <c r="AI587" s="8"/>
      <c r="AJ587" s="8"/>
    </row>
    <row r="588" spans="1:36" ht="14.4">
      <c r="A588" s="8"/>
      <c r="B588" s="8"/>
      <c r="C588" s="8"/>
      <c r="D588" s="8"/>
      <c r="E588" s="8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  <c r="AA588" s="8"/>
      <c r="AB588" s="8"/>
      <c r="AC588" s="8"/>
      <c r="AD588" s="8"/>
      <c r="AE588" s="8"/>
      <c r="AF588" s="8"/>
      <c r="AG588" s="8"/>
      <c r="AH588" s="8"/>
      <c r="AI588" s="8"/>
      <c r="AJ588" s="8"/>
    </row>
    <row r="589" spans="1:36" ht="14.4">
      <c r="A589" s="8"/>
      <c r="B589" s="8"/>
      <c r="C589" s="8"/>
      <c r="D589" s="8"/>
      <c r="E589" s="8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  <c r="AA589" s="8"/>
      <c r="AB589" s="8"/>
      <c r="AC589" s="8"/>
      <c r="AD589" s="8"/>
      <c r="AE589" s="8"/>
      <c r="AF589" s="8"/>
      <c r="AG589" s="8"/>
      <c r="AH589" s="8"/>
      <c r="AI589" s="8"/>
      <c r="AJ589" s="8"/>
    </row>
    <row r="590" spans="1:36" ht="14.4">
      <c r="A590" s="8"/>
      <c r="B590" s="8"/>
      <c r="C590" s="8"/>
      <c r="D590" s="8"/>
      <c r="E590" s="8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  <c r="AA590" s="8"/>
      <c r="AB590" s="8"/>
      <c r="AC590" s="8"/>
      <c r="AD590" s="8"/>
      <c r="AE590" s="8"/>
      <c r="AF590" s="8"/>
      <c r="AG590" s="8"/>
      <c r="AH590" s="8"/>
      <c r="AI590" s="8"/>
      <c r="AJ590" s="8"/>
    </row>
    <row r="591" spans="1:36" ht="14.4">
      <c r="A591" s="8"/>
      <c r="B591" s="8"/>
      <c r="C591" s="8"/>
      <c r="D591" s="8"/>
      <c r="E591" s="8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  <c r="AA591" s="8"/>
      <c r="AB591" s="8"/>
      <c r="AC591" s="8"/>
      <c r="AD591" s="8"/>
      <c r="AE591" s="8"/>
      <c r="AF591" s="8"/>
      <c r="AG591" s="8"/>
      <c r="AH591" s="8"/>
      <c r="AI591" s="8"/>
      <c r="AJ591" s="8"/>
    </row>
    <row r="592" spans="1:36" ht="14.4">
      <c r="A592" s="8"/>
      <c r="B592" s="8"/>
      <c r="C592" s="8"/>
      <c r="D592" s="8"/>
      <c r="E592" s="8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  <c r="AA592" s="8"/>
      <c r="AB592" s="8"/>
      <c r="AC592" s="8"/>
      <c r="AD592" s="8"/>
      <c r="AE592" s="8"/>
      <c r="AF592" s="8"/>
      <c r="AG592" s="8"/>
      <c r="AH592" s="8"/>
      <c r="AI592" s="8"/>
      <c r="AJ592" s="8"/>
    </row>
    <row r="593" spans="1:36" ht="14.4">
      <c r="A593" s="8"/>
      <c r="B593" s="8"/>
      <c r="C593" s="8"/>
      <c r="D593" s="8"/>
      <c r="E593" s="8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  <c r="AA593" s="8"/>
      <c r="AB593" s="8"/>
      <c r="AC593" s="8"/>
      <c r="AD593" s="8"/>
      <c r="AE593" s="8"/>
      <c r="AF593" s="8"/>
      <c r="AG593" s="8"/>
      <c r="AH593" s="8"/>
      <c r="AI593" s="8"/>
      <c r="AJ593" s="8"/>
    </row>
    <row r="594" spans="1:36" ht="14.4">
      <c r="A594" s="8"/>
      <c r="B594" s="8"/>
      <c r="C594" s="8"/>
      <c r="D594" s="8"/>
      <c r="E594" s="8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  <c r="AA594" s="8"/>
      <c r="AB594" s="8"/>
      <c r="AC594" s="8"/>
      <c r="AD594" s="8"/>
      <c r="AE594" s="8"/>
      <c r="AF594" s="8"/>
      <c r="AG594" s="8"/>
      <c r="AH594" s="8"/>
      <c r="AI594" s="8"/>
      <c r="AJ594" s="8"/>
    </row>
    <row r="595" spans="1:36" ht="14.4">
      <c r="A595" s="8"/>
      <c r="B595" s="8"/>
      <c r="C595" s="8"/>
      <c r="D595" s="8"/>
      <c r="E595" s="8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  <c r="AA595" s="8"/>
      <c r="AB595" s="8"/>
      <c r="AC595" s="8"/>
      <c r="AD595" s="8"/>
      <c r="AE595" s="8"/>
      <c r="AF595" s="8"/>
      <c r="AG595" s="8"/>
      <c r="AH595" s="8"/>
      <c r="AI595" s="8"/>
      <c r="AJ595" s="8"/>
    </row>
    <row r="596" spans="1:36" ht="14.4">
      <c r="A596" s="8"/>
      <c r="B596" s="8"/>
      <c r="C596" s="8"/>
      <c r="D596" s="8"/>
      <c r="E596" s="8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  <c r="AA596" s="8"/>
      <c r="AB596" s="8"/>
      <c r="AC596" s="8"/>
      <c r="AD596" s="8"/>
      <c r="AE596" s="8"/>
      <c r="AF596" s="8"/>
      <c r="AG596" s="8"/>
      <c r="AH596" s="8"/>
      <c r="AI596" s="8"/>
      <c r="AJ596" s="8"/>
    </row>
    <row r="597" spans="1:36" ht="14.4">
      <c r="A597" s="8"/>
      <c r="B597" s="8"/>
      <c r="C597" s="8"/>
      <c r="D597" s="8"/>
      <c r="E597" s="8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  <c r="AA597" s="8"/>
      <c r="AB597" s="8"/>
      <c r="AC597" s="8"/>
      <c r="AD597" s="8"/>
      <c r="AE597" s="8"/>
      <c r="AF597" s="8"/>
      <c r="AG597" s="8"/>
      <c r="AH597" s="8"/>
      <c r="AI597" s="8"/>
      <c r="AJ597" s="8"/>
    </row>
    <row r="598" spans="1:36" ht="14.4">
      <c r="A598" s="8"/>
      <c r="B598" s="8"/>
      <c r="C598" s="8"/>
      <c r="D598" s="8"/>
      <c r="E598" s="8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  <c r="AA598" s="8"/>
      <c r="AB598" s="8"/>
      <c r="AC598" s="8"/>
      <c r="AD598" s="8"/>
      <c r="AE598" s="8"/>
      <c r="AF598" s="8"/>
      <c r="AG598" s="8"/>
      <c r="AH598" s="8"/>
      <c r="AI598" s="8"/>
      <c r="AJ598" s="8"/>
    </row>
    <row r="599" spans="1:36" ht="14.4">
      <c r="A599" s="8"/>
      <c r="B599" s="8"/>
      <c r="C599" s="8"/>
      <c r="D599" s="8"/>
      <c r="E599" s="8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  <c r="AA599" s="8"/>
      <c r="AB599" s="8"/>
      <c r="AC599" s="8"/>
      <c r="AD599" s="8"/>
      <c r="AE599" s="8"/>
      <c r="AF599" s="8"/>
      <c r="AG599" s="8"/>
      <c r="AH599" s="8"/>
      <c r="AI599" s="8"/>
      <c r="AJ599" s="8"/>
    </row>
    <row r="600" spans="1:36" ht="14.4">
      <c r="A600" s="8"/>
      <c r="B600" s="8"/>
      <c r="C600" s="8"/>
      <c r="D600" s="8"/>
      <c r="E600" s="8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  <c r="AA600" s="8"/>
      <c r="AB600" s="8"/>
      <c r="AC600" s="8"/>
      <c r="AD600" s="8"/>
      <c r="AE600" s="8"/>
      <c r="AF600" s="8"/>
      <c r="AG600" s="8"/>
      <c r="AH600" s="8"/>
      <c r="AI600" s="8"/>
      <c r="AJ600" s="8"/>
    </row>
    <row r="601" spans="1:36" ht="14.4">
      <c r="A601" s="8"/>
      <c r="B601" s="8"/>
      <c r="C601" s="8"/>
      <c r="D601" s="8"/>
      <c r="E601" s="8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  <c r="AA601" s="8"/>
      <c r="AB601" s="8"/>
      <c r="AC601" s="8"/>
      <c r="AD601" s="8"/>
      <c r="AE601" s="8"/>
      <c r="AF601" s="8"/>
      <c r="AG601" s="8"/>
      <c r="AH601" s="8"/>
      <c r="AI601" s="8"/>
      <c r="AJ601" s="8"/>
    </row>
    <row r="602" spans="1:36" ht="14.4">
      <c r="A602" s="8"/>
      <c r="B602" s="8"/>
      <c r="C602" s="8"/>
      <c r="D602" s="8"/>
      <c r="E602" s="8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  <c r="AA602" s="8"/>
      <c r="AB602" s="8"/>
      <c r="AC602" s="8"/>
      <c r="AD602" s="8"/>
      <c r="AE602" s="8"/>
      <c r="AF602" s="8"/>
      <c r="AG602" s="8"/>
      <c r="AH602" s="8"/>
      <c r="AI602" s="8"/>
      <c r="AJ602" s="8"/>
    </row>
    <row r="603" spans="1:36" ht="14.4">
      <c r="A603" s="8"/>
      <c r="B603" s="8"/>
      <c r="C603" s="8"/>
      <c r="D603" s="8"/>
      <c r="E603" s="8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  <c r="AA603" s="8"/>
      <c r="AB603" s="8"/>
      <c r="AC603" s="8"/>
      <c r="AD603" s="8"/>
      <c r="AE603" s="8"/>
      <c r="AF603" s="8"/>
      <c r="AG603" s="8"/>
      <c r="AH603" s="8"/>
      <c r="AI603" s="8"/>
      <c r="AJ603" s="8"/>
    </row>
    <row r="604" spans="1:36" ht="14.4">
      <c r="A604" s="8"/>
      <c r="B604" s="8"/>
      <c r="C604" s="8"/>
      <c r="D604" s="8"/>
      <c r="E604" s="8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  <c r="AA604" s="8"/>
      <c r="AB604" s="8"/>
      <c r="AC604" s="8"/>
      <c r="AD604" s="8"/>
      <c r="AE604" s="8"/>
      <c r="AF604" s="8"/>
      <c r="AG604" s="8"/>
      <c r="AH604" s="8"/>
      <c r="AI604" s="8"/>
      <c r="AJ604" s="8"/>
    </row>
    <row r="605" spans="1:36" ht="14.4">
      <c r="A605" s="8"/>
      <c r="B605" s="8"/>
      <c r="C605" s="8"/>
      <c r="D605" s="8"/>
      <c r="E605" s="8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  <c r="AA605" s="8"/>
      <c r="AB605" s="8"/>
      <c r="AC605" s="8"/>
      <c r="AD605" s="8"/>
      <c r="AE605" s="8"/>
      <c r="AF605" s="8"/>
      <c r="AG605" s="8"/>
      <c r="AH605" s="8"/>
      <c r="AI605" s="8"/>
      <c r="AJ605" s="8"/>
    </row>
    <row r="606" spans="1:36" ht="14.4">
      <c r="A606" s="8"/>
      <c r="B606" s="8"/>
      <c r="C606" s="8"/>
      <c r="D606" s="8"/>
      <c r="E606" s="8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  <c r="AA606" s="8"/>
      <c r="AB606" s="8"/>
      <c r="AC606" s="8"/>
      <c r="AD606" s="8"/>
      <c r="AE606" s="8"/>
      <c r="AF606" s="8"/>
      <c r="AG606" s="8"/>
      <c r="AH606" s="8"/>
      <c r="AI606" s="8"/>
      <c r="AJ606" s="8"/>
    </row>
    <row r="607" spans="1:36" ht="14.4">
      <c r="A607" s="8"/>
      <c r="B607" s="8"/>
      <c r="C607" s="8"/>
      <c r="D607" s="8"/>
      <c r="E607" s="8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  <c r="AA607" s="8"/>
      <c r="AB607" s="8"/>
      <c r="AC607" s="8"/>
      <c r="AD607" s="8"/>
      <c r="AE607" s="8"/>
      <c r="AF607" s="8"/>
      <c r="AG607" s="8"/>
      <c r="AH607" s="8"/>
      <c r="AI607" s="8"/>
      <c r="AJ607" s="8"/>
    </row>
    <row r="608" spans="1:36" ht="14.4">
      <c r="A608" s="8"/>
      <c r="B608" s="8"/>
      <c r="C608" s="8"/>
      <c r="D608" s="8"/>
      <c r="E608" s="8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  <c r="AA608" s="8"/>
      <c r="AB608" s="8"/>
      <c r="AC608" s="8"/>
      <c r="AD608" s="8"/>
      <c r="AE608" s="8"/>
      <c r="AF608" s="8"/>
      <c r="AG608" s="8"/>
      <c r="AH608" s="8"/>
      <c r="AI608" s="8"/>
      <c r="AJ608" s="8"/>
    </row>
    <row r="609" spans="1:36" ht="14.4">
      <c r="A609" s="8"/>
      <c r="B609" s="8"/>
      <c r="C609" s="8"/>
      <c r="D609" s="8"/>
      <c r="E609" s="8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  <c r="AA609" s="8"/>
      <c r="AB609" s="8"/>
      <c r="AC609" s="8"/>
      <c r="AD609" s="8"/>
      <c r="AE609" s="8"/>
      <c r="AF609" s="8"/>
      <c r="AG609" s="8"/>
      <c r="AH609" s="8"/>
      <c r="AI609" s="8"/>
      <c r="AJ609" s="8"/>
    </row>
    <row r="610" spans="1:36" ht="14.4">
      <c r="A610" s="8"/>
      <c r="B610" s="8"/>
      <c r="C610" s="8"/>
      <c r="D610" s="8"/>
      <c r="E610" s="8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  <c r="AA610" s="8"/>
      <c r="AB610" s="8"/>
      <c r="AC610" s="8"/>
      <c r="AD610" s="8"/>
      <c r="AE610" s="8"/>
      <c r="AF610" s="8"/>
      <c r="AG610" s="8"/>
      <c r="AH610" s="8"/>
      <c r="AI610" s="8"/>
      <c r="AJ610" s="8"/>
    </row>
    <row r="611" spans="1:36" ht="14.4">
      <c r="A611" s="8"/>
      <c r="B611" s="8"/>
      <c r="C611" s="8"/>
      <c r="D611" s="8"/>
      <c r="E611" s="8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  <c r="AA611" s="8"/>
      <c r="AB611" s="8"/>
      <c r="AC611" s="8"/>
      <c r="AD611" s="8"/>
      <c r="AE611" s="8"/>
      <c r="AF611" s="8"/>
      <c r="AG611" s="8"/>
      <c r="AH611" s="8"/>
      <c r="AI611" s="8"/>
      <c r="AJ611" s="8"/>
    </row>
    <row r="612" spans="1:36" ht="14.4">
      <c r="A612" s="8"/>
      <c r="B612" s="8"/>
      <c r="C612" s="8"/>
      <c r="D612" s="8"/>
      <c r="E612" s="8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  <c r="AA612" s="8"/>
      <c r="AB612" s="8"/>
      <c r="AC612" s="8"/>
      <c r="AD612" s="8"/>
      <c r="AE612" s="8"/>
      <c r="AF612" s="8"/>
      <c r="AG612" s="8"/>
      <c r="AH612" s="8"/>
      <c r="AI612" s="8"/>
      <c r="AJ612" s="8"/>
    </row>
    <row r="613" spans="1:36" ht="14.4">
      <c r="A613" s="8"/>
      <c r="B613" s="8"/>
      <c r="C613" s="8"/>
      <c r="D613" s="8"/>
      <c r="E613" s="8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  <c r="AA613" s="8"/>
      <c r="AB613" s="8"/>
      <c r="AC613" s="8"/>
      <c r="AD613" s="8"/>
      <c r="AE613" s="8"/>
      <c r="AF613" s="8"/>
      <c r="AG613" s="8"/>
      <c r="AH613" s="8"/>
      <c r="AI613" s="8"/>
      <c r="AJ613" s="8"/>
    </row>
    <row r="614" spans="1:36" ht="14.4">
      <c r="A614" s="8"/>
      <c r="B614" s="8"/>
      <c r="C614" s="8"/>
      <c r="D614" s="8"/>
      <c r="E614" s="8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  <c r="AA614" s="8"/>
      <c r="AB614" s="8"/>
      <c r="AC614" s="8"/>
      <c r="AD614" s="8"/>
      <c r="AE614" s="8"/>
      <c r="AF614" s="8"/>
      <c r="AG614" s="8"/>
      <c r="AH614" s="8"/>
      <c r="AI614" s="8"/>
      <c r="AJ614" s="8"/>
    </row>
    <row r="615" spans="1:36" ht="14.4">
      <c r="A615" s="8"/>
      <c r="B615" s="8"/>
      <c r="C615" s="8"/>
      <c r="D615" s="8"/>
      <c r="E615" s="8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  <c r="AA615" s="8"/>
      <c r="AB615" s="8"/>
      <c r="AC615" s="8"/>
      <c r="AD615" s="8"/>
      <c r="AE615" s="8"/>
      <c r="AF615" s="8"/>
      <c r="AG615" s="8"/>
      <c r="AH615" s="8"/>
      <c r="AI615" s="8"/>
      <c r="AJ615" s="8"/>
    </row>
    <row r="616" spans="1:36" ht="14.4">
      <c r="A616" s="8"/>
      <c r="B616" s="8"/>
      <c r="C616" s="8"/>
      <c r="D616" s="8"/>
      <c r="E616" s="8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  <c r="AA616" s="8"/>
      <c r="AB616" s="8"/>
      <c r="AC616" s="8"/>
      <c r="AD616" s="8"/>
      <c r="AE616" s="8"/>
      <c r="AF616" s="8"/>
      <c r="AG616" s="8"/>
      <c r="AH616" s="8"/>
      <c r="AI616" s="8"/>
      <c r="AJ616" s="8"/>
    </row>
    <row r="617" spans="1:36" ht="14.4">
      <c r="A617" s="8"/>
      <c r="B617" s="8"/>
      <c r="C617" s="8"/>
      <c r="D617" s="8"/>
      <c r="E617" s="8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  <c r="AA617" s="8"/>
      <c r="AB617" s="8"/>
      <c r="AC617" s="8"/>
      <c r="AD617" s="8"/>
      <c r="AE617" s="8"/>
      <c r="AF617" s="8"/>
      <c r="AG617" s="8"/>
      <c r="AH617" s="8"/>
      <c r="AI617" s="8"/>
      <c r="AJ617" s="8"/>
    </row>
    <row r="618" spans="1:36" ht="14.4">
      <c r="A618" s="8"/>
      <c r="B618" s="8"/>
      <c r="C618" s="8"/>
      <c r="D618" s="8"/>
      <c r="E618" s="8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  <c r="AA618" s="8"/>
      <c r="AB618" s="8"/>
      <c r="AC618" s="8"/>
      <c r="AD618" s="8"/>
      <c r="AE618" s="8"/>
      <c r="AF618" s="8"/>
      <c r="AG618" s="8"/>
      <c r="AH618" s="8"/>
      <c r="AI618" s="8"/>
      <c r="AJ618" s="8"/>
    </row>
    <row r="619" spans="1:36" ht="14.4">
      <c r="A619" s="8"/>
      <c r="B619" s="8"/>
      <c r="C619" s="8"/>
      <c r="D619" s="8"/>
      <c r="E619" s="8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  <c r="AA619" s="8"/>
      <c r="AB619" s="8"/>
      <c r="AC619" s="8"/>
      <c r="AD619" s="8"/>
      <c r="AE619" s="8"/>
      <c r="AF619" s="8"/>
      <c r="AG619" s="8"/>
      <c r="AH619" s="8"/>
      <c r="AI619" s="8"/>
      <c r="AJ619" s="8"/>
    </row>
    <row r="620" spans="1:36" ht="14.4">
      <c r="A620" s="8"/>
      <c r="B620" s="8"/>
      <c r="C620" s="8"/>
      <c r="D620" s="8"/>
      <c r="E620" s="8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  <c r="AA620" s="8"/>
      <c r="AB620" s="8"/>
      <c r="AC620" s="8"/>
      <c r="AD620" s="8"/>
      <c r="AE620" s="8"/>
      <c r="AF620" s="8"/>
      <c r="AG620" s="8"/>
      <c r="AH620" s="8"/>
      <c r="AI620" s="8"/>
      <c r="AJ620" s="8"/>
    </row>
    <row r="621" spans="1:36" ht="14.4">
      <c r="A621" s="8"/>
      <c r="B621" s="8"/>
      <c r="C621" s="8"/>
      <c r="D621" s="8"/>
      <c r="E621" s="8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  <c r="AA621" s="8"/>
      <c r="AB621" s="8"/>
      <c r="AC621" s="8"/>
      <c r="AD621" s="8"/>
      <c r="AE621" s="8"/>
      <c r="AF621" s="8"/>
      <c r="AG621" s="8"/>
      <c r="AH621" s="8"/>
      <c r="AI621" s="8"/>
      <c r="AJ621" s="8"/>
    </row>
    <row r="622" spans="1:36" ht="14.4">
      <c r="A622" s="8"/>
      <c r="B622" s="8"/>
      <c r="C622" s="8"/>
      <c r="D622" s="8"/>
      <c r="E622" s="8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  <c r="AA622" s="8"/>
      <c r="AB622" s="8"/>
      <c r="AC622" s="8"/>
      <c r="AD622" s="8"/>
      <c r="AE622" s="8"/>
      <c r="AF622" s="8"/>
      <c r="AG622" s="8"/>
      <c r="AH622" s="8"/>
      <c r="AI622" s="8"/>
      <c r="AJ622" s="8"/>
    </row>
    <row r="623" spans="1:36" ht="14.4">
      <c r="A623" s="8"/>
      <c r="B623" s="8"/>
      <c r="C623" s="8"/>
      <c r="D623" s="8"/>
      <c r="E623" s="8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  <c r="AA623" s="8"/>
      <c r="AB623" s="8"/>
      <c r="AC623" s="8"/>
      <c r="AD623" s="8"/>
      <c r="AE623" s="8"/>
      <c r="AF623" s="8"/>
      <c r="AG623" s="8"/>
      <c r="AH623" s="8"/>
      <c r="AI623" s="8"/>
      <c r="AJ623" s="8"/>
    </row>
    <row r="624" spans="1:36" ht="14.4">
      <c r="A624" s="8"/>
      <c r="B624" s="8"/>
      <c r="C624" s="8"/>
      <c r="D624" s="8"/>
      <c r="E624" s="8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  <c r="AA624" s="8"/>
      <c r="AB624" s="8"/>
      <c r="AC624" s="8"/>
      <c r="AD624" s="8"/>
      <c r="AE624" s="8"/>
      <c r="AF624" s="8"/>
      <c r="AG624" s="8"/>
      <c r="AH624" s="8"/>
      <c r="AI624" s="8"/>
      <c r="AJ624" s="8"/>
    </row>
    <row r="625" spans="1:36" ht="14.4">
      <c r="A625" s="8"/>
      <c r="B625" s="8"/>
      <c r="C625" s="8"/>
      <c r="D625" s="8"/>
      <c r="E625" s="8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  <c r="AA625" s="8"/>
      <c r="AB625" s="8"/>
      <c r="AC625" s="8"/>
      <c r="AD625" s="8"/>
      <c r="AE625" s="8"/>
      <c r="AF625" s="8"/>
      <c r="AG625" s="8"/>
      <c r="AH625" s="8"/>
      <c r="AI625" s="8"/>
      <c r="AJ625" s="8"/>
    </row>
    <row r="626" spans="1:36" ht="14.4">
      <c r="A626" s="8"/>
      <c r="B626" s="8"/>
      <c r="C626" s="8"/>
      <c r="D626" s="8"/>
      <c r="E626" s="8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  <c r="AA626" s="8"/>
      <c r="AB626" s="8"/>
      <c r="AC626" s="8"/>
      <c r="AD626" s="8"/>
      <c r="AE626" s="8"/>
      <c r="AF626" s="8"/>
      <c r="AG626" s="8"/>
      <c r="AH626" s="8"/>
      <c r="AI626" s="8"/>
      <c r="AJ626" s="8"/>
    </row>
    <row r="627" spans="1:36" ht="14.4">
      <c r="A627" s="8"/>
      <c r="B627" s="8"/>
      <c r="C627" s="8"/>
      <c r="D627" s="8"/>
      <c r="E627" s="8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  <c r="AA627" s="8"/>
      <c r="AB627" s="8"/>
      <c r="AC627" s="8"/>
      <c r="AD627" s="8"/>
      <c r="AE627" s="8"/>
      <c r="AF627" s="8"/>
      <c r="AG627" s="8"/>
      <c r="AH627" s="8"/>
      <c r="AI627" s="8"/>
      <c r="AJ627" s="8"/>
    </row>
    <row r="628" spans="1:36" ht="14.4">
      <c r="A628" s="8"/>
      <c r="B628" s="8"/>
      <c r="C628" s="8"/>
      <c r="D628" s="8"/>
      <c r="E628" s="8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  <c r="AA628" s="8"/>
      <c r="AB628" s="8"/>
      <c r="AC628" s="8"/>
      <c r="AD628" s="8"/>
      <c r="AE628" s="8"/>
      <c r="AF628" s="8"/>
      <c r="AG628" s="8"/>
      <c r="AH628" s="8"/>
      <c r="AI628" s="8"/>
      <c r="AJ628" s="8"/>
    </row>
    <row r="629" spans="1:36" ht="14.4">
      <c r="A629" s="8"/>
      <c r="B629" s="8"/>
      <c r="C629" s="8"/>
      <c r="D629" s="8"/>
      <c r="E629" s="8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  <c r="AA629" s="8"/>
      <c r="AB629" s="8"/>
      <c r="AC629" s="8"/>
      <c r="AD629" s="8"/>
      <c r="AE629" s="8"/>
      <c r="AF629" s="8"/>
      <c r="AG629" s="8"/>
      <c r="AH629" s="8"/>
      <c r="AI629" s="8"/>
      <c r="AJ629" s="8"/>
    </row>
    <row r="630" spans="1:36" ht="14.4">
      <c r="A630" s="8"/>
      <c r="B630" s="8"/>
      <c r="C630" s="8"/>
      <c r="D630" s="8"/>
      <c r="E630" s="8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  <c r="AA630" s="8"/>
      <c r="AB630" s="8"/>
      <c r="AC630" s="8"/>
      <c r="AD630" s="8"/>
      <c r="AE630" s="8"/>
      <c r="AF630" s="8"/>
      <c r="AG630" s="8"/>
      <c r="AH630" s="8"/>
      <c r="AI630" s="8"/>
      <c r="AJ630" s="8"/>
    </row>
    <row r="631" spans="1:36" ht="14.4">
      <c r="A631" s="8"/>
      <c r="B631" s="8"/>
      <c r="C631" s="8"/>
      <c r="D631" s="8"/>
      <c r="E631" s="8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  <c r="AA631" s="8"/>
      <c r="AB631" s="8"/>
      <c r="AC631" s="8"/>
      <c r="AD631" s="8"/>
      <c r="AE631" s="8"/>
      <c r="AF631" s="8"/>
      <c r="AG631" s="8"/>
      <c r="AH631" s="8"/>
      <c r="AI631" s="8"/>
      <c r="AJ631" s="8"/>
    </row>
    <row r="632" spans="1:36" ht="14.4">
      <c r="A632" s="8"/>
      <c r="B632" s="8"/>
      <c r="C632" s="8"/>
      <c r="D632" s="8"/>
      <c r="E632" s="8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  <c r="AA632" s="8"/>
      <c r="AB632" s="8"/>
      <c r="AC632" s="8"/>
      <c r="AD632" s="8"/>
      <c r="AE632" s="8"/>
      <c r="AF632" s="8"/>
      <c r="AG632" s="8"/>
      <c r="AH632" s="8"/>
      <c r="AI632" s="8"/>
      <c r="AJ632" s="8"/>
    </row>
    <row r="633" spans="1:36" ht="14.4">
      <c r="A633" s="8"/>
      <c r="B633" s="8"/>
      <c r="C633" s="8"/>
      <c r="D633" s="8"/>
      <c r="E633" s="8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  <c r="AA633" s="8"/>
      <c r="AB633" s="8"/>
      <c r="AC633" s="8"/>
      <c r="AD633" s="8"/>
      <c r="AE633" s="8"/>
      <c r="AF633" s="8"/>
      <c r="AG633" s="8"/>
      <c r="AH633" s="8"/>
      <c r="AI633" s="8"/>
      <c r="AJ633" s="8"/>
    </row>
    <row r="634" spans="1:36" ht="14.4">
      <c r="A634" s="8"/>
      <c r="B634" s="8"/>
      <c r="C634" s="8"/>
      <c r="D634" s="8"/>
      <c r="E634" s="8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  <c r="AA634" s="8"/>
      <c r="AB634" s="8"/>
      <c r="AC634" s="8"/>
      <c r="AD634" s="8"/>
      <c r="AE634" s="8"/>
      <c r="AF634" s="8"/>
      <c r="AG634" s="8"/>
      <c r="AH634" s="8"/>
      <c r="AI634" s="8"/>
      <c r="AJ634" s="8"/>
    </row>
    <row r="635" spans="1:36" ht="14.4">
      <c r="A635" s="8"/>
      <c r="B635" s="8"/>
      <c r="C635" s="8"/>
      <c r="D635" s="8"/>
      <c r="E635" s="8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  <c r="AA635" s="8"/>
      <c r="AB635" s="8"/>
      <c r="AC635" s="8"/>
      <c r="AD635" s="8"/>
      <c r="AE635" s="8"/>
      <c r="AF635" s="8"/>
      <c r="AG635" s="8"/>
      <c r="AH635" s="8"/>
      <c r="AI635" s="8"/>
      <c r="AJ635" s="8"/>
    </row>
    <row r="636" spans="1:36" ht="14.4">
      <c r="A636" s="8"/>
      <c r="B636" s="8"/>
      <c r="C636" s="8"/>
      <c r="D636" s="8"/>
      <c r="E636" s="8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  <c r="AA636" s="8"/>
      <c r="AB636" s="8"/>
      <c r="AC636" s="8"/>
      <c r="AD636" s="8"/>
      <c r="AE636" s="8"/>
      <c r="AF636" s="8"/>
      <c r="AG636" s="8"/>
      <c r="AH636" s="8"/>
      <c r="AI636" s="8"/>
      <c r="AJ636" s="8"/>
    </row>
    <row r="637" spans="1:36" ht="14.4">
      <c r="A637" s="8"/>
      <c r="B637" s="8"/>
      <c r="C637" s="8"/>
      <c r="D637" s="8"/>
      <c r="E637" s="8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  <c r="AA637" s="8"/>
      <c r="AB637" s="8"/>
      <c r="AC637" s="8"/>
      <c r="AD637" s="8"/>
      <c r="AE637" s="8"/>
      <c r="AF637" s="8"/>
      <c r="AG637" s="8"/>
      <c r="AH637" s="8"/>
      <c r="AI637" s="8"/>
      <c r="AJ637" s="8"/>
    </row>
    <row r="638" spans="1:36" ht="14.4">
      <c r="A638" s="8"/>
      <c r="B638" s="8"/>
      <c r="C638" s="8"/>
      <c r="D638" s="8"/>
      <c r="E638" s="8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  <c r="AA638" s="8"/>
      <c r="AB638" s="8"/>
      <c r="AC638" s="8"/>
      <c r="AD638" s="8"/>
      <c r="AE638" s="8"/>
      <c r="AF638" s="8"/>
      <c r="AG638" s="8"/>
      <c r="AH638" s="8"/>
      <c r="AI638" s="8"/>
      <c r="AJ638" s="8"/>
    </row>
    <row r="639" spans="1:36" ht="14.4">
      <c r="A639" s="8"/>
      <c r="B639" s="8"/>
      <c r="C639" s="8"/>
      <c r="D639" s="8"/>
      <c r="E639" s="8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  <c r="AA639" s="8"/>
      <c r="AB639" s="8"/>
      <c r="AC639" s="8"/>
      <c r="AD639" s="8"/>
      <c r="AE639" s="8"/>
      <c r="AF639" s="8"/>
      <c r="AG639" s="8"/>
      <c r="AH639" s="8"/>
      <c r="AI639" s="8"/>
      <c r="AJ639" s="8"/>
    </row>
    <row r="640" spans="1:36" ht="14.4">
      <c r="A640" s="8"/>
      <c r="B640" s="8"/>
      <c r="C640" s="8"/>
      <c r="D640" s="8"/>
      <c r="E640" s="8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  <c r="AA640" s="8"/>
      <c r="AB640" s="8"/>
      <c r="AC640" s="8"/>
      <c r="AD640" s="8"/>
      <c r="AE640" s="8"/>
      <c r="AF640" s="8"/>
      <c r="AG640" s="8"/>
      <c r="AH640" s="8"/>
      <c r="AI640" s="8"/>
      <c r="AJ640" s="8"/>
    </row>
    <row r="641" spans="1:36" ht="14.4">
      <c r="A641" s="8"/>
      <c r="B641" s="8"/>
      <c r="C641" s="8"/>
      <c r="D641" s="8"/>
      <c r="E641" s="8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  <c r="AA641" s="8"/>
      <c r="AB641" s="8"/>
      <c r="AC641" s="8"/>
      <c r="AD641" s="8"/>
      <c r="AE641" s="8"/>
      <c r="AF641" s="8"/>
      <c r="AG641" s="8"/>
      <c r="AH641" s="8"/>
      <c r="AI641" s="8"/>
      <c r="AJ641" s="8"/>
    </row>
    <row r="642" spans="1:36" ht="14.4">
      <c r="A642" s="8"/>
      <c r="B642" s="8"/>
      <c r="C642" s="8"/>
      <c r="D642" s="8"/>
      <c r="E642" s="8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  <c r="AA642" s="8"/>
      <c r="AB642" s="8"/>
      <c r="AC642" s="8"/>
      <c r="AD642" s="8"/>
      <c r="AE642" s="8"/>
      <c r="AF642" s="8"/>
      <c r="AG642" s="8"/>
      <c r="AH642" s="8"/>
      <c r="AI642" s="8"/>
      <c r="AJ642" s="8"/>
    </row>
    <row r="643" spans="1:36" ht="14.4">
      <c r="A643" s="8"/>
      <c r="B643" s="8"/>
      <c r="C643" s="8"/>
      <c r="D643" s="8"/>
      <c r="E643" s="8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  <c r="AA643" s="8"/>
      <c r="AB643" s="8"/>
      <c r="AC643" s="8"/>
      <c r="AD643" s="8"/>
      <c r="AE643" s="8"/>
      <c r="AF643" s="8"/>
      <c r="AG643" s="8"/>
      <c r="AH643" s="8"/>
      <c r="AI643" s="8"/>
      <c r="AJ643" s="8"/>
    </row>
    <row r="644" spans="1:36" ht="14.4">
      <c r="A644" s="8"/>
      <c r="B644" s="8"/>
      <c r="C644" s="8"/>
      <c r="D644" s="8"/>
      <c r="E644" s="8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  <c r="AA644" s="8"/>
      <c r="AB644" s="8"/>
      <c r="AC644" s="8"/>
      <c r="AD644" s="8"/>
      <c r="AE644" s="8"/>
      <c r="AF644" s="8"/>
      <c r="AG644" s="8"/>
      <c r="AH644" s="8"/>
      <c r="AI644" s="8"/>
      <c r="AJ644" s="8"/>
    </row>
    <row r="645" spans="1:36" ht="14.4">
      <c r="A645" s="8"/>
      <c r="B645" s="8"/>
      <c r="C645" s="8"/>
      <c r="D645" s="8"/>
      <c r="E645" s="8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  <c r="AA645" s="8"/>
      <c r="AB645" s="8"/>
      <c r="AC645" s="8"/>
      <c r="AD645" s="8"/>
      <c r="AE645" s="8"/>
      <c r="AF645" s="8"/>
      <c r="AG645" s="8"/>
      <c r="AH645" s="8"/>
      <c r="AI645" s="8"/>
      <c r="AJ645" s="8"/>
    </row>
    <row r="646" spans="1:36" ht="14.4">
      <c r="A646" s="8"/>
      <c r="B646" s="8"/>
      <c r="C646" s="8"/>
      <c r="D646" s="8"/>
      <c r="E646" s="8"/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  <c r="AA646" s="8"/>
      <c r="AB646" s="8"/>
      <c r="AC646" s="8"/>
      <c r="AD646" s="8"/>
      <c r="AE646" s="8"/>
      <c r="AF646" s="8"/>
      <c r="AG646" s="8"/>
      <c r="AH646" s="8"/>
      <c r="AI646" s="8"/>
      <c r="AJ646" s="8"/>
    </row>
    <row r="647" spans="1:36" ht="14.4">
      <c r="A647" s="8"/>
      <c r="B647" s="8"/>
      <c r="C647" s="8"/>
      <c r="D647" s="8"/>
      <c r="E647" s="8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  <c r="AA647" s="8"/>
      <c r="AB647" s="8"/>
      <c r="AC647" s="8"/>
      <c r="AD647" s="8"/>
      <c r="AE647" s="8"/>
      <c r="AF647" s="8"/>
      <c r="AG647" s="8"/>
      <c r="AH647" s="8"/>
      <c r="AI647" s="8"/>
      <c r="AJ647" s="8"/>
    </row>
    <row r="648" spans="1:36" ht="14.4">
      <c r="A648" s="8"/>
      <c r="B648" s="8"/>
      <c r="C648" s="8"/>
      <c r="D648" s="8"/>
      <c r="E648" s="8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  <c r="AA648" s="8"/>
      <c r="AB648" s="8"/>
      <c r="AC648" s="8"/>
      <c r="AD648" s="8"/>
      <c r="AE648" s="8"/>
      <c r="AF648" s="8"/>
      <c r="AG648" s="8"/>
      <c r="AH648" s="8"/>
      <c r="AI648" s="8"/>
      <c r="AJ648" s="8"/>
    </row>
    <row r="649" spans="1:36" ht="14.4">
      <c r="A649" s="8"/>
      <c r="B649" s="8"/>
      <c r="C649" s="8"/>
      <c r="D649" s="8"/>
      <c r="E649" s="8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  <c r="AA649" s="8"/>
      <c r="AB649" s="8"/>
      <c r="AC649" s="8"/>
      <c r="AD649" s="8"/>
      <c r="AE649" s="8"/>
      <c r="AF649" s="8"/>
      <c r="AG649" s="8"/>
      <c r="AH649" s="8"/>
      <c r="AI649" s="8"/>
      <c r="AJ649" s="8"/>
    </row>
    <row r="650" spans="1:36" ht="14.4">
      <c r="A650" s="8"/>
      <c r="B650" s="8"/>
      <c r="C650" s="8"/>
      <c r="D650" s="8"/>
      <c r="E650" s="8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  <c r="AA650" s="8"/>
      <c r="AB650" s="8"/>
      <c r="AC650" s="8"/>
      <c r="AD650" s="8"/>
      <c r="AE650" s="8"/>
      <c r="AF650" s="8"/>
      <c r="AG650" s="8"/>
      <c r="AH650" s="8"/>
      <c r="AI650" s="8"/>
      <c r="AJ650" s="8"/>
    </row>
    <row r="651" spans="1:36" ht="14.4">
      <c r="A651" s="8"/>
      <c r="B651" s="8"/>
      <c r="C651" s="8"/>
      <c r="D651" s="8"/>
      <c r="E651" s="8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  <c r="AA651" s="8"/>
      <c r="AB651" s="8"/>
      <c r="AC651" s="8"/>
      <c r="AD651" s="8"/>
      <c r="AE651" s="8"/>
      <c r="AF651" s="8"/>
      <c r="AG651" s="8"/>
      <c r="AH651" s="8"/>
      <c r="AI651" s="8"/>
      <c r="AJ651" s="8"/>
    </row>
    <row r="652" spans="1:36" ht="14.4">
      <c r="A652" s="8"/>
      <c r="B652" s="8"/>
      <c r="C652" s="8"/>
      <c r="D652" s="8"/>
      <c r="E652" s="8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  <c r="AA652" s="8"/>
      <c r="AB652" s="8"/>
      <c r="AC652" s="8"/>
      <c r="AD652" s="8"/>
      <c r="AE652" s="8"/>
      <c r="AF652" s="8"/>
      <c r="AG652" s="8"/>
      <c r="AH652" s="8"/>
      <c r="AI652" s="8"/>
      <c r="AJ652" s="8"/>
    </row>
    <row r="653" spans="1:36" ht="14.4">
      <c r="A653" s="8"/>
      <c r="B653" s="8"/>
      <c r="C653" s="8"/>
      <c r="D653" s="8"/>
      <c r="E653" s="8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  <c r="AA653" s="8"/>
      <c r="AB653" s="8"/>
      <c r="AC653" s="8"/>
      <c r="AD653" s="8"/>
      <c r="AE653" s="8"/>
      <c r="AF653" s="8"/>
      <c r="AG653" s="8"/>
      <c r="AH653" s="8"/>
      <c r="AI653" s="8"/>
      <c r="AJ653" s="8"/>
    </row>
    <row r="654" spans="1:36" ht="14.4">
      <c r="A654" s="8"/>
      <c r="B654" s="8"/>
      <c r="C654" s="8"/>
      <c r="D654" s="8"/>
      <c r="E654" s="8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  <c r="AA654" s="8"/>
      <c r="AB654" s="8"/>
      <c r="AC654" s="8"/>
      <c r="AD654" s="8"/>
      <c r="AE654" s="8"/>
      <c r="AF654" s="8"/>
      <c r="AG654" s="8"/>
      <c r="AH654" s="8"/>
      <c r="AI654" s="8"/>
      <c r="AJ654" s="8"/>
    </row>
    <row r="655" spans="1:36" ht="14.4">
      <c r="A655" s="8"/>
      <c r="B655" s="8"/>
      <c r="C655" s="8"/>
      <c r="D655" s="8"/>
      <c r="E655" s="8"/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  <c r="AA655" s="8"/>
      <c r="AB655" s="8"/>
      <c r="AC655" s="8"/>
      <c r="AD655" s="8"/>
      <c r="AE655" s="8"/>
      <c r="AF655" s="8"/>
      <c r="AG655" s="8"/>
      <c r="AH655" s="8"/>
      <c r="AI655" s="8"/>
      <c r="AJ655" s="8"/>
    </row>
    <row r="656" spans="1:36" ht="14.4">
      <c r="A656" s="8"/>
      <c r="B656" s="8"/>
      <c r="C656" s="8"/>
      <c r="D656" s="8"/>
      <c r="E656" s="8"/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  <c r="AA656" s="8"/>
      <c r="AB656" s="8"/>
      <c r="AC656" s="8"/>
      <c r="AD656" s="8"/>
      <c r="AE656" s="8"/>
      <c r="AF656" s="8"/>
      <c r="AG656" s="8"/>
      <c r="AH656" s="8"/>
      <c r="AI656" s="8"/>
      <c r="AJ656" s="8"/>
    </row>
    <row r="657" spans="1:36" ht="14.4">
      <c r="A657" s="8"/>
      <c r="B657" s="8"/>
      <c r="C657" s="8"/>
      <c r="D657" s="8"/>
      <c r="E657" s="8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  <c r="AA657" s="8"/>
      <c r="AB657" s="8"/>
      <c r="AC657" s="8"/>
      <c r="AD657" s="8"/>
      <c r="AE657" s="8"/>
      <c r="AF657" s="8"/>
      <c r="AG657" s="8"/>
      <c r="AH657" s="8"/>
      <c r="AI657" s="8"/>
      <c r="AJ657" s="8"/>
    </row>
    <row r="658" spans="1:36" ht="14.4">
      <c r="A658" s="8"/>
      <c r="B658" s="8"/>
      <c r="C658" s="8"/>
      <c r="D658" s="8"/>
      <c r="E658" s="8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  <c r="AA658" s="8"/>
      <c r="AB658" s="8"/>
      <c r="AC658" s="8"/>
      <c r="AD658" s="8"/>
      <c r="AE658" s="8"/>
      <c r="AF658" s="8"/>
      <c r="AG658" s="8"/>
      <c r="AH658" s="8"/>
      <c r="AI658" s="8"/>
      <c r="AJ658" s="8"/>
    </row>
    <row r="659" spans="1:36" ht="14.4">
      <c r="A659" s="8"/>
      <c r="B659" s="8"/>
      <c r="C659" s="8"/>
      <c r="D659" s="8"/>
      <c r="E659" s="8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  <c r="AA659" s="8"/>
      <c r="AB659" s="8"/>
      <c r="AC659" s="8"/>
      <c r="AD659" s="8"/>
      <c r="AE659" s="8"/>
      <c r="AF659" s="8"/>
      <c r="AG659" s="8"/>
      <c r="AH659" s="8"/>
      <c r="AI659" s="8"/>
      <c r="AJ659" s="8"/>
    </row>
    <row r="660" spans="1:36" ht="14.4">
      <c r="A660" s="8"/>
      <c r="B660" s="8"/>
      <c r="C660" s="8"/>
      <c r="D660" s="8"/>
      <c r="E660" s="8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  <c r="AA660" s="8"/>
      <c r="AB660" s="8"/>
      <c r="AC660" s="8"/>
      <c r="AD660" s="8"/>
      <c r="AE660" s="8"/>
      <c r="AF660" s="8"/>
      <c r="AG660" s="8"/>
      <c r="AH660" s="8"/>
      <c r="AI660" s="8"/>
      <c r="AJ660" s="8"/>
    </row>
    <row r="661" spans="1:36" ht="14.4">
      <c r="A661" s="8"/>
      <c r="B661" s="8"/>
      <c r="C661" s="8"/>
      <c r="D661" s="8"/>
      <c r="E661" s="8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  <c r="AA661" s="8"/>
      <c r="AB661" s="8"/>
      <c r="AC661" s="8"/>
      <c r="AD661" s="8"/>
      <c r="AE661" s="8"/>
      <c r="AF661" s="8"/>
      <c r="AG661" s="8"/>
      <c r="AH661" s="8"/>
      <c r="AI661" s="8"/>
      <c r="AJ661" s="8"/>
    </row>
    <row r="662" spans="1:36" ht="14.4">
      <c r="A662" s="8"/>
      <c r="B662" s="8"/>
      <c r="C662" s="8"/>
      <c r="D662" s="8"/>
      <c r="E662" s="8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  <c r="AA662" s="8"/>
      <c r="AB662" s="8"/>
      <c r="AC662" s="8"/>
      <c r="AD662" s="8"/>
      <c r="AE662" s="8"/>
      <c r="AF662" s="8"/>
      <c r="AG662" s="8"/>
      <c r="AH662" s="8"/>
      <c r="AI662" s="8"/>
      <c r="AJ662" s="8"/>
    </row>
    <row r="663" spans="1:36" ht="14.4">
      <c r="A663" s="8"/>
      <c r="B663" s="8"/>
      <c r="C663" s="8"/>
      <c r="D663" s="8"/>
      <c r="E663" s="8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  <c r="AA663" s="8"/>
      <c r="AB663" s="8"/>
      <c r="AC663" s="8"/>
      <c r="AD663" s="8"/>
      <c r="AE663" s="8"/>
      <c r="AF663" s="8"/>
      <c r="AG663" s="8"/>
      <c r="AH663" s="8"/>
      <c r="AI663" s="8"/>
      <c r="AJ663" s="8"/>
    </row>
    <row r="664" spans="1:36" ht="14.4">
      <c r="A664" s="8"/>
      <c r="B664" s="8"/>
      <c r="C664" s="8"/>
      <c r="D664" s="8"/>
      <c r="E664" s="8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  <c r="AA664" s="8"/>
      <c r="AB664" s="8"/>
      <c r="AC664" s="8"/>
      <c r="AD664" s="8"/>
      <c r="AE664" s="8"/>
      <c r="AF664" s="8"/>
      <c r="AG664" s="8"/>
      <c r="AH664" s="8"/>
      <c r="AI664" s="8"/>
      <c r="AJ664" s="8"/>
    </row>
    <row r="665" spans="1:36" ht="14.4">
      <c r="A665" s="8"/>
      <c r="B665" s="8"/>
      <c r="C665" s="8"/>
      <c r="D665" s="8"/>
      <c r="E665" s="8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  <c r="AA665" s="8"/>
      <c r="AB665" s="8"/>
      <c r="AC665" s="8"/>
      <c r="AD665" s="8"/>
      <c r="AE665" s="8"/>
      <c r="AF665" s="8"/>
      <c r="AG665" s="8"/>
      <c r="AH665" s="8"/>
      <c r="AI665" s="8"/>
      <c r="AJ665" s="8"/>
    </row>
    <row r="666" spans="1:36" ht="14.4">
      <c r="A666" s="8"/>
      <c r="B666" s="8"/>
      <c r="C666" s="8"/>
      <c r="D666" s="8"/>
      <c r="E666" s="8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  <c r="AA666" s="8"/>
      <c r="AB666" s="8"/>
      <c r="AC666" s="8"/>
      <c r="AD666" s="8"/>
      <c r="AE666" s="8"/>
      <c r="AF666" s="8"/>
      <c r="AG666" s="8"/>
      <c r="AH666" s="8"/>
      <c r="AI666" s="8"/>
      <c r="AJ666" s="8"/>
    </row>
    <row r="667" spans="1:36" ht="14.4">
      <c r="A667" s="8"/>
      <c r="B667" s="8"/>
      <c r="C667" s="8"/>
      <c r="D667" s="8"/>
      <c r="E667" s="8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  <c r="AA667" s="8"/>
      <c r="AB667" s="8"/>
      <c r="AC667" s="8"/>
      <c r="AD667" s="8"/>
      <c r="AE667" s="8"/>
      <c r="AF667" s="8"/>
      <c r="AG667" s="8"/>
      <c r="AH667" s="8"/>
      <c r="AI667" s="8"/>
      <c r="AJ667" s="8"/>
    </row>
    <row r="668" spans="1:36" ht="14.4">
      <c r="A668" s="8"/>
      <c r="B668" s="8"/>
      <c r="C668" s="8"/>
      <c r="D668" s="8"/>
      <c r="E668" s="8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  <c r="AA668" s="8"/>
      <c r="AB668" s="8"/>
      <c r="AC668" s="8"/>
      <c r="AD668" s="8"/>
      <c r="AE668" s="8"/>
      <c r="AF668" s="8"/>
      <c r="AG668" s="8"/>
      <c r="AH668" s="8"/>
      <c r="AI668" s="8"/>
      <c r="AJ668" s="8"/>
    </row>
    <row r="669" spans="1:36" ht="14.4">
      <c r="A669" s="8"/>
      <c r="B669" s="8"/>
      <c r="C669" s="8"/>
      <c r="D669" s="8"/>
      <c r="E669" s="8"/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  <c r="AA669" s="8"/>
      <c r="AB669" s="8"/>
      <c r="AC669" s="8"/>
      <c r="AD669" s="8"/>
      <c r="AE669" s="8"/>
      <c r="AF669" s="8"/>
      <c r="AG669" s="8"/>
      <c r="AH669" s="8"/>
      <c r="AI669" s="8"/>
      <c r="AJ669" s="8"/>
    </row>
    <row r="670" spans="1:36" ht="14.4">
      <c r="A670" s="8"/>
      <c r="B670" s="8"/>
      <c r="C670" s="8"/>
      <c r="D670" s="8"/>
      <c r="E670" s="8"/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  <c r="AA670" s="8"/>
      <c r="AB670" s="8"/>
      <c r="AC670" s="8"/>
      <c r="AD670" s="8"/>
      <c r="AE670" s="8"/>
      <c r="AF670" s="8"/>
      <c r="AG670" s="8"/>
      <c r="AH670" s="8"/>
      <c r="AI670" s="8"/>
      <c r="AJ670" s="8"/>
    </row>
    <row r="671" spans="1:36" ht="14.4">
      <c r="A671" s="8"/>
      <c r="B671" s="8"/>
      <c r="C671" s="8"/>
      <c r="D671" s="8"/>
      <c r="E671" s="8"/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  <c r="AA671" s="8"/>
      <c r="AB671" s="8"/>
      <c r="AC671" s="8"/>
      <c r="AD671" s="8"/>
      <c r="AE671" s="8"/>
      <c r="AF671" s="8"/>
      <c r="AG671" s="8"/>
      <c r="AH671" s="8"/>
      <c r="AI671" s="8"/>
      <c r="AJ671" s="8"/>
    </row>
    <row r="672" spans="1:36" ht="14.4">
      <c r="A672" s="8"/>
      <c r="B672" s="8"/>
      <c r="C672" s="8"/>
      <c r="D672" s="8"/>
      <c r="E672" s="8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  <c r="AA672" s="8"/>
      <c r="AB672" s="8"/>
      <c r="AC672" s="8"/>
      <c r="AD672" s="8"/>
      <c r="AE672" s="8"/>
      <c r="AF672" s="8"/>
      <c r="AG672" s="8"/>
      <c r="AH672" s="8"/>
      <c r="AI672" s="8"/>
      <c r="AJ672" s="8"/>
    </row>
    <row r="673" spans="1:36" ht="14.4">
      <c r="A673" s="8"/>
      <c r="B673" s="8"/>
      <c r="C673" s="8"/>
      <c r="D673" s="8"/>
      <c r="E673" s="8"/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  <c r="AA673" s="8"/>
      <c r="AB673" s="8"/>
      <c r="AC673" s="8"/>
      <c r="AD673" s="8"/>
      <c r="AE673" s="8"/>
      <c r="AF673" s="8"/>
      <c r="AG673" s="8"/>
      <c r="AH673" s="8"/>
      <c r="AI673" s="8"/>
      <c r="AJ673" s="8"/>
    </row>
    <row r="674" spans="1:36" ht="14.4">
      <c r="A674" s="8"/>
      <c r="B674" s="8"/>
      <c r="C674" s="8"/>
      <c r="D674" s="8"/>
      <c r="E674" s="8"/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  <c r="AA674" s="8"/>
      <c r="AB674" s="8"/>
      <c r="AC674" s="8"/>
      <c r="AD674" s="8"/>
      <c r="AE674" s="8"/>
      <c r="AF674" s="8"/>
      <c r="AG674" s="8"/>
      <c r="AH674" s="8"/>
      <c r="AI674" s="8"/>
      <c r="AJ674" s="8"/>
    </row>
    <row r="675" spans="1:36" ht="14.4">
      <c r="A675" s="8"/>
      <c r="B675" s="8"/>
      <c r="C675" s="8"/>
      <c r="D675" s="8"/>
      <c r="E675" s="8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  <c r="AA675" s="8"/>
      <c r="AB675" s="8"/>
      <c r="AC675" s="8"/>
      <c r="AD675" s="8"/>
      <c r="AE675" s="8"/>
      <c r="AF675" s="8"/>
      <c r="AG675" s="8"/>
      <c r="AH675" s="8"/>
      <c r="AI675" s="8"/>
      <c r="AJ675" s="8"/>
    </row>
    <row r="676" spans="1:36" ht="14.4">
      <c r="A676" s="8"/>
      <c r="B676" s="8"/>
      <c r="C676" s="8"/>
      <c r="D676" s="8"/>
      <c r="E676" s="8"/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  <c r="AA676" s="8"/>
      <c r="AB676" s="8"/>
      <c r="AC676" s="8"/>
      <c r="AD676" s="8"/>
      <c r="AE676" s="8"/>
      <c r="AF676" s="8"/>
      <c r="AG676" s="8"/>
      <c r="AH676" s="8"/>
      <c r="AI676" s="8"/>
      <c r="AJ676" s="8"/>
    </row>
    <row r="677" spans="1:36" ht="14.4">
      <c r="A677" s="8"/>
      <c r="B677" s="8"/>
      <c r="C677" s="8"/>
      <c r="D677" s="8"/>
      <c r="E677" s="8"/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  <c r="AA677" s="8"/>
      <c r="AB677" s="8"/>
      <c r="AC677" s="8"/>
      <c r="AD677" s="8"/>
      <c r="AE677" s="8"/>
      <c r="AF677" s="8"/>
      <c r="AG677" s="8"/>
      <c r="AH677" s="8"/>
      <c r="AI677" s="8"/>
      <c r="AJ677" s="8"/>
    </row>
    <row r="678" spans="1:36" ht="14.4">
      <c r="A678" s="8"/>
      <c r="B678" s="8"/>
      <c r="C678" s="8"/>
      <c r="D678" s="8"/>
      <c r="E678" s="8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  <c r="AA678" s="8"/>
      <c r="AB678" s="8"/>
      <c r="AC678" s="8"/>
      <c r="AD678" s="8"/>
      <c r="AE678" s="8"/>
      <c r="AF678" s="8"/>
      <c r="AG678" s="8"/>
      <c r="AH678" s="8"/>
      <c r="AI678" s="8"/>
      <c r="AJ678" s="8"/>
    </row>
    <row r="679" spans="1:36" ht="14.4">
      <c r="A679" s="8"/>
      <c r="B679" s="8"/>
      <c r="C679" s="8"/>
      <c r="D679" s="8"/>
      <c r="E679" s="8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  <c r="AA679" s="8"/>
      <c r="AB679" s="8"/>
      <c r="AC679" s="8"/>
      <c r="AD679" s="8"/>
      <c r="AE679" s="8"/>
      <c r="AF679" s="8"/>
      <c r="AG679" s="8"/>
      <c r="AH679" s="8"/>
      <c r="AI679" s="8"/>
      <c r="AJ679" s="8"/>
    </row>
    <row r="680" spans="1:36" ht="14.4">
      <c r="A680" s="8"/>
      <c r="B680" s="8"/>
      <c r="C680" s="8"/>
      <c r="D680" s="8"/>
      <c r="E680" s="8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  <c r="AA680" s="8"/>
      <c r="AB680" s="8"/>
      <c r="AC680" s="8"/>
      <c r="AD680" s="8"/>
      <c r="AE680" s="8"/>
      <c r="AF680" s="8"/>
      <c r="AG680" s="8"/>
      <c r="AH680" s="8"/>
      <c r="AI680" s="8"/>
      <c r="AJ680" s="8"/>
    </row>
    <row r="681" spans="1:36" ht="14.4">
      <c r="A681" s="8"/>
      <c r="B681" s="8"/>
      <c r="C681" s="8"/>
      <c r="D681" s="8"/>
      <c r="E681" s="8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  <c r="AA681" s="8"/>
      <c r="AB681" s="8"/>
      <c r="AC681" s="8"/>
      <c r="AD681" s="8"/>
      <c r="AE681" s="8"/>
      <c r="AF681" s="8"/>
      <c r="AG681" s="8"/>
      <c r="AH681" s="8"/>
      <c r="AI681" s="8"/>
      <c r="AJ681" s="8"/>
    </row>
    <row r="682" spans="1:36" ht="14.4">
      <c r="A682" s="8"/>
      <c r="B682" s="8"/>
      <c r="C682" s="8"/>
      <c r="D682" s="8"/>
      <c r="E682" s="8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  <c r="AA682" s="8"/>
      <c r="AB682" s="8"/>
      <c r="AC682" s="8"/>
      <c r="AD682" s="8"/>
      <c r="AE682" s="8"/>
      <c r="AF682" s="8"/>
      <c r="AG682" s="8"/>
      <c r="AH682" s="8"/>
      <c r="AI682" s="8"/>
      <c r="AJ682" s="8"/>
    </row>
    <row r="683" spans="1:36" ht="14.4">
      <c r="A683" s="8"/>
      <c r="B683" s="8"/>
      <c r="C683" s="8"/>
      <c r="D683" s="8"/>
      <c r="E683" s="8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  <c r="AA683" s="8"/>
      <c r="AB683" s="8"/>
      <c r="AC683" s="8"/>
      <c r="AD683" s="8"/>
      <c r="AE683" s="8"/>
      <c r="AF683" s="8"/>
      <c r="AG683" s="8"/>
      <c r="AH683" s="8"/>
      <c r="AI683" s="8"/>
      <c r="AJ683" s="8"/>
    </row>
    <row r="684" spans="1:36" ht="14.4">
      <c r="A684" s="8"/>
      <c r="B684" s="8"/>
      <c r="C684" s="8"/>
      <c r="D684" s="8"/>
      <c r="E684" s="8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  <c r="AA684" s="8"/>
      <c r="AB684" s="8"/>
      <c r="AC684" s="8"/>
      <c r="AD684" s="8"/>
      <c r="AE684" s="8"/>
      <c r="AF684" s="8"/>
      <c r="AG684" s="8"/>
      <c r="AH684" s="8"/>
      <c r="AI684" s="8"/>
      <c r="AJ684" s="8"/>
    </row>
    <row r="685" spans="1:36" ht="14.4">
      <c r="A685" s="8"/>
      <c r="B685" s="8"/>
      <c r="C685" s="8"/>
      <c r="D685" s="8"/>
      <c r="E685" s="8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  <c r="AA685" s="8"/>
      <c r="AB685" s="8"/>
      <c r="AC685" s="8"/>
      <c r="AD685" s="8"/>
      <c r="AE685" s="8"/>
      <c r="AF685" s="8"/>
      <c r="AG685" s="8"/>
      <c r="AH685" s="8"/>
      <c r="AI685" s="8"/>
      <c r="AJ685" s="8"/>
    </row>
    <row r="686" spans="1:36" ht="14.4">
      <c r="A686" s="8"/>
      <c r="B686" s="8"/>
      <c r="C686" s="8"/>
      <c r="D686" s="8"/>
      <c r="E686" s="8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  <c r="AA686" s="8"/>
      <c r="AB686" s="8"/>
      <c r="AC686" s="8"/>
      <c r="AD686" s="8"/>
      <c r="AE686" s="8"/>
      <c r="AF686" s="8"/>
      <c r="AG686" s="8"/>
      <c r="AH686" s="8"/>
      <c r="AI686" s="8"/>
      <c r="AJ686" s="8"/>
    </row>
    <row r="687" spans="1:36" ht="14.4">
      <c r="A687" s="8"/>
      <c r="B687" s="8"/>
      <c r="C687" s="8"/>
      <c r="D687" s="8"/>
      <c r="E687" s="8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  <c r="AA687" s="8"/>
      <c r="AB687" s="8"/>
      <c r="AC687" s="8"/>
      <c r="AD687" s="8"/>
      <c r="AE687" s="8"/>
      <c r="AF687" s="8"/>
      <c r="AG687" s="8"/>
      <c r="AH687" s="8"/>
      <c r="AI687" s="8"/>
      <c r="AJ687" s="8"/>
    </row>
    <row r="688" spans="1:36" ht="14.4">
      <c r="A688" s="8"/>
      <c r="B688" s="8"/>
      <c r="C688" s="8"/>
      <c r="D688" s="8"/>
      <c r="E688" s="8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  <c r="AA688" s="8"/>
      <c r="AB688" s="8"/>
      <c r="AC688" s="8"/>
      <c r="AD688" s="8"/>
      <c r="AE688" s="8"/>
      <c r="AF688" s="8"/>
      <c r="AG688" s="8"/>
      <c r="AH688" s="8"/>
      <c r="AI688" s="8"/>
      <c r="AJ688" s="8"/>
    </row>
    <row r="689" spans="1:36" ht="14.4">
      <c r="A689" s="8"/>
      <c r="B689" s="8"/>
      <c r="C689" s="8"/>
      <c r="D689" s="8"/>
      <c r="E689" s="8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  <c r="AA689" s="8"/>
      <c r="AB689" s="8"/>
      <c r="AC689" s="8"/>
      <c r="AD689" s="8"/>
      <c r="AE689" s="8"/>
      <c r="AF689" s="8"/>
      <c r="AG689" s="8"/>
      <c r="AH689" s="8"/>
      <c r="AI689" s="8"/>
      <c r="AJ689" s="8"/>
    </row>
    <row r="690" spans="1:36" ht="14.4">
      <c r="A690" s="8"/>
      <c r="B690" s="8"/>
      <c r="C690" s="8"/>
      <c r="D690" s="8"/>
      <c r="E690" s="8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  <c r="AA690" s="8"/>
      <c r="AB690" s="8"/>
      <c r="AC690" s="8"/>
      <c r="AD690" s="8"/>
      <c r="AE690" s="8"/>
      <c r="AF690" s="8"/>
      <c r="AG690" s="8"/>
      <c r="AH690" s="8"/>
      <c r="AI690" s="8"/>
      <c r="AJ690" s="8"/>
    </row>
    <row r="691" spans="1:36" ht="14.4">
      <c r="A691" s="8"/>
      <c r="B691" s="8"/>
      <c r="C691" s="8"/>
      <c r="D691" s="8"/>
      <c r="E691" s="8"/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  <c r="AA691" s="8"/>
      <c r="AB691" s="8"/>
      <c r="AC691" s="8"/>
      <c r="AD691" s="8"/>
      <c r="AE691" s="8"/>
      <c r="AF691" s="8"/>
      <c r="AG691" s="8"/>
      <c r="AH691" s="8"/>
      <c r="AI691" s="8"/>
      <c r="AJ691" s="8"/>
    </row>
    <row r="692" spans="1:36" ht="14.4">
      <c r="A692" s="8"/>
      <c r="B692" s="8"/>
      <c r="C692" s="8"/>
      <c r="D692" s="8"/>
      <c r="E692" s="8"/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  <c r="AA692" s="8"/>
      <c r="AB692" s="8"/>
      <c r="AC692" s="8"/>
      <c r="AD692" s="8"/>
      <c r="AE692" s="8"/>
      <c r="AF692" s="8"/>
      <c r="AG692" s="8"/>
      <c r="AH692" s="8"/>
      <c r="AI692" s="8"/>
      <c r="AJ692" s="8"/>
    </row>
    <row r="693" spans="1:36" ht="14.4">
      <c r="A693" s="8"/>
      <c r="B693" s="8"/>
      <c r="C693" s="8"/>
      <c r="D693" s="8"/>
      <c r="E693" s="8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  <c r="AA693" s="8"/>
      <c r="AB693" s="8"/>
      <c r="AC693" s="8"/>
      <c r="AD693" s="8"/>
      <c r="AE693" s="8"/>
      <c r="AF693" s="8"/>
      <c r="AG693" s="8"/>
      <c r="AH693" s="8"/>
      <c r="AI693" s="8"/>
      <c r="AJ693" s="8"/>
    </row>
    <row r="694" spans="1:36" ht="14.4">
      <c r="A694" s="8"/>
      <c r="B694" s="8"/>
      <c r="C694" s="8"/>
      <c r="D694" s="8"/>
      <c r="E694" s="8"/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  <c r="AA694" s="8"/>
      <c r="AB694" s="8"/>
      <c r="AC694" s="8"/>
      <c r="AD694" s="8"/>
      <c r="AE694" s="8"/>
      <c r="AF694" s="8"/>
      <c r="AG694" s="8"/>
      <c r="AH694" s="8"/>
      <c r="AI694" s="8"/>
      <c r="AJ694" s="8"/>
    </row>
    <row r="695" spans="1:36" ht="14.4">
      <c r="A695" s="8"/>
      <c r="B695" s="8"/>
      <c r="C695" s="8"/>
      <c r="D695" s="8"/>
      <c r="E695" s="8"/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  <c r="AA695" s="8"/>
      <c r="AB695" s="8"/>
      <c r="AC695" s="8"/>
      <c r="AD695" s="8"/>
      <c r="AE695" s="8"/>
      <c r="AF695" s="8"/>
      <c r="AG695" s="8"/>
      <c r="AH695" s="8"/>
      <c r="AI695" s="8"/>
      <c r="AJ695" s="8"/>
    </row>
    <row r="696" spans="1:36" ht="14.4">
      <c r="A696" s="8"/>
      <c r="B696" s="8"/>
      <c r="C696" s="8"/>
      <c r="D696" s="8"/>
      <c r="E696" s="8"/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  <c r="AA696" s="8"/>
      <c r="AB696" s="8"/>
      <c r="AC696" s="8"/>
      <c r="AD696" s="8"/>
      <c r="AE696" s="8"/>
      <c r="AF696" s="8"/>
      <c r="AG696" s="8"/>
      <c r="AH696" s="8"/>
      <c r="AI696" s="8"/>
      <c r="AJ696" s="8"/>
    </row>
    <row r="697" spans="1:36" ht="14.4">
      <c r="A697" s="8"/>
      <c r="B697" s="8"/>
      <c r="C697" s="8"/>
      <c r="D697" s="8"/>
      <c r="E697" s="8"/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  <c r="AA697" s="8"/>
      <c r="AB697" s="8"/>
      <c r="AC697" s="8"/>
      <c r="AD697" s="8"/>
      <c r="AE697" s="8"/>
      <c r="AF697" s="8"/>
      <c r="AG697" s="8"/>
      <c r="AH697" s="8"/>
      <c r="AI697" s="8"/>
      <c r="AJ697" s="8"/>
    </row>
    <row r="698" spans="1:36" ht="14.4">
      <c r="A698" s="8"/>
      <c r="B698" s="8"/>
      <c r="C698" s="8"/>
      <c r="D698" s="8"/>
      <c r="E698" s="8"/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  <c r="AA698" s="8"/>
      <c r="AB698" s="8"/>
      <c r="AC698" s="8"/>
      <c r="AD698" s="8"/>
      <c r="AE698" s="8"/>
      <c r="AF698" s="8"/>
      <c r="AG698" s="8"/>
      <c r="AH698" s="8"/>
      <c r="AI698" s="8"/>
      <c r="AJ698" s="8"/>
    </row>
    <row r="699" spans="1:36" ht="14.4">
      <c r="A699" s="8"/>
      <c r="B699" s="8"/>
      <c r="C699" s="8"/>
      <c r="D699" s="8"/>
      <c r="E699" s="8"/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  <c r="AA699" s="8"/>
      <c r="AB699" s="8"/>
      <c r="AC699" s="8"/>
      <c r="AD699" s="8"/>
      <c r="AE699" s="8"/>
      <c r="AF699" s="8"/>
      <c r="AG699" s="8"/>
      <c r="AH699" s="8"/>
      <c r="AI699" s="8"/>
      <c r="AJ699" s="8"/>
    </row>
    <row r="700" spans="1:36" ht="14.4">
      <c r="A700" s="8"/>
      <c r="B700" s="8"/>
      <c r="C700" s="8"/>
      <c r="D700" s="8"/>
      <c r="E700" s="8"/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  <c r="AA700" s="8"/>
      <c r="AB700" s="8"/>
      <c r="AC700" s="8"/>
      <c r="AD700" s="8"/>
      <c r="AE700" s="8"/>
      <c r="AF700" s="8"/>
      <c r="AG700" s="8"/>
      <c r="AH700" s="8"/>
      <c r="AI700" s="8"/>
      <c r="AJ700" s="8"/>
    </row>
    <row r="701" spans="1:36" ht="14.4">
      <c r="A701" s="8"/>
      <c r="B701" s="8"/>
      <c r="C701" s="8"/>
      <c r="D701" s="8"/>
      <c r="E701" s="8"/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  <c r="AA701" s="8"/>
      <c r="AB701" s="8"/>
      <c r="AC701" s="8"/>
      <c r="AD701" s="8"/>
      <c r="AE701" s="8"/>
      <c r="AF701" s="8"/>
      <c r="AG701" s="8"/>
      <c r="AH701" s="8"/>
      <c r="AI701" s="8"/>
      <c r="AJ701" s="8"/>
    </row>
    <row r="702" spans="1:36" ht="14.4">
      <c r="A702" s="8"/>
      <c r="B702" s="8"/>
      <c r="C702" s="8"/>
      <c r="D702" s="8"/>
      <c r="E702" s="8"/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  <c r="AA702" s="8"/>
      <c r="AB702" s="8"/>
      <c r="AC702" s="8"/>
      <c r="AD702" s="8"/>
      <c r="AE702" s="8"/>
      <c r="AF702" s="8"/>
      <c r="AG702" s="8"/>
      <c r="AH702" s="8"/>
      <c r="AI702" s="8"/>
      <c r="AJ702" s="8"/>
    </row>
    <row r="703" spans="1:36" ht="14.4">
      <c r="A703" s="8"/>
      <c r="B703" s="8"/>
      <c r="C703" s="8"/>
      <c r="D703" s="8"/>
      <c r="E703" s="8"/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  <c r="AA703" s="8"/>
      <c r="AB703" s="8"/>
      <c r="AC703" s="8"/>
      <c r="AD703" s="8"/>
      <c r="AE703" s="8"/>
      <c r="AF703" s="8"/>
      <c r="AG703" s="8"/>
      <c r="AH703" s="8"/>
      <c r="AI703" s="8"/>
      <c r="AJ703" s="8"/>
    </row>
    <row r="704" spans="1:36" ht="14.4">
      <c r="A704" s="8"/>
      <c r="B704" s="8"/>
      <c r="C704" s="8"/>
      <c r="D704" s="8"/>
      <c r="E704" s="8"/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  <c r="AA704" s="8"/>
      <c r="AB704" s="8"/>
      <c r="AC704" s="8"/>
      <c r="AD704" s="8"/>
      <c r="AE704" s="8"/>
      <c r="AF704" s="8"/>
      <c r="AG704" s="8"/>
      <c r="AH704" s="8"/>
      <c r="AI704" s="8"/>
      <c r="AJ704" s="8"/>
    </row>
    <row r="705" spans="1:36" ht="14.4">
      <c r="A705" s="8"/>
      <c r="B705" s="8"/>
      <c r="C705" s="8"/>
      <c r="D705" s="8"/>
      <c r="E705" s="8"/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  <c r="AA705" s="8"/>
      <c r="AB705" s="8"/>
      <c r="AC705" s="8"/>
      <c r="AD705" s="8"/>
      <c r="AE705" s="8"/>
      <c r="AF705" s="8"/>
      <c r="AG705" s="8"/>
      <c r="AH705" s="8"/>
      <c r="AI705" s="8"/>
      <c r="AJ705" s="8"/>
    </row>
    <row r="706" spans="1:36" ht="14.4">
      <c r="A706" s="8"/>
      <c r="B706" s="8"/>
      <c r="C706" s="8"/>
      <c r="D706" s="8"/>
      <c r="E706" s="8"/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  <c r="AA706" s="8"/>
      <c r="AB706" s="8"/>
      <c r="AC706" s="8"/>
      <c r="AD706" s="8"/>
      <c r="AE706" s="8"/>
      <c r="AF706" s="8"/>
      <c r="AG706" s="8"/>
      <c r="AH706" s="8"/>
      <c r="AI706" s="8"/>
      <c r="AJ706" s="8"/>
    </row>
    <row r="707" spans="1:36" ht="14.4">
      <c r="A707" s="8"/>
      <c r="B707" s="8"/>
      <c r="C707" s="8"/>
      <c r="D707" s="8"/>
      <c r="E707" s="8"/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  <c r="AA707" s="8"/>
      <c r="AB707" s="8"/>
      <c r="AC707" s="8"/>
      <c r="AD707" s="8"/>
      <c r="AE707" s="8"/>
      <c r="AF707" s="8"/>
      <c r="AG707" s="8"/>
      <c r="AH707" s="8"/>
      <c r="AI707" s="8"/>
      <c r="AJ707" s="8"/>
    </row>
    <row r="708" spans="1:36" ht="14.4">
      <c r="A708" s="8"/>
      <c r="B708" s="8"/>
      <c r="C708" s="8"/>
      <c r="D708" s="8"/>
      <c r="E708" s="8"/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  <c r="AA708" s="8"/>
      <c r="AB708" s="8"/>
      <c r="AC708" s="8"/>
      <c r="AD708" s="8"/>
      <c r="AE708" s="8"/>
      <c r="AF708" s="8"/>
      <c r="AG708" s="8"/>
      <c r="AH708" s="8"/>
      <c r="AI708" s="8"/>
      <c r="AJ708" s="8"/>
    </row>
    <row r="709" spans="1:36" ht="14.4">
      <c r="A709" s="8"/>
      <c r="B709" s="8"/>
      <c r="C709" s="8"/>
      <c r="D709" s="8"/>
      <c r="E709" s="8"/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  <c r="AA709" s="8"/>
      <c r="AB709" s="8"/>
      <c r="AC709" s="8"/>
      <c r="AD709" s="8"/>
      <c r="AE709" s="8"/>
      <c r="AF709" s="8"/>
      <c r="AG709" s="8"/>
      <c r="AH709" s="8"/>
      <c r="AI709" s="8"/>
      <c r="AJ709" s="8"/>
    </row>
    <row r="710" spans="1:36" ht="14.4">
      <c r="A710" s="8"/>
      <c r="B710" s="8"/>
      <c r="C710" s="8"/>
      <c r="D710" s="8"/>
      <c r="E710" s="8"/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  <c r="AA710" s="8"/>
      <c r="AB710" s="8"/>
      <c r="AC710" s="8"/>
      <c r="AD710" s="8"/>
      <c r="AE710" s="8"/>
      <c r="AF710" s="8"/>
      <c r="AG710" s="8"/>
      <c r="AH710" s="8"/>
      <c r="AI710" s="8"/>
      <c r="AJ710" s="8"/>
    </row>
    <row r="711" spans="1:36" ht="14.4">
      <c r="A711" s="8"/>
      <c r="B711" s="8"/>
      <c r="C711" s="8"/>
      <c r="D711" s="8"/>
      <c r="E711" s="8"/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  <c r="AA711" s="8"/>
      <c r="AB711" s="8"/>
      <c r="AC711" s="8"/>
      <c r="AD711" s="8"/>
      <c r="AE711" s="8"/>
      <c r="AF711" s="8"/>
      <c r="AG711" s="8"/>
      <c r="AH711" s="8"/>
      <c r="AI711" s="8"/>
      <c r="AJ711" s="8"/>
    </row>
    <row r="712" spans="1:36" ht="14.4">
      <c r="A712" s="8"/>
      <c r="B712" s="8"/>
      <c r="C712" s="8"/>
      <c r="D712" s="8"/>
      <c r="E712" s="8"/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  <c r="AA712" s="8"/>
      <c r="AB712" s="8"/>
      <c r="AC712" s="8"/>
      <c r="AD712" s="8"/>
      <c r="AE712" s="8"/>
      <c r="AF712" s="8"/>
      <c r="AG712" s="8"/>
      <c r="AH712" s="8"/>
      <c r="AI712" s="8"/>
      <c r="AJ712" s="8"/>
    </row>
    <row r="713" spans="1:36" ht="14.4">
      <c r="A713" s="8"/>
      <c r="B713" s="8"/>
      <c r="C713" s="8"/>
      <c r="D713" s="8"/>
      <c r="E713" s="8"/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  <c r="AA713" s="8"/>
      <c r="AB713" s="8"/>
      <c r="AC713" s="8"/>
      <c r="AD713" s="8"/>
      <c r="AE713" s="8"/>
      <c r="AF713" s="8"/>
      <c r="AG713" s="8"/>
      <c r="AH713" s="8"/>
      <c r="AI713" s="8"/>
      <c r="AJ713" s="8"/>
    </row>
    <row r="714" spans="1:36" ht="14.4">
      <c r="A714" s="8"/>
      <c r="B714" s="8"/>
      <c r="C714" s="8"/>
      <c r="D714" s="8"/>
      <c r="E714" s="8"/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  <c r="AA714" s="8"/>
      <c r="AB714" s="8"/>
      <c r="AC714" s="8"/>
      <c r="AD714" s="8"/>
      <c r="AE714" s="8"/>
      <c r="AF714" s="8"/>
      <c r="AG714" s="8"/>
      <c r="AH714" s="8"/>
      <c r="AI714" s="8"/>
      <c r="AJ714" s="8"/>
    </row>
    <row r="715" spans="1:36" ht="14.4">
      <c r="A715" s="8"/>
      <c r="B715" s="8"/>
      <c r="C715" s="8"/>
      <c r="D715" s="8"/>
      <c r="E715" s="8"/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  <c r="AA715" s="8"/>
      <c r="AB715" s="8"/>
      <c r="AC715" s="8"/>
      <c r="AD715" s="8"/>
      <c r="AE715" s="8"/>
      <c r="AF715" s="8"/>
      <c r="AG715" s="8"/>
      <c r="AH715" s="8"/>
      <c r="AI715" s="8"/>
      <c r="AJ715" s="8"/>
    </row>
    <row r="716" spans="1:36" ht="14.4">
      <c r="A716" s="8"/>
      <c r="B716" s="8"/>
      <c r="C716" s="8"/>
      <c r="D716" s="8"/>
      <c r="E716" s="8"/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  <c r="AA716" s="8"/>
      <c r="AB716" s="8"/>
      <c r="AC716" s="8"/>
      <c r="AD716" s="8"/>
      <c r="AE716" s="8"/>
      <c r="AF716" s="8"/>
      <c r="AG716" s="8"/>
      <c r="AH716" s="8"/>
      <c r="AI716" s="8"/>
      <c r="AJ716" s="8"/>
    </row>
    <row r="717" spans="1:36" ht="14.4">
      <c r="A717" s="8"/>
      <c r="B717" s="8"/>
      <c r="C717" s="8"/>
      <c r="D717" s="8"/>
      <c r="E717" s="8"/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  <c r="AA717" s="8"/>
      <c r="AB717" s="8"/>
      <c r="AC717" s="8"/>
      <c r="AD717" s="8"/>
      <c r="AE717" s="8"/>
      <c r="AF717" s="8"/>
      <c r="AG717" s="8"/>
      <c r="AH717" s="8"/>
      <c r="AI717" s="8"/>
      <c r="AJ717" s="8"/>
    </row>
    <row r="718" spans="1:36" ht="14.4">
      <c r="A718" s="8"/>
      <c r="B718" s="8"/>
      <c r="C718" s="8"/>
      <c r="D718" s="8"/>
      <c r="E718" s="8"/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  <c r="AA718" s="8"/>
      <c r="AB718" s="8"/>
      <c r="AC718" s="8"/>
      <c r="AD718" s="8"/>
      <c r="AE718" s="8"/>
      <c r="AF718" s="8"/>
      <c r="AG718" s="8"/>
      <c r="AH718" s="8"/>
      <c r="AI718" s="8"/>
      <c r="AJ718" s="8"/>
    </row>
    <row r="719" spans="1:36" ht="14.4">
      <c r="A719" s="8"/>
      <c r="B719" s="8"/>
      <c r="C719" s="8"/>
      <c r="D719" s="8"/>
      <c r="E719" s="8"/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  <c r="AA719" s="8"/>
      <c r="AB719" s="8"/>
      <c r="AC719" s="8"/>
      <c r="AD719" s="8"/>
      <c r="AE719" s="8"/>
      <c r="AF719" s="8"/>
      <c r="AG719" s="8"/>
      <c r="AH719" s="8"/>
      <c r="AI719" s="8"/>
      <c r="AJ719" s="8"/>
    </row>
    <row r="720" spans="1:36" ht="14.4">
      <c r="A720" s="8"/>
      <c r="B720" s="8"/>
      <c r="C720" s="8"/>
      <c r="D720" s="8"/>
      <c r="E720" s="8"/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  <c r="AA720" s="8"/>
      <c r="AB720" s="8"/>
      <c r="AC720" s="8"/>
      <c r="AD720" s="8"/>
      <c r="AE720" s="8"/>
      <c r="AF720" s="8"/>
      <c r="AG720" s="8"/>
      <c r="AH720" s="8"/>
      <c r="AI720" s="8"/>
      <c r="AJ720" s="8"/>
    </row>
    <row r="721" spans="1:36" ht="14.4">
      <c r="A721" s="8"/>
      <c r="B721" s="8"/>
      <c r="C721" s="8"/>
      <c r="D721" s="8"/>
      <c r="E721" s="8"/>
      <c r="F721" s="8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  <c r="AA721" s="8"/>
      <c r="AB721" s="8"/>
      <c r="AC721" s="8"/>
      <c r="AD721" s="8"/>
      <c r="AE721" s="8"/>
      <c r="AF721" s="8"/>
      <c r="AG721" s="8"/>
      <c r="AH721" s="8"/>
      <c r="AI721" s="8"/>
      <c r="AJ721" s="8"/>
    </row>
    <row r="722" spans="1:36" ht="14.4">
      <c r="A722" s="8"/>
      <c r="B722" s="8"/>
      <c r="C722" s="8"/>
      <c r="D722" s="8"/>
      <c r="E722" s="8"/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  <c r="AA722" s="8"/>
      <c r="AB722" s="8"/>
      <c r="AC722" s="8"/>
      <c r="AD722" s="8"/>
      <c r="AE722" s="8"/>
      <c r="AF722" s="8"/>
      <c r="AG722" s="8"/>
      <c r="AH722" s="8"/>
      <c r="AI722" s="8"/>
      <c r="AJ722" s="8"/>
    </row>
    <row r="723" spans="1:36" ht="14.4">
      <c r="A723" s="8"/>
      <c r="B723" s="8"/>
      <c r="C723" s="8"/>
      <c r="D723" s="8"/>
      <c r="E723" s="8"/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  <c r="AA723" s="8"/>
      <c r="AB723" s="8"/>
      <c r="AC723" s="8"/>
      <c r="AD723" s="8"/>
      <c r="AE723" s="8"/>
      <c r="AF723" s="8"/>
      <c r="AG723" s="8"/>
      <c r="AH723" s="8"/>
      <c r="AI723" s="8"/>
      <c r="AJ723" s="8"/>
    </row>
    <row r="724" spans="1:36" ht="14.4">
      <c r="A724" s="8"/>
      <c r="B724" s="8"/>
      <c r="C724" s="8"/>
      <c r="D724" s="8"/>
      <c r="E724" s="8"/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  <c r="AA724" s="8"/>
      <c r="AB724" s="8"/>
      <c r="AC724" s="8"/>
      <c r="AD724" s="8"/>
      <c r="AE724" s="8"/>
      <c r="AF724" s="8"/>
      <c r="AG724" s="8"/>
      <c r="AH724" s="8"/>
      <c r="AI724" s="8"/>
      <c r="AJ724" s="8"/>
    </row>
    <row r="725" spans="1:36" ht="14.4">
      <c r="A725" s="8"/>
      <c r="B725" s="8"/>
      <c r="C725" s="8"/>
      <c r="D725" s="8"/>
      <c r="E725" s="8"/>
      <c r="F725" s="8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  <c r="AA725" s="8"/>
      <c r="AB725" s="8"/>
      <c r="AC725" s="8"/>
      <c r="AD725" s="8"/>
      <c r="AE725" s="8"/>
      <c r="AF725" s="8"/>
      <c r="AG725" s="8"/>
      <c r="AH725" s="8"/>
      <c r="AI725" s="8"/>
      <c r="AJ725" s="8"/>
    </row>
    <row r="726" spans="1:36" ht="14.4">
      <c r="A726" s="8"/>
      <c r="B726" s="8"/>
      <c r="C726" s="8"/>
      <c r="D726" s="8"/>
      <c r="E726" s="8"/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  <c r="AA726" s="8"/>
      <c r="AB726" s="8"/>
      <c r="AC726" s="8"/>
      <c r="AD726" s="8"/>
      <c r="AE726" s="8"/>
      <c r="AF726" s="8"/>
      <c r="AG726" s="8"/>
      <c r="AH726" s="8"/>
      <c r="AI726" s="8"/>
      <c r="AJ726" s="8"/>
    </row>
    <row r="727" spans="1:36" ht="14.4">
      <c r="A727" s="8"/>
      <c r="B727" s="8"/>
      <c r="C727" s="8"/>
      <c r="D727" s="8"/>
      <c r="E727" s="8"/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  <c r="AA727" s="8"/>
      <c r="AB727" s="8"/>
      <c r="AC727" s="8"/>
      <c r="AD727" s="8"/>
      <c r="AE727" s="8"/>
      <c r="AF727" s="8"/>
      <c r="AG727" s="8"/>
      <c r="AH727" s="8"/>
      <c r="AI727" s="8"/>
      <c r="AJ727" s="8"/>
    </row>
    <row r="728" spans="1:36" ht="14.4">
      <c r="A728" s="8"/>
      <c r="B728" s="8"/>
      <c r="C728" s="8"/>
      <c r="D728" s="8"/>
      <c r="E728" s="8"/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  <c r="AA728" s="8"/>
      <c r="AB728" s="8"/>
      <c r="AC728" s="8"/>
      <c r="AD728" s="8"/>
      <c r="AE728" s="8"/>
      <c r="AF728" s="8"/>
      <c r="AG728" s="8"/>
      <c r="AH728" s="8"/>
      <c r="AI728" s="8"/>
      <c r="AJ728" s="8"/>
    </row>
    <row r="729" spans="1:36" ht="14.4">
      <c r="A729" s="8"/>
      <c r="B729" s="8"/>
      <c r="C729" s="8"/>
      <c r="D729" s="8"/>
      <c r="E729" s="8"/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  <c r="AA729" s="8"/>
      <c r="AB729" s="8"/>
      <c r="AC729" s="8"/>
      <c r="AD729" s="8"/>
      <c r="AE729" s="8"/>
      <c r="AF729" s="8"/>
      <c r="AG729" s="8"/>
      <c r="AH729" s="8"/>
      <c r="AI729" s="8"/>
      <c r="AJ729" s="8"/>
    </row>
    <row r="730" spans="1:36" ht="14.4">
      <c r="A730" s="8"/>
      <c r="B730" s="8"/>
      <c r="C730" s="8"/>
      <c r="D730" s="8"/>
      <c r="E730" s="8"/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  <c r="AA730" s="8"/>
      <c r="AB730" s="8"/>
      <c r="AC730" s="8"/>
      <c r="AD730" s="8"/>
      <c r="AE730" s="8"/>
      <c r="AF730" s="8"/>
      <c r="AG730" s="8"/>
      <c r="AH730" s="8"/>
      <c r="AI730" s="8"/>
      <c r="AJ730" s="8"/>
    </row>
    <row r="731" spans="1:36" ht="14.4">
      <c r="A731" s="8"/>
      <c r="B731" s="8"/>
      <c r="C731" s="8"/>
      <c r="D731" s="8"/>
      <c r="E731" s="8"/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  <c r="AA731" s="8"/>
      <c r="AB731" s="8"/>
      <c r="AC731" s="8"/>
      <c r="AD731" s="8"/>
      <c r="AE731" s="8"/>
      <c r="AF731" s="8"/>
      <c r="AG731" s="8"/>
      <c r="AH731" s="8"/>
      <c r="AI731" s="8"/>
      <c r="AJ731" s="8"/>
    </row>
    <row r="732" spans="1:36" ht="14.4">
      <c r="A732" s="8"/>
      <c r="B732" s="8"/>
      <c r="C732" s="8"/>
      <c r="D732" s="8"/>
      <c r="E732" s="8"/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  <c r="AA732" s="8"/>
      <c r="AB732" s="8"/>
      <c r="AC732" s="8"/>
      <c r="AD732" s="8"/>
      <c r="AE732" s="8"/>
      <c r="AF732" s="8"/>
      <c r="AG732" s="8"/>
      <c r="AH732" s="8"/>
      <c r="AI732" s="8"/>
      <c r="AJ732" s="8"/>
    </row>
    <row r="733" spans="1:36" ht="14.4">
      <c r="A733" s="8"/>
      <c r="B733" s="8"/>
      <c r="C733" s="8"/>
      <c r="D733" s="8"/>
      <c r="E733" s="8"/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  <c r="AA733" s="8"/>
      <c r="AB733" s="8"/>
      <c r="AC733" s="8"/>
      <c r="AD733" s="8"/>
      <c r="AE733" s="8"/>
      <c r="AF733" s="8"/>
      <c r="AG733" s="8"/>
      <c r="AH733" s="8"/>
      <c r="AI733" s="8"/>
      <c r="AJ733" s="8"/>
    </row>
    <row r="734" spans="1:36" ht="14.4">
      <c r="A734" s="8"/>
      <c r="B734" s="8"/>
      <c r="C734" s="8"/>
      <c r="D734" s="8"/>
      <c r="E734" s="8"/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  <c r="AA734" s="8"/>
      <c r="AB734" s="8"/>
      <c r="AC734" s="8"/>
      <c r="AD734" s="8"/>
      <c r="AE734" s="8"/>
      <c r="AF734" s="8"/>
      <c r="AG734" s="8"/>
      <c r="AH734" s="8"/>
      <c r="AI734" s="8"/>
      <c r="AJ734" s="8"/>
    </row>
    <row r="735" spans="1:36" ht="14.4">
      <c r="A735" s="8"/>
      <c r="B735" s="8"/>
      <c r="C735" s="8"/>
      <c r="D735" s="8"/>
      <c r="E735" s="8"/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  <c r="AA735" s="8"/>
      <c r="AB735" s="8"/>
      <c r="AC735" s="8"/>
      <c r="AD735" s="8"/>
      <c r="AE735" s="8"/>
      <c r="AF735" s="8"/>
      <c r="AG735" s="8"/>
      <c r="AH735" s="8"/>
      <c r="AI735" s="8"/>
      <c r="AJ735" s="8"/>
    </row>
    <row r="736" spans="1:36" ht="14.4">
      <c r="A736" s="8"/>
      <c r="B736" s="8"/>
      <c r="C736" s="8"/>
      <c r="D736" s="8"/>
      <c r="E736" s="8"/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  <c r="AA736" s="8"/>
      <c r="AB736" s="8"/>
      <c r="AC736" s="8"/>
      <c r="AD736" s="8"/>
      <c r="AE736" s="8"/>
      <c r="AF736" s="8"/>
      <c r="AG736" s="8"/>
      <c r="AH736" s="8"/>
      <c r="AI736" s="8"/>
      <c r="AJ736" s="8"/>
    </row>
    <row r="737" spans="1:36" ht="14.4">
      <c r="A737" s="8"/>
      <c r="B737" s="8"/>
      <c r="C737" s="8"/>
      <c r="D737" s="8"/>
      <c r="E737" s="8"/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  <c r="AA737" s="8"/>
      <c r="AB737" s="8"/>
      <c r="AC737" s="8"/>
      <c r="AD737" s="8"/>
      <c r="AE737" s="8"/>
      <c r="AF737" s="8"/>
      <c r="AG737" s="8"/>
      <c r="AH737" s="8"/>
      <c r="AI737" s="8"/>
      <c r="AJ737" s="8"/>
    </row>
    <row r="738" spans="1:36" ht="14.4">
      <c r="A738" s="8"/>
      <c r="B738" s="8"/>
      <c r="C738" s="8"/>
      <c r="D738" s="8"/>
      <c r="E738" s="8"/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  <c r="AA738" s="8"/>
      <c r="AB738" s="8"/>
      <c r="AC738" s="8"/>
      <c r="AD738" s="8"/>
      <c r="AE738" s="8"/>
      <c r="AF738" s="8"/>
      <c r="AG738" s="8"/>
      <c r="AH738" s="8"/>
      <c r="AI738" s="8"/>
      <c r="AJ738" s="8"/>
    </row>
    <row r="739" spans="1:36" ht="14.4">
      <c r="A739" s="8"/>
      <c r="B739" s="8"/>
      <c r="C739" s="8"/>
      <c r="D739" s="8"/>
      <c r="E739" s="8"/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  <c r="AA739" s="8"/>
      <c r="AB739" s="8"/>
      <c r="AC739" s="8"/>
      <c r="AD739" s="8"/>
      <c r="AE739" s="8"/>
      <c r="AF739" s="8"/>
      <c r="AG739" s="8"/>
      <c r="AH739" s="8"/>
      <c r="AI739" s="8"/>
      <c r="AJ739" s="8"/>
    </row>
    <row r="740" spans="1:36" ht="14.4">
      <c r="A740" s="8"/>
      <c r="B740" s="8"/>
      <c r="C740" s="8"/>
      <c r="D740" s="8"/>
      <c r="E740" s="8"/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  <c r="AA740" s="8"/>
      <c r="AB740" s="8"/>
      <c r="AC740" s="8"/>
      <c r="AD740" s="8"/>
      <c r="AE740" s="8"/>
      <c r="AF740" s="8"/>
      <c r="AG740" s="8"/>
      <c r="AH740" s="8"/>
      <c r="AI740" s="8"/>
      <c r="AJ740" s="8"/>
    </row>
    <row r="741" spans="1:36" ht="14.4">
      <c r="A741" s="8"/>
      <c r="B741" s="8"/>
      <c r="C741" s="8"/>
      <c r="D741" s="8"/>
      <c r="E741" s="8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  <c r="AA741" s="8"/>
      <c r="AB741" s="8"/>
      <c r="AC741" s="8"/>
      <c r="AD741" s="8"/>
      <c r="AE741" s="8"/>
      <c r="AF741" s="8"/>
      <c r="AG741" s="8"/>
      <c r="AH741" s="8"/>
      <c r="AI741" s="8"/>
      <c r="AJ741" s="8"/>
    </row>
    <row r="742" spans="1:36" ht="14.4">
      <c r="A742" s="8"/>
      <c r="B742" s="8"/>
      <c r="C742" s="8"/>
      <c r="D742" s="8"/>
      <c r="E742" s="8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  <c r="AA742" s="8"/>
      <c r="AB742" s="8"/>
      <c r="AC742" s="8"/>
      <c r="AD742" s="8"/>
      <c r="AE742" s="8"/>
      <c r="AF742" s="8"/>
      <c r="AG742" s="8"/>
      <c r="AH742" s="8"/>
      <c r="AI742" s="8"/>
      <c r="AJ742" s="8"/>
    </row>
    <row r="743" spans="1:36" ht="14.4">
      <c r="A743" s="8"/>
      <c r="B743" s="8"/>
      <c r="C743" s="8"/>
      <c r="D743" s="8"/>
      <c r="E743" s="8"/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  <c r="AA743" s="8"/>
      <c r="AB743" s="8"/>
      <c r="AC743" s="8"/>
      <c r="AD743" s="8"/>
      <c r="AE743" s="8"/>
      <c r="AF743" s="8"/>
      <c r="AG743" s="8"/>
      <c r="AH743" s="8"/>
      <c r="AI743" s="8"/>
      <c r="AJ743" s="8"/>
    </row>
    <row r="744" spans="1:36" ht="14.4">
      <c r="A744" s="8"/>
      <c r="B744" s="8"/>
      <c r="C744" s="8"/>
      <c r="D744" s="8"/>
      <c r="E744" s="8"/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  <c r="AA744" s="8"/>
      <c r="AB744" s="8"/>
      <c r="AC744" s="8"/>
      <c r="AD744" s="8"/>
      <c r="AE744" s="8"/>
      <c r="AF744" s="8"/>
      <c r="AG744" s="8"/>
      <c r="AH744" s="8"/>
      <c r="AI744" s="8"/>
      <c r="AJ744" s="8"/>
    </row>
    <row r="745" spans="1:36" ht="14.4">
      <c r="A745" s="8"/>
      <c r="B745" s="8"/>
      <c r="C745" s="8"/>
      <c r="D745" s="8"/>
      <c r="E745" s="8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  <c r="AA745" s="8"/>
      <c r="AB745" s="8"/>
      <c r="AC745" s="8"/>
      <c r="AD745" s="8"/>
      <c r="AE745" s="8"/>
      <c r="AF745" s="8"/>
      <c r="AG745" s="8"/>
      <c r="AH745" s="8"/>
      <c r="AI745" s="8"/>
      <c r="AJ745" s="8"/>
    </row>
    <row r="746" spans="1:36" ht="14.4">
      <c r="A746" s="8"/>
      <c r="B746" s="8"/>
      <c r="C746" s="8"/>
      <c r="D746" s="8"/>
      <c r="E746" s="8"/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  <c r="AA746" s="8"/>
      <c r="AB746" s="8"/>
      <c r="AC746" s="8"/>
      <c r="AD746" s="8"/>
      <c r="AE746" s="8"/>
      <c r="AF746" s="8"/>
      <c r="AG746" s="8"/>
      <c r="AH746" s="8"/>
      <c r="AI746" s="8"/>
      <c r="AJ746" s="8"/>
    </row>
    <row r="747" spans="1:36" ht="14.4">
      <c r="A747" s="8"/>
      <c r="B747" s="8"/>
      <c r="C747" s="8"/>
      <c r="D747" s="8"/>
      <c r="E747" s="8"/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  <c r="AA747" s="8"/>
      <c r="AB747" s="8"/>
      <c r="AC747" s="8"/>
      <c r="AD747" s="8"/>
      <c r="AE747" s="8"/>
      <c r="AF747" s="8"/>
      <c r="AG747" s="8"/>
      <c r="AH747" s="8"/>
      <c r="AI747" s="8"/>
      <c r="AJ747" s="8"/>
    </row>
    <row r="748" spans="1:36" ht="14.4">
      <c r="A748" s="8"/>
      <c r="B748" s="8"/>
      <c r="C748" s="8"/>
      <c r="D748" s="8"/>
      <c r="E748" s="8"/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  <c r="AA748" s="8"/>
      <c r="AB748" s="8"/>
      <c r="AC748" s="8"/>
      <c r="AD748" s="8"/>
      <c r="AE748" s="8"/>
      <c r="AF748" s="8"/>
      <c r="AG748" s="8"/>
      <c r="AH748" s="8"/>
      <c r="AI748" s="8"/>
      <c r="AJ748" s="8"/>
    </row>
    <row r="749" spans="1:36" ht="14.4">
      <c r="A749" s="8"/>
      <c r="B749" s="8"/>
      <c r="C749" s="8"/>
      <c r="D749" s="8"/>
      <c r="E749" s="8"/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  <c r="AA749" s="8"/>
      <c r="AB749" s="8"/>
      <c r="AC749" s="8"/>
      <c r="AD749" s="8"/>
      <c r="AE749" s="8"/>
      <c r="AF749" s="8"/>
      <c r="AG749" s="8"/>
      <c r="AH749" s="8"/>
      <c r="AI749" s="8"/>
      <c r="AJ749" s="8"/>
    </row>
    <row r="750" spans="1:36" ht="14.4">
      <c r="A750" s="8"/>
      <c r="B750" s="8"/>
      <c r="C750" s="8"/>
      <c r="D750" s="8"/>
      <c r="E750" s="8"/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  <c r="AA750" s="8"/>
      <c r="AB750" s="8"/>
      <c r="AC750" s="8"/>
      <c r="AD750" s="8"/>
      <c r="AE750" s="8"/>
      <c r="AF750" s="8"/>
      <c r="AG750" s="8"/>
      <c r="AH750" s="8"/>
      <c r="AI750" s="8"/>
      <c r="AJ750" s="8"/>
    </row>
    <row r="751" spans="1:36" ht="14.4">
      <c r="A751" s="8"/>
      <c r="B751" s="8"/>
      <c r="C751" s="8"/>
      <c r="D751" s="8"/>
      <c r="E751" s="8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  <c r="AA751" s="8"/>
      <c r="AB751" s="8"/>
      <c r="AC751" s="8"/>
      <c r="AD751" s="8"/>
      <c r="AE751" s="8"/>
      <c r="AF751" s="8"/>
      <c r="AG751" s="8"/>
      <c r="AH751" s="8"/>
      <c r="AI751" s="8"/>
      <c r="AJ751" s="8"/>
    </row>
    <row r="752" spans="1:36" ht="14.4">
      <c r="A752" s="8"/>
      <c r="B752" s="8"/>
      <c r="C752" s="8"/>
      <c r="D752" s="8"/>
      <c r="E752" s="8"/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  <c r="AA752" s="8"/>
      <c r="AB752" s="8"/>
      <c r="AC752" s="8"/>
      <c r="AD752" s="8"/>
      <c r="AE752" s="8"/>
      <c r="AF752" s="8"/>
      <c r="AG752" s="8"/>
      <c r="AH752" s="8"/>
      <c r="AI752" s="8"/>
      <c r="AJ752" s="8"/>
    </row>
    <row r="753" spans="1:36" ht="14.4">
      <c r="A753" s="8"/>
      <c r="B753" s="8"/>
      <c r="C753" s="8"/>
      <c r="D753" s="8"/>
      <c r="E753" s="8"/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  <c r="AA753" s="8"/>
      <c r="AB753" s="8"/>
      <c r="AC753" s="8"/>
      <c r="AD753" s="8"/>
      <c r="AE753" s="8"/>
      <c r="AF753" s="8"/>
      <c r="AG753" s="8"/>
      <c r="AH753" s="8"/>
      <c r="AI753" s="8"/>
      <c r="AJ753" s="8"/>
    </row>
    <row r="754" spans="1:36" ht="14.4">
      <c r="A754" s="8"/>
      <c r="B754" s="8"/>
      <c r="C754" s="8"/>
      <c r="D754" s="8"/>
      <c r="E754" s="8"/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  <c r="AA754" s="8"/>
      <c r="AB754" s="8"/>
      <c r="AC754" s="8"/>
      <c r="AD754" s="8"/>
      <c r="AE754" s="8"/>
      <c r="AF754" s="8"/>
      <c r="AG754" s="8"/>
      <c r="AH754" s="8"/>
      <c r="AI754" s="8"/>
      <c r="AJ754" s="8"/>
    </row>
    <row r="755" spans="1:36" ht="14.4">
      <c r="A755" s="8"/>
      <c r="B755" s="8"/>
      <c r="C755" s="8"/>
      <c r="D755" s="8"/>
      <c r="E755" s="8"/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  <c r="AA755" s="8"/>
      <c r="AB755" s="8"/>
      <c r="AC755" s="8"/>
      <c r="AD755" s="8"/>
      <c r="AE755" s="8"/>
      <c r="AF755" s="8"/>
      <c r="AG755" s="8"/>
      <c r="AH755" s="8"/>
      <c r="AI755" s="8"/>
      <c r="AJ755" s="8"/>
    </row>
    <row r="756" spans="1:36" ht="14.4">
      <c r="A756" s="8"/>
      <c r="B756" s="8"/>
      <c r="C756" s="8"/>
      <c r="D756" s="8"/>
      <c r="E756" s="8"/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  <c r="AA756" s="8"/>
      <c r="AB756" s="8"/>
      <c r="AC756" s="8"/>
      <c r="AD756" s="8"/>
      <c r="AE756" s="8"/>
      <c r="AF756" s="8"/>
      <c r="AG756" s="8"/>
      <c r="AH756" s="8"/>
      <c r="AI756" s="8"/>
      <c r="AJ756" s="8"/>
    </row>
    <row r="757" spans="1:36" ht="14.4">
      <c r="A757" s="8"/>
      <c r="B757" s="8"/>
      <c r="C757" s="8"/>
      <c r="D757" s="8"/>
      <c r="E757" s="8"/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  <c r="AA757" s="8"/>
      <c r="AB757" s="8"/>
      <c r="AC757" s="8"/>
      <c r="AD757" s="8"/>
      <c r="AE757" s="8"/>
      <c r="AF757" s="8"/>
      <c r="AG757" s="8"/>
      <c r="AH757" s="8"/>
      <c r="AI757" s="8"/>
      <c r="AJ757" s="8"/>
    </row>
    <row r="758" spans="1:36" ht="14.4">
      <c r="A758" s="8"/>
      <c r="B758" s="8"/>
      <c r="C758" s="8"/>
      <c r="D758" s="8"/>
      <c r="E758" s="8"/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  <c r="AA758" s="8"/>
      <c r="AB758" s="8"/>
      <c r="AC758" s="8"/>
      <c r="AD758" s="8"/>
      <c r="AE758" s="8"/>
      <c r="AF758" s="8"/>
      <c r="AG758" s="8"/>
      <c r="AH758" s="8"/>
      <c r="AI758" s="8"/>
      <c r="AJ758" s="8"/>
    </row>
    <row r="759" spans="1:36" ht="14.4">
      <c r="A759" s="8"/>
      <c r="B759" s="8"/>
      <c r="C759" s="8"/>
      <c r="D759" s="8"/>
      <c r="E759" s="8"/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  <c r="AA759" s="8"/>
      <c r="AB759" s="8"/>
      <c r="AC759" s="8"/>
      <c r="AD759" s="8"/>
      <c r="AE759" s="8"/>
      <c r="AF759" s="8"/>
      <c r="AG759" s="8"/>
      <c r="AH759" s="8"/>
      <c r="AI759" s="8"/>
      <c r="AJ759" s="8"/>
    </row>
    <row r="760" spans="1:36" ht="14.4">
      <c r="A760" s="8"/>
      <c r="B760" s="8"/>
      <c r="C760" s="8"/>
      <c r="D760" s="8"/>
      <c r="E760" s="8"/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  <c r="AA760" s="8"/>
      <c r="AB760" s="8"/>
      <c r="AC760" s="8"/>
      <c r="AD760" s="8"/>
      <c r="AE760" s="8"/>
      <c r="AF760" s="8"/>
      <c r="AG760" s="8"/>
      <c r="AH760" s="8"/>
      <c r="AI760" s="8"/>
      <c r="AJ760" s="8"/>
    </row>
    <row r="761" spans="1:36" ht="14.4">
      <c r="A761" s="8"/>
      <c r="B761" s="8"/>
      <c r="C761" s="8"/>
      <c r="D761" s="8"/>
      <c r="E761" s="8"/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  <c r="AA761" s="8"/>
      <c r="AB761" s="8"/>
      <c r="AC761" s="8"/>
      <c r="AD761" s="8"/>
      <c r="AE761" s="8"/>
      <c r="AF761" s="8"/>
      <c r="AG761" s="8"/>
      <c r="AH761" s="8"/>
      <c r="AI761" s="8"/>
      <c r="AJ761" s="8"/>
    </row>
    <row r="762" spans="1:36" ht="14.4">
      <c r="A762" s="8"/>
      <c r="B762" s="8"/>
      <c r="C762" s="8"/>
      <c r="D762" s="8"/>
      <c r="E762" s="8"/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  <c r="AA762" s="8"/>
      <c r="AB762" s="8"/>
      <c r="AC762" s="8"/>
      <c r="AD762" s="8"/>
      <c r="AE762" s="8"/>
      <c r="AF762" s="8"/>
      <c r="AG762" s="8"/>
      <c r="AH762" s="8"/>
      <c r="AI762" s="8"/>
      <c r="AJ762" s="8"/>
    </row>
    <row r="763" spans="1:36" ht="14.4">
      <c r="A763" s="8"/>
      <c r="B763" s="8"/>
      <c r="C763" s="8"/>
      <c r="D763" s="8"/>
      <c r="E763" s="8"/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  <c r="AA763" s="8"/>
      <c r="AB763" s="8"/>
      <c r="AC763" s="8"/>
      <c r="AD763" s="8"/>
      <c r="AE763" s="8"/>
      <c r="AF763" s="8"/>
      <c r="AG763" s="8"/>
      <c r="AH763" s="8"/>
      <c r="AI763" s="8"/>
      <c r="AJ763" s="8"/>
    </row>
    <row r="764" spans="1:36" ht="14.4">
      <c r="A764" s="8"/>
      <c r="B764" s="8"/>
      <c r="C764" s="8"/>
      <c r="D764" s="8"/>
      <c r="E764" s="8"/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  <c r="AA764" s="8"/>
      <c r="AB764" s="8"/>
      <c r="AC764" s="8"/>
      <c r="AD764" s="8"/>
      <c r="AE764" s="8"/>
      <c r="AF764" s="8"/>
      <c r="AG764" s="8"/>
      <c r="AH764" s="8"/>
      <c r="AI764" s="8"/>
      <c r="AJ764" s="8"/>
    </row>
    <row r="765" spans="1:36" ht="14.4">
      <c r="A765" s="8"/>
      <c r="B765" s="8"/>
      <c r="C765" s="8"/>
      <c r="D765" s="8"/>
      <c r="E765" s="8"/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  <c r="AA765" s="8"/>
      <c r="AB765" s="8"/>
      <c r="AC765" s="8"/>
      <c r="AD765" s="8"/>
      <c r="AE765" s="8"/>
      <c r="AF765" s="8"/>
      <c r="AG765" s="8"/>
      <c r="AH765" s="8"/>
      <c r="AI765" s="8"/>
      <c r="AJ765" s="8"/>
    </row>
    <row r="766" spans="1:36" ht="14.4">
      <c r="A766" s="8"/>
      <c r="B766" s="8"/>
      <c r="C766" s="8"/>
      <c r="D766" s="8"/>
      <c r="E766" s="8"/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  <c r="AA766" s="8"/>
      <c r="AB766" s="8"/>
      <c r="AC766" s="8"/>
      <c r="AD766" s="8"/>
      <c r="AE766" s="8"/>
      <c r="AF766" s="8"/>
      <c r="AG766" s="8"/>
      <c r="AH766" s="8"/>
      <c r="AI766" s="8"/>
      <c r="AJ766" s="8"/>
    </row>
    <row r="767" spans="1:36" ht="14.4">
      <c r="A767" s="8"/>
      <c r="B767" s="8"/>
      <c r="C767" s="8"/>
      <c r="D767" s="8"/>
      <c r="E767" s="8"/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  <c r="AA767" s="8"/>
      <c r="AB767" s="8"/>
      <c r="AC767" s="8"/>
      <c r="AD767" s="8"/>
      <c r="AE767" s="8"/>
      <c r="AF767" s="8"/>
      <c r="AG767" s="8"/>
      <c r="AH767" s="8"/>
      <c r="AI767" s="8"/>
      <c r="AJ767" s="8"/>
    </row>
    <row r="768" spans="1:36" ht="14.4">
      <c r="A768" s="8"/>
      <c r="B768" s="8"/>
      <c r="C768" s="8"/>
      <c r="D768" s="8"/>
      <c r="E768" s="8"/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  <c r="AA768" s="8"/>
      <c r="AB768" s="8"/>
      <c r="AC768" s="8"/>
      <c r="AD768" s="8"/>
      <c r="AE768" s="8"/>
      <c r="AF768" s="8"/>
      <c r="AG768" s="8"/>
      <c r="AH768" s="8"/>
      <c r="AI768" s="8"/>
      <c r="AJ768" s="8"/>
    </row>
    <row r="769" spans="1:36" ht="14.4">
      <c r="A769" s="8"/>
      <c r="B769" s="8"/>
      <c r="C769" s="8"/>
      <c r="D769" s="8"/>
      <c r="E769" s="8"/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  <c r="AA769" s="8"/>
      <c r="AB769" s="8"/>
      <c r="AC769" s="8"/>
      <c r="AD769" s="8"/>
      <c r="AE769" s="8"/>
      <c r="AF769" s="8"/>
      <c r="AG769" s="8"/>
      <c r="AH769" s="8"/>
      <c r="AI769" s="8"/>
      <c r="AJ769" s="8"/>
    </row>
    <row r="770" spans="1:36" ht="14.4">
      <c r="A770" s="8"/>
      <c r="B770" s="8"/>
      <c r="C770" s="8"/>
      <c r="D770" s="8"/>
      <c r="E770" s="8"/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  <c r="AA770" s="8"/>
      <c r="AB770" s="8"/>
      <c r="AC770" s="8"/>
      <c r="AD770" s="8"/>
      <c r="AE770" s="8"/>
      <c r="AF770" s="8"/>
      <c r="AG770" s="8"/>
      <c r="AH770" s="8"/>
      <c r="AI770" s="8"/>
      <c r="AJ770" s="8"/>
    </row>
    <row r="771" spans="1:36" ht="14.4">
      <c r="A771" s="8"/>
      <c r="B771" s="8"/>
      <c r="C771" s="8"/>
      <c r="D771" s="8"/>
      <c r="E771" s="8"/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  <c r="AA771" s="8"/>
      <c r="AB771" s="8"/>
      <c r="AC771" s="8"/>
      <c r="AD771" s="8"/>
      <c r="AE771" s="8"/>
      <c r="AF771" s="8"/>
      <c r="AG771" s="8"/>
      <c r="AH771" s="8"/>
      <c r="AI771" s="8"/>
      <c r="AJ771" s="8"/>
    </row>
    <row r="772" spans="1:36" ht="14.4">
      <c r="A772" s="8"/>
      <c r="B772" s="8"/>
      <c r="C772" s="8"/>
      <c r="D772" s="8"/>
      <c r="E772" s="8"/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  <c r="AA772" s="8"/>
      <c r="AB772" s="8"/>
      <c r="AC772" s="8"/>
      <c r="AD772" s="8"/>
      <c r="AE772" s="8"/>
      <c r="AF772" s="8"/>
      <c r="AG772" s="8"/>
      <c r="AH772" s="8"/>
      <c r="AI772" s="8"/>
      <c r="AJ772" s="8"/>
    </row>
    <row r="773" spans="1:36" ht="14.4">
      <c r="A773" s="8"/>
      <c r="B773" s="8"/>
      <c r="C773" s="8"/>
      <c r="D773" s="8"/>
      <c r="E773" s="8"/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  <c r="AA773" s="8"/>
      <c r="AB773" s="8"/>
      <c r="AC773" s="8"/>
      <c r="AD773" s="8"/>
      <c r="AE773" s="8"/>
      <c r="AF773" s="8"/>
      <c r="AG773" s="8"/>
      <c r="AH773" s="8"/>
      <c r="AI773" s="8"/>
      <c r="AJ773" s="8"/>
    </row>
    <row r="774" spans="1:36" ht="14.4">
      <c r="A774" s="8"/>
      <c r="B774" s="8"/>
      <c r="C774" s="8"/>
      <c r="D774" s="8"/>
      <c r="E774" s="8"/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  <c r="AA774" s="8"/>
      <c r="AB774" s="8"/>
      <c r="AC774" s="8"/>
      <c r="AD774" s="8"/>
      <c r="AE774" s="8"/>
      <c r="AF774" s="8"/>
      <c r="AG774" s="8"/>
      <c r="AH774" s="8"/>
      <c r="AI774" s="8"/>
      <c r="AJ774" s="8"/>
    </row>
    <row r="775" spans="1:36" ht="14.4">
      <c r="A775" s="8"/>
      <c r="B775" s="8"/>
      <c r="C775" s="8"/>
      <c r="D775" s="8"/>
      <c r="E775" s="8"/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  <c r="AA775" s="8"/>
      <c r="AB775" s="8"/>
      <c r="AC775" s="8"/>
      <c r="AD775" s="8"/>
      <c r="AE775" s="8"/>
      <c r="AF775" s="8"/>
      <c r="AG775" s="8"/>
      <c r="AH775" s="8"/>
      <c r="AI775" s="8"/>
      <c r="AJ775" s="8"/>
    </row>
    <row r="776" spans="1:36" ht="14.4">
      <c r="A776" s="8"/>
      <c r="B776" s="8"/>
      <c r="C776" s="8"/>
      <c r="D776" s="8"/>
      <c r="E776" s="8"/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  <c r="AA776" s="8"/>
      <c r="AB776" s="8"/>
      <c r="AC776" s="8"/>
      <c r="AD776" s="8"/>
      <c r="AE776" s="8"/>
      <c r="AF776" s="8"/>
      <c r="AG776" s="8"/>
      <c r="AH776" s="8"/>
      <c r="AI776" s="8"/>
      <c r="AJ776" s="8"/>
    </row>
    <row r="777" spans="1:36" ht="14.4">
      <c r="A777" s="8"/>
      <c r="B777" s="8"/>
      <c r="C777" s="8"/>
      <c r="D777" s="8"/>
      <c r="E777" s="8"/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  <c r="AA777" s="8"/>
      <c r="AB777" s="8"/>
      <c r="AC777" s="8"/>
      <c r="AD777" s="8"/>
      <c r="AE777" s="8"/>
      <c r="AF777" s="8"/>
      <c r="AG777" s="8"/>
      <c r="AH777" s="8"/>
      <c r="AI777" s="8"/>
      <c r="AJ777" s="8"/>
    </row>
    <row r="778" spans="1:36" ht="14.4">
      <c r="A778" s="8"/>
      <c r="B778" s="8"/>
      <c r="C778" s="8"/>
      <c r="D778" s="8"/>
      <c r="E778" s="8"/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  <c r="AA778" s="8"/>
      <c r="AB778" s="8"/>
      <c r="AC778" s="8"/>
      <c r="AD778" s="8"/>
      <c r="AE778" s="8"/>
      <c r="AF778" s="8"/>
      <c r="AG778" s="8"/>
      <c r="AH778" s="8"/>
      <c r="AI778" s="8"/>
      <c r="AJ778" s="8"/>
    </row>
    <row r="779" spans="1:36" ht="14.4">
      <c r="A779" s="8"/>
      <c r="B779" s="8"/>
      <c r="C779" s="8"/>
      <c r="D779" s="8"/>
      <c r="E779" s="8"/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  <c r="AA779" s="8"/>
      <c r="AB779" s="8"/>
      <c r="AC779" s="8"/>
      <c r="AD779" s="8"/>
      <c r="AE779" s="8"/>
      <c r="AF779" s="8"/>
      <c r="AG779" s="8"/>
      <c r="AH779" s="8"/>
      <c r="AI779" s="8"/>
      <c r="AJ779" s="8"/>
    </row>
    <row r="780" spans="1:36" ht="14.4">
      <c r="A780" s="8"/>
      <c r="B780" s="8"/>
      <c r="C780" s="8"/>
      <c r="D780" s="8"/>
      <c r="E780" s="8"/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  <c r="AA780" s="8"/>
      <c r="AB780" s="8"/>
      <c r="AC780" s="8"/>
      <c r="AD780" s="8"/>
      <c r="AE780" s="8"/>
      <c r="AF780" s="8"/>
      <c r="AG780" s="8"/>
      <c r="AH780" s="8"/>
      <c r="AI780" s="8"/>
      <c r="AJ780" s="8"/>
    </row>
    <row r="781" spans="1:36" ht="14.4">
      <c r="A781" s="8"/>
      <c r="B781" s="8"/>
      <c r="C781" s="8"/>
      <c r="D781" s="8"/>
      <c r="E781" s="8"/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  <c r="AA781" s="8"/>
      <c r="AB781" s="8"/>
      <c r="AC781" s="8"/>
      <c r="AD781" s="8"/>
      <c r="AE781" s="8"/>
      <c r="AF781" s="8"/>
      <c r="AG781" s="8"/>
      <c r="AH781" s="8"/>
      <c r="AI781" s="8"/>
      <c r="AJ781" s="8"/>
    </row>
    <row r="782" spans="1:36" ht="14.4">
      <c r="A782" s="8"/>
      <c r="B782" s="8"/>
      <c r="C782" s="8"/>
      <c r="D782" s="8"/>
      <c r="E782" s="8"/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  <c r="AA782" s="8"/>
      <c r="AB782" s="8"/>
      <c r="AC782" s="8"/>
      <c r="AD782" s="8"/>
      <c r="AE782" s="8"/>
      <c r="AF782" s="8"/>
      <c r="AG782" s="8"/>
      <c r="AH782" s="8"/>
      <c r="AI782" s="8"/>
      <c r="AJ782" s="8"/>
    </row>
    <row r="783" spans="1:36" ht="14.4">
      <c r="A783" s="8"/>
      <c r="B783" s="8"/>
      <c r="C783" s="8"/>
      <c r="D783" s="8"/>
      <c r="E783" s="8"/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  <c r="AA783" s="8"/>
      <c r="AB783" s="8"/>
      <c r="AC783" s="8"/>
      <c r="AD783" s="8"/>
      <c r="AE783" s="8"/>
      <c r="AF783" s="8"/>
      <c r="AG783" s="8"/>
      <c r="AH783" s="8"/>
      <c r="AI783" s="8"/>
      <c r="AJ783" s="8"/>
    </row>
    <row r="784" spans="1:36" ht="14.4">
      <c r="A784" s="8"/>
      <c r="B784" s="8"/>
      <c r="C784" s="8"/>
      <c r="D784" s="8"/>
      <c r="E784" s="8"/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  <c r="AA784" s="8"/>
      <c r="AB784" s="8"/>
      <c r="AC784" s="8"/>
      <c r="AD784" s="8"/>
      <c r="AE784" s="8"/>
      <c r="AF784" s="8"/>
      <c r="AG784" s="8"/>
      <c r="AH784" s="8"/>
      <c r="AI784" s="8"/>
      <c r="AJ784" s="8"/>
    </row>
    <row r="785" spans="1:36" ht="14.4">
      <c r="A785" s="8"/>
      <c r="B785" s="8"/>
      <c r="C785" s="8"/>
      <c r="D785" s="8"/>
      <c r="E785" s="8"/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  <c r="AA785" s="8"/>
      <c r="AB785" s="8"/>
      <c r="AC785" s="8"/>
      <c r="AD785" s="8"/>
      <c r="AE785" s="8"/>
      <c r="AF785" s="8"/>
      <c r="AG785" s="8"/>
      <c r="AH785" s="8"/>
      <c r="AI785" s="8"/>
      <c r="AJ785" s="8"/>
    </row>
    <row r="786" spans="1:36" ht="14.4">
      <c r="A786" s="8"/>
      <c r="B786" s="8"/>
      <c r="C786" s="8"/>
      <c r="D786" s="8"/>
      <c r="E786" s="8"/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  <c r="AA786" s="8"/>
      <c r="AB786" s="8"/>
      <c r="AC786" s="8"/>
      <c r="AD786" s="8"/>
      <c r="AE786" s="8"/>
      <c r="AF786" s="8"/>
      <c r="AG786" s="8"/>
      <c r="AH786" s="8"/>
      <c r="AI786" s="8"/>
      <c r="AJ786" s="8"/>
    </row>
    <row r="787" spans="1:36" ht="14.4">
      <c r="A787" s="8"/>
      <c r="B787" s="8"/>
      <c r="C787" s="8"/>
      <c r="D787" s="8"/>
      <c r="E787" s="8"/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  <c r="AA787" s="8"/>
      <c r="AB787" s="8"/>
      <c r="AC787" s="8"/>
      <c r="AD787" s="8"/>
      <c r="AE787" s="8"/>
      <c r="AF787" s="8"/>
      <c r="AG787" s="8"/>
      <c r="AH787" s="8"/>
      <c r="AI787" s="8"/>
      <c r="AJ787" s="8"/>
    </row>
    <row r="788" spans="1:36" ht="14.4">
      <c r="A788" s="8"/>
      <c r="B788" s="8"/>
      <c r="C788" s="8"/>
      <c r="D788" s="8"/>
      <c r="E788" s="8"/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  <c r="AA788" s="8"/>
      <c r="AB788" s="8"/>
      <c r="AC788" s="8"/>
      <c r="AD788" s="8"/>
      <c r="AE788" s="8"/>
      <c r="AF788" s="8"/>
      <c r="AG788" s="8"/>
      <c r="AH788" s="8"/>
      <c r="AI788" s="8"/>
      <c r="AJ788" s="8"/>
    </row>
    <row r="789" spans="1:36" ht="14.4">
      <c r="A789" s="8"/>
      <c r="B789" s="8"/>
      <c r="C789" s="8"/>
      <c r="D789" s="8"/>
      <c r="E789" s="8"/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  <c r="AA789" s="8"/>
      <c r="AB789" s="8"/>
      <c r="AC789" s="8"/>
      <c r="AD789" s="8"/>
      <c r="AE789" s="8"/>
      <c r="AF789" s="8"/>
      <c r="AG789" s="8"/>
      <c r="AH789" s="8"/>
      <c r="AI789" s="8"/>
      <c r="AJ789" s="8"/>
    </row>
    <row r="790" spans="1:36" ht="14.4">
      <c r="A790" s="8"/>
      <c r="B790" s="8"/>
      <c r="C790" s="8"/>
      <c r="D790" s="8"/>
      <c r="E790" s="8"/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  <c r="AA790" s="8"/>
      <c r="AB790" s="8"/>
      <c r="AC790" s="8"/>
      <c r="AD790" s="8"/>
      <c r="AE790" s="8"/>
      <c r="AF790" s="8"/>
      <c r="AG790" s="8"/>
      <c r="AH790" s="8"/>
      <c r="AI790" s="8"/>
      <c r="AJ790" s="8"/>
    </row>
    <row r="791" spans="1:36" ht="14.4">
      <c r="A791" s="8"/>
      <c r="B791" s="8"/>
      <c r="C791" s="8"/>
      <c r="D791" s="8"/>
      <c r="E791" s="8"/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  <c r="AA791" s="8"/>
      <c r="AB791" s="8"/>
      <c r="AC791" s="8"/>
      <c r="AD791" s="8"/>
      <c r="AE791" s="8"/>
      <c r="AF791" s="8"/>
      <c r="AG791" s="8"/>
      <c r="AH791" s="8"/>
      <c r="AI791" s="8"/>
      <c r="AJ791" s="8"/>
    </row>
    <row r="792" spans="1:36" ht="14.4">
      <c r="A792" s="8"/>
      <c r="B792" s="8"/>
      <c r="C792" s="8"/>
      <c r="D792" s="8"/>
      <c r="E792" s="8"/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  <c r="AA792" s="8"/>
      <c r="AB792" s="8"/>
      <c r="AC792" s="8"/>
      <c r="AD792" s="8"/>
      <c r="AE792" s="8"/>
      <c r="AF792" s="8"/>
      <c r="AG792" s="8"/>
      <c r="AH792" s="8"/>
      <c r="AI792" s="8"/>
      <c r="AJ792" s="8"/>
    </row>
    <row r="793" spans="1:36" ht="14.4">
      <c r="A793" s="8"/>
      <c r="B793" s="8"/>
      <c r="C793" s="8"/>
      <c r="D793" s="8"/>
      <c r="E793" s="8"/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  <c r="AA793" s="8"/>
      <c r="AB793" s="8"/>
      <c r="AC793" s="8"/>
      <c r="AD793" s="8"/>
      <c r="AE793" s="8"/>
      <c r="AF793" s="8"/>
      <c r="AG793" s="8"/>
      <c r="AH793" s="8"/>
      <c r="AI793" s="8"/>
      <c r="AJ793" s="8"/>
    </row>
    <row r="794" spans="1:36" ht="14.4">
      <c r="A794" s="8"/>
      <c r="B794" s="8"/>
      <c r="C794" s="8"/>
      <c r="D794" s="8"/>
      <c r="E794" s="8"/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  <c r="AA794" s="8"/>
      <c r="AB794" s="8"/>
      <c r="AC794" s="8"/>
      <c r="AD794" s="8"/>
      <c r="AE794" s="8"/>
      <c r="AF794" s="8"/>
      <c r="AG794" s="8"/>
      <c r="AH794" s="8"/>
      <c r="AI794" s="8"/>
      <c r="AJ794" s="8"/>
    </row>
    <row r="795" spans="1:36" ht="14.4">
      <c r="A795" s="8"/>
      <c r="B795" s="8"/>
      <c r="C795" s="8"/>
      <c r="D795" s="8"/>
      <c r="E795" s="8"/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  <c r="AA795" s="8"/>
      <c r="AB795" s="8"/>
      <c r="AC795" s="8"/>
      <c r="AD795" s="8"/>
      <c r="AE795" s="8"/>
      <c r="AF795" s="8"/>
      <c r="AG795" s="8"/>
      <c r="AH795" s="8"/>
      <c r="AI795" s="8"/>
      <c r="AJ795" s="8"/>
    </row>
    <row r="796" spans="1:36" ht="14.4">
      <c r="A796" s="8"/>
      <c r="B796" s="8"/>
      <c r="C796" s="8"/>
      <c r="D796" s="8"/>
      <c r="E796" s="8"/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  <c r="AA796" s="8"/>
      <c r="AB796" s="8"/>
      <c r="AC796" s="8"/>
      <c r="AD796" s="8"/>
      <c r="AE796" s="8"/>
      <c r="AF796" s="8"/>
      <c r="AG796" s="8"/>
      <c r="AH796" s="8"/>
      <c r="AI796" s="8"/>
      <c r="AJ796" s="8"/>
    </row>
    <row r="797" spans="1:36" ht="14.4">
      <c r="A797" s="8"/>
      <c r="B797" s="8"/>
      <c r="C797" s="8"/>
      <c r="D797" s="8"/>
      <c r="E797" s="8"/>
      <c r="F797" s="8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  <c r="AA797" s="8"/>
      <c r="AB797" s="8"/>
      <c r="AC797" s="8"/>
      <c r="AD797" s="8"/>
      <c r="AE797" s="8"/>
      <c r="AF797" s="8"/>
      <c r="AG797" s="8"/>
      <c r="AH797" s="8"/>
      <c r="AI797" s="8"/>
      <c r="AJ797" s="8"/>
    </row>
    <row r="798" spans="1:36" ht="14.4">
      <c r="A798" s="8"/>
      <c r="B798" s="8"/>
      <c r="C798" s="8"/>
      <c r="D798" s="8"/>
      <c r="E798" s="8"/>
      <c r="F798" s="8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  <c r="AA798" s="8"/>
      <c r="AB798" s="8"/>
      <c r="AC798" s="8"/>
      <c r="AD798" s="8"/>
      <c r="AE798" s="8"/>
      <c r="AF798" s="8"/>
      <c r="AG798" s="8"/>
      <c r="AH798" s="8"/>
      <c r="AI798" s="8"/>
      <c r="AJ798" s="8"/>
    </row>
    <row r="799" spans="1:36" ht="14.4">
      <c r="A799" s="8"/>
      <c r="B799" s="8"/>
      <c r="C799" s="8"/>
      <c r="D799" s="8"/>
      <c r="E799" s="8"/>
      <c r="F799" s="8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  <c r="AA799" s="8"/>
      <c r="AB799" s="8"/>
      <c r="AC799" s="8"/>
      <c r="AD799" s="8"/>
      <c r="AE799" s="8"/>
      <c r="AF799" s="8"/>
      <c r="AG799" s="8"/>
      <c r="AH799" s="8"/>
      <c r="AI799" s="8"/>
      <c r="AJ799" s="8"/>
    </row>
    <row r="800" spans="1:36" ht="14.4">
      <c r="A800" s="8"/>
      <c r="B800" s="8"/>
      <c r="C800" s="8"/>
      <c r="D800" s="8"/>
      <c r="E800" s="8"/>
      <c r="F800" s="8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  <c r="AA800" s="8"/>
      <c r="AB800" s="8"/>
      <c r="AC800" s="8"/>
      <c r="AD800" s="8"/>
      <c r="AE800" s="8"/>
      <c r="AF800" s="8"/>
      <c r="AG800" s="8"/>
      <c r="AH800" s="8"/>
      <c r="AI800" s="8"/>
      <c r="AJ800" s="8"/>
    </row>
    <row r="801" spans="1:36" ht="14.4">
      <c r="A801" s="8"/>
      <c r="B801" s="8"/>
      <c r="C801" s="8"/>
      <c r="D801" s="8"/>
      <c r="E801" s="8"/>
      <c r="F801" s="8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  <c r="AA801" s="8"/>
      <c r="AB801" s="8"/>
      <c r="AC801" s="8"/>
      <c r="AD801" s="8"/>
      <c r="AE801" s="8"/>
      <c r="AF801" s="8"/>
      <c r="AG801" s="8"/>
      <c r="AH801" s="8"/>
      <c r="AI801" s="8"/>
      <c r="AJ801" s="8"/>
    </row>
    <row r="802" spans="1:36" ht="14.4">
      <c r="A802" s="8"/>
      <c r="B802" s="8"/>
      <c r="C802" s="8"/>
      <c r="D802" s="8"/>
      <c r="E802" s="8"/>
      <c r="F802" s="8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  <c r="AA802" s="8"/>
      <c r="AB802" s="8"/>
      <c r="AC802" s="8"/>
      <c r="AD802" s="8"/>
      <c r="AE802" s="8"/>
      <c r="AF802" s="8"/>
      <c r="AG802" s="8"/>
      <c r="AH802" s="8"/>
      <c r="AI802" s="8"/>
      <c r="AJ802" s="8"/>
    </row>
    <row r="803" spans="1:36" ht="14.4">
      <c r="A803" s="8"/>
      <c r="B803" s="8"/>
      <c r="C803" s="8"/>
      <c r="D803" s="8"/>
      <c r="E803" s="8"/>
      <c r="F803" s="8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  <c r="AA803" s="8"/>
      <c r="AB803" s="8"/>
      <c r="AC803" s="8"/>
      <c r="AD803" s="8"/>
      <c r="AE803" s="8"/>
      <c r="AF803" s="8"/>
      <c r="AG803" s="8"/>
      <c r="AH803" s="8"/>
      <c r="AI803" s="8"/>
      <c r="AJ803" s="8"/>
    </row>
    <row r="804" spans="1:36" ht="14.4">
      <c r="A804" s="8"/>
      <c r="B804" s="8"/>
      <c r="C804" s="8"/>
      <c r="D804" s="8"/>
      <c r="E804" s="8"/>
      <c r="F804" s="8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  <c r="AA804" s="8"/>
      <c r="AB804" s="8"/>
      <c r="AC804" s="8"/>
      <c r="AD804" s="8"/>
      <c r="AE804" s="8"/>
      <c r="AF804" s="8"/>
      <c r="AG804" s="8"/>
      <c r="AH804" s="8"/>
      <c r="AI804" s="8"/>
      <c r="AJ804" s="8"/>
    </row>
    <row r="805" spans="1:36" ht="14.4">
      <c r="A805" s="8"/>
      <c r="B805" s="8"/>
      <c r="C805" s="8"/>
      <c r="D805" s="8"/>
      <c r="E805" s="8"/>
      <c r="F805" s="8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  <c r="AA805" s="8"/>
      <c r="AB805" s="8"/>
      <c r="AC805" s="8"/>
      <c r="AD805" s="8"/>
      <c r="AE805" s="8"/>
      <c r="AF805" s="8"/>
      <c r="AG805" s="8"/>
      <c r="AH805" s="8"/>
      <c r="AI805" s="8"/>
      <c r="AJ805" s="8"/>
    </row>
    <row r="806" spans="1:36" ht="14.4">
      <c r="A806" s="8"/>
      <c r="B806" s="8"/>
      <c r="C806" s="8"/>
      <c r="D806" s="8"/>
      <c r="E806" s="8"/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  <c r="AA806" s="8"/>
      <c r="AB806" s="8"/>
      <c r="AC806" s="8"/>
      <c r="AD806" s="8"/>
      <c r="AE806" s="8"/>
      <c r="AF806" s="8"/>
      <c r="AG806" s="8"/>
      <c r="AH806" s="8"/>
      <c r="AI806" s="8"/>
      <c r="AJ806" s="8"/>
    </row>
    <row r="807" spans="1:36" ht="14.4">
      <c r="A807" s="8"/>
      <c r="B807" s="8"/>
      <c r="C807" s="8"/>
      <c r="D807" s="8"/>
      <c r="E807" s="8"/>
      <c r="F807" s="8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  <c r="AA807" s="8"/>
      <c r="AB807" s="8"/>
      <c r="AC807" s="8"/>
      <c r="AD807" s="8"/>
      <c r="AE807" s="8"/>
      <c r="AF807" s="8"/>
      <c r="AG807" s="8"/>
      <c r="AH807" s="8"/>
      <c r="AI807" s="8"/>
      <c r="AJ807" s="8"/>
    </row>
    <row r="808" spans="1:36" ht="14.4">
      <c r="A808" s="8"/>
      <c r="B808" s="8"/>
      <c r="C808" s="8"/>
      <c r="D808" s="8"/>
      <c r="E808" s="8"/>
      <c r="F808" s="8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  <c r="AA808" s="8"/>
      <c r="AB808" s="8"/>
      <c r="AC808" s="8"/>
      <c r="AD808" s="8"/>
      <c r="AE808" s="8"/>
      <c r="AF808" s="8"/>
      <c r="AG808" s="8"/>
      <c r="AH808" s="8"/>
      <c r="AI808" s="8"/>
      <c r="AJ808" s="8"/>
    </row>
    <row r="809" spans="1:36" ht="14.4">
      <c r="A809" s="8"/>
      <c r="B809" s="8"/>
      <c r="C809" s="8"/>
      <c r="D809" s="8"/>
      <c r="E809" s="8"/>
      <c r="F809" s="8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  <c r="AA809" s="8"/>
      <c r="AB809" s="8"/>
      <c r="AC809" s="8"/>
      <c r="AD809" s="8"/>
      <c r="AE809" s="8"/>
      <c r="AF809" s="8"/>
      <c r="AG809" s="8"/>
      <c r="AH809" s="8"/>
      <c r="AI809" s="8"/>
      <c r="AJ809" s="8"/>
    </row>
    <row r="810" spans="1:36" ht="14.4">
      <c r="A810" s="8"/>
      <c r="B810" s="8"/>
      <c r="C810" s="8"/>
      <c r="D810" s="8"/>
      <c r="E810" s="8"/>
      <c r="F810" s="8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  <c r="AA810" s="8"/>
      <c r="AB810" s="8"/>
      <c r="AC810" s="8"/>
      <c r="AD810" s="8"/>
      <c r="AE810" s="8"/>
      <c r="AF810" s="8"/>
      <c r="AG810" s="8"/>
      <c r="AH810" s="8"/>
      <c r="AI810" s="8"/>
      <c r="AJ810" s="8"/>
    </row>
    <row r="811" spans="1:36" ht="14.4">
      <c r="A811" s="8"/>
      <c r="B811" s="8"/>
      <c r="C811" s="8"/>
      <c r="D811" s="8"/>
      <c r="E811" s="8"/>
      <c r="F811" s="8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  <c r="AA811" s="8"/>
      <c r="AB811" s="8"/>
      <c r="AC811" s="8"/>
      <c r="AD811" s="8"/>
      <c r="AE811" s="8"/>
      <c r="AF811" s="8"/>
      <c r="AG811" s="8"/>
      <c r="AH811" s="8"/>
      <c r="AI811" s="8"/>
      <c r="AJ811" s="8"/>
    </row>
    <row r="812" spans="1:36" ht="14.4">
      <c r="A812" s="8"/>
      <c r="B812" s="8"/>
      <c r="C812" s="8"/>
      <c r="D812" s="8"/>
      <c r="E812" s="8"/>
      <c r="F812" s="8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  <c r="AA812" s="8"/>
      <c r="AB812" s="8"/>
      <c r="AC812" s="8"/>
      <c r="AD812" s="8"/>
      <c r="AE812" s="8"/>
      <c r="AF812" s="8"/>
      <c r="AG812" s="8"/>
      <c r="AH812" s="8"/>
      <c r="AI812" s="8"/>
      <c r="AJ812" s="8"/>
    </row>
    <row r="813" spans="1:36" ht="14.4">
      <c r="A813" s="8"/>
      <c r="B813" s="8"/>
      <c r="C813" s="8"/>
      <c r="D813" s="8"/>
      <c r="E813" s="8"/>
      <c r="F813" s="8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  <c r="AA813" s="8"/>
      <c r="AB813" s="8"/>
      <c r="AC813" s="8"/>
      <c r="AD813" s="8"/>
      <c r="AE813" s="8"/>
      <c r="AF813" s="8"/>
      <c r="AG813" s="8"/>
      <c r="AH813" s="8"/>
      <c r="AI813" s="8"/>
      <c r="AJ813" s="8"/>
    </row>
    <row r="814" spans="1:36" ht="14.4">
      <c r="A814" s="8"/>
      <c r="B814" s="8"/>
      <c r="C814" s="8"/>
      <c r="D814" s="8"/>
      <c r="E814" s="8"/>
      <c r="F814" s="8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  <c r="AA814" s="8"/>
      <c r="AB814" s="8"/>
      <c r="AC814" s="8"/>
      <c r="AD814" s="8"/>
      <c r="AE814" s="8"/>
      <c r="AF814" s="8"/>
      <c r="AG814" s="8"/>
      <c r="AH814" s="8"/>
      <c r="AI814" s="8"/>
      <c r="AJ814" s="8"/>
    </row>
    <row r="815" spans="1:36" ht="14.4">
      <c r="A815" s="8"/>
      <c r="B815" s="8"/>
      <c r="C815" s="8"/>
      <c r="D815" s="8"/>
      <c r="E815" s="8"/>
      <c r="F815" s="8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  <c r="AA815" s="8"/>
      <c r="AB815" s="8"/>
      <c r="AC815" s="8"/>
      <c r="AD815" s="8"/>
      <c r="AE815" s="8"/>
      <c r="AF815" s="8"/>
      <c r="AG815" s="8"/>
      <c r="AH815" s="8"/>
      <c r="AI815" s="8"/>
      <c r="AJ815" s="8"/>
    </row>
    <row r="816" spans="1:36" ht="14.4">
      <c r="A816" s="8"/>
      <c r="B816" s="8"/>
      <c r="C816" s="8"/>
      <c r="D816" s="8"/>
      <c r="E816" s="8"/>
      <c r="F816" s="8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  <c r="AA816" s="8"/>
      <c r="AB816" s="8"/>
      <c r="AC816" s="8"/>
      <c r="AD816" s="8"/>
      <c r="AE816" s="8"/>
      <c r="AF816" s="8"/>
      <c r="AG816" s="8"/>
      <c r="AH816" s="8"/>
      <c r="AI816" s="8"/>
      <c r="AJ816" s="8"/>
    </row>
    <row r="817" spans="1:36" ht="14.4">
      <c r="A817" s="8"/>
      <c r="B817" s="8"/>
      <c r="C817" s="8"/>
      <c r="D817" s="8"/>
      <c r="E817" s="8"/>
      <c r="F817" s="8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  <c r="AA817" s="8"/>
      <c r="AB817" s="8"/>
      <c r="AC817" s="8"/>
      <c r="AD817" s="8"/>
      <c r="AE817" s="8"/>
      <c r="AF817" s="8"/>
      <c r="AG817" s="8"/>
      <c r="AH817" s="8"/>
      <c r="AI817" s="8"/>
      <c r="AJ817" s="8"/>
    </row>
    <row r="818" spans="1:36" ht="14.4">
      <c r="A818" s="8"/>
      <c r="B818" s="8"/>
      <c r="C818" s="8"/>
      <c r="D818" s="8"/>
      <c r="E818" s="8"/>
      <c r="F818" s="8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  <c r="AA818" s="8"/>
      <c r="AB818" s="8"/>
      <c r="AC818" s="8"/>
      <c r="AD818" s="8"/>
      <c r="AE818" s="8"/>
      <c r="AF818" s="8"/>
      <c r="AG818" s="8"/>
      <c r="AH818" s="8"/>
      <c r="AI818" s="8"/>
      <c r="AJ818" s="8"/>
    </row>
    <row r="819" spans="1:36" ht="14.4">
      <c r="A819" s="8"/>
      <c r="B819" s="8"/>
      <c r="C819" s="8"/>
      <c r="D819" s="8"/>
      <c r="E819" s="8"/>
      <c r="F819" s="8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  <c r="AA819" s="8"/>
      <c r="AB819" s="8"/>
      <c r="AC819" s="8"/>
      <c r="AD819" s="8"/>
      <c r="AE819" s="8"/>
      <c r="AF819" s="8"/>
      <c r="AG819" s="8"/>
      <c r="AH819" s="8"/>
      <c r="AI819" s="8"/>
      <c r="AJ819" s="8"/>
    </row>
    <row r="820" spans="1:36" ht="14.4">
      <c r="A820" s="8"/>
      <c r="B820" s="8"/>
      <c r="C820" s="8"/>
      <c r="D820" s="8"/>
      <c r="E820" s="8"/>
      <c r="F820" s="8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  <c r="AA820" s="8"/>
      <c r="AB820" s="8"/>
      <c r="AC820" s="8"/>
      <c r="AD820" s="8"/>
      <c r="AE820" s="8"/>
      <c r="AF820" s="8"/>
      <c r="AG820" s="8"/>
      <c r="AH820" s="8"/>
      <c r="AI820" s="8"/>
      <c r="AJ820" s="8"/>
    </row>
    <row r="821" spans="1:36" ht="14.4">
      <c r="A821" s="8"/>
      <c r="B821" s="8"/>
      <c r="C821" s="8"/>
      <c r="D821" s="8"/>
      <c r="E821" s="8"/>
      <c r="F821" s="8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  <c r="AA821" s="8"/>
      <c r="AB821" s="8"/>
      <c r="AC821" s="8"/>
      <c r="AD821" s="8"/>
      <c r="AE821" s="8"/>
      <c r="AF821" s="8"/>
      <c r="AG821" s="8"/>
      <c r="AH821" s="8"/>
      <c r="AI821" s="8"/>
      <c r="AJ821" s="8"/>
    </row>
    <row r="822" spans="1:36" ht="14.4">
      <c r="A822" s="8"/>
      <c r="B822" s="8"/>
      <c r="C822" s="8"/>
      <c r="D822" s="8"/>
      <c r="E822" s="8"/>
      <c r="F822" s="8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  <c r="AA822" s="8"/>
      <c r="AB822" s="8"/>
      <c r="AC822" s="8"/>
      <c r="AD822" s="8"/>
      <c r="AE822" s="8"/>
      <c r="AF822" s="8"/>
      <c r="AG822" s="8"/>
      <c r="AH822" s="8"/>
      <c r="AI822" s="8"/>
      <c r="AJ822" s="8"/>
    </row>
    <row r="823" spans="1:36" ht="14.4">
      <c r="A823" s="8"/>
      <c r="B823" s="8"/>
      <c r="C823" s="8"/>
      <c r="D823" s="8"/>
      <c r="E823" s="8"/>
      <c r="F823" s="8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  <c r="AA823" s="8"/>
      <c r="AB823" s="8"/>
      <c r="AC823" s="8"/>
      <c r="AD823" s="8"/>
      <c r="AE823" s="8"/>
      <c r="AF823" s="8"/>
      <c r="AG823" s="8"/>
      <c r="AH823" s="8"/>
      <c r="AI823" s="8"/>
      <c r="AJ823" s="8"/>
    </row>
    <row r="824" spans="1:36" ht="14.4">
      <c r="A824" s="8"/>
      <c r="B824" s="8"/>
      <c r="C824" s="8"/>
      <c r="D824" s="8"/>
      <c r="E824" s="8"/>
      <c r="F824" s="8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  <c r="AA824" s="8"/>
      <c r="AB824" s="8"/>
      <c r="AC824" s="8"/>
      <c r="AD824" s="8"/>
      <c r="AE824" s="8"/>
      <c r="AF824" s="8"/>
      <c r="AG824" s="8"/>
      <c r="AH824" s="8"/>
      <c r="AI824" s="8"/>
      <c r="AJ824" s="8"/>
    </row>
    <row r="825" spans="1:36" ht="14.4">
      <c r="A825" s="8"/>
      <c r="B825" s="8"/>
      <c r="C825" s="8"/>
      <c r="D825" s="8"/>
      <c r="E825" s="8"/>
      <c r="F825" s="8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  <c r="AA825" s="8"/>
      <c r="AB825" s="8"/>
      <c r="AC825" s="8"/>
      <c r="AD825" s="8"/>
      <c r="AE825" s="8"/>
      <c r="AF825" s="8"/>
      <c r="AG825" s="8"/>
      <c r="AH825" s="8"/>
      <c r="AI825" s="8"/>
      <c r="AJ825" s="8"/>
    </row>
    <row r="826" spans="1:36" ht="14.4">
      <c r="A826" s="8"/>
      <c r="B826" s="8"/>
      <c r="C826" s="8"/>
      <c r="D826" s="8"/>
      <c r="E826" s="8"/>
      <c r="F826" s="8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  <c r="AA826" s="8"/>
      <c r="AB826" s="8"/>
      <c r="AC826" s="8"/>
      <c r="AD826" s="8"/>
      <c r="AE826" s="8"/>
      <c r="AF826" s="8"/>
      <c r="AG826" s="8"/>
      <c r="AH826" s="8"/>
      <c r="AI826" s="8"/>
      <c r="AJ826" s="8"/>
    </row>
    <row r="827" spans="1:36" ht="14.4">
      <c r="A827" s="8"/>
      <c r="B827" s="8"/>
      <c r="C827" s="8"/>
      <c r="D827" s="8"/>
      <c r="E827" s="8"/>
      <c r="F827" s="8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  <c r="AA827" s="8"/>
      <c r="AB827" s="8"/>
      <c r="AC827" s="8"/>
      <c r="AD827" s="8"/>
      <c r="AE827" s="8"/>
      <c r="AF827" s="8"/>
      <c r="AG827" s="8"/>
      <c r="AH827" s="8"/>
      <c r="AI827" s="8"/>
      <c r="AJ827" s="8"/>
    </row>
    <row r="828" spans="1:36" ht="14.4">
      <c r="A828" s="8"/>
      <c r="B828" s="8"/>
      <c r="C828" s="8"/>
      <c r="D828" s="8"/>
      <c r="E828" s="8"/>
      <c r="F828" s="8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  <c r="AA828" s="8"/>
      <c r="AB828" s="8"/>
      <c r="AC828" s="8"/>
      <c r="AD828" s="8"/>
      <c r="AE828" s="8"/>
      <c r="AF828" s="8"/>
      <c r="AG828" s="8"/>
      <c r="AH828" s="8"/>
      <c r="AI828" s="8"/>
      <c r="AJ828" s="8"/>
    </row>
    <row r="829" spans="1:36" ht="14.4">
      <c r="A829" s="8"/>
      <c r="B829" s="8"/>
      <c r="C829" s="8"/>
      <c r="D829" s="8"/>
      <c r="E829" s="8"/>
      <c r="F829" s="8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  <c r="AA829" s="8"/>
      <c r="AB829" s="8"/>
      <c r="AC829" s="8"/>
      <c r="AD829" s="8"/>
      <c r="AE829" s="8"/>
      <c r="AF829" s="8"/>
      <c r="AG829" s="8"/>
      <c r="AH829" s="8"/>
      <c r="AI829" s="8"/>
      <c r="AJ829" s="8"/>
    </row>
    <row r="830" spans="1:36" ht="14.4">
      <c r="A830" s="8"/>
      <c r="B830" s="8"/>
      <c r="C830" s="8"/>
      <c r="D830" s="8"/>
      <c r="E830" s="8"/>
      <c r="F830" s="8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  <c r="AA830" s="8"/>
      <c r="AB830" s="8"/>
      <c r="AC830" s="8"/>
      <c r="AD830" s="8"/>
      <c r="AE830" s="8"/>
      <c r="AF830" s="8"/>
      <c r="AG830" s="8"/>
      <c r="AH830" s="8"/>
      <c r="AI830" s="8"/>
      <c r="AJ830" s="8"/>
    </row>
    <row r="831" spans="1:36" ht="14.4">
      <c r="A831" s="8"/>
      <c r="B831" s="8"/>
      <c r="C831" s="8"/>
      <c r="D831" s="8"/>
      <c r="E831" s="8"/>
      <c r="F831" s="8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  <c r="AA831" s="8"/>
      <c r="AB831" s="8"/>
      <c r="AC831" s="8"/>
      <c r="AD831" s="8"/>
      <c r="AE831" s="8"/>
      <c r="AF831" s="8"/>
      <c r="AG831" s="8"/>
      <c r="AH831" s="8"/>
      <c r="AI831" s="8"/>
      <c r="AJ831" s="8"/>
    </row>
    <row r="832" spans="1:36" ht="14.4">
      <c r="A832" s="8"/>
      <c r="B832" s="8"/>
      <c r="C832" s="8"/>
      <c r="D832" s="8"/>
      <c r="E832" s="8"/>
      <c r="F832" s="8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  <c r="AA832" s="8"/>
      <c r="AB832" s="8"/>
      <c r="AC832" s="8"/>
      <c r="AD832" s="8"/>
      <c r="AE832" s="8"/>
      <c r="AF832" s="8"/>
      <c r="AG832" s="8"/>
      <c r="AH832" s="8"/>
      <c r="AI832" s="8"/>
      <c r="AJ832" s="8"/>
    </row>
    <row r="833" spans="1:36" ht="14.4">
      <c r="A833" s="8"/>
      <c r="B833" s="8"/>
      <c r="C833" s="8"/>
      <c r="D833" s="8"/>
      <c r="E833" s="8"/>
      <c r="F833" s="8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  <c r="AA833" s="8"/>
      <c r="AB833" s="8"/>
      <c r="AC833" s="8"/>
      <c r="AD833" s="8"/>
      <c r="AE833" s="8"/>
      <c r="AF833" s="8"/>
      <c r="AG833" s="8"/>
      <c r="AH833" s="8"/>
      <c r="AI833" s="8"/>
      <c r="AJ833" s="8"/>
    </row>
    <row r="834" spans="1:36" ht="14.4">
      <c r="A834" s="8"/>
      <c r="B834" s="8"/>
      <c r="C834" s="8"/>
      <c r="D834" s="8"/>
      <c r="E834" s="8"/>
      <c r="F834" s="8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  <c r="AA834" s="8"/>
      <c r="AB834" s="8"/>
      <c r="AC834" s="8"/>
      <c r="AD834" s="8"/>
      <c r="AE834" s="8"/>
      <c r="AF834" s="8"/>
      <c r="AG834" s="8"/>
      <c r="AH834" s="8"/>
      <c r="AI834" s="8"/>
      <c r="AJ834" s="8"/>
    </row>
    <row r="835" spans="1:36" ht="14.4">
      <c r="A835" s="8"/>
      <c r="B835" s="8"/>
      <c r="C835" s="8"/>
      <c r="D835" s="8"/>
      <c r="E835" s="8"/>
      <c r="F835" s="8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  <c r="AA835" s="8"/>
      <c r="AB835" s="8"/>
      <c r="AC835" s="8"/>
      <c r="AD835" s="8"/>
      <c r="AE835" s="8"/>
      <c r="AF835" s="8"/>
      <c r="AG835" s="8"/>
      <c r="AH835" s="8"/>
      <c r="AI835" s="8"/>
      <c r="AJ835" s="8"/>
    </row>
    <row r="836" spans="1:36" ht="14.4">
      <c r="A836" s="8"/>
      <c r="B836" s="8"/>
      <c r="C836" s="8"/>
      <c r="D836" s="8"/>
      <c r="E836" s="8"/>
      <c r="F836" s="8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  <c r="AA836" s="8"/>
      <c r="AB836" s="8"/>
      <c r="AC836" s="8"/>
      <c r="AD836" s="8"/>
      <c r="AE836" s="8"/>
      <c r="AF836" s="8"/>
      <c r="AG836" s="8"/>
      <c r="AH836" s="8"/>
      <c r="AI836" s="8"/>
      <c r="AJ836" s="8"/>
    </row>
    <row r="837" spans="1:36" ht="14.4">
      <c r="A837" s="8"/>
      <c r="B837" s="8"/>
      <c r="C837" s="8"/>
      <c r="D837" s="8"/>
      <c r="E837" s="8"/>
      <c r="F837" s="8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  <c r="AA837" s="8"/>
      <c r="AB837" s="8"/>
      <c r="AC837" s="8"/>
      <c r="AD837" s="8"/>
      <c r="AE837" s="8"/>
      <c r="AF837" s="8"/>
      <c r="AG837" s="8"/>
      <c r="AH837" s="8"/>
      <c r="AI837" s="8"/>
      <c r="AJ837" s="8"/>
    </row>
    <row r="838" spans="1:36" ht="14.4">
      <c r="A838" s="8"/>
      <c r="B838" s="8"/>
      <c r="C838" s="8"/>
      <c r="D838" s="8"/>
      <c r="E838" s="8"/>
      <c r="F838" s="8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  <c r="AA838" s="8"/>
      <c r="AB838" s="8"/>
      <c r="AC838" s="8"/>
      <c r="AD838" s="8"/>
      <c r="AE838" s="8"/>
      <c r="AF838" s="8"/>
      <c r="AG838" s="8"/>
      <c r="AH838" s="8"/>
      <c r="AI838" s="8"/>
      <c r="AJ838" s="8"/>
    </row>
    <row r="839" spans="1:36" ht="14.4">
      <c r="A839" s="8"/>
      <c r="B839" s="8"/>
      <c r="C839" s="8"/>
      <c r="D839" s="8"/>
      <c r="E839" s="8"/>
      <c r="F839" s="8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  <c r="AA839" s="8"/>
      <c r="AB839" s="8"/>
      <c r="AC839" s="8"/>
      <c r="AD839" s="8"/>
      <c r="AE839" s="8"/>
      <c r="AF839" s="8"/>
      <c r="AG839" s="8"/>
      <c r="AH839" s="8"/>
      <c r="AI839" s="8"/>
      <c r="AJ839" s="8"/>
    </row>
    <row r="840" spans="1:36" ht="14.4">
      <c r="A840" s="8"/>
      <c r="B840" s="8"/>
      <c r="C840" s="8"/>
      <c r="D840" s="8"/>
      <c r="E840" s="8"/>
      <c r="F840" s="8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  <c r="AA840" s="8"/>
      <c r="AB840" s="8"/>
      <c r="AC840" s="8"/>
      <c r="AD840" s="8"/>
      <c r="AE840" s="8"/>
      <c r="AF840" s="8"/>
      <c r="AG840" s="8"/>
      <c r="AH840" s="8"/>
      <c r="AI840" s="8"/>
      <c r="AJ840" s="8"/>
    </row>
    <row r="841" spans="1:36" ht="14.4">
      <c r="A841" s="8"/>
      <c r="B841" s="8"/>
      <c r="C841" s="8"/>
      <c r="D841" s="8"/>
      <c r="E841" s="8"/>
      <c r="F841" s="8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  <c r="AA841" s="8"/>
      <c r="AB841" s="8"/>
      <c r="AC841" s="8"/>
      <c r="AD841" s="8"/>
      <c r="AE841" s="8"/>
      <c r="AF841" s="8"/>
      <c r="AG841" s="8"/>
      <c r="AH841" s="8"/>
      <c r="AI841" s="8"/>
      <c r="AJ841" s="8"/>
    </row>
    <row r="842" spans="1:36" ht="14.4">
      <c r="A842" s="8"/>
      <c r="B842" s="8"/>
      <c r="C842" s="8"/>
      <c r="D842" s="8"/>
      <c r="E842" s="8"/>
      <c r="F842" s="8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  <c r="AA842" s="8"/>
      <c r="AB842" s="8"/>
      <c r="AC842" s="8"/>
      <c r="AD842" s="8"/>
      <c r="AE842" s="8"/>
      <c r="AF842" s="8"/>
      <c r="AG842" s="8"/>
      <c r="AH842" s="8"/>
      <c r="AI842" s="8"/>
      <c r="AJ842" s="8"/>
    </row>
    <row r="843" spans="1:36" ht="14.4">
      <c r="A843" s="8"/>
      <c r="B843" s="8"/>
      <c r="C843" s="8"/>
      <c r="D843" s="8"/>
      <c r="E843" s="8"/>
      <c r="F843" s="8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  <c r="AA843" s="8"/>
      <c r="AB843" s="8"/>
      <c r="AC843" s="8"/>
      <c r="AD843" s="8"/>
      <c r="AE843" s="8"/>
      <c r="AF843" s="8"/>
      <c r="AG843" s="8"/>
      <c r="AH843" s="8"/>
      <c r="AI843" s="8"/>
      <c r="AJ843" s="8"/>
    </row>
    <row r="844" spans="1:36" ht="14.4">
      <c r="A844" s="8"/>
      <c r="B844" s="8"/>
      <c r="C844" s="8"/>
      <c r="D844" s="8"/>
      <c r="E844" s="8"/>
      <c r="F844" s="8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  <c r="AA844" s="8"/>
      <c r="AB844" s="8"/>
      <c r="AC844" s="8"/>
      <c r="AD844" s="8"/>
      <c r="AE844" s="8"/>
      <c r="AF844" s="8"/>
      <c r="AG844" s="8"/>
      <c r="AH844" s="8"/>
      <c r="AI844" s="8"/>
      <c r="AJ844" s="8"/>
    </row>
    <row r="845" spans="1:36" ht="14.4">
      <c r="A845" s="8"/>
      <c r="B845" s="8"/>
      <c r="C845" s="8"/>
      <c r="D845" s="8"/>
      <c r="E845" s="8"/>
      <c r="F845" s="8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  <c r="AA845" s="8"/>
      <c r="AB845" s="8"/>
      <c r="AC845" s="8"/>
      <c r="AD845" s="8"/>
      <c r="AE845" s="8"/>
      <c r="AF845" s="8"/>
      <c r="AG845" s="8"/>
      <c r="AH845" s="8"/>
      <c r="AI845" s="8"/>
      <c r="AJ845" s="8"/>
    </row>
    <row r="846" spans="1:36" ht="14.4">
      <c r="A846" s="8"/>
      <c r="B846" s="8"/>
      <c r="C846" s="8"/>
      <c r="D846" s="8"/>
      <c r="E846" s="8"/>
      <c r="F846" s="8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  <c r="AA846" s="8"/>
      <c r="AB846" s="8"/>
      <c r="AC846" s="8"/>
      <c r="AD846" s="8"/>
      <c r="AE846" s="8"/>
      <c r="AF846" s="8"/>
      <c r="AG846" s="8"/>
      <c r="AH846" s="8"/>
      <c r="AI846" s="8"/>
      <c r="AJ846" s="8"/>
    </row>
    <row r="847" spans="1:36" ht="14.4">
      <c r="A847" s="8"/>
      <c r="B847" s="8"/>
      <c r="C847" s="8"/>
      <c r="D847" s="8"/>
      <c r="E847" s="8"/>
      <c r="F847" s="8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  <c r="AA847" s="8"/>
      <c r="AB847" s="8"/>
      <c r="AC847" s="8"/>
      <c r="AD847" s="8"/>
      <c r="AE847" s="8"/>
      <c r="AF847" s="8"/>
      <c r="AG847" s="8"/>
      <c r="AH847" s="8"/>
      <c r="AI847" s="8"/>
      <c r="AJ847" s="8"/>
    </row>
    <row r="848" spans="1:36" ht="14.4">
      <c r="A848" s="8"/>
      <c r="B848" s="8"/>
      <c r="C848" s="8"/>
      <c r="D848" s="8"/>
      <c r="E848" s="8"/>
      <c r="F848" s="8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  <c r="AA848" s="8"/>
      <c r="AB848" s="8"/>
      <c r="AC848" s="8"/>
      <c r="AD848" s="8"/>
      <c r="AE848" s="8"/>
      <c r="AF848" s="8"/>
      <c r="AG848" s="8"/>
      <c r="AH848" s="8"/>
      <c r="AI848" s="8"/>
      <c r="AJ848" s="8"/>
    </row>
    <row r="849" spans="1:36" ht="14.4">
      <c r="A849" s="8"/>
      <c r="B849" s="8"/>
      <c r="C849" s="8"/>
      <c r="D849" s="8"/>
      <c r="E849" s="8"/>
      <c r="F849" s="8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  <c r="AA849" s="8"/>
      <c r="AB849" s="8"/>
      <c r="AC849" s="8"/>
      <c r="AD849" s="8"/>
      <c r="AE849" s="8"/>
      <c r="AF849" s="8"/>
      <c r="AG849" s="8"/>
      <c r="AH849" s="8"/>
      <c r="AI849" s="8"/>
      <c r="AJ849" s="8"/>
    </row>
    <row r="850" spans="1:36" ht="14.4">
      <c r="A850" s="8"/>
      <c r="B850" s="8"/>
      <c r="C850" s="8"/>
      <c r="D850" s="8"/>
      <c r="E850" s="8"/>
      <c r="F850" s="8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  <c r="AA850" s="8"/>
      <c r="AB850" s="8"/>
      <c r="AC850" s="8"/>
      <c r="AD850" s="8"/>
      <c r="AE850" s="8"/>
      <c r="AF850" s="8"/>
      <c r="AG850" s="8"/>
      <c r="AH850" s="8"/>
      <c r="AI850" s="8"/>
      <c r="AJ850" s="8"/>
    </row>
    <row r="851" spans="1:36" ht="14.4">
      <c r="A851" s="8"/>
      <c r="B851" s="8"/>
      <c r="C851" s="8"/>
      <c r="D851" s="8"/>
      <c r="E851" s="8"/>
      <c r="F851" s="8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  <c r="AA851" s="8"/>
      <c r="AB851" s="8"/>
      <c r="AC851" s="8"/>
      <c r="AD851" s="8"/>
      <c r="AE851" s="8"/>
      <c r="AF851" s="8"/>
      <c r="AG851" s="8"/>
      <c r="AH851" s="8"/>
      <c r="AI851" s="8"/>
      <c r="AJ851" s="8"/>
    </row>
    <row r="852" spans="1:36" ht="14.4">
      <c r="A852" s="8"/>
      <c r="B852" s="8"/>
      <c r="C852" s="8"/>
      <c r="D852" s="8"/>
      <c r="E852" s="8"/>
      <c r="F852" s="8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  <c r="AA852" s="8"/>
      <c r="AB852" s="8"/>
      <c r="AC852" s="8"/>
      <c r="AD852" s="8"/>
      <c r="AE852" s="8"/>
      <c r="AF852" s="8"/>
      <c r="AG852" s="8"/>
      <c r="AH852" s="8"/>
      <c r="AI852" s="8"/>
      <c r="AJ852" s="8"/>
    </row>
    <row r="853" spans="1:36" ht="14.4">
      <c r="A853" s="8"/>
      <c r="B853" s="8"/>
      <c r="C853" s="8"/>
      <c r="D853" s="8"/>
      <c r="E853" s="8"/>
      <c r="F853" s="8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  <c r="AA853" s="8"/>
      <c r="AB853" s="8"/>
      <c r="AC853" s="8"/>
      <c r="AD853" s="8"/>
      <c r="AE853" s="8"/>
      <c r="AF853" s="8"/>
      <c r="AG853" s="8"/>
      <c r="AH853" s="8"/>
      <c r="AI853" s="8"/>
      <c r="AJ853" s="8"/>
    </row>
    <row r="854" spans="1:36" ht="14.4">
      <c r="A854" s="8"/>
      <c r="B854" s="8"/>
      <c r="C854" s="8"/>
      <c r="D854" s="8"/>
      <c r="E854" s="8"/>
      <c r="F854" s="8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  <c r="AA854" s="8"/>
      <c r="AB854" s="8"/>
      <c r="AC854" s="8"/>
      <c r="AD854" s="8"/>
      <c r="AE854" s="8"/>
      <c r="AF854" s="8"/>
      <c r="AG854" s="8"/>
      <c r="AH854" s="8"/>
      <c r="AI854" s="8"/>
      <c r="AJ854" s="8"/>
    </row>
    <row r="855" spans="1:36" ht="14.4">
      <c r="A855" s="8"/>
      <c r="B855" s="8"/>
      <c r="C855" s="8"/>
      <c r="D855" s="8"/>
      <c r="E855" s="8"/>
      <c r="F855" s="8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  <c r="AA855" s="8"/>
      <c r="AB855" s="8"/>
      <c r="AC855" s="8"/>
      <c r="AD855" s="8"/>
      <c r="AE855" s="8"/>
      <c r="AF855" s="8"/>
      <c r="AG855" s="8"/>
      <c r="AH855" s="8"/>
      <c r="AI855" s="8"/>
      <c r="AJ855" s="8"/>
    </row>
    <row r="856" spans="1:36" ht="14.4">
      <c r="A856" s="8"/>
      <c r="B856" s="8"/>
      <c r="C856" s="8"/>
      <c r="D856" s="8"/>
      <c r="E856" s="8"/>
      <c r="F856" s="8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  <c r="AA856" s="8"/>
      <c r="AB856" s="8"/>
      <c r="AC856" s="8"/>
      <c r="AD856" s="8"/>
      <c r="AE856" s="8"/>
      <c r="AF856" s="8"/>
      <c r="AG856" s="8"/>
      <c r="AH856" s="8"/>
      <c r="AI856" s="8"/>
      <c r="AJ856" s="8"/>
    </row>
    <row r="857" spans="1:36" ht="14.4">
      <c r="A857" s="8"/>
      <c r="B857" s="8"/>
      <c r="C857" s="8"/>
      <c r="D857" s="8"/>
      <c r="E857" s="8"/>
      <c r="F857" s="8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  <c r="AA857" s="8"/>
      <c r="AB857" s="8"/>
      <c r="AC857" s="8"/>
      <c r="AD857" s="8"/>
      <c r="AE857" s="8"/>
      <c r="AF857" s="8"/>
      <c r="AG857" s="8"/>
      <c r="AH857" s="8"/>
      <c r="AI857" s="8"/>
      <c r="AJ857" s="8"/>
    </row>
    <row r="858" spans="1:36" ht="14.4">
      <c r="A858" s="8"/>
      <c r="B858" s="8"/>
      <c r="C858" s="8"/>
      <c r="D858" s="8"/>
      <c r="E858" s="8"/>
      <c r="F858" s="8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  <c r="AA858" s="8"/>
      <c r="AB858" s="8"/>
      <c r="AC858" s="8"/>
      <c r="AD858" s="8"/>
      <c r="AE858" s="8"/>
      <c r="AF858" s="8"/>
      <c r="AG858" s="8"/>
      <c r="AH858" s="8"/>
      <c r="AI858" s="8"/>
      <c r="AJ858" s="8"/>
    </row>
    <row r="859" spans="1:36" ht="14.4">
      <c r="A859" s="8"/>
      <c r="B859" s="8"/>
      <c r="C859" s="8"/>
      <c r="D859" s="8"/>
      <c r="E859" s="8"/>
      <c r="F859" s="8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  <c r="AA859" s="8"/>
      <c r="AB859" s="8"/>
      <c r="AC859" s="8"/>
      <c r="AD859" s="8"/>
      <c r="AE859" s="8"/>
      <c r="AF859" s="8"/>
      <c r="AG859" s="8"/>
      <c r="AH859" s="8"/>
      <c r="AI859" s="8"/>
      <c r="AJ859" s="8"/>
    </row>
    <row r="860" spans="1:36" ht="14.4">
      <c r="A860" s="8"/>
      <c r="B860" s="8"/>
      <c r="C860" s="8"/>
      <c r="D860" s="8"/>
      <c r="E860" s="8"/>
      <c r="F860" s="8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  <c r="AA860" s="8"/>
      <c r="AB860" s="8"/>
      <c r="AC860" s="8"/>
      <c r="AD860" s="8"/>
      <c r="AE860" s="8"/>
      <c r="AF860" s="8"/>
      <c r="AG860" s="8"/>
      <c r="AH860" s="8"/>
      <c r="AI860" s="8"/>
      <c r="AJ860" s="8"/>
    </row>
    <row r="861" spans="1:36" ht="14.4">
      <c r="A861" s="8"/>
      <c r="B861" s="8"/>
      <c r="C861" s="8"/>
      <c r="D861" s="8"/>
      <c r="E861" s="8"/>
      <c r="F861" s="8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  <c r="AA861" s="8"/>
      <c r="AB861" s="8"/>
      <c r="AC861" s="8"/>
      <c r="AD861" s="8"/>
      <c r="AE861" s="8"/>
      <c r="AF861" s="8"/>
      <c r="AG861" s="8"/>
      <c r="AH861" s="8"/>
      <c r="AI861" s="8"/>
      <c r="AJ861" s="8"/>
    </row>
    <row r="862" spans="1:36" ht="14.4">
      <c r="A862" s="8"/>
      <c r="B862" s="8"/>
      <c r="C862" s="8"/>
      <c r="D862" s="8"/>
      <c r="E862" s="8"/>
      <c r="F862" s="8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  <c r="AA862" s="8"/>
      <c r="AB862" s="8"/>
      <c r="AC862" s="8"/>
      <c r="AD862" s="8"/>
      <c r="AE862" s="8"/>
      <c r="AF862" s="8"/>
      <c r="AG862" s="8"/>
      <c r="AH862" s="8"/>
      <c r="AI862" s="8"/>
      <c r="AJ862" s="8"/>
    </row>
    <row r="863" spans="1:36" ht="14.4">
      <c r="A863" s="8"/>
      <c r="B863" s="8"/>
      <c r="C863" s="8"/>
      <c r="D863" s="8"/>
      <c r="E863" s="8"/>
      <c r="F863" s="8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  <c r="AA863" s="8"/>
      <c r="AB863" s="8"/>
      <c r="AC863" s="8"/>
      <c r="AD863" s="8"/>
      <c r="AE863" s="8"/>
      <c r="AF863" s="8"/>
      <c r="AG863" s="8"/>
      <c r="AH863" s="8"/>
      <c r="AI863" s="8"/>
      <c r="AJ863" s="8"/>
    </row>
    <row r="864" spans="1:36" ht="14.4">
      <c r="A864" s="8"/>
      <c r="B864" s="8"/>
      <c r="C864" s="8"/>
      <c r="D864" s="8"/>
      <c r="E864" s="8"/>
      <c r="F864" s="8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  <c r="AA864" s="8"/>
      <c r="AB864" s="8"/>
      <c r="AC864" s="8"/>
      <c r="AD864" s="8"/>
      <c r="AE864" s="8"/>
      <c r="AF864" s="8"/>
      <c r="AG864" s="8"/>
      <c r="AH864" s="8"/>
      <c r="AI864" s="8"/>
      <c r="AJ864" s="8"/>
    </row>
    <row r="865" spans="1:36" ht="14.4">
      <c r="A865" s="8"/>
      <c r="B865" s="8"/>
      <c r="C865" s="8"/>
      <c r="D865" s="8"/>
      <c r="E865" s="8"/>
      <c r="F865" s="8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  <c r="AA865" s="8"/>
      <c r="AB865" s="8"/>
      <c r="AC865" s="8"/>
      <c r="AD865" s="8"/>
      <c r="AE865" s="8"/>
      <c r="AF865" s="8"/>
      <c r="AG865" s="8"/>
      <c r="AH865" s="8"/>
      <c r="AI865" s="8"/>
      <c r="AJ865" s="8"/>
    </row>
    <row r="866" spans="1:36" ht="14.4">
      <c r="A866" s="8"/>
      <c r="B866" s="8"/>
      <c r="C866" s="8"/>
      <c r="D866" s="8"/>
      <c r="E866" s="8"/>
      <c r="F866" s="8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  <c r="AA866" s="8"/>
      <c r="AB866" s="8"/>
      <c r="AC866" s="8"/>
      <c r="AD866" s="8"/>
      <c r="AE866" s="8"/>
      <c r="AF866" s="8"/>
      <c r="AG866" s="8"/>
      <c r="AH866" s="8"/>
      <c r="AI866" s="8"/>
      <c r="AJ866" s="8"/>
    </row>
    <row r="867" spans="1:36" ht="14.4">
      <c r="A867" s="8"/>
      <c r="B867" s="8"/>
      <c r="C867" s="8"/>
      <c r="D867" s="8"/>
      <c r="E867" s="8"/>
      <c r="F867" s="8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  <c r="AA867" s="8"/>
      <c r="AB867" s="8"/>
      <c r="AC867" s="8"/>
      <c r="AD867" s="8"/>
      <c r="AE867" s="8"/>
      <c r="AF867" s="8"/>
      <c r="AG867" s="8"/>
      <c r="AH867" s="8"/>
      <c r="AI867" s="8"/>
      <c r="AJ867" s="8"/>
    </row>
    <row r="868" spans="1:36" ht="14.4">
      <c r="A868" s="8"/>
      <c r="B868" s="8"/>
      <c r="C868" s="8"/>
      <c r="D868" s="8"/>
      <c r="E868" s="8"/>
      <c r="F868" s="8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  <c r="AA868" s="8"/>
      <c r="AB868" s="8"/>
      <c r="AC868" s="8"/>
      <c r="AD868" s="8"/>
      <c r="AE868" s="8"/>
      <c r="AF868" s="8"/>
      <c r="AG868" s="8"/>
      <c r="AH868" s="8"/>
      <c r="AI868" s="8"/>
      <c r="AJ868" s="8"/>
    </row>
    <row r="869" spans="1:36" ht="14.4">
      <c r="A869" s="8"/>
      <c r="B869" s="8"/>
      <c r="C869" s="8"/>
      <c r="D869" s="8"/>
      <c r="E869" s="8"/>
      <c r="F869" s="8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  <c r="AA869" s="8"/>
      <c r="AB869" s="8"/>
      <c r="AC869" s="8"/>
      <c r="AD869" s="8"/>
      <c r="AE869" s="8"/>
      <c r="AF869" s="8"/>
      <c r="AG869" s="8"/>
      <c r="AH869" s="8"/>
      <c r="AI869" s="8"/>
      <c r="AJ869" s="8"/>
    </row>
    <row r="870" spans="1:36" ht="14.4">
      <c r="A870" s="8"/>
      <c r="B870" s="8"/>
      <c r="C870" s="8"/>
      <c r="D870" s="8"/>
      <c r="E870" s="8"/>
      <c r="F870" s="8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  <c r="AA870" s="8"/>
      <c r="AB870" s="8"/>
      <c r="AC870" s="8"/>
      <c r="AD870" s="8"/>
      <c r="AE870" s="8"/>
      <c r="AF870" s="8"/>
      <c r="AG870" s="8"/>
      <c r="AH870" s="8"/>
      <c r="AI870" s="8"/>
      <c r="AJ870" s="8"/>
    </row>
    <row r="871" spans="1:36" ht="14.4">
      <c r="A871" s="8"/>
      <c r="B871" s="8"/>
      <c r="C871" s="8"/>
      <c r="D871" s="8"/>
      <c r="E871" s="8"/>
      <c r="F871" s="8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  <c r="AA871" s="8"/>
      <c r="AB871" s="8"/>
      <c r="AC871" s="8"/>
      <c r="AD871" s="8"/>
      <c r="AE871" s="8"/>
      <c r="AF871" s="8"/>
      <c r="AG871" s="8"/>
      <c r="AH871" s="8"/>
      <c r="AI871" s="8"/>
      <c r="AJ871" s="8"/>
    </row>
    <row r="872" spans="1:36" ht="14.4">
      <c r="A872" s="8"/>
      <c r="B872" s="8"/>
      <c r="C872" s="8"/>
      <c r="D872" s="8"/>
      <c r="E872" s="8"/>
      <c r="F872" s="8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  <c r="AA872" s="8"/>
      <c r="AB872" s="8"/>
      <c r="AC872" s="8"/>
      <c r="AD872" s="8"/>
      <c r="AE872" s="8"/>
      <c r="AF872" s="8"/>
      <c r="AG872" s="8"/>
      <c r="AH872" s="8"/>
      <c r="AI872" s="8"/>
      <c r="AJ872" s="8"/>
    </row>
    <row r="873" spans="1:36" ht="14.4">
      <c r="A873" s="8"/>
      <c r="B873" s="8"/>
      <c r="C873" s="8"/>
      <c r="D873" s="8"/>
      <c r="E873" s="8"/>
      <c r="F873" s="8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  <c r="AA873" s="8"/>
      <c r="AB873" s="8"/>
      <c r="AC873" s="8"/>
      <c r="AD873" s="8"/>
      <c r="AE873" s="8"/>
      <c r="AF873" s="8"/>
      <c r="AG873" s="8"/>
      <c r="AH873" s="8"/>
      <c r="AI873" s="8"/>
      <c r="AJ873" s="8"/>
    </row>
    <row r="874" spans="1:36" ht="14.4">
      <c r="A874" s="8"/>
      <c r="B874" s="8"/>
      <c r="C874" s="8"/>
      <c r="D874" s="8"/>
      <c r="E874" s="8"/>
      <c r="F874" s="8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  <c r="AA874" s="8"/>
      <c r="AB874" s="8"/>
      <c r="AC874" s="8"/>
      <c r="AD874" s="8"/>
      <c r="AE874" s="8"/>
      <c r="AF874" s="8"/>
      <c r="AG874" s="8"/>
      <c r="AH874" s="8"/>
      <c r="AI874" s="8"/>
      <c r="AJ874" s="8"/>
    </row>
    <row r="875" spans="1:36" ht="14.4">
      <c r="A875" s="8"/>
      <c r="B875" s="8"/>
      <c r="C875" s="8"/>
      <c r="D875" s="8"/>
      <c r="E875" s="8"/>
      <c r="F875" s="8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  <c r="AA875" s="8"/>
      <c r="AB875" s="8"/>
      <c r="AC875" s="8"/>
      <c r="AD875" s="8"/>
      <c r="AE875" s="8"/>
      <c r="AF875" s="8"/>
      <c r="AG875" s="8"/>
      <c r="AH875" s="8"/>
      <c r="AI875" s="8"/>
      <c r="AJ875" s="8"/>
    </row>
    <row r="876" spans="1:36" ht="14.4">
      <c r="A876" s="8"/>
      <c r="B876" s="8"/>
      <c r="C876" s="8"/>
      <c r="D876" s="8"/>
      <c r="E876" s="8"/>
      <c r="F876" s="8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  <c r="AA876" s="8"/>
      <c r="AB876" s="8"/>
      <c r="AC876" s="8"/>
      <c r="AD876" s="8"/>
      <c r="AE876" s="8"/>
      <c r="AF876" s="8"/>
      <c r="AG876" s="8"/>
      <c r="AH876" s="8"/>
      <c r="AI876" s="8"/>
      <c r="AJ876" s="8"/>
    </row>
    <row r="877" spans="1:36" ht="14.4">
      <c r="A877" s="8"/>
      <c r="B877" s="8"/>
      <c r="C877" s="8"/>
      <c r="D877" s="8"/>
      <c r="E877" s="8"/>
      <c r="F877" s="8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  <c r="AA877" s="8"/>
      <c r="AB877" s="8"/>
      <c r="AC877" s="8"/>
      <c r="AD877" s="8"/>
      <c r="AE877" s="8"/>
      <c r="AF877" s="8"/>
      <c r="AG877" s="8"/>
      <c r="AH877" s="8"/>
      <c r="AI877" s="8"/>
      <c r="AJ877" s="8"/>
    </row>
    <row r="878" spans="1:36" ht="14.4">
      <c r="A878" s="8"/>
      <c r="B878" s="8"/>
      <c r="C878" s="8"/>
      <c r="D878" s="8"/>
      <c r="E878" s="8"/>
      <c r="F878" s="8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  <c r="AA878" s="8"/>
      <c r="AB878" s="8"/>
      <c r="AC878" s="8"/>
      <c r="AD878" s="8"/>
      <c r="AE878" s="8"/>
      <c r="AF878" s="8"/>
      <c r="AG878" s="8"/>
      <c r="AH878" s="8"/>
      <c r="AI878" s="8"/>
      <c r="AJ878" s="8"/>
    </row>
    <row r="879" spans="1:36" ht="14.4">
      <c r="A879" s="8"/>
      <c r="B879" s="8"/>
      <c r="C879" s="8"/>
      <c r="D879" s="8"/>
      <c r="E879" s="8"/>
      <c r="F879" s="8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  <c r="AA879" s="8"/>
      <c r="AB879" s="8"/>
      <c r="AC879" s="8"/>
      <c r="AD879" s="8"/>
      <c r="AE879" s="8"/>
      <c r="AF879" s="8"/>
      <c r="AG879" s="8"/>
      <c r="AH879" s="8"/>
      <c r="AI879" s="8"/>
      <c r="AJ879" s="8"/>
    </row>
    <row r="880" spans="1:36" ht="14.4">
      <c r="A880" s="8"/>
      <c r="B880" s="8"/>
      <c r="C880" s="8"/>
      <c r="D880" s="8"/>
      <c r="E880" s="8"/>
      <c r="F880" s="8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  <c r="AA880" s="8"/>
      <c r="AB880" s="8"/>
      <c r="AC880" s="8"/>
      <c r="AD880" s="8"/>
      <c r="AE880" s="8"/>
      <c r="AF880" s="8"/>
      <c r="AG880" s="8"/>
      <c r="AH880" s="8"/>
      <c r="AI880" s="8"/>
      <c r="AJ880" s="8"/>
    </row>
    <row r="881" spans="1:36" ht="14.4">
      <c r="A881" s="8"/>
      <c r="B881" s="8"/>
      <c r="C881" s="8"/>
      <c r="D881" s="8"/>
      <c r="E881" s="8"/>
      <c r="F881" s="8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  <c r="AA881" s="8"/>
      <c r="AB881" s="8"/>
      <c r="AC881" s="8"/>
      <c r="AD881" s="8"/>
      <c r="AE881" s="8"/>
      <c r="AF881" s="8"/>
      <c r="AG881" s="8"/>
      <c r="AH881" s="8"/>
      <c r="AI881" s="8"/>
      <c r="AJ881" s="8"/>
    </row>
    <row r="882" spans="1:36" ht="14.4">
      <c r="A882" s="8"/>
      <c r="B882" s="8"/>
      <c r="C882" s="8"/>
      <c r="D882" s="8"/>
      <c r="E882" s="8"/>
      <c r="F882" s="8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  <c r="AA882" s="8"/>
      <c r="AB882" s="8"/>
      <c r="AC882" s="8"/>
      <c r="AD882" s="8"/>
      <c r="AE882" s="8"/>
      <c r="AF882" s="8"/>
      <c r="AG882" s="8"/>
      <c r="AH882" s="8"/>
      <c r="AI882" s="8"/>
      <c r="AJ882" s="8"/>
    </row>
    <row r="883" spans="1:36" ht="14.4">
      <c r="A883" s="8"/>
      <c r="B883" s="8"/>
      <c r="C883" s="8"/>
      <c r="D883" s="8"/>
      <c r="E883" s="8"/>
      <c r="F883" s="8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  <c r="AA883" s="8"/>
      <c r="AB883" s="8"/>
      <c r="AC883" s="8"/>
      <c r="AD883" s="8"/>
      <c r="AE883" s="8"/>
      <c r="AF883" s="8"/>
      <c r="AG883" s="8"/>
      <c r="AH883" s="8"/>
      <c r="AI883" s="8"/>
      <c r="AJ883" s="8"/>
    </row>
    <row r="884" spans="1:36" ht="14.4">
      <c r="A884" s="8"/>
      <c r="B884" s="8"/>
      <c r="C884" s="8"/>
      <c r="D884" s="8"/>
      <c r="E884" s="8"/>
      <c r="F884" s="8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  <c r="AA884" s="8"/>
      <c r="AB884" s="8"/>
      <c r="AC884" s="8"/>
      <c r="AD884" s="8"/>
      <c r="AE884" s="8"/>
      <c r="AF884" s="8"/>
      <c r="AG884" s="8"/>
      <c r="AH884" s="8"/>
      <c r="AI884" s="8"/>
      <c r="AJ884" s="8"/>
    </row>
    <row r="885" spans="1:36" ht="14.4">
      <c r="A885" s="8"/>
      <c r="B885" s="8"/>
      <c r="C885" s="8"/>
      <c r="D885" s="8"/>
      <c r="E885" s="8"/>
      <c r="F885" s="8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  <c r="AA885" s="8"/>
      <c r="AB885" s="8"/>
      <c r="AC885" s="8"/>
      <c r="AD885" s="8"/>
      <c r="AE885" s="8"/>
      <c r="AF885" s="8"/>
      <c r="AG885" s="8"/>
      <c r="AH885" s="8"/>
      <c r="AI885" s="8"/>
      <c r="AJ885" s="8"/>
    </row>
    <row r="886" spans="1:36" ht="14.4">
      <c r="A886" s="8"/>
      <c r="B886" s="8"/>
      <c r="C886" s="8"/>
      <c r="D886" s="8"/>
      <c r="E886" s="8"/>
      <c r="F886" s="8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  <c r="AA886" s="8"/>
      <c r="AB886" s="8"/>
      <c r="AC886" s="8"/>
      <c r="AD886" s="8"/>
      <c r="AE886" s="8"/>
      <c r="AF886" s="8"/>
      <c r="AG886" s="8"/>
      <c r="AH886" s="8"/>
      <c r="AI886" s="8"/>
      <c r="AJ886" s="8"/>
    </row>
    <row r="887" spans="1:36" ht="14.4">
      <c r="A887" s="8"/>
      <c r="B887" s="8"/>
      <c r="C887" s="8"/>
      <c r="D887" s="8"/>
      <c r="E887" s="8"/>
      <c r="F887" s="8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  <c r="AA887" s="8"/>
      <c r="AB887" s="8"/>
      <c r="AC887" s="8"/>
      <c r="AD887" s="8"/>
      <c r="AE887" s="8"/>
      <c r="AF887" s="8"/>
      <c r="AG887" s="8"/>
      <c r="AH887" s="8"/>
      <c r="AI887" s="8"/>
      <c r="AJ887" s="8"/>
    </row>
    <row r="888" spans="1:36" ht="14.4">
      <c r="A888" s="8"/>
      <c r="B888" s="8"/>
      <c r="C888" s="8"/>
      <c r="D888" s="8"/>
      <c r="E888" s="8"/>
      <c r="F888" s="8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  <c r="AA888" s="8"/>
      <c r="AB888" s="8"/>
      <c r="AC888" s="8"/>
      <c r="AD888" s="8"/>
      <c r="AE888" s="8"/>
      <c r="AF888" s="8"/>
      <c r="AG888" s="8"/>
      <c r="AH888" s="8"/>
      <c r="AI888" s="8"/>
      <c r="AJ888" s="8"/>
    </row>
    <row r="889" spans="1:36" ht="14.4">
      <c r="A889" s="8"/>
      <c r="B889" s="8"/>
      <c r="C889" s="8"/>
      <c r="D889" s="8"/>
      <c r="E889" s="8"/>
      <c r="F889" s="8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  <c r="AA889" s="8"/>
      <c r="AB889" s="8"/>
      <c r="AC889" s="8"/>
      <c r="AD889" s="8"/>
      <c r="AE889" s="8"/>
      <c r="AF889" s="8"/>
      <c r="AG889" s="8"/>
      <c r="AH889" s="8"/>
      <c r="AI889" s="8"/>
      <c r="AJ889" s="8"/>
    </row>
    <row r="890" spans="1:36" ht="14.4">
      <c r="A890" s="8"/>
      <c r="B890" s="8"/>
      <c r="C890" s="8"/>
      <c r="D890" s="8"/>
      <c r="E890" s="8"/>
      <c r="F890" s="8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  <c r="AA890" s="8"/>
      <c r="AB890" s="8"/>
      <c r="AC890" s="8"/>
      <c r="AD890" s="8"/>
      <c r="AE890" s="8"/>
      <c r="AF890" s="8"/>
      <c r="AG890" s="8"/>
      <c r="AH890" s="8"/>
      <c r="AI890" s="8"/>
      <c r="AJ890" s="8"/>
    </row>
    <row r="891" spans="1:36" ht="14.4">
      <c r="A891" s="8"/>
      <c r="B891" s="8"/>
      <c r="C891" s="8"/>
      <c r="D891" s="8"/>
      <c r="E891" s="8"/>
      <c r="F891" s="8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  <c r="AA891" s="8"/>
      <c r="AB891" s="8"/>
      <c r="AC891" s="8"/>
      <c r="AD891" s="8"/>
      <c r="AE891" s="8"/>
      <c r="AF891" s="8"/>
      <c r="AG891" s="8"/>
      <c r="AH891" s="8"/>
      <c r="AI891" s="8"/>
      <c r="AJ891" s="8"/>
    </row>
    <row r="892" spans="1:36" ht="14.4">
      <c r="A892" s="8"/>
      <c r="B892" s="8"/>
      <c r="C892" s="8"/>
      <c r="D892" s="8"/>
      <c r="E892" s="8"/>
      <c r="F892" s="8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  <c r="AA892" s="8"/>
      <c r="AB892" s="8"/>
      <c r="AC892" s="8"/>
      <c r="AD892" s="8"/>
      <c r="AE892" s="8"/>
      <c r="AF892" s="8"/>
      <c r="AG892" s="8"/>
      <c r="AH892" s="8"/>
      <c r="AI892" s="8"/>
      <c r="AJ892" s="8"/>
    </row>
    <row r="893" spans="1:36" ht="14.4">
      <c r="A893" s="8"/>
      <c r="B893" s="8"/>
      <c r="C893" s="8"/>
      <c r="D893" s="8"/>
      <c r="E893" s="8"/>
      <c r="F893" s="8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  <c r="AA893" s="8"/>
      <c r="AB893" s="8"/>
      <c r="AC893" s="8"/>
      <c r="AD893" s="8"/>
      <c r="AE893" s="8"/>
      <c r="AF893" s="8"/>
      <c r="AG893" s="8"/>
      <c r="AH893" s="8"/>
      <c r="AI893" s="8"/>
      <c r="AJ893" s="8"/>
    </row>
    <row r="894" spans="1:36" ht="14.4">
      <c r="A894" s="8"/>
      <c r="B894" s="8"/>
      <c r="C894" s="8"/>
      <c r="D894" s="8"/>
      <c r="E894" s="8"/>
      <c r="F894" s="8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  <c r="AA894" s="8"/>
      <c r="AB894" s="8"/>
      <c r="AC894" s="8"/>
      <c r="AD894" s="8"/>
      <c r="AE894" s="8"/>
      <c r="AF894" s="8"/>
      <c r="AG894" s="8"/>
      <c r="AH894" s="8"/>
      <c r="AI894" s="8"/>
      <c r="AJ894" s="8"/>
    </row>
    <row r="895" spans="1:36" ht="14.4">
      <c r="A895" s="8"/>
      <c r="B895" s="8"/>
      <c r="C895" s="8"/>
      <c r="D895" s="8"/>
      <c r="E895" s="8"/>
      <c r="F895" s="8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  <c r="AA895" s="8"/>
      <c r="AB895" s="8"/>
      <c r="AC895" s="8"/>
      <c r="AD895" s="8"/>
      <c r="AE895" s="8"/>
      <c r="AF895" s="8"/>
      <c r="AG895" s="8"/>
      <c r="AH895" s="8"/>
      <c r="AI895" s="8"/>
      <c r="AJ895" s="8"/>
    </row>
    <row r="896" spans="1:36" ht="14.4">
      <c r="A896" s="8"/>
      <c r="B896" s="8"/>
      <c r="C896" s="8"/>
      <c r="D896" s="8"/>
      <c r="E896" s="8"/>
      <c r="F896" s="8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  <c r="AA896" s="8"/>
      <c r="AB896" s="8"/>
      <c r="AC896" s="8"/>
      <c r="AD896" s="8"/>
      <c r="AE896" s="8"/>
      <c r="AF896" s="8"/>
      <c r="AG896" s="8"/>
      <c r="AH896" s="8"/>
      <c r="AI896" s="8"/>
      <c r="AJ896" s="8"/>
    </row>
    <row r="897" spans="1:36" ht="14.4">
      <c r="A897" s="8"/>
      <c r="B897" s="8"/>
      <c r="C897" s="8"/>
      <c r="D897" s="8"/>
      <c r="E897" s="8"/>
      <c r="F897" s="8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  <c r="AA897" s="8"/>
      <c r="AB897" s="8"/>
      <c r="AC897" s="8"/>
      <c r="AD897" s="8"/>
      <c r="AE897" s="8"/>
      <c r="AF897" s="8"/>
      <c r="AG897" s="8"/>
      <c r="AH897" s="8"/>
      <c r="AI897" s="8"/>
      <c r="AJ897" s="8"/>
    </row>
    <row r="898" spans="1:36" ht="14.4">
      <c r="A898" s="8"/>
      <c r="B898" s="8"/>
      <c r="C898" s="8"/>
      <c r="D898" s="8"/>
      <c r="E898" s="8"/>
      <c r="F898" s="8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  <c r="AA898" s="8"/>
      <c r="AB898" s="8"/>
      <c r="AC898" s="8"/>
      <c r="AD898" s="8"/>
      <c r="AE898" s="8"/>
      <c r="AF898" s="8"/>
      <c r="AG898" s="8"/>
      <c r="AH898" s="8"/>
      <c r="AI898" s="8"/>
      <c r="AJ898" s="8"/>
    </row>
    <row r="899" spans="1:36" ht="14.4">
      <c r="A899" s="8"/>
      <c r="B899" s="8"/>
      <c r="C899" s="8"/>
      <c r="D899" s="8"/>
      <c r="E899" s="8"/>
      <c r="F899" s="8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  <c r="AA899" s="8"/>
      <c r="AB899" s="8"/>
      <c r="AC899" s="8"/>
      <c r="AD899" s="8"/>
      <c r="AE899" s="8"/>
      <c r="AF899" s="8"/>
      <c r="AG899" s="8"/>
      <c r="AH899" s="8"/>
      <c r="AI899" s="8"/>
      <c r="AJ899" s="8"/>
    </row>
    <row r="900" spans="1:36" ht="14.4">
      <c r="A900" s="8"/>
      <c r="B900" s="8"/>
      <c r="C900" s="8"/>
      <c r="D900" s="8"/>
      <c r="E900" s="8"/>
      <c r="F900" s="8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  <c r="AA900" s="8"/>
      <c r="AB900" s="8"/>
      <c r="AC900" s="8"/>
      <c r="AD900" s="8"/>
      <c r="AE900" s="8"/>
      <c r="AF900" s="8"/>
      <c r="AG900" s="8"/>
      <c r="AH900" s="8"/>
      <c r="AI900" s="8"/>
      <c r="AJ900" s="8"/>
    </row>
    <row r="901" spans="1:36" ht="14.4">
      <c r="A901" s="8"/>
      <c r="B901" s="8"/>
      <c r="C901" s="8"/>
      <c r="D901" s="8"/>
      <c r="E901" s="8"/>
      <c r="F901" s="8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  <c r="AA901" s="8"/>
      <c r="AB901" s="8"/>
      <c r="AC901" s="8"/>
      <c r="AD901" s="8"/>
      <c r="AE901" s="8"/>
      <c r="AF901" s="8"/>
      <c r="AG901" s="8"/>
      <c r="AH901" s="8"/>
      <c r="AI901" s="8"/>
      <c r="AJ901" s="8"/>
    </row>
    <row r="902" spans="1:36" ht="14.4">
      <c r="A902" s="8"/>
      <c r="B902" s="8"/>
      <c r="C902" s="8"/>
      <c r="D902" s="8"/>
      <c r="E902" s="8"/>
      <c r="F902" s="8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  <c r="AA902" s="8"/>
      <c r="AB902" s="8"/>
      <c r="AC902" s="8"/>
      <c r="AD902" s="8"/>
      <c r="AE902" s="8"/>
      <c r="AF902" s="8"/>
      <c r="AG902" s="8"/>
      <c r="AH902" s="8"/>
      <c r="AI902" s="8"/>
      <c r="AJ902" s="8"/>
    </row>
    <row r="903" spans="1:36" ht="14.4">
      <c r="A903" s="8"/>
      <c r="B903" s="8"/>
      <c r="C903" s="8"/>
      <c r="D903" s="8"/>
      <c r="E903" s="8"/>
      <c r="F903" s="8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  <c r="AA903" s="8"/>
      <c r="AB903" s="8"/>
      <c r="AC903" s="8"/>
      <c r="AD903" s="8"/>
      <c r="AE903" s="8"/>
      <c r="AF903" s="8"/>
      <c r="AG903" s="8"/>
      <c r="AH903" s="8"/>
      <c r="AI903" s="8"/>
      <c r="AJ903" s="8"/>
    </row>
    <row r="904" spans="1:36" ht="14.4">
      <c r="A904" s="8"/>
      <c r="B904" s="8"/>
      <c r="C904" s="8"/>
      <c r="D904" s="8"/>
      <c r="E904" s="8"/>
      <c r="F904" s="8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  <c r="AA904" s="8"/>
      <c r="AB904" s="8"/>
      <c r="AC904" s="8"/>
      <c r="AD904" s="8"/>
      <c r="AE904" s="8"/>
      <c r="AF904" s="8"/>
      <c r="AG904" s="8"/>
      <c r="AH904" s="8"/>
      <c r="AI904" s="8"/>
      <c r="AJ904" s="8"/>
    </row>
    <row r="905" spans="1:36" ht="14.4">
      <c r="A905" s="8"/>
      <c r="B905" s="8"/>
      <c r="C905" s="8"/>
      <c r="D905" s="8"/>
      <c r="E905" s="8"/>
      <c r="F905" s="8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  <c r="AA905" s="8"/>
      <c r="AB905" s="8"/>
      <c r="AC905" s="8"/>
      <c r="AD905" s="8"/>
      <c r="AE905" s="8"/>
      <c r="AF905" s="8"/>
      <c r="AG905" s="8"/>
      <c r="AH905" s="8"/>
      <c r="AI905" s="8"/>
      <c r="AJ905" s="8"/>
    </row>
    <row r="906" spans="1:36" ht="14.4">
      <c r="A906" s="8"/>
      <c r="B906" s="8"/>
      <c r="C906" s="8"/>
      <c r="D906" s="8"/>
      <c r="E906" s="8"/>
      <c r="F906" s="8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  <c r="AA906" s="8"/>
      <c r="AB906" s="8"/>
      <c r="AC906" s="8"/>
      <c r="AD906" s="8"/>
      <c r="AE906" s="8"/>
      <c r="AF906" s="8"/>
      <c r="AG906" s="8"/>
      <c r="AH906" s="8"/>
      <c r="AI906" s="8"/>
      <c r="AJ906" s="8"/>
    </row>
    <row r="907" spans="1:36" ht="14.4">
      <c r="A907" s="8"/>
      <c r="B907" s="8"/>
      <c r="C907" s="8"/>
      <c r="D907" s="8"/>
      <c r="E907" s="8"/>
      <c r="F907" s="8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  <c r="AA907" s="8"/>
      <c r="AB907" s="8"/>
      <c r="AC907" s="8"/>
      <c r="AD907" s="8"/>
      <c r="AE907" s="8"/>
      <c r="AF907" s="8"/>
      <c r="AG907" s="8"/>
      <c r="AH907" s="8"/>
      <c r="AI907" s="8"/>
      <c r="AJ907" s="8"/>
    </row>
    <row r="908" spans="1:36" ht="14.4">
      <c r="A908" s="8"/>
      <c r="B908" s="8"/>
      <c r="C908" s="8"/>
      <c r="D908" s="8"/>
      <c r="E908" s="8"/>
      <c r="F908" s="8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  <c r="AA908" s="8"/>
      <c r="AB908" s="8"/>
      <c r="AC908" s="8"/>
      <c r="AD908" s="8"/>
      <c r="AE908" s="8"/>
      <c r="AF908" s="8"/>
      <c r="AG908" s="8"/>
      <c r="AH908" s="8"/>
      <c r="AI908" s="8"/>
      <c r="AJ908" s="8"/>
    </row>
    <row r="909" spans="1:36" ht="14.4">
      <c r="A909" s="8"/>
      <c r="B909" s="8"/>
      <c r="C909" s="8"/>
      <c r="D909" s="8"/>
      <c r="E909" s="8"/>
      <c r="F909" s="8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  <c r="AA909" s="8"/>
      <c r="AB909" s="8"/>
      <c r="AC909" s="8"/>
      <c r="AD909" s="8"/>
      <c r="AE909" s="8"/>
      <c r="AF909" s="8"/>
      <c r="AG909" s="8"/>
      <c r="AH909" s="8"/>
      <c r="AI909" s="8"/>
      <c r="AJ909" s="8"/>
    </row>
    <row r="910" spans="1:36" ht="14.4">
      <c r="A910" s="8"/>
      <c r="B910" s="8"/>
      <c r="C910" s="8"/>
      <c r="D910" s="8"/>
      <c r="E910" s="8"/>
      <c r="F910" s="8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  <c r="AA910" s="8"/>
      <c r="AB910" s="8"/>
      <c r="AC910" s="8"/>
      <c r="AD910" s="8"/>
      <c r="AE910" s="8"/>
      <c r="AF910" s="8"/>
      <c r="AG910" s="8"/>
      <c r="AH910" s="8"/>
      <c r="AI910" s="8"/>
      <c r="AJ910" s="8"/>
    </row>
    <row r="911" spans="1:36" ht="14.4">
      <c r="A911" s="8"/>
      <c r="B911" s="8"/>
      <c r="C911" s="8"/>
      <c r="D911" s="8"/>
      <c r="E911" s="8"/>
      <c r="F911" s="8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  <c r="AA911" s="8"/>
      <c r="AB911" s="8"/>
      <c r="AC911" s="8"/>
      <c r="AD911" s="8"/>
      <c r="AE911" s="8"/>
      <c r="AF911" s="8"/>
      <c r="AG911" s="8"/>
      <c r="AH911" s="8"/>
      <c r="AI911" s="8"/>
      <c r="AJ911" s="8"/>
    </row>
    <row r="912" spans="1:36" ht="14.4">
      <c r="A912" s="8"/>
      <c r="B912" s="8"/>
      <c r="C912" s="8"/>
      <c r="D912" s="8"/>
      <c r="E912" s="8"/>
      <c r="F912" s="8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  <c r="AA912" s="8"/>
      <c r="AB912" s="8"/>
      <c r="AC912" s="8"/>
      <c r="AD912" s="8"/>
      <c r="AE912" s="8"/>
      <c r="AF912" s="8"/>
      <c r="AG912" s="8"/>
      <c r="AH912" s="8"/>
      <c r="AI912" s="8"/>
      <c r="AJ912" s="8"/>
    </row>
    <row r="913" spans="1:36" ht="14.4">
      <c r="A913" s="8"/>
      <c r="B913" s="8"/>
      <c r="C913" s="8"/>
      <c r="D913" s="8"/>
      <c r="E913" s="8"/>
      <c r="F913" s="8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  <c r="AA913" s="8"/>
      <c r="AB913" s="8"/>
      <c r="AC913" s="8"/>
      <c r="AD913" s="8"/>
      <c r="AE913" s="8"/>
      <c r="AF913" s="8"/>
      <c r="AG913" s="8"/>
      <c r="AH913" s="8"/>
      <c r="AI913" s="8"/>
      <c r="AJ913" s="8"/>
    </row>
    <row r="914" spans="1:36" ht="14.4">
      <c r="A914" s="8"/>
      <c r="B914" s="8"/>
      <c r="C914" s="8"/>
      <c r="D914" s="8"/>
      <c r="E914" s="8"/>
      <c r="F914" s="8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  <c r="AA914" s="8"/>
      <c r="AB914" s="8"/>
      <c r="AC914" s="8"/>
      <c r="AD914" s="8"/>
      <c r="AE914" s="8"/>
      <c r="AF914" s="8"/>
      <c r="AG914" s="8"/>
      <c r="AH914" s="8"/>
      <c r="AI914" s="8"/>
      <c r="AJ914" s="8"/>
    </row>
    <row r="915" spans="1:36" ht="14.4">
      <c r="A915" s="8"/>
      <c r="B915" s="8"/>
      <c r="C915" s="8"/>
      <c r="D915" s="8"/>
      <c r="E915" s="8"/>
      <c r="F915" s="8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  <c r="AA915" s="8"/>
      <c r="AB915" s="8"/>
      <c r="AC915" s="8"/>
      <c r="AD915" s="8"/>
      <c r="AE915" s="8"/>
      <c r="AF915" s="8"/>
      <c r="AG915" s="8"/>
      <c r="AH915" s="8"/>
      <c r="AI915" s="8"/>
      <c r="AJ915" s="8"/>
    </row>
    <row r="916" spans="1:36" ht="14.4">
      <c r="A916" s="8"/>
      <c r="B916" s="8"/>
      <c r="C916" s="8"/>
      <c r="D916" s="8"/>
      <c r="E916" s="8"/>
      <c r="F916" s="8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  <c r="AA916" s="8"/>
      <c r="AB916" s="8"/>
      <c r="AC916" s="8"/>
      <c r="AD916" s="8"/>
      <c r="AE916" s="8"/>
      <c r="AF916" s="8"/>
      <c r="AG916" s="8"/>
      <c r="AH916" s="8"/>
      <c r="AI916" s="8"/>
      <c r="AJ916" s="8"/>
    </row>
    <row r="917" spans="1:36" ht="14.4">
      <c r="A917" s="8"/>
      <c r="B917" s="8"/>
      <c r="C917" s="8"/>
      <c r="D917" s="8"/>
      <c r="E917" s="8"/>
      <c r="F917" s="8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  <c r="AA917" s="8"/>
      <c r="AB917" s="8"/>
      <c r="AC917" s="8"/>
      <c r="AD917" s="8"/>
      <c r="AE917" s="8"/>
      <c r="AF917" s="8"/>
      <c r="AG917" s="8"/>
      <c r="AH917" s="8"/>
      <c r="AI917" s="8"/>
      <c r="AJ917" s="8"/>
    </row>
    <row r="918" spans="1:36" ht="14.4">
      <c r="A918" s="8"/>
      <c r="B918" s="8"/>
      <c r="C918" s="8"/>
      <c r="D918" s="8"/>
      <c r="E918" s="8"/>
      <c r="F918" s="8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  <c r="AA918" s="8"/>
      <c r="AB918" s="8"/>
      <c r="AC918" s="8"/>
      <c r="AD918" s="8"/>
      <c r="AE918" s="8"/>
      <c r="AF918" s="8"/>
      <c r="AG918" s="8"/>
      <c r="AH918" s="8"/>
      <c r="AI918" s="8"/>
      <c r="AJ918" s="8"/>
    </row>
    <row r="919" spans="1:36" ht="14.4">
      <c r="A919" s="8"/>
      <c r="B919" s="8"/>
      <c r="C919" s="8"/>
      <c r="D919" s="8"/>
      <c r="E919" s="8"/>
      <c r="F919" s="8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  <c r="AA919" s="8"/>
      <c r="AB919" s="8"/>
      <c r="AC919" s="8"/>
      <c r="AD919" s="8"/>
      <c r="AE919" s="8"/>
      <c r="AF919" s="8"/>
      <c r="AG919" s="8"/>
      <c r="AH919" s="8"/>
      <c r="AI919" s="8"/>
      <c r="AJ919" s="8"/>
    </row>
    <row r="920" spans="1:36" ht="14.4">
      <c r="A920" s="8"/>
      <c r="B920" s="8"/>
      <c r="C920" s="8"/>
      <c r="D920" s="8"/>
      <c r="E920" s="8"/>
      <c r="F920" s="8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  <c r="AA920" s="8"/>
      <c r="AB920" s="8"/>
      <c r="AC920" s="8"/>
      <c r="AD920" s="8"/>
      <c r="AE920" s="8"/>
      <c r="AF920" s="8"/>
      <c r="AG920" s="8"/>
      <c r="AH920" s="8"/>
      <c r="AI920" s="8"/>
      <c r="AJ920" s="8"/>
    </row>
    <row r="921" spans="1:36" ht="14.4">
      <c r="A921" s="8"/>
      <c r="B921" s="8"/>
      <c r="C921" s="8"/>
      <c r="D921" s="8"/>
      <c r="E921" s="8"/>
      <c r="F921" s="8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  <c r="AA921" s="8"/>
      <c r="AB921" s="8"/>
      <c r="AC921" s="8"/>
      <c r="AD921" s="8"/>
      <c r="AE921" s="8"/>
      <c r="AF921" s="8"/>
      <c r="AG921" s="8"/>
      <c r="AH921" s="8"/>
      <c r="AI921" s="8"/>
      <c r="AJ921" s="8"/>
    </row>
    <row r="922" spans="1:36" ht="14.4">
      <c r="A922" s="8"/>
      <c r="B922" s="8"/>
      <c r="C922" s="8"/>
      <c r="D922" s="8"/>
      <c r="E922" s="8"/>
      <c r="F922" s="8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  <c r="AA922" s="8"/>
      <c r="AB922" s="8"/>
      <c r="AC922" s="8"/>
      <c r="AD922" s="8"/>
      <c r="AE922" s="8"/>
      <c r="AF922" s="8"/>
      <c r="AG922" s="8"/>
      <c r="AH922" s="8"/>
      <c r="AI922" s="8"/>
      <c r="AJ922" s="8"/>
    </row>
    <row r="923" spans="1:36" ht="14.4">
      <c r="A923" s="8"/>
      <c r="B923" s="8"/>
      <c r="C923" s="8"/>
      <c r="D923" s="8"/>
      <c r="E923" s="8"/>
      <c r="F923" s="8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  <c r="AA923" s="8"/>
      <c r="AB923" s="8"/>
      <c r="AC923" s="8"/>
      <c r="AD923" s="8"/>
      <c r="AE923" s="8"/>
      <c r="AF923" s="8"/>
      <c r="AG923" s="8"/>
      <c r="AH923" s="8"/>
      <c r="AI923" s="8"/>
      <c r="AJ923" s="8"/>
    </row>
    <row r="924" spans="1:36" ht="14.4">
      <c r="A924" s="8"/>
      <c r="B924" s="8"/>
      <c r="C924" s="8"/>
      <c r="D924" s="8"/>
      <c r="E924" s="8"/>
      <c r="F924" s="8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  <c r="AA924" s="8"/>
      <c r="AB924" s="8"/>
      <c r="AC924" s="8"/>
      <c r="AD924" s="8"/>
      <c r="AE924" s="8"/>
      <c r="AF924" s="8"/>
      <c r="AG924" s="8"/>
      <c r="AH924" s="8"/>
      <c r="AI924" s="8"/>
      <c r="AJ924" s="8"/>
    </row>
    <row r="925" spans="1:36" ht="14.4">
      <c r="A925" s="8"/>
      <c r="B925" s="8"/>
      <c r="C925" s="8"/>
      <c r="D925" s="8"/>
      <c r="E925" s="8"/>
      <c r="F925" s="8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  <c r="AA925" s="8"/>
      <c r="AB925" s="8"/>
      <c r="AC925" s="8"/>
      <c r="AD925" s="8"/>
      <c r="AE925" s="8"/>
      <c r="AF925" s="8"/>
      <c r="AG925" s="8"/>
      <c r="AH925" s="8"/>
      <c r="AI925" s="8"/>
      <c r="AJ925" s="8"/>
    </row>
    <row r="926" spans="1:36" ht="14.4">
      <c r="A926" s="8"/>
      <c r="B926" s="8"/>
      <c r="C926" s="8"/>
      <c r="D926" s="8"/>
      <c r="E926" s="8"/>
      <c r="F926" s="8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  <c r="AA926" s="8"/>
      <c r="AB926" s="8"/>
      <c r="AC926" s="8"/>
      <c r="AD926" s="8"/>
      <c r="AE926" s="8"/>
      <c r="AF926" s="8"/>
      <c r="AG926" s="8"/>
      <c r="AH926" s="8"/>
      <c r="AI926" s="8"/>
      <c r="AJ926" s="8"/>
    </row>
    <row r="927" spans="1:36" ht="14.4">
      <c r="A927" s="8"/>
      <c r="B927" s="8"/>
      <c r="C927" s="8"/>
      <c r="D927" s="8"/>
      <c r="E927" s="8"/>
      <c r="F927" s="8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  <c r="AA927" s="8"/>
      <c r="AB927" s="8"/>
      <c r="AC927" s="8"/>
      <c r="AD927" s="8"/>
      <c r="AE927" s="8"/>
      <c r="AF927" s="8"/>
      <c r="AG927" s="8"/>
      <c r="AH927" s="8"/>
      <c r="AI927" s="8"/>
      <c r="AJ927" s="8"/>
    </row>
    <row r="928" spans="1:36" ht="14.4">
      <c r="A928" s="8"/>
      <c r="B928" s="8"/>
      <c r="C928" s="8"/>
      <c r="D928" s="8"/>
      <c r="E928" s="8"/>
      <c r="F928" s="8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  <c r="AA928" s="8"/>
      <c r="AB928" s="8"/>
      <c r="AC928" s="8"/>
      <c r="AD928" s="8"/>
      <c r="AE928" s="8"/>
      <c r="AF928" s="8"/>
      <c r="AG928" s="8"/>
      <c r="AH928" s="8"/>
      <c r="AI928" s="8"/>
      <c r="AJ928" s="8"/>
    </row>
    <row r="929" spans="1:36" ht="14.4">
      <c r="A929" s="8"/>
      <c r="B929" s="8"/>
      <c r="C929" s="8"/>
      <c r="D929" s="8"/>
      <c r="E929" s="8"/>
      <c r="F929" s="8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  <c r="AA929" s="8"/>
      <c r="AB929" s="8"/>
      <c r="AC929" s="8"/>
      <c r="AD929" s="8"/>
      <c r="AE929" s="8"/>
      <c r="AF929" s="8"/>
      <c r="AG929" s="8"/>
      <c r="AH929" s="8"/>
      <c r="AI929" s="8"/>
      <c r="AJ929" s="8"/>
    </row>
    <row r="930" spans="1:36" ht="14.4">
      <c r="A930" s="8"/>
      <c r="B930" s="8"/>
      <c r="C930" s="8"/>
      <c r="D930" s="8"/>
      <c r="E930" s="8"/>
      <c r="F930" s="8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  <c r="AA930" s="8"/>
      <c r="AB930" s="8"/>
      <c r="AC930" s="8"/>
      <c r="AD930" s="8"/>
      <c r="AE930" s="8"/>
      <c r="AF930" s="8"/>
      <c r="AG930" s="8"/>
      <c r="AH930" s="8"/>
      <c r="AI930" s="8"/>
      <c r="AJ930" s="8"/>
    </row>
    <row r="931" spans="1:36" ht="14.4">
      <c r="A931" s="8"/>
      <c r="B931" s="8"/>
      <c r="C931" s="8"/>
      <c r="D931" s="8"/>
      <c r="E931" s="8"/>
      <c r="F931" s="8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  <c r="AA931" s="8"/>
      <c r="AB931" s="8"/>
      <c r="AC931" s="8"/>
      <c r="AD931" s="8"/>
      <c r="AE931" s="8"/>
      <c r="AF931" s="8"/>
      <c r="AG931" s="8"/>
      <c r="AH931" s="8"/>
      <c r="AI931" s="8"/>
      <c r="AJ931" s="8"/>
    </row>
    <row r="932" spans="1:36" ht="14.4">
      <c r="A932" s="8"/>
      <c r="B932" s="8"/>
      <c r="C932" s="8"/>
      <c r="D932" s="8"/>
      <c r="E932" s="8"/>
      <c r="F932" s="8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  <c r="AA932" s="8"/>
      <c r="AB932" s="8"/>
      <c r="AC932" s="8"/>
      <c r="AD932" s="8"/>
      <c r="AE932" s="8"/>
      <c r="AF932" s="8"/>
      <c r="AG932" s="8"/>
      <c r="AH932" s="8"/>
      <c r="AI932" s="8"/>
      <c r="AJ932" s="8"/>
    </row>
    <row r="933" spans="1:36" ht="14.4">
      <c r="A933" s="8"/>
      <c r="B933" s="8"/>
      <c r="C933" s="8"/>
      <c r="D933" s="8"/>
      <c r="E933" s="8"/>
      <c r="F933" s="8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  <c r="AA933" s="8"/>
      <c r="AB933" s="8"/>
      <c r="AC933" s="8"/>
      <c r="AD933" s="8"/>
      <c r="AE933" s="8"/>
      <c r="AF933" s="8"/>
      <c r="AG933" s="8"/>
      <c r="AH933" s="8"/>
      <c r="AI933" s="8"/>
      <c r="AJ933" s="8"/>
    </row>
    <row r="934" spans="1:36" ht="14.4">
      <c r="A934" s="8"/>
      <c r="B934" s="8"/>
      <c r="C934" s="8"/>
      <c r="D934" s="8"/>
      <c r="E934" s="8"/>
      <c r="F934" s="8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  <c r="AA934" s="8"/>
      <c r="AB934" s="8"/>
      <c r="AC934" s="8"/>
      <c r="AD934" s="8"/>
      <c r="AE934" s="8"/>
      <c r="AF934" s="8"/>
      <c r="AG934" s="8"/>
      <c r="AH934" s="8"/>
      <c r="AI934" s="8"/>
      <c r="AJ934" s="8"/>
    </row>
    <row r="935" spans="1:36" ht="14.4">
      <c r="A935" s="8"/>
      <c r="B935" s="8"/>
      <c r="C935" s="8"/>
      <c r="D935" s="8"/>
      <c r="E935" s="8"/>
      <c r="F935" s="8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  <c r="AA935" s="8"/>
      <c r="AB935" s="8"/>
      <c r="AC935" s="8"/>
      <c r="AD935" s="8"/>
      <c r="AE935" s="8"/>
      <c r="AF935" s="8"/>
      <c r="AG935" s="8"/>
      <c r="AH935" s="8"/>
      <c r="AI935" s="8"/>
      <c r="AJ935" s="8"/>
    </row>
    <row r="936" spans="1:36" ht="14.4">
      <c r="A936" s="8"/>
      <c r="B936" s="8"/>
      <c r="C936" s="8"/>
      <c r="D936" s="8"/>
      <c r="E936" s="8"/>
      <c r="F936" s="8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  <c r="AA936" s="8"/>
      <c r="AB936" s="8"/>
      <c r="AC936" s="8"/>
      <c r="AD936" s="8"/>
      <c r="AE936" s="8"/>
      <c r="AF936" s="8"/>
      <c r="AG936" s="8"/>
      <c r="AH936" s="8"/>
      <c r="AI936" s="8"/>
      <c r="AJ936" s="8"/>
    </row>
    <row r="937" spans="1:36" ht="14.4">
      <c r="A937" s="8"/>
      <c r="B937" s="8"/>
      <c r="C937" s="8"/>
      <c r="D937" s="8"/>
      <c r="E937" s="8"/>
      <c r="F937" s="8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  <c r="AA937" s="8"/>
      <c r="AB937" s="8"/>
      <c r="AC937" s="8"/>
      <c r="AD937" s="8"/>
      <c r="AE937" s="8"/>
      <c r="AF937" s="8"/>
      <c r="AG937" s="8"/>
      <c r="AH937" s="8"/>
      <c r="AI937" s="8"/>
      <c r="AJ937" s="8"/>
    </row>
    <row r="938" spans="1:36" ht="14.4">
      <c r="A938" s="8"/>
      <c r="B938" s="8"/>
      <c r="C938" s="8"/>
      <c r="D938" s="8"/>
      <c r="E938" s="8"/>
      <c r="F938" s="8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  <c r="AA938" s="8"/>
      <c r="AB938" s="8"/>
      <c r="AC938" s="8"/>
      <c r="AD938" s="8"/>
      <c r="AE938" s="8"/>
      <c r="AF938" s="8"/>
      <c r="AG938" s="8"/>
      <c r="AH938" s="8"/>
      <c r="AI938" s="8"/>
      <c r="AJ938" s="8"/>
    </row>
    <row r="939" spans="1:36" ht="14.4">
      <c r="A939" s="8"/>
      <c r="B939" s="8"/>
      <c r="C939" s="8"/>
      <c r="D939" s="8"/>
      <c r="E939" s="8"/>
      <c r="F939" s="8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  <c r="AA939" s="8"/>
      <c r="AB939" s="8"/>
      <c r="AC939" s="8"/>
      <c r="AD939" s="8"/>
      <c r="AE939" s="8"/>
      <c r="AF939" s="8"/>
      <c r="AG939" s="8"/>
      <c r="AH939" s="8"/>
      <c r="AI939" s="8"/>
      <c r="AJ939" s="8"/>
    </row>
    <row r="940" spans="1:36" ht="14.4">
      <c r="A940" s="8"/>
      <c r="B940" s="8"/>
      <c r="C940" s="8"/>
      <c r="D940" s="8"/>
      <c r="E940" s="8"/>
      <c r="F940" s="8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  <c r="AA940" s="8"/>
      <c r="AB940" s="8"/>
      <c r="AC940" s="8"/>
      <c r="AD940" s="8"/>
      <c r="AE940" s="8"/>
      <c r="AF940" s="8"/>
      <c r="AG940" s="8"/>
      <c r="AH940" s="8"/>
      <c r="AI940" s="8"/>
      <c r="AJ940" s="8"/>
    </row>
    <row r="941" spans="1:36" ht="14.4">
      <c r="A941" s="8"/>
      <c r="B941" s="8"/>
      <c r="C941" s="8"/>
      <c r="D941" s="8"/>
      <c r="E941" s="8"/>
      <c r="F941" s="8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  <c r="AA941" s="8"/>
      <c r="AB941" s="8"/>
      <c r="AC941" s="8"/>
      <c r="AD941" s="8"/>
      <c r="AE941" s="8"/>
      <c r="AF941" s="8"/>
      <c r="AG941" s="8"/>
      <c r="AH941" s="8"/>
      <c r="AI941" s="8"/>
      <c r="AJ941" s="8"/>
    </row>
    <row r="942" spans="1:36" ht="14.4">
      <c r="A942" s="8"/>
      <c r="B942" s="8"/>
      <c r="C942" s="8"/>
      <c r="D942" s="8"/>
      <c r="E942" s="8"/>
      <c r="F942" s="8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  <c r="AA942" s="8"/>
      <c r="AB942" s="8"/>
      <c r="AC942" s="8"/>
      <c r="AD942" s="8"/>
      <c r="AE942" s="8"/>
      <c r="AF942" s="8"/>
      <c r="AG942" s="8"/>
      <c r="AH942" s="8"/>
      <c r="AI942" s="8"/>
      <c r="AJ942" s="8"/>
    </row>
    <row r="943" spans="1:36" ht="14.4">
      <c r="A943" s="8"/>
      <c r="B943" s="8"/>
      <c r="C943" s="8"/>
      <c r="D943" s="8"/>
      <c r="E943" s="8"/>
      <c r="F943" s="8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  <c r="AA943" s="8"/>
      <c r="AB943" s="8"/>
      <c r="AC943" s="8"/>
      <c r="AD943" s="8"/>
      <c r="AE943" s="8"/>
      <c r="AF943" s="8"/>
      <c r="AG943" s="8"/>
      <c r="AH943" s="8"/>
      <c r="AI943" s="8"/>
      <c r="AJ943" s="8"/>
    </row>
    <row r="944" spans="1:36" ht="14.4">
      <c r="A944" s="8"/>
      <c r="B944" s="8"/>
      <c r="C944" s="8"/>
      <c r="D944" s="8"/>
      <c r="E944" s="8"/>
      <c r="F944" s="8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  <c r="AA944" s="8"/>
      <c r="AB944" s="8"/>
      <c r="AC944" s="8"/>
      <c r="AD944" s="8"/>
      <c r="AE944" s="8"/>
      <c r="AF944" s="8"/>
      <c r="AG944" s="8"/>
      <c r="AH944" s="8"/>
      <c r="AI944" s="8"/>
      <c r="AJ944" s="8"/>
    </row>
    <row r="945" spans="1:36" ht="14.4">
      <c r="A945" s="8"/>
      <c r="B945" s="8"/>
      <c r="C945" s="8"/>
      <c r="D945" s="8"/>
      <c r="E945" s="8"/>
      <c r="F945" s="8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  <c r="AA945" s="8"/>
      <c r="AB945" s="8"/>
      <c r="AC945" s="8"/>
      <c r="AD945" s="8"/>
      <c r="AE945" s="8"/>
      <c r="AF945" s="8"/>
      <c r="AG945" s="8"/>
      <c r="AH945" s="8"/>
      <c r="AI945" s="8"/>
      <c r="AJ945" s="8"/>
    </row>
    <row r="946" spans="1:36" ht="14.4">
      <c r="A946" s="8"/>
      <c r="B946" s="8"/>
      <c r="C946" s="8"/>
      <c r="D946" s="8"/>
      <c r="E946" s="8"/>
      <c r="F946" s="8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  <c r="AA946" s="8"/>
      <c r="AB946" s="8"/>
      <c r="AC946" s="8"/>
      <c r="AD946" s="8"/>
      <c r="AE946" s="8"/>
      <c r="AF946" s="8"/>
      <c r="AG946" s="8"/>
      <c r="AH946" s="8"/>
      <c r="AI946" s="8"/>
      <c r="AJ946" s="8"/>
    </row>
    <row r="947" spans="1:36" ht="14.4">
      <c r="A947" s="8"/>
      <c r="B947" s="8"/>
      <c r="C947" s="8"/>
      <c r="D947" s="8"/>
      <c r="E947" s="8"/>
      <c r="F947" s="8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  <c r="AA947" s="8"/>
      <c r="AB947" s="8"/>
      <c r="AC947" s="8"/>
      <c r="AD947" s="8"/>
      <c r="AE947" s="8"/>
      <c r="AF947" s="8"/>
      <c r="AG947" s="8"/>
      <c r="AH947" s="8"/>
      <c r="AI947" s="8"/>
      <c r="AJ947" s="8"/>
    </row>
    <row r="948" spans="1:36" ht="14.4">
      <c r="A948" s="8"/>
      <c r="B948" s="8"/>
      <c r="C948" s="8"/>
      <c r="D948" s="8"/>
      <c r="E948" s="8"/>
      <c r="F948" s="8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  <c r="AA948" s="8"/>
      <c r="AB948" s="8"/>
      <c r="AC948" s="8"/>
      <c r="AD948" s="8"/>
      <c r="AE948" s="8"/>
      <c r="AF948" s="8"/>
      <c r="AG948" s="8"/>
      <c r="AH948" s="8"/>
      <c r="AI948" s="8"/>
      <c r="AJ948" s="8"/>
    </row>
    <row r="949" spans="1:36" ht="14.4">
      <c r="A949" s="8"/>
      <c r="B949" s="8"/>
      <c r="C949" s="8"/>
      <c r="D949" s="8"/>
      <c r="E949" s="8"/>
      <c r="F949" s="8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  <c r="AA949" s="8"/>
      <c r="AB949" s="8"/>
      <c r="AC949" s="8"/>
      <c r="AD949" s="8"/>
      <c r="AE949" s="8"/>
      <c r="AF949" s="8"/>
      <c r="AG949" s="8"/>
      <c r="AH949" s="8"/>
      <c r="AI949" s="8"/>
      <c r="AJ949" s="8"/>
    </row>
    <row r="950" spans="1:36" ht="14.4">
      <c r="A950" s="8"/>
      <c r="B950" s="8"/>
      <c r="C950" s="8"/>
      <c r="D950" s="8"/>
      <c r="E950" s="8"/>
      <c r="F950" s="8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  <c r="AA950" s="8"/>
      <c r="AB950" s="8"/>
      <c r="AC950" s="8"/>
      <c r="AD950" s="8"/>
      <c r="AE950" s="8"/>
      <c r="AF950" s="8"/>
      <c r="AG950" s="8"/>
      <c r="AH950" s="8"/>
      <c r="AI950" s="8"/>
      <c r="AJ950" s="8"/>
    </row>
    <row r="951" spans="1:36" ht="14.4">
      <c r="A951" s="8"/>
      <c r="B951" s="8"/>
      <c r="C951" s="8"/>
      <c r="D951" s="8"/>
      <c r="E951" s="8"/>
      <c r="F951" s="8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  <c r="AA951" s="8"/>
      <c r="AB951" s="8"/>
      <c r="AC951" s="8"/>
      <c r="AD951" s="8"/>
      <c r="AE951" s="8"/>
      <c r="AF951" s="8"/>
      <c r="AG951" s="8"/>
      <c r="AH951" s="8"/>
      <c r="AI951" s="8"/>
      <c r="AJ951" s="8"/>
    </row>
    <row r="952" spans="1:36" ht="14.4">
      <c r="A952" s="8"/>
      <c r="B952" s="8"/>
      <c r="C952" s="8"/>
      <c r="D952" s="8"/>
      <c r="E952" s="8"/>
      <c r="F952" s="8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  <c r="AA952" s="8"/>
      <c r="AB952" s="8"/>
      <c r="AC952" s="8"/>
      <c r="AD952" s="8"/>
      <c r="AE952" s="8"/>
      <c r="AF952" s="8"/>
      <c r="AG952" s="8"/>
      <c r="AH952" s="8"/>
      <c r="AI952" s="8"/>
      <c r="AJ952" s="8"/>
    </row>
    <row r="953" spans="1:36" ht="14.4">
      <c r="A953" s="8"/>
      <c r="B953" s="8"/>
      <c r="C953" s="8"/>
      <c r="D953" s="8"/>
      <c r="E953" s="8"/>
      <c r="F953" s="8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  <c r="AA953" s="8"/>
      <c r="AB953" s="8"/>
      <c r="AC953" s="8"/>
      <c r="AD953" s="8"/>
      <c r="AE953" s="8"/>
      <c r="AF953" s="8"/>
      <c r="AG953" s="8"/>
      <c r="AH953" s="8"/>
      <c r="AI953" s="8"/>
      <c r="AJ953" s="8"/>
    </row>
    <row r="954" spans="1:36" ht="14.4">
      <c r="A954" s="8"/>
      <c r="B954" s="8"/>
      <c r="C954" s="8"/>
      <c r="D954" s="8"/>
      <c r="E954" s="8"/>
      <c r="F954" s="8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  <c r="AA954" s="8"/>
      <c r="AB954" s="8"/>
      <c r="AC954" s="8"/>
      <c r="AD954" s="8"/>
      <c r="AE954" s="8"/>
      <c r="AF954" s="8"/>
      <c r="AG954" s="8"/>
      <c r="AH954" s="8"/>
      <c r="AI954" s="8"/>
      <c r="AJ954" s="8"/>
    </row>
    <row r="955" spans="1:36" ht="14.4">
      <c r="A955" s="8"/>
      <c r="B955" s="8"/>
      <c r="C955" s="8"/>
      <c r="D955" s="8"/>
      <c r="E955" s="8"/>
      <c r="F955" s="8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  <c r="AA955" s="8"/>
      <c r="AB955" s="8"/>
      <c r="AC955" s="8"/>
      <c r="AD955" s="8"/>
      <c r="AE955" s="8"/>
      <c r="AF955" s="8"/>
      <c r="AG955" s="8"/>
      <c r="AH955" s="8"/>
      <c r="AI955" s="8"/>
      <c r="AJ955" s="8"/>
    </row>
    <row r="956" spans="1:36" ht="14.4">
      <c r="A956" s="8"/>
      <c r="B956" s="8"/>
      <c r="C956" s="8"/>
      <c r="D956" s="8"/>
      <c r="E956" s="8"/>
      <c r="F956" s="8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  <c r="AA956" s="8"/>
      <c r="AB956" s="8"/>
      <c r="AC956" s="8"/>
      <c r="AD956" s="8"/>
      <c r="AE956" s="8"/>
      <c r="AF956" s="8"/>
      <c r="AG956" s="8"/>
      <c r="AH956" s="8"/>
      <c r="AI956" s="8"/>
      <c r="AJ956" s="8"/>
    </row>
    <row r="957" spans="1:36" ht="14.4">
      <c r="A957" s="8"/>
      <c r="B957" s="8"/>
      <c r="C957" s="8"/>
      <c r="D957" s="8"/>
      <c r="E957" s="8"/>
      <c r="F957" s="8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  <c r="AA957" s="8"/>
      <c r="AB957" s="8"/>
      <c r="AC957" s="8"/>
      <c r="AD957" s="8"/>
      <c r="AE957" s="8"/>
      <c r="AF957" s="8"/>
      <c r="AG957" s="8"/>
      <c r="AH957" s="8"/>
      <c r="AI957" s="8"/>
      <c r="AJ957" s="8"/>
    </row>
    <row r="958" spans="1:36" ht="14.4">
      <c r="A958" s="8"/>
      <c r="B958" s="8"/>
      <c r="C958" s="8"/>
      <c r="D958" s="8"/>
      <c r="E958" s="8"/>
      <c r="F958" s="8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  <c r="AA958" s="8"/>
      <c r="AB958" s="8"/>
      <c r="AC958" s="8"/>
      <c r="AD958" s="8"/>
      <c r="AE958" s="8"/>
      <c r="AF958" s="8"/>
      <c r="AG958" s="8"/>
      <c r="AH958" s="8"/>
      <c r="AI958" s="8"/>
      <c r="AJ958" s="8"/>
    </row>
    <row r="959" spans="1:36" ht="14.4">
      <c r="A959" s="8"/>
      <c r="B959" s="8"/>
      <c r="C959" s="8"/>
      <c r="D959" s="8"/>
      <c r="E959" s="8"/>
      <c r="F959" s="8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  <c r="AA959" s="8"/>
      <c r="AB959" s="8"/>
      <c r="AC959" s="8"/>
      <c r="AD959" s="8"/>
      <c r="AE959" s="8"/>
      <c r="AF959" s="8"/>
      <c r="AG959" s="8"/>
      <c r="AH959" s="8"/>
      <c r="AI959" s="8"/>
      <c r="AJ959" s="8"/>
    </row>
    <row r="960" spans="1:36" ht="14.4">
      <c r="A960" s="8"/>
      <c r="B960" s="8"/>
      <c r="C960" s="8"/>
      <c r="D960" s="8"/>
      <c r="E960" s="8"/>
      <c r="F960" s="8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  <c r="AA960" s="8"/>
      <c r="AB960" s="8"/>
      <c r="AC960" s="8"/>
      <c r="AD960" s="8"/>
      <c r="AE960" s="8"/>
      <c r="AF960" s="8"/>
      <c r="AG960" s="8"/>
      <c r="AH960" s="8"/>
      <c r="AI960" s="8"/>
      <c r="AJ960" s="8"/>
    </row>
    <row r="961" spans="1:36" ht="14.4">
      <c r="A961" s="8"/>
      <c r="B961" s="8"/>
      <c r="C961" s="8"/>
      <c r="D961" s="8"/>
      <c r="E961" s="8"/>
      <c r="F961" s="8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  <c r="AA961" s="8"/>
      <c r="AB961" s="8"/>
      <c r="AC961" s="8"/>
      <c r="AD961" s="8"/>
      <c r="AE961" s="8"/>
      <c r="AF961" s="8"/>
      <c r="AG961" s="8"/>
      <c r="AH961" s="8"/>
      <c r="AI961" s="8"/>
      <c r="AJ961" s="8"/>
    </row>
    <row r="962" spans="1:36" ht="14.4">
      <c r="A962" s="8"/>
      <c r="B962" s="8"/>
      <c r="C962" s="8"/>
      <c r="D962" s="8"/>
      <c r="E962" s="8"/>
      <c r="F962" s="8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  <c r="AA962" s="8"/>
      <c r="AB962" s="8"/>
      <c r="AC962" s="8"/>
      <c r="AD962" s="8"/>
      <c r="AE962" s="8"/>
      <c r="AF962" s="8"/>
      <c r="AG962" s="8"/>
      <c r="AH962" s="8"/>
      <c r="AI962" s="8"/>
      <c r="AJ962" s="8"/>
    </row>
    <row r="963" spans="1:36" ht="14.4">
      <c r="A963" s="8"/>
      <c r="B963" s="8"/>
      <c r="C963" s="8"/>
      <c r="D963" s="8"/>
      <c r="E963" s="8"/>
      <c r="F963" s="8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  <c r="AA963" s="8"/>
      <c r="AB963" s="8"/>
      <c r="AC963" s="8"/>
      <c r="AD963" s="8"/>
      <c r="AE963" s="8"/>
      <c r="AF963" s="8"/>
      <c r="AG963" s="8"/>
      <c r="AH963" s="8"/>
      <c r="AI963" s="8"/>
      <c r="AJ963" s="8"/>
    </row>
    <row r="964" spans="1:36" ht="14.4">
      <c r="A964" s="8"/>
      <c r="B964" s="8"/>
      <c r="C964" s="8"/>
      <c r="D964" s="8"/>
      <c r="E964" s="8"/>
      <c r="F964" s="8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  <c r="AA964" s="8"/>
      <c r="AB964" s="8"/>
      <c r="AC964" s="8"/>
      <c r="AD964" s="8"/>
      <c r="AE964" s="8"/>
      <c r="AF964" s="8"/>
      <c r="AG964" s="8"/>
      <c r="AH964" s="8"/>
      <c r="AI964" s="8"/>
      <c r="AJ964" s="8"/>
    </row>
    <row r="965" spans="1:36" ht="14.4">
      <c r="A965" s="8"/>
      <c r="B965" s="8"/>
      <c r="C965" s="8"/>
      <c r="D965" s="8"/>
      <c r="E965" s="8"/>
      <c r="F965" s="8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  <c r="AA965" s="8"/>
      <c r="AB965" s="8"/>
      <c r="AC965" s="8"/>
      <c r="AD965" s="8"/>
      <c r="AE965" s="8"/>
      <c r="AF965" s="8"/>
      <c r="AG965" s="8"/>
      <c r="AH965" s="8"/>
      <c r="AI965" s="8"/>
      <c r="AJ965" s="8"/>
    </row>
    <row r="966" spans="1:36" ht="14.4">
      <c r="A966" s="8"/>
      <c r="B966" s="8"/>
      <c r="C966" s="8"/>
      <c r="D966" s="8"/>
      <c r="E966" s="8"/>
      <c r="F966" s="8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  <c r="AA966" s="8"/>
      <c r="AB966" s="8"/>
      <c r="AC966" s="8"/>
      <c r="AD966" s="8"/>
      <c r="AE966" s="8"/>
      <c r="AF966" s="8"/>
      <c r="AG966" s="8"/>
      <c r="AH966" s="8"/>
      <c r="AI966" s="8"/>
      <c r="AJ966" s="8"/>
    </row>
    <row r="967" spans="1:36" ht="14.4">
      <c r="A967" s="8"/>
      <c r="B967" s="8"/>
      <c r="C967" s="8"/>
      <c r="D967" s="8"/>
      <c r="E967" s="8"/>
      <c r="F967" s="8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  <c r="AA967" s="8"/>
      <c r="AB967" s="8"/>
      <c r="AC967" s="8"/>
      <c r="AD967" s="8"/>
      <c r="AE967" s="8"/>
      <c r="AF967" s="8"/>
      <c r="AG967" s="8"/>
      <c r="AH967" s="8"/>
      <c r="AI967" s="8"/>
      <c r="AJ967" s="8"/>
    </row>
    <row r="968" spans="1:36" ht="14.4">
      <c r="A968" s="8"/>
      <c r="B968" s="8"/>
      <c r="C968" s="8"/>
      <c r="D968" s="8"/>
      <c r="E968" s="8"/>
      <c r="F968" s="8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  <c r="AA968" s="8"/>
      <c r="AB968" s="8"/>
      <c r="AC968" s="8"/>
      <c r="AD968" s="8"/>
      <c r="AE968" s="8"/>
      <c r="AF968" s="8"/>
      <c r="AG968" s="8"/>
      <c r="AH968" s="8"/>
      <c r="AI968" s="8"/>
      <c r="AJ968" s="8"/>
    </row>
    <row r="969" spans="1:36" ht="14.4">
      <c r="A969" s="8"/>
      <c r="B969" s="8"/>
      <c r="C969" s="8"/>
      <c r="D969" s="8"/>
      <c r="E969" s="8"/>
      <c r="F969" s="8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  <c r="AA969" s="8"/>
      <c r="AB969" s="8"/>
      <c r="AC969" s="8"/>
      <c r="AD969" s="8"/>
      <c r="AE969" s="8"/>
      <c r="AF969" s="8"/>
      <c r="AG969" s="8"/>
      <c r="AH969" s="8"/>
      <c r="AI969" s="8"/>
      <c r="AJ969" s="8"/>
    </row>
    <row r="970" spans="1:36" ht="14.4">
      <c r="A970" s="8"/>
      <c r="B970" s="8"/>
      <c r="C970" s="8"/>
      <c r="D970" s="8"/>
      <c r="E970" s="8"/>
      <c r="F970" s="8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  <c r="AA970" s="8"/>
      <c r="AB970" s="8"/>
      <c r="AC970" s="8"/>
      <c r="AD970" s="8"/>
      <c r="AE970" s="8"/>
      <c r="AF970" s="8"/>
      <c r="AG970" s="8"/>
      <c r="AH970" s="8"/>
      <c r="AI970" s="8"/>
      <c r="AJ970" s="8"/>
    </row>
    <row r="971" spans="1:36" ht="14.4">
      <c r="A971" s="8"/>
      <c r="B971" s="8"/>
      <c r="C971" s="8"/>
      <c r="D971" s="8"/>
      <c r="E971" s="8"/>
      <c r="F971" s="8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  <c r="AA971" s="8"/>
      <c r="AB971" s="8"/>
      <c r="AC971" s="8"/>
      <c r="AD971" s="8"/>
      <c r="AE971" s="8"/>
      <c r="AF971" s="8"/>
      <c r="AG971" s="8"/>
      <c r="AH971" s="8"/>
      <c r="AI971" s="8"/>
      <c r="AJ971" s="8"/>
    </row>
    <row r="972" spans="1:36" ht="14.4">
      <c r="A972" s="8"/>
      <c r="B972" s="8"/>
      <c r="C972" s="8"/>
      <c r="D972" s="8"/>
      <c r="E972" s="8"/>
      <c r="F972" s="8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  <c r="AA972" s="8"/>
      <c r="AB972" s="8"/>
      <c r="AC972" s="8"/>
      <c r="AD972" s="8"/>
      <c r="AE972" s="8"/>
      <c r="AF972" s="8"/>
      <c r="AG972" s="8"/>
      <c r="AH972" s="8"/>
      <c r="AI972" s="8"/>
      <c r="AJ972" s="8"/>
    </row>
    <row r="973" spans="1:36" ht="14.4">
      <c r="A973" s="8"/>
      <c r="B973" s="8"/>
      <c r="C973" s="8"/>
      <c r="D973" s="8"/>
      <c r="E973" s="8"/>
      <c r="F973" s="8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  <c r="AA973" s="8"/>
      <c r="AB973" s="8"/>
      <c r="AC973" s="8"/>
      <c r="AD973" s="8"/>
      <c r="AE973" s="8"/>
      <c r="AF973" s="8"/>
      <c r="AG973" s="8"/>
      <c r="AH973" s="8"/>
      <c r="AI973" s="8"/>
      <c r="AJ973" s="8"/>
    </row>
    <row r="974" spans="1:36" ht="14.4">
      <c r="A974" s="8"/>
      <c r="B974" s="8"/>
      <c r="C974" s="8"/>
      <c r="D974" s="8"/>
      <c r="E974" s="8"/>
      <c r="F974" s="8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  <c r="AA974" s="8"/>
      <c r="AB974" s="8"/>
      <c r="AC974" s="8"/>
      <c r="AD974" s="8"/>
      <c r="AE974" s="8"/>
      <c r="AF974" s="8"/>
      <c r="AG974" s="8"/>
      <c r="AH974" s="8"/>
      <c r="AI974" s="8"/>
      <c r="AJ974" s="8"/>
    </row>
    <row r="975" spans="1:36" ht="14.4">
      <c r="A975" s="8"/>
      <c r="B975" s="8"/>
      <c r="C975" s="8"/>
      <c r="D975" s="8"/>
      <c r="E975" s="8"/>
      <c r="F975" s="8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  <c r="AA975" s="8"/>
      <c r="AB975" s="8"/>
      <c r="AC975" s="8"/>
      <c r="AD975" s="8"/>
      <c r="AE975" s="8"/>
      <c r="AF975" s="8"/>
      <c r="AG975" s="8"/>
      <c r="AH975" s="8"/>
      <c r="AI975" s="8"/>
      <c r="AJ975" s="8"/>
    </row>
    <row r="976" spans="1:36" ht="14.4">
      <c r="A976" s="8"/>
      <c r="B976" s="8"/>
      <c r="C976" s="8"/>
      <c r="D976" s="8"/>
      <c r="E976" s="8"/>
      <c r="F976" s="8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  <c r="AA976" s="8"/>
      <c r="AB976" s="8"/>
      <c r="AC976" s="8"/>
      <c r="AD976" s="8"/>
      <c r="AE976" s="8"/>
      <c r="AF976" s="8"/>
      <c r="AG976" s="8"/>
      <c r="AH976" s="8"/>
      <c r="AI976" s="8"/>
      <c r="AJ976" s="8"/>
    </row>
    <row r="977" spans="1:36" ht="14.4">
      <c r="A977" s="8"/>
      <c r="B977" s="8"/>
      <c r="C977" s="8"/>
      <c r="D977" s="8"/>
      <c r="E977" s="8"/>
      <c r="F977" s="8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  <c r="AA977" s="8"/>
      <c r="AB977" s="8"/>
      <c r="AC977" s="8"/>
      <c r="AD977" s="8"/>
      <c r="AE977" s="8"/>
      <c r="AF977" s="8"/>
      <c r="AG977" s="8"/>
      <c r="AH977" s="8"/>
      <c r="AI977" s="8"/>
      <c r="AJ977" s="8"/>
    </row>
    <row r="978" spans="1:36" ht="14.4">
      <c r="A978" s="8"/>
      <c r="B978" s="8"/>
      <c r="C978" s="8"/>
      <c r="D978" s="8"/>
      <c r="E978" s="8"/>
      <c r="F978" s="8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  <c r="AA978" s="8"/>
      <c r="AB978" s="8"/>
      <c r="AC978" s="8"/>
      <c r="AD978" s="8"/>
      <c r="AE978" s="8"/>
      <c r="AF978" s="8"/>
      <c r="AG978" s="8"/>
      <c r="AH978" s="8"/>
      <c r="AI978" s="8"/>
      <c r="AJ978" s="8"/>
    </row>
    <row r="979" spans="1:36" ht="14.4">
      <c r="A979" s="8"/>
      <c r="B979" s="8"/>
      <c r="C979" s="8"/>
      <c r="D979" s="8"/>
      <c r="E979" s="8"/>
      <c r="F979" s="8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  <c r="AA979" s="8"/>
      <c r="AB979" s="8"/>
      <c r="AC979" s="8"/>
      <c r="AD979" s="8"/>
      <c r="AE979" s="8"/>
      <c r="AF979" s="8"/>
      <c r="AG979" s="8"/>
      <c r="AH979" s="8"/>
      <c r="AI979" s="8"/>
      <c r="AJ979" s="8"/>
    </row>
    <row r="980" spans="1:36" ht="14.4">
      <c r="A980" s="8"/>
      <c r="B980" s="8"/>
      <c r="C980" s="8"/>
      <c r="D980" s="8"/>
      <c r="E980" s="8"/>
      <c r="F980" s="8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  <c r="AA980" s="8"/>
      <c r="AB980" s="8"/>
      <c r="AC980" s="8"/>
      <c r="AD980" s="8"/>
      <c r="AE980" s="8"/>
      <c r="AF980" s="8"/>
      <c r="AG980" s="8"/>
      <c r="AH980" s="8"/>
      <c r="AI980" s="8"/>
      <c r="AJ980" s="8"/>
    </row>
    <row r="981" spans="1:36" ht="14.4">
      <c r="A981" s="8"/>
      <c r="B981" s="8"/>
      <c r="C981" s="8"/>
      <c r="D981" s="8"/>
      <c r="E981" s="8"/>
      <c r="F981" s="8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  <c r="AA981" s="8"/>
      <c r="AB981" s="8"/>
      <c r="AC981" s="8"/>
      <c r="AD981" s="8"/>
      <c r="AE981" s="8"/>
      <c r="AF981" s="8"/>
      <c r="AG981" s="8"/>
      <c r="AH981" s="8"/>
      <c r="AI981" s="8"/>
      <c r="AJ981" s="8"/>
    </row>
    <row r="982" spans="1:36" ht="14.4">
      <c r="A982" s="8"/>
      <c r="B982" s="8"/>
      <c r="C982" s="8"/>
      <c r="D982" s="8"/>
      <c r="E982" s="8"/>
      <c r="F982" s="8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  <c r="AA982" s="8"/>
      <c r="AB982" s="8"/>
      <c r="AC982" s="8"/>
      <c r="AD982" s="8"/>
      <c r="AE982" s="8"/>
      <c r="AF982" s="8"/>
      <c r="AG982" s="8"/>
      <c r="AH982" s="8"/>
      <c r="AI982" s="8"/>
      <c r="AJ982" s="8"/>
    </row>
    <row r="983" spans="1:36" ht="14.4">
      <c r="A983" s="8"/>
      <c r="B983" s="8"/>
      <c r="C983" s="8"/>
      <c r="D983" s="8"/>
      <c r="E983" s="8"/>
      <c r="F983" s="8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  <c r="AA983" s="8"/>
      <c r="AB983" s="8"/>
      <c r="AC983" s="8"/>
      <c r="AD983" s="8"/>
      <c r="AE983" s="8"/>
      <c r="AF983" s="8"/>
      <c r="AG983" s="8"/>
      <c r="AH983" s="8"/>
      <c r="AI983" s="8"/>
      <c r="AJ983" s="8"/>
    </row>
    <row r="984" spans="1:36" ht="14.4">
      <c r="A984" s="8"/>
      <c r="B984" s="8"/>
      <c r="C984" s="8"/>
      <c r="D984" s="8"/>
      <c r="E984" s="8"/>
      <c r="F984" s="8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  <c r="AA984" s="8"/>
      <c r="AB984" s="8"/>
      <c r="AC984" s="8"/>
      <c r="AD984" s="8"/>
      <c r="AE984" s="8"/>
      <c r="AF984" s="8"/>
      <c r="AG984" s="8"/>
      <c r="AH984" s="8"/>
      <c r="AI984" s="8"/>
      <c r="AJ984" s="8"/>
    </row>
    <row r="985" spans="1:36" ht="14.4">
      <c r="A985" s="8"/>
      <c r="B985" s="8"/>
      <c r="C985" s="8"/>
      <c r="D985" s="8"/>
      <c r="E985" s="8"/>
      <c r="F985" s="8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  <c r="AA985" s="8"/>
      <c r="AB985" s="8"/>
      <c r="AC985" s="8"/>
      <c r="AD985" s="8"/>
      <c r="AE985" s="8"/>
      <c r="AF985" s="8"/>
      <c r="AG985" s="8"/>
      <c r="AH985" s="8"/>
      <c r="AI985" s="8"/>
      <c r="AJ985" s="8"/>
    </row>
    <row r="986" spans="1:36" ht="14.4">
      <c r="A986" s="8"/>
      <c r="B986" s="8"/>
      <c r="C986" s="8"/>
      <c r="D986" s="8"/>
      <c r="E986" s="8"/>
      <c r="F986" s="8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  <c r="AA986" s="8"/>
      <c r="AB986" s="8"/>
      <c r="AC986" s="8"/>
      <c r="AD986" s="8"/>
      <c r="AE986" s="8"/>
      <c r="AF986" s="8"/>
      <c r="AG986" s="8"/>
      <c r="AH986" s="8"/>
      <c r="AI986" s="8"/>
      <c r="AJ986" s="8"/>
    </row>
    <row r="987" spans="1:36" ht="14.4">
      <c r="A987" s="8"/>
      <c r="B987" s="8"/>
      <c r="C987" s="8"/>
      <c r="D987" s="8"/>
      <c r="E987" s="8"/>
      <c r="F987" s="8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  <c r="AA987" s="8"/>
      <c r="AB987" s="8"/>
      <c r="AC987" s="8"/>
      <c r="AD987" s="8"/>
      <c r="AE987" s="8"/>
      <c r="AF987" s="8"/>
      <c r="AG987" s="8"/>
      <c r="AH987" s="8"/>
      <c r="AI987" s="8"/>
      <c r="AJ987" s="8"/>
    </row>
    <row r="988" spans="1:36" ht="14.4">
      <c r="A988" s="8"/>
      <c r="B988" s="8"/>
      <c r="C988" s="8"/>
      <c r="D988" s="8"/>
      <c r="E988" s="8"/>
      <c r="F988" s="8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  <c r="AA988" s="8"/>
      <c r="AB988" s="8"/>
      <c r="AC988" s="8"/>
      <c r="AD988" s="8"/>
      <c r="AE988" s="8"/>
      <c r="AF988" s="8"/>
      <c r="AG988" s="8"/>
      <c r="AH988" s="8"/>
      <c r="AI988" s="8"/>
      <c r="AJ988" s="8"/>
    </row>
    <row r="989" spans="1:36" ht="14.4">
      <c r="A989" s="8"/>
      <c r="B989" s="8"/>
      <c r="C989" s="8"/>
      <c r="D989" s="8"/>
      <c r="E989" s="8"/>
      <c r="F989" s="8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  <c r="AA989" s="8"/>
      <c r="AB989" s="8"/>
      <c r="AC989" s="8"/>
      <c r="AD989" s="8"/>
      <c r="AE989" s="8"/>
      <c r="AF989" s="8"/>
      <c r="AG989" s="8"/>
      <c r="AH989" s="8"/>
      <c r="AI989" s="8"/>
      <c r="AJ989" s="8"/>
    </row>
    <row r="990" spans="1:36" ht="14.4">
      <c r="A990" s="8"/>
      <c r="B990" s="8"/>
      <c r="C990" s="8"/>
      <c r="D990" s="8"/>
      <c r="E990" s="8"/>
      <c r="F990" s="8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  <c r="AA990" s="8"/>
      <c r="AB990" s="8"/>
      <c r="AC990" s="8"/>
      <c r="AD990" s="8"/>
      <c r="AE990" s="8"/>
      <c r="AF990" s="8"/>
      <c r="AG990" s="8"/>
      <c r="AH990" s="8"/>
      <c r="AI990" s="8"/>
      <c r="AJ990" s="8"/>
    </row>
    <row r="991" spans="1:36" ht="14.4">
      <c r="A991" s="8"/>
      <c r="B991" s="8"/>
      <c r="C991" s="8"/>
      <c r="D991" s="8"/>
      <c r="E991" s="8"/>
      <c r="F991" s="8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  <c r="AA991" s="8"/>
      <c r="AB991" s="8"/>
      <c r="AC991" s="8"/>
      <c r="AD991" s="8"/>
      <c r="AE991" s="8"/>
      <c r="AF991" s="8"/>
      <c r="AG991" s="8"/>
      <c r="AH991" s="8"/>
      <c r="AI991" s="8"/>
      <c r="AJ991" s="8"/>
    </row>
    <row r="992" spans="1:36" ht="14.4">
      <c r="A992" s="8"/>
      <c r="B992" s="8"/>
      <c r="C992" s="8"/>
      <c r="D992" s="8"/>
      <c r="E992" s="8"/>
      <c r="F992" s="8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  <c r="AA992" s="8"/>
      <c r="AB992" s="8"/>
      <c r="AC992" s="8"/>
      <c r="AD992" s="8"/>
      <c r="AE992" s="8"/>
      <c r="AF992" s="8"/>
      <c r="AG992" s="8"/>
      <c r="AH992" s="8"/>
      <c r="AI992" s="8"/>
      <c r="AJ992" s="8"/>
    </row>
    <row r="993" spans="1:36" ht="14.4">
      <c r="A993" s="8"/>
      <c r="B993" s="8"/>
      <c r="C993" s="8"/>
      <c r="D993" s="8"/>
      <c r="E993" s="8"/>
      <c r="F993" s="8"/>
      <c r="G993" s="8"/>
      <c r="H993" s="8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  <c r="Z993" s="8"/>
      <c r="AA993" s="8"/>
      <c r="AB993" s="8"/>
      <c r="AC993" s="8"/>
      <c r="AD993" s="8"/>
      <c r="AE993" s="8"/>
      <c r="AF993" s="8"/>
      <c r="AG993" s="8"/>
      <c r="AH993" s="8"/>
      <c r="AI993" s="8"/>
      <c r="AJ993" s="8"/>
    </row>
    <row r="994" spans="1:36" ht="14.4">
      <c r="A994" s="8"/>
      <c r="B994" s="8"/>
      <c r="C994" s="8"/>
      <c r="D994" s="8"/>
      <c r="E994" s="8"/>
      <c r="F994" s="8"/>
      <c r="G994" s="8"/>
      <c r="H994" s="8"/>
      <c r="I994" s="8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  <c r="Y994" s="8"/>
      <c r="Z994" s="8"/>
      <c r="AA994" s="8"/>
      <c r="AB994" s="8"/>
      <c r="AC994" s="8"/>
      <c r="AD994" s="8"/>
      <c r="AE994" s="8"/>
      <c r="AF994" s="8"/>
      <c r="AG994" s="8"/>
      <c r="AH994" s="8"/>
      <c r="AI994" s="8"/>
      <c r="AJ994" s="8"/>
    </row>
    <row r="995" spans="1:36" ht="14.4">
      <c r="A995" s="8"/>
      <c r="B995" s="8"/>
      <c r="C995" s="8"/>
      <c r="D995" s="8"/>
      <c r="E995" s="8"/>
      <c r="F995" s="8"/>
      <c r="G995" s="8"/>
      <c r="H995" s="8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  <c r="X995" s="8"/>
      <c r="Y995" s="8"/>
      <c r="Z995" s="8"/>
      <c r="AA995" s="8"/>
      <c r="AB995" s="8"/>
      <c r="AC995" s="8"/>
      <c r="AD995" s="8"/>
      <c r="AE995" s="8"/>
      <c r="AF995" s="8"/>
      <c r="AG995" s="8"/>
      <c r="AH995" s="8"/>
      <c r="AI995" s="8"/>
      <c r="AJ995" s="8"/>
    </row>
  </sheetData>
  <mergeCells count="195">
    <mergeCell ref="N11:O11"/>
    <mergeCell ref="P11:P12"/>
    <mergeCell ref="Q11:Q12"/>
    <mergeCell ref="R11:R12"/>
    <mergeCell ref="S11:S12"/>
    <mergeCell ref="B8:S8"/>
    <mergeCell ref="C10:S10"/>
    <mergeCell ref="B2:S2"/>
    <mergeCell ref="B3:S3"/>
    <mergeCell ref="B4:S4"/>
    <mergeCell ref="B5:S5"/>
    <mergeCell ref="B6:S6"/>
    <mergeCell ref="B7:S7"/>
    <mergeCell ref="B10:B12"/>
    <mergeCell ref="C11:C12"/>
    <mergeCell ref="D11:D12"/>
    <mergeCell ref="E11:E12"/>
    <mergeCell ref="F11:F12"/>
    <mergeCell ref="G11:G12"/>
    <mergeCell ref="H11:H12"/>
    <mergeCell ref="I11:K11"/>
    <mergeCell ref="L11:L12"/>
    <mergeCell ref="M11:M12"/>
    <mergeCell ref="B18:S18"/>
    <mergeCell ref="R20:R21"/>
    <mergeCell ref="S20:S21"/>
    <mergeCell ref="J33:S33"/>
    <mergeCell ref="J34:S34"/>
    <mergeCell ref="J35:S35"/>
    <mergeCell ref="J36:S36"/>
    <mergeCell ref="C37:S37"/>
    <mergeCell ref="C19:S19"/>
    <mergeCell ref="I20:K20"/>
    <mergeCell ref="L20:L21"/>
    <mergeCell ref="M20:M21"/>
    <mergeCell ref="N20:O20"/>
    <mergeCell ref="P20:P21"/>
    <mergeCell ref="Q20:Q21"/>
    <mergeCell ref="B19:B21"/>
    <mergeCell ref="C20:C21"/>
    <mergeCell ref="D20:D21"/>
    <mergeCell ref="E20:E21"/>
    <mergeCell ref="G20:G21"/>
    <mergeCell ref="H20:H21"/>
    <mergeCell ref="D38:D39"/>
    <mergeCell ref="E38:E39"/>
    <mergeCell ref="S38:S39"/>
    <mergeCell ref="F20:F21"/>
    <mergeCell ref="A33:F36"/>
    <mergeCell ref="G33:H33"/>
    <mergeCell ref="G34:H34"/>
    <mergeCell ref="G35:H35"/>
    <mergeCell ref="B37:B39"/>
    <mergeCell ref="C38:C39"/>
    <mergeCell ref="H38:H39"/>
    <mergeCell ref="Q38:Q39"/>
    <mergeCell ref="R38:R39"/>
    <mergeCell ref="F38:F39"/>
    <mergeCell ref="G38:G39"/>
    <mergeCell ref="I38:K38"/>
    <mergeCell ref="L38:L39"/>
    <mergeCell ref="M38:M39"/>
    <mergeCell ref="N38:O38"/>
    <mergeCell ref="P38:P39"/>
    <mergeCell ref="G40:H40"/>
    <mergeCell ref="G41:H41"/>
    <mergeCell ref="G42:H42"/>
    <mergeCell ref="G43:H43"/>
    <mergeCell ref="G44:H44"/>
    <mergeCell ref="G45:H45"/>
    <mergeCell ref="G46:H46"/>
    <mergeCell ref="G47:H47"/>
    <mergeCell ref="A48:F51"/>
    <mergeCell ref="G48:H48"/>
    <mergeCell ref="J48:T51"/>
    <mergeCell ref="G49:H49"/>
    <mergeCell ref="G50:H50"/>
    <mergeCell ref="C52:S52"/>
    <mergeCell ref="L53:L54"/>
    <mergeCell ref="M53:M54"/>
    <mergeCell ref="N53:O53"/>
    <mergeCell ref="P53:P54"/>
    <mergeCell ref="Q53:Q54"/>
    <mergeCell ref="R53:R54"/>
    <mergeCell ref="S53:S54"/>
    <mergeCell ref="B52:B54"/>
    <mergeCell ref="C53:C54"/>
    <mergeCell ref="D53:D54"/>
    <mergeCell ref="E53:E54"/>
    <mergeCell ref="F53:F54"/>
    <mergeCell ref="G53:H54"/>
    <mergeCell ref="I53:K53"/>
    <mergeCell ref="G55:H55"/>
    <mergeCell ref="G56:H56"/>
    <mergeCell ref="J67:S70"/>
    <mergeCell ref="R72:R73"/>
    <mergeCell ref="S72:S73"/>
    <mergeCell ref="C71:S71"/>
    <mergeCell ref="I72:K72"/>
    <mergeCell ref="L72:L73"/>
    <mergeCell ref="M72:M73"/>
    <mergeCell ref="N72:O72"/>
    <mergeCell ref="P72:P73"/>
    <mergeCell ref="G86:H86"/>
    <mergeCell ref="G87:H87"/>
    <mergeCell ref="G88:H88"/>
    <mergeCell ref="G57:H57"/>
    <mergeCell ref="G58:H58"/>
    <mergeCell ref="G59:H59"/>
    <mergeCell ref="G60:H60"/>
    <mergeCell ref="G61:H61"/>
    <mergeCell ref="G82:H83"/>
    <mergeCell ref="G62:H62"/>
    <mergeCell ref="G63:H63"/>
    <mergeCell ref="G64:H64"/>
    <mergeCell ref="G65:H65"/>
    <mergeCell ref="G66:H66"/>
    <mergeCell ref="G67:H67"/>
    <mergeCell ref="R82:R83"/>
    <mergeCell ref="A77:F80"/>
    <mergeCell ref="G77:H77"/>
    <mergeCell ref="J77:S80"/>
    <mergeCell ref="G78:H78"/>
    <mergeCell ref="G79:H79"/>
    <mergeCell ref="B81:B83"/>
    <mergeCell ref="C81:S81"/>
    <mergeCell ref="S82:S83"/>
    <mergeCell ref="C82:C83"/>
    <mergeCell ref="D82:D83"/>
    <mergeCell ref="E82:E83"/>
    <mergeCell ref="F82:F83"/>
    <mergeCell ref="I82:K82"/>
    <mergeCell ref="L82:L83"/>
    <mergeCell ref="M82:M83"/>
    <mergeCell ref="E129:F129"/>
    <mergeCell ref="E117:F117"/>
    <mergeCell ref="E118:F118"/>
    <mergeCell ref="E119:F119"/>
    <mergeCell ref="E120:F120"/>
    <mergeCell ref="E121:F121"/>
    <mergeCell ref="E122:F122"/>
    <mergeCell ref="E123:F123"/>
    <mergeCell ref="B110:C129"/>
    <mergeCell ref="D119:D127"/>
    <mergeCell ref="D128:D129"/>
    <mergeCell ref="E110:F110"/>
    <mergeCell ref="E111:F111"/>
    <mergeCell ref="E112:F112"/>
    <mergeCell ref="E113:F113"/>
    <mergeCell ref="E114:F114"/>
    <mergeCell ref="E115:F115"/>
    <mergeCell ref="E116:F116"/>
    <mergeCell ref="E124:F124"/>
    <mergeCell ref="E125:F125"/>
    <mergeCell ref="E126:F126"/>
    <mergeCell ref="E127:F127"/>
    <mergeCell ref="D110:D118"/>
    <mergeCell ref="J127:K127"/>
    <mergeCell ref="E128:F128"/>
    <mergeCell ref="I98:N98"/>
    <mergeCell ref="I99:N99"/>
    <mergeCell ref="B100:C108"/>
    <mergeCell ref="I100:N100"/>
    <mergeCell ref="I101:N101"/>
    <mergeCell ref="I102:N102"/>
    <mergeCell ref="I103:N103"/>
    <mergeCell ref="J124:K124"/>
    <mergeCell ref="J126:K126"/>
    <mergeCell ref="I104:N104"/>
    <mergeCell ref="I105:N105"/>
    <mergeCell ref="B96:C98"/>
    <mergeCell ref="Q72:Q73"/>
    <mergeCell ref="G72:H73"/>
    <mergeCell ref="G74:H74"/>
    <mergeCell ref="G75:H75"/>
    <mergeCell ref="G76:H76"/>
    <mergeCell ref="I97:N97"/>
    <mergeCell ref="G68:H68"/>
    <mergeCell ref="G69:H69"/>
    <mergeCell ref="B71:B73"/>
    <mergeCell ref="C72:C73"/>
    <mergeCell ref="D72:D73"/>
    <mergeCell ref="E72:E73"/>
    <mergeCell ref="F72:F73"/>
    <mergeCell ref="G89:H89"/>
    <mergeCell ref="G90:H90"/>
    <mergeCell ref="G92:H92"/>
    <mergeCell ref="G93:H93"/>
    <mergeCell ref="G94:H94"/>
    <mergeCell ref="I96:N96"/>
    <mergeCell ref="N82:O82"/>
    <mergeCell ref="P82:P83"/>
    <mergeCell ref="Q82:Q83"/>
    <mergeCell ref="G84:H84"/>
    <mergeCell ref="G85:H85"/>
  </mergeCells>
  <dataValidations count="6">
    <dataValidation type="list" allowBlank="1" showInputMessage="1" showErrorMessage="1" prompt=" - " sqref="F84:F86" xr:uid="{00000000-0002-0000-0000-000000000000}">
      <formula1>$E$110:$E$120</formula1>
    </dataValidation>
    <dataValidation type="list" allowBlank="1" showInputMessage="1" showErrorMessage="1" prompt=" - " sqref="M13:M17 M22:M32 M40:M47 M84:M87 M74:M76 M55:M66" xr:uid="{00000000-0002-0000-0000-000001000000}">
      <formula1>$D$96:$D$98</formula1>
    </dataValidation>
    <dataValidation type="list" allowBlank="1" showInputMessage="1" showErrorMessage="1" prompt=" - " sqref="R13:R17 R22:R32 R40:R47 R55:R66 R74:R76 R84:R87" xr:uid="{00000000-0002-0000-0000-000002000000}">
      <formula1>$D$100:$D$108</formula1>
    </dataValidation>
    <dataValidation type="list" allowBlank="1" showInputMessage="1" showErrorMessage="1" prompt=" - " sqref="F74:F76" xr:uid="{00000000-0002-0000-0000-000003000000}">
      <formula1>$E$127:$E$129</formula1>
    </dataValidation>
    <dataValidation type="list" allowBlank="1" showInputMessage="1" showErrorMessage="1" prompt=" - " sqref="F55:F66" xr:uid="{00000000-0002-0000-0000-000004000000}">
      <formula1>$E$110:$E$116</formula1>
    </dataValidation>
    <dataValidation type="list" allowBlank="1" showInputMessage="1" showErrorMessage="1" prompt=" - " sqref="F13:F17 F22:F32 F40:F47 F87" xr:uid="{00000000-0002-0000-0000-000005000000}">
      <formula1>$E$117:$E$126</formula1>
    </dataValidation>
  </dataValidations>
  <pageMargins left="0.511811024" right="0.511811024" top="0.78740157499999996" bottom="0.78740157499999996" header="0" footer="0"/>
  <pageSetup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A96F953290AE0A4384D8AAFD49558FBD" ma:contentTypeVersion="5680" ma:contentTypeDescription="A content type to manage public (operations) IDB documents" ma:contentTypeScope="" ma:versionID="549e527718f8681f9d1a01473dbffb35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ac0d3e8af1f6e6db1e1316475dddff73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500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2020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ScudinoIsabella Becattini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FISCAL POLICY FOR SUSTAINABILITY AND GROWTH</TermName>
          <TermId xmlns="http://schemas.microsoft.com/office/infopath/2007/PartnerControls">6e15b5e0-ae82-4b06-920a-eef6dd27cc8b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33</Value>
      <Value>32</Value>
      <Value>31</Value>
      <Value>30</Value>
      <Value>7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BR-L1500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 xsi:nil="true"/>
    <_dlc_DocId xmlns="cdc7663a-08f0-4737-9e8c-148ce897a09c">EZSHARE-1653932583-164</_dlc_DocId>
    <_dlc_DocIdUrl xmlns="cdc7663a-08f0-4737-9e8c-148ce897a09c">
      <Url>https://idbg.sharepoint.com/teams/EZ-BR-LON/BR-L1500/_layouts/15/DocIdRedir.aspx?ID=EZSHARE-1653932583-164</Url>
      <Description>EZSHARE-1653932583-164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59EF8669-9BDB-4F74-9DB2-3CF0AFF2BFC1}"/>
</file>

<file path=customXml/itemProps2.xml><?xml version="1.0" encoding="utf-8"?>
<ds:datastoreItem xmlns:ds="http://schemas.openxmlformats.org/officeDocument/2006/customXml" ds:itemID="{2A9E4353-90CE-40A1-8B03-14A6E0F99EB4}"/>
</file>

<file path=customXml/itemProps3.xml><?xml version="1.0" encoding="utf-8"?>
<ds:datastoreItem xmlns:ds="http://schemas.openxmlformats.org/officeDocument/2006/customXml" ds:itemID="{A990A97D-4438-42F5-86E1-4CFF03C011A4}"/>
</file>

<file path=customXml/itemProps4.xml><?xml version="1.0" encoding="utf-8"?>
<ds:datastoreItem xmlns:ds="http://schemas.openxmlformats.org/officeDocument/2006/customXml" ds:itemID="{7E118FC6-E503-45AF-97D9-7219F16D96E2}"/>
</file>

<file path=customXml/itemProps5.xml><?xml version="1.0" encoding="utf-8"?>
<ds:datastoreItem xmlns:ds="http://schemas.openxmlformats.org/officeDocument/2006/customXml" ds:itemID="{91067F5E-224F-4AE5-8662-DC768BE62533}"/>
</file>

<file path=customXml/itemProps6.xml><?xml version="1.0" encoding="utf-8"?>
<ds:datastoreItem xmlns:ds="http://schemas.openxmlformats.org/officeDocument/2006/customXml" ds:itemID="{DE761AEC-3DA8-4131-BC53-B29AC645D3F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 EM ANALISE - Vs.3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Lúcia Calvet Moura</dc:creator>
  <cp:keywords/>
  <cp:lastModifiedBy>Isabella Scudino</cp:lastModifiedBy>
  <dcterms:created xsi:type="dcterms:W3CDTF">2020-06-19T21:54:17Z</dcterms:created>
  <dcterms:modified xsi:type="dcterms:W3CDTF">2020-06-22T20:45:14Z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32;#FISCAL POLICY FOR SUSTAINABILITY AND GROWTH|6e15b5e0-ae82-4b06-920a-eef6dd27cc8b</vt:lpwstr>
  </property>
  <property fmtid="{D5CDD505-2E9C-101B-9397-08002B2CF9AE}" pid="7" name="Fund IDB">
    <vt:lpwstr>33;#ORC|c028a4b2-ad8b-4cf4-9cac-a2ae6a778e23</vt:lpwstr>
  </property>
  <property fmtid="{D5CDD505-2E9C-101B-9397-08002B2CF9AE}" pid="8" name="Country">
    <vt:lpwstr>30;#Brazil|7deb27ec-6837-4974-9aa8-6cfbac841ef8</vt:lpwstr>
  </property>
  <property fmtid="{D5CDD505-2E9C-101B-9397-08002B2CF9AE}" pid="9" name="Sector IDB">
    <vt:lpwstr>31;#REFORM / MODERNIZATION OF THE STATE|c8fda4a7-691a-4c65-b227-9825197b5cd2</vt:lpwstr>
  </property>
  <property fmtid="{D5CDD505-2E9C-101B-9397-08002B2CF9AE}" pid="10" name="Function Operations IDB">
    <vt:lpwstr>7;#Goods and Services|5bfebf1b-9f1f-4411-b1dd-4c19b807b799</vt:lpwstr>
  </property>
  <property fmtid="{D5CDD505-2E9C-101B-9397-08002B2CF9AE}" pid="11" name="_dlc_DocIdItemGuid">
    <vt:lpwstr>06f673fd-7c9c-43fe-8ce2-e3e3e57af3d0</vt:lpwstr>
  </property>
  <property fmtid="{D5CDD505-2E9C-101B-9397-08002B2CF9AE}" pid="12" name="ContentTypeId">
    <vt:lpwstr>0x0101001A458A224826124E8B45B1D613300CFC00A96F953290AE0A4384D8AAFD49558FBD</vt:lpwstr>
  </property>
</Properties>
</file>