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https://idbg-my.sharepoint.com/personal/isabellas_iadb_org/Documents/Projetos Isabella/BR-L1500 - Maranhão/PA/"/>
    </mc:Choice>
  </mc:AlternateContent>
  <xr:revisionPtr revIDLastSave="6" documentId="8_{FDC412C8-BF69-46D2-B1A8-B7EEB9D12C02}" xr6:coauthVersionLast="46" xr6:coauthVersionMax="46" xr10:uidLastSave="{9215106A-E98A-48B7-BA08-2F495319E6B7}"/>
  <bookViews>
    <workbookView xWindow="-20520" yWindow="-120" windowWidth="20640" windowHeight="11160" xr2:uid="{00000000-000D-0000-FFFF-FFFF00000000}"/>
  </bookViews>
  <sheets>
    <sheet name="PA PARA PUBLICAÇÃO - Vs.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5" roundtripDataSignature="AMtx7mjihFw/Fwb5Ykx0KP9q1w0HLO8rcA=="/>
    </ext>
  </extLst>
</workbook>
</file>

<file path=xl/calcChain.xml><?xml version="1.0" encoding="utf-8"?>
<calcChain xmlns="http://schemas.openxmlformats.org/spreadsheetml/2006/main">
  <c r="I102" i="1" l="1"/>
  <c r="I104" i="1" s="1"/>
  <c r="I91" i="1"/>
  <c r="I90" i="1"/>
  <c r="I92" i="1" s="1"/>
  <c r="I79" i="1"/>
  <c r="I78" i="1"/>
  <c r="I80" i="1" s="1"/>
  <c r="I55" i="1"/>
  <c r="I54" i="1"/>
  <c r="I56" i="1" s="1"/>
  <c r="I36" i="1"/>
  <c r="I35" i="1"/>
  <c r="I17" i="1"/>
  <c r="I106" i="1" l="1"/>
  <c r="I107" i="1"/>
  <c r="I37" i="1"/>
  <c r="I108" i="1" l="1"/>
</calcChain>
</file>

<file path=xl/sharedStrings.xml><?xml version="1.0" encoding="utf-8"?>
<sst xmlns="http://schemas.openxmlformats.org/spreadsheetml/2006/main" count="768" uniqueCount="328">
  <si>
    <t>BRASIL</t>
  </si>
  <si>
    <t>Programa PROFISCO II</t>
  </si>
  <si>
    <t>Contrato de Empréstimo: 4458/OC-BR (BR-L1500)</t>
  </si>
  <si>
    <t>PLANO DE AQUISIÇÕES (PA) - 18 MESES</t>
  </si>
  <si>
    <r>
      <rPr>
        <b/>
        <sz val="13"/>
        <color theme="1"/>
        <rFont val="Calibri"/>
        <family val="2"/>
      </rPr>
      <t xml:space="preserve">Atualizado em:  </t>
    </r>
    <r>
      <rPr>
        <sz val="13"/>
        <color theme="1"/>
        <rFont val="Arial"/>
        <family val="2"/>
      </rPr>
      <t>25/02/2021</t>
    </r>
  </si>
  <si>
    <t>VERSÃO Nº 04 NO DÓLAR DE R$ 5,00</t>
  </si>
  <si>
    <t>Atualizado por: Myrthes Barbosa Frota - Coordenadora Geral/PROFISCO</t>
  </si>
  <si>
    <t>OBRAS</t>
  </si>
  <si>
    <t>Unidade Executora*</t>
  </si>
  <si>
    <t>Objeto*</t>
  </si>
  <si>
    <t>Descrição adicional:</t>
  </si>
  <si>
    <r>
      <rPr>
        <sz val="10"/>
        <color rgb="FFFFFFFF"/>
        <rFont val="Calibri"/>
        <family val="2"/>
      </rPr>
      <t xml:space="preserve">Método 
</t>
    </r>
    <r>
      <rPr>
        <i/>
        <sz val="10"/>
        <color rgb="FFFFFFFF"/>
        <rFont val="Calibri"/>
        <family val="2"/>
      </rPr>
      <t>(Selecionar uma das Opções)</t>
    </r>
    <r>
      <rPr>
        <sz val="10"/>
        <color rgb="FFFFFFFF"/>
        <rFont val="Calibri"/>
        <family val="2"/>
      </rPr>
      <t>:*</t>
    </r>
  </si>
  <si>
    <t>Quantidade de Lotes:</t>
  </si>
  <si>
    <t>Número de Processo:</t>
  </si>
  <si>
    <t>Montante Estimado *</t>
  </si>
  <si>
    <t>Componente/Categoria :*</t>
  </si>
  <si>
    <t>Método de Revisão (Selecionar uma das opções):*</t>
  </si>
  <si>
    <t>Datas Estimadas*</t>
  </si>
  <si>
    <t>Comentários - para Sistema Nacional incluir modalidade de licitação</t>
  </si>
  <si>
    <t>Numero PRISM</t>
  </si>
  <si>
    <t>Status</t>
  </si>
  <si>
    <t>Montante Estimado em US$:</t>
  </si>
  <si>
    <t>Montante Estimado % BID:</t>
  </si>
  <si>
    <t>Montante Estimado % Contrapartida:</t>
  </si>
  <si>
    <t>Publicação do Anúncio/Convite</t>
  </si>
  <si>
    <t>Assinatura do Contrato</t>
  </si>
  <si>
    <t>Total</t>
  </si>
  <si>
    <t xml:space="preserve"> </t>
  </si>
  <si>
    <t>BENS</t>
  </si>
  <si>
    <t>Unidade Executora:</t>
  </si>
  <si>
    <t>Objeto</t>
  </si>
  <si>
    <r>
      <rPr>
        <sz val="10"/>
        <color rgb="FFFFFFFF"/>
        <rFont val="Calibri"/>
        <family val="2"/>
      </rPr>
      <t xml:space="preserve">Método 
</t>
    </r>
    <r>
      <rPr>
        <i/>
        <sz val="10"/>
        <color rgb="FFFFFFFF"/>
        <rFont val="Calibri"/>
        <family val="2"/>
      </rPr>
      <t>(Selecionar uma das Opções)</t>
    </r>
    <r>
      <rPr>
        <sz val="10"/>
        <color rgb="FFFFFFFF"/>
        <rFont val="Calibri"/>
        <family val="2"/>
      </rPr>
      <t>:*</t>
    </r>
  </si>
  <si>
    <t xml:space="preserve">Montante Estimado </t>
  </si>
  <si>
    <t>Categoria de Investimento:</t>
  </si>
  <si>
    <t>Método de Revisão (Selecionar uma das opções):</t>
  </si>
  <si>
    <t>Datas Estimadas</t>
  </si>
  <si>
    <t>2.1</t>
  </si>
  <si>
    <t>SEFAZ/MA</t>
  </si>
  <si>
    <t>Notebooks e Computadores</t>
  </si>
  <si>
    <t>1.3.1, 2.1.1, 2.4.1 e 2.4.2</t>
  </si>
  <si>
    <t>Sistema Nacional (SN)</t>
  </si>
  <si>
    <t>188784/19</t>
  </si>
  <si>
    <t>I, II</t>
  </si>
  <si>
    <t>Sistema Nacional</t>
  </si>
  <si>
    <t>nov.-19</t>
  </si>
  <si>
    <t>dez.-19</t>
  </si>
  <si>
    <t>Pregão Eletrônico</t>
  </si>
  <si>
    <t>Contrato Concluído</t>
  </si>
  <si>
    <t>2.2</t>
  </si>
  <si>
    <t>Aparelhamento do Centro de Monitoramento</t>
  </si>
  <si>
    <t>2.2.2</t>
  </si>
  <si>
    <t>II</t>
  </si>
  <si>
    <t>set.-21</t>
  </si>
  <si>
    <t>dez.-21</t>
  </si>
  <si>
    <t>Previsto</t>
  </si>
  <si>
    <t>2.3</t>
  </si>
  <si>
    <t>Solução de backup.
Ambiente de simplificação fiscal.</t>
  </si>
  <si>
    <t>1.3.2 e 2.3.1</t>
  </si>
  <si>
    <t>83678/19</t>
  </si>
  <si>
    <t>I e II</t>
  </si>
  <si>
    <t>set.-19</t>
  </si>
  <si>
    <t>out.-19</t>
  </si>
  <si>
    <t>Contrato em Execução</t>
  </si>
  <si>
    <t>2.4</t>
  </si>
  <si>
    <t>Solução de Supercluster 2, convergente de alta performance para Banco de Dados e aplicações de BI Oracle, com reforço do SuperCluster 1.</t>
  </si>
  <si>
    <t>1.3.2</t>
  </si>
  <si>
    <t>83705/19</t>
  </si>
  <si>
    <t>I</t>
  </si>
  <si>
    <t>2.5</t>
  </si>
  <si>
    <t>Aquisição de Soluções hiperconvergentes</t>
  </si>
  <si>
    <t>78453/2020</t>
  </si>
  <si>
    <t>ago.-20</t>
  </si>
  <si>
    <t>mar.-21</t>
  </si>
  <si>
    <t>Processo em curso</t>
  </si>
  <si>
    <t>2.6</t>
  </si>
  <si>
    <t>Aparelhamento dos postos de trabalho da SEFAZ</t>
  </si>
  <si>
    <t>2.4.1</t>
  </si>
  <si>
    <t>Comparação de Preços (CP)</t>
  </si>
  <si>
    <t>Ex-Post</t>
  </si>
  <si>
    <t>jun.-20</t>
  </si>
  <si>
    <t>BID</t>
  </si>
  <si>
    <t>Processo Cancelado</t>
  </si>
  <si>
    <t>2.7</t>
  </si>
  <si>
    <t>Fortalecimento Segurança Física da área contígua ao Data Center</t>
  </si>
  <si>
    <t>1.3.3</t>
  </si>
  <si>
    <t>131909/2020</t>
  </si>
  <si>
    <t>set.-20</t>
  </si>
  <si>
    <t>dez.-20</t>
  </si>
  <si>
    <t>2.8</t>
  </si>
  <si>
    <t>Equipamentos de T.I (Monitores PAF-e, PGE e TRÂNSITO)</t>
  </si>
  <si>
    <t>1.3.3, 2.4.2 e 2.2.2</t>
  </si>
  <si>
    <t>114098/2020</t>
  </si>
  <si>
    <t>2.9</t>
  </si>
  <si>
    <t>Aquisição de Equipamentos.Veículos para fiscalização e vistoria em PF's (6)</t>
  </si>
  <si>
    <t>60157/2020</t>
  </si>
  <si>
    <t>2.10</t>
  </si>
  <si>
    <t>Gerenciamento de Performance de Aplicações (APM)</t>
  </si>
  <si>
    <t>78394/2020</t>
  </si>
  <si>
    <t>jul.-20</t>
  </si>
  <si>
    <t>out.-20</t>
  </si>
  <si>
    <t>2.11</t>
  </si>
  <si>
    <t>Aquisição de Câmeras LPR, com tecnologia e Instalação</t>
  </si>
  <si>
    <t>148779/2020</t>
  </si>
  <si>
    <t>2.12</t>
  </si>
  <si>
    <t>Solução de infraestrutura para plataformas mobile, Big Data e de Linked Data.</t>
  </si>
  <si>
    <t>jun.-21</t>
  </si>
  <si>
    <t>2.13</t>
  </si>
  <si>
    <t>Contingência: Firewall NG Camada 7 (appliance)</t>
  </si>
  <si>
    <t>abr.-21</t>
  </si>
  <si>
    <t>jul.-21</t>
  </si>
  <si>
    <t>TOTAL - BENS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</si>
  <si>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</si>
  <si>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CONTRATADO</t>
  </si>
  <si>
    <t>A CONTRATAR</t>
  </si>
  <si>
    <t>SERVIÇOS QUE NÃO DE CONSULTORIA</t>
  </si>
  <si>
    <r>
      <rPr>
        <sz val="10"/>
        <color rgb="FFFFFFFF"/>
        <rFont val="Calibri"/>
        <family val="2"/>
      </rPr>
      <t xml:space="preserve">Método 
</t>
    </r>
    <r>
      <rPr>
        <i/>
        <sz val="10"/>
        <color rgb="FFFFFFFF"/>
        <rFont val="Calibri"/>
        <family val="2"/>
      </rPr>
      <t>(Selecionar uma das Opções)</t>
    </r>
    <r>
      <rPr>
        <sz val="10"/>
        <color rgb="FFFFFFFF"/>
        <rFont val="Calibri"/>
        <family val="2"/>
      </rPr>
      <t>:*</t>
    </r>
  </si>
  <si>
    <t>3.1</t>
  </si>
  <si>
    <t>Definição e desenvolvimento de Canais de assistência ao Contribuinte: aplicativos WEB, aplicativos móveis com funcionalidades tais como SEFAZPER (FAQ), SEFAZBOT (assistente virtual, robot), SEFAZCHAT INTELIGENTE e Módulo de Gerenciamento de Demandas Multicanais do Contribuinte</t>
  </si>
  <si>
    <t>2.5.1</t>
  </si>
  <si>
    <t>133911/2020</t>
  </si>
  <si>
    <t>3.2</t>
  </si>
  <si>
    <t>Sistema para Gestão de fila para atendimento presencial</t>
  </si>
  <si>
    <t>mar.-20</t>
  </si>
  <si>
    <t>3.3</t>
  </si>
  <si>
    <t>SEPLAN/MA</t>
  </si>
  <si>
    <t>Sistema Integrado de Planejamento e Gestão Fiscal</t>
  </si>
  <si>
    <t>3.1.2</t>
  </si>
  <si>
    <t>263472/2017</t>
  </si>
  <si>
    <t>III</t>
  </si>
  <si>
    <t>out.-17</t>
  </si>
  <si>
    <t>jan.-18</t>
  </si>
  <si>
    <t>3.4</t>
  </si>
  <si>
    <t xml:space="preserve">Integração das informações de arrecadação (ICMS, IPVA E ITCD) 
</t>
  </si>
  <si>
    <t>2.6.1</t>
  </si>
  <si>
    <t>ago.-21</t>
  </si>
  <si>
    <t>3.5</t>
  </si>
  <si>
    <t>Disponibilização das funcionalidades do cadastro sincronizado SEFAZ ao integrador estadual da REDESIM</t>
  </si>
  <si>
    <t>2.3.2</t>
  </si>
  <si>
    <t>Contratação Direta (CD)</t>
  </si>
  <si>
    <t>40840/2019</t>
  </si>
  <si>
    <t>Ex-Ante</t>
  </si>
  <si>
    <t>jun.-19</t>
  </si>
  <si>
    <t>ago.-19</t>
  </si>
  <si>
    <t>3.6</t>
  </si>
  <si>
    <t>Classificação e Precificação de Documentos Fiscais Eletrônicos
Fase 1.Classificação e Precificação
Fase2. Comunicação
Fase 3. Integração</t>
  </si>
  <si>
    <t>70934/2019</t>
  </si>
  <si>
    <t>3.7</t>
  </si>
  <si>
    <t>Softwares de arquitetura orientada a serviços SOA</t>
  </si>
  <si>
    <t>1.3.1</t>
  </si>
  <si>
    <t>nov.-20</t>
  </si>
  <si>
    <t>ARP</t>
  </si>
  <si>
    <t>3.8</t>
  </si>
  <si>
    <t>PGE/MA</t>
  </si>
  <si>
    <t>Desenvolvimento do sistema de processo judicial eletrônico</t>
  </si>
  <si>
    <t>2.4.2</t>
  </si>
  <si>
    <t>135188/2020</t>
  </si>
  <si>
    <t>3.9</t>
  </si>
  <si>
    <t>Integração ao portal único do comércio exterior</t>
  </si>
  <si>
    <t>2.3.3</t>
  </si>
  <si>
    <t>jul.21</t>
  </si>
  <si>
    <t>3.10</t>
  </si>
  <si>
    <t>Desenvolvimento de solução informatizada aos julgadores</t>
  </si>
  <si>
    <t>mai.-21</t>
  </si>
  <si>
    <t>3.11</t>
  </si>
  <si>
    <t>Desenvolvimento dos sistemas: Conta corrente parametrizado, Registro de Passagem Automático e Vistoria Mobile (PLADIF)</t>
  </si>
  <si>
    <t>2.2.1 e 2.2.2</t>
  </si>
  <si>
    <t>abr.21</t>
  </si>
  <si>
    <t>ago.21</t>
  </si>
  <si>
    <t>3.12</t>
  </si>
  <si>
    <t>Empresa Especializada para fornecimento de passagens aéreas e prestação de servoços correlatos</t>
  </si>
  <si>
    <t>A.1.3</t>
  </si>
  <si>
    <t>IV</t>
  </si>
  <si>
    <t>TOTAL - NÃO CONSULTORIA</t>
  </si>
  <si>
    <t>À CONTRATAR</t>
  </si>
  <si>
    <t>CONSULTORIAS FIRMAS</t>
  </si>
  <si>
    <r>
      <rPr>
        <sz val="10"/>
        <color rgb="FFFFFFFF"/>
        <rFont val="Calibri"/>
        <family val="2"/>
      </rPr>
      <t xml:space="preserve">Método 
</t>
    </r>
    <r>
      <rPr>
        <i/>
        <sz val="10"/>
        <color rgb="FFFFFFFF"/>
        <rFont val="Calibri"/>
        <family val="2"/>
      </rPr>
      <t>(Selecionar uma das Opções)</t>
    </r>
    <r>
      <rPr>
        <sz val="10"/>
        <color rgb="FFFFFFFF"/>
        <rFont val="Calibri"/>
        <family val="2"/>
      </rPr>
      <t>:*</t>
    </r>
  </si>
  <si>
    <t>Número do Processo:</t>
  </si>
  <si>
    <t>Número PRISM</t>
  </si>
  <si>
    <t>Publicação  Manifestação de Interesse</t>
  </si>
  <si>
    <t>4.1</t>
  </si>
  <si>
    <t>Modelo de Alinhamento Estratégico da SEFAZ/MA</t>
  </si>
  <si>
    <t>1.1.1</t>
  </si>
  <si>
    <t>175320/2020</t>
  </si>
  <si>
    <t>CIAT- Previsão no Anexo Fiduciário</t>
  </si>
  <si>
    <t>4.2</t>
  </si>
  <si>
    <t>Modelo de Gestão Estratégica de Pessoas</t>
  </si>
  <si>
    <t>1.2.1</t>
  </si>
  <si>
    <t>237715/19</t>
  </si>
  <si>
    <t>fev.-20</t>
  </si>
  <si>
    <t>BR12073</t>
  </si>
  <si>
    <t>4.3</t>
  </si>
  <si>
    <t>Elaboração do PDTI da SEFAZ</t>
  </si>
  <si>
    <t>40823/19</t>
  </si>
  <si>
    <t>BR12025</t>
  </si>
  <si>
    <t>4.4</t>
  </si>
  <si>
    <t>Elaboração de Tabela de Valores Imobiliários</t>
  </si>
  <si>
    <t>2.6.2</t>
  </si>
  <si>
    <t>Seleção Baseada na Qualidade e Custo (SBQC)</t>
  </si>
  <si>
    <t>159475/19</t>
  </si>
  <si>
    <t>SBQC</t>
  </si>
  <si>
    <t>BR-12115</t>
  </si>
  <si>
    <t>4.5</t>
  </si>
  <si>
    <t>Desenvolvimento e implantação do Conta Corrente parametrizado para suporte ao sistema de planejamento, execução, controle e avaliação da ação fiscal</t>
  </si>
  <si>
    <t>2.2.1</t>
  </si>
  <si>
    <t>4.6</t>
  </si>
  <si>
    <t>Incorporação das Tecnologias da Web Semântica Inteligente</t>
  </si>
  <si>
    <t>1.3.2 e 2.5.2</t>
  </si>
  <si>
    <t>40946/19</t>
  </si>
  <si>
    <t>Universidade Federal do Ceará (UFC)-Previsão no Anexo Fiduciário</t>
  </si>
  <si>
    <t>BRB3974</t>
  </si>
  <si>
    <t>4.7</t>
  </si>
  <si>
    <t>Modelagem, capacitação e implantação de metodologia para incorporação das tecnologias de mobile circulatório</t>
  </si>
  <si>
    <t>40947/19</t>
  </si>
  <si>
    <t>Universidade Federal do Maranhão (UFMA)-Previsão no Anexo Fiduciário</t>
  </si>
  <si>
    <t>BRB3975</t>
  </si>
  <si>
    <t>4.8</t>
  </si>
  <si>
    <t>Redesenho dos procedimentos nas instâncias julgadoras administrativas (redesenho de processos organizacionais)</t>
  </si>
  <si>
    <t>Seleção Baseada na Qualificação do Consultor (SQC)</t>
  </si>
  <si>
    <t>62580/2020</t>
  </si>
  <si>
    <t>abr.-20</t>
  </si>
  <si>
    <t>SQC</t>
  </si>
  <si>
    <t>BR12120</t>
  </si>
  <si>
    <t>4.9</t>
  </si>
  <si>
    <t>Definição da arquitetura e metodologia de sistema da sefaz/ma</t>
  </si>
  <si>
    <t>4.10</t>
  </si>
  <si>
    <t>Modelo de Planejamento e Gestão de Compras e Fiscalização de Contratos Administrativos</t>
  </si>
  <si>
    <t>1.4.1</t>
  </si>
  <si>
    <t>84951/20</t>
  </si>
  <si>
    <t>BRB4030</t>
  </si>
  <si>
    <t>4.11</t>
  </si>
  <si>
    <t>Implementação da Nova Arquitetura e Metodologia de Desenvolvimento de Sistemas da SEFAZ/MA</t>
  </si>
  <si>
    <t>jan.-21</t>
  </si>
  <si>
    <t>4.12</t>
  </si>
  <si>
    <t>Desenvolvimento do Sistema de Monitoramento da Produção Agrícola</t>
  </si>
  <si>
    <t>Seleção Baseada na Qualidade (SBQ)</t>
  </si>
  <si>
    <t>140528/2020</t>
  </si>
  <si>
    <t>fev.-21</t>
  </si>
  <si>
    <t>SBQ</t>
  </si>
  <si>
    <t>4.13</t>
  </si>
  <si>
    <t>Busca avançada à legislação Tributária</t>
  </si>
  <si>
    <t>2.5.2</t>
  </si>
  <si>
    <t>4.14</t>
  </si>
  <si>
    <t>Modelo de Gestão do ITCD</t>
  </si>
  <si>
    <t>out.-21</t>
  </si>
  <si>
    <t>4.15</t>
  </si>
  <si>
    <t xml:space="preserve">
Modelo de Gestão de Riscos Operacionais</t>
  </si>
  <si>
    <t>1.1.2</t>
  </si>
  <si>
    <t>4.16</t>
  </si>
  <si>
    <t>Modelo conceitual de planejamento</t>
  </si>
  <si>
    <t>3.1.1</t>
  </si>
  <si>
    <t>4.17</t>
  </si>
  <si>
    <t>Modelo de gestão de custos</t>
  </si>
  <si>
    <t>3.2.1</t>
  </si>
  <si>
    <t>TOTAL - CONSULTORIA</t>
  </si>
  <si>
    <t>CONSULTORIA INDIVIDUAL</t>
  </si>
  <si>
    <r>
      <rPr>
        <sz val="10"/>
        <color rgb="FFFFFFFF"/>
        <rFont val="Calibri"/>
        <family val="2"/>
      </rPr>
      <t xml:space="preserve">Método 
</t>
    </r>
    <r>
      <rPr>
        <i/>
        <sz val="10"/>
        <color rgb="FFFFFFFF"/>
        <rFont val="Calibri"/>
        <family val="2"/>
      </rPr>
      <t>(Selecionar uma das Opções)</t>
    </r>
    <r>
      <rPr>
        <sz val="10"/>
        <color rgb="FFFFFFFF"/>
        <rFont val="Calibri"/>
        <family val="2"/>
      </rPr>
      <t>:*</t>
    </r>
  </si>
  <si>
    <t>Não Objeção aos  TDR da Atividade</t>
  </si>
  <si>
    <t>Assinatura Contrato</t>
  </si>
  <si>
    <t>5.1</t>
  </si>
  <si>
    <t>Elaboração de TdRs para Processo Eletrônico Judicial</t>
  </si>
  <si>
    <t>Comparação de Qualificações (3 CV's)</t>
  </si>
  <si>
    <t>229961/19</t>
  </si>
  <si>
    <t>jan.-20</t>
  </si>
  <si>
    <t>5.2</t>
  </si>
  <si>
    <t>Mapeamento, Análise e Modelagem dos Processos de Arrecadação (ICMS, IPVA E ITCD)</t>
  </si>
  <si>
    <t xml:space="preserve">
93431/20</t>
  </si>
  <si>
    <t>5.3</t>
  </si>
  <si>
    <t>Assistência à equipe da UCP/PROFISCO e especificação dos termos de referência para a área de TI</t>
  </si>
  <si>
    <t>A1.2</t>
  </si>
  <si>
    <t>16202/20</t>
  </si>
  <si>
    <t>5.4</t>
  </si>
  <si>
    <t>Assistência à equipe da UCP/PROFISCO, especificação dos termos de referência e elaboração de pesquisa de preços para a área de TI/SEFAZ e assistência técnica à PGE na validação das entregas do Sistema de Processo Judicial Eletrônico</t>
  </si>
  <si>
    <t>A1.2 e 2.4.2</t>
  </si>
  <si>
    <t>IV, II</t>
  </si>
  <si>
    <t>Assistência à UCP para desenvolvimento do sistema de controle financeiro</t>
  </si>
  <si>
    <t>abr.-22</t>
  </si>
  <si>
    <t>mai.-22</t>
  </si>
  <si>
    <t>TOTAL - CONSULT. INDIVIDUAL</t>
  </si>
  <si>
    <r>
      <rPr>
        <b/>
        <sz val="16"/>
        <color rgb="FFFFFFFF"/>
        <rFont val="Calibri"/>
        <family val="2"/>
      </rPr>
      <t xml:space="preserve">CAPACITAÇÃO 
</t>
    </r>
    <r>
      <rPr>
        <b/>
        <sz val="10"/>
        <color rgb="FFFFFFFF"/>
        <rFont val="Calibri"/>
        <family val="2"/>
      </rPr>
      <t>(conforme plano de capacitação anual revisado previamente pelo Banco)</t>
    </r>
  </si>
  <si>
    <r>
      <rPr>
        <sz val="10"/>
        <color rgb="FFFFFFFF"/>
        <rFont val="Calibri"/>
        <family val="2"/>
      </rPr>
      <t xml:space="preserve">Método 
</t>
    </r>
    <r>
      <rPr>
        <i/>
        <sz val="10"/>
        <color rgb="FFFFFFFF"/>
        <rFont val="Calibri"/>
        <family val="2"/>
      </rPr>
      <t>(Selecionar uma das Opções)</t>
    </r>
    <r>
      <rPr>
        <sz val="10"/>
        <color rgb="FFFFFFFF"/>
        <rFont val="Calibri"/>
        <family val="2"/>
      </rPr>
      <t>:*</t>
    </r>
  </si>
  <si>
    <t xml:space="preserve"> Publicação  Manifestação de Interesse</t>
  </si>
  <si>
    <t>6.1</t>
  </si>
  <si>
    <t>Plano de desenvolvimento das competências fazendárias – Ano 1 e ano 2</t>
  </si>
  <si>
    <t>1.2.2</t>
  </si>
  <si>
    <t>123691/2020</t>
  </si>
  <si>
    <t>Cursos in company de pequena duração de até US$ 20 mil</t>
  </si>
  <si>
    <t>6.2</t>
  </si>
  <si>
    <r>
      <rPr>
        <sz val="10"/>
        <color rgb="FF000000"/>
        <rFont val="Calibri"/>
        <family val="2"/>
      </rPr>
      <t xml:space="preserve">Seminários; Foruns Técnicos; Cursos de pequena durações; " </t>
    </r>
    <r>
      <rPr>
        <b/>
        <sz val="10"/>
        <color rgb="FF000000"/>
        <rFont val="Calibri"/>
        <family val="2"/>
      </rPr>
      <t>Inscrições"</t>
    </r>
  </si>
  <si>
    <t>1.1.2; 1.2.2; 2.1.1; 2.2.2</t>
  </si>
  <si>
    <t>6.3</t>
  </si>
  <si>
    <r>
      <rPr>
        <sz val="10"/>
        <color rgb="FF000000"/>
        <rFont val="Calibri"/>
        <family val="2"/>
      </rPr>
      <t xml:space="preserve">Seminários; Foruns Técnicos; Visitas Técnicas; Cursos de pequena durações; </t>
    </r>
    <r>
      <rPr>
        <b/>
        <sz val="10"/>
        <color rgb="FF000000"/>
        <rFont val="Calibri"/>
        <family val="2"/>
      </rPr>
      <t>"Passagens</t>
    </r>
    <r>
      <rPr>
        <sz val="10"/>
        <color rgb="FF000000"/>
        <rFont val="Calibri"/>
        <family val="2"/>
      </rPr>
      <t>"</t>
    </r>
  </si>
  <si>
    <t>6.4</t>
  </si>
  <si>
    <t>Diárias</t>
  </si>
  <si>
    <t>dez.21</t>
  </si>
  <si>
    <t>TOTAL - CAPACITAÇÃO</t>
  </si>
  <si>
    <t>TOTAL GERAL</t>
  </si>
  <si>
    <t>TOTAL CONTRATADO</t>
  </si>
  <si>
    <t>TOTAL À CONTRATAR</t>
  </si>
  <si>
    <t>(3)</t>
  </si>
  <si>
    <t>Status: Pendente (P); Em Processo  (EP); Adjudicado (A); Cancelado (C )</t>
  </si>
  <si>
    <t>(4)</t>
  </si>
  <si>
    <r>
      <rPr>
        <sz val="12"/>
        <color rgb="FFFF0000"/>
        <rFont val="Calibri"/>
        <family val="2"/>
      </rPr>
      <t>Alterações:</t>
    </r>
    <r>
      <rPr>
        <sz val="12"/>
        <color theme="1"/>
        <rFont val="Calibri"/>
        <family val="2"/>
      </rPr>
      <t xml:space="preserve"> Indicar em vermelho as alterações feitas nas aquisições já constantes do PA</t>
    </r>
  </si>
  <si>
    <t>(5)</t>
  </si>
  <si>
    <r>
      <rPr>
        <sz val="12"/>
        <color rgb="FF0000FF"/>
        <rFont val="Calibri"/>
        <family val="2"/>
      </rPr>
      <t>Inclusões</t>
    </r>
    <r>
      <rPr>
        <sz val="12"/>
        <color theme="1"/>
        <rFont val="Calibri"/>
        <family val="2"/>
      </rPr>
      <t>: Indicar em azul as aquisições agora incluídas no PA</t>
    </r>
  </si>
  <si>
    <t>(6)</t>
  </si>
  <si>
    <r>
      <rPr>
        <sz val="12"/>
        <color rgb="FF008000"/>
        <rFont val="Calibri"/>
        <family val="2"/>
      </rPr>
      <t xml:space="preserve">Cancelamentos: </t>
    </r>
    <r>
      <rPr>
        <sz val="12"/>
        <color theme="1"/>
        <rFont val="Calibri"/>
        <family val="2"/>
      </rPr>
      <t>indicar em verde os cancelamentos das aquisições constantes do PA</t>
    </r>
  </si>
  <si>
    <t>ReLicitação</t>
  </si>
  <si>
    <t>(7)</t>
  </si>
  <si>
    <t>Folha anexa: Fazer comentários complementares ou esclarecedores , quando necessário, em folha anexa.</t>
  </si>
  <si>
    <t>Declaração de Licitação Deserta</t>
  </si>
  <si>
    <t>(8)</t>
  </si>
  <si>
    <r>
      <rPr>
        <sz val="12"/>
        <color theme="1"/>
        <rFont val="Calibri"/>
        <family val="2"/>
      </rPr>
      <t>Histórico</t>
    </r>
    <r>
      <rPr>
        <b/>
        <sz val="11"/>
        <color theme="1"/>
        <rFont val="Calibri"/>
        <family val="2"/>
      </rPr>
      <t>:</t>
    </r>
    <r>
      <rPr>
        <sz val="11"/>
        <color theme="1"/>
        <rFont val="Calibri"/>
        <family val="2"/>
      </rPr>
      <t xml:space="preserve"> Manter no PA todas as aquisições adjudicadas e/ou canceladas</t>
    </r>
  </si>
  <si>
    <t>Rejeição de todas as Propostas</t>
  </si>
  <si>
    <t xml:space="preserve">Métodos </t>
  </si>
  <si>
    <t>Consultoria firmas</t>
  </si>
  <si>
    <t>Seleção Baseada no Menor Custo (SBMC) </t>
  </si>
  <si>
    <t>Seleção Baseado em Orçamento Fixo (SBOF)</t>
  </si>
  <si>
    <t>Licitação Pública Internacional (LPI)</t>
  </si>
  <si>
    <t>Ata de Registro de Preços</t>
  </si>
  <si>
    <t>Bens, obras e Serviços</t>
  </si>
  <si>
    <t>Licitação Pública Nacional (LPN)</t>
  </si>
  <si>
    <t>Comparação de Preços (CP)</t>
  </si>
  <si>
    <t>Licitação Internacional Limitada (LIL)</t>
  </si>
  <si>
    <t>Licitação Pública Internacional com Pre-qualificação</t>
  </si>
  <si>
    <t>SQC-Selkeção Baseada nas Qualificações do Consultor</t>
  </si>
  <si>
    <t>Licitação Pública Internacional em 2 etapas </t>
  </si>
  <si>
    <t xml:space="preserve">Comparação de Qualificações (3 CV's) </t>
  </si>
  <si>
    <t>Consultoria Individual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</si>
</sst>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_-;\-* #,##0_-;_-* &quot;-&quot;_-;_-@"/>
    <numFmt numFmtId="165" formatCode="_-* #,##0.00_-;\-* #,##0.00_-;_-* &quot;-&quot;??_-;_-@"/>
    <numFmt numFmtId="166" formatCode="d\.m"/>
    <numFmt numFmtId="167" formatCode="_-[$$-409]* #,##0_ ;_-[$$-409]* \-#,##0\ ;_-[$$-409]* &quot;-&quot;??_ ;_-@_ "/>
    <numFmt numFmtId="168" formatCode="_-[$$-409]* #,##0.00_ ;_-[$$-409]* \-#,##0.00\ ;_-[$$-409]* &quot;-&quot;??_ ;_-@_ "/>
  </numFmts>
  <fonts count="44">
    <font>
      <sz val="10"/>
      <color rgb="FF000000"/>
      <name val="Arial"/>
    </font>
    <font>
      <sz val="11"/>
      <color theme="1"/>
      <name val="Calibri"/>
      <family val="2"/>
    </font>
    <font>
      <b/>
      <sz val="13"/>
      <color theme="1"/>
      <name val="Calibri"/>
      <family val="2"/>
    </font>
    <font>
      <sz val="10"/>
      <name val="Arial"/>
      <family val="2"/>
    </font>
    <font>
      <b/>
      <sz val="13"/>
      <color rgb="FF000000"/>
      <name val="Calibri"/>
      <family val="2"/>
    </font>
    <font>
      <b/>
      <sz val="16"/>
      <color rgb="FFFFFFFF"/>
      <name val="Calibri"/>
      <family val="2"/>
    </font>
    <font>
      <sz val="10"/>
      <color theme="1"/>
      <name val="Calibri"/>
      <family val="2"/>
    </font>
    <font>
      <sz val="10"/>
      <color rgb="FFFFFFFF"/>
      <name val="Calibri"/>
      <family val="2"/>
    </font>
    <font>
      <b/>
      <sz val="14"/>
      <color rgb="FFFFFFFF"/>
      <name val="Calibri"/>
      <family val="2"/>
    </font>
    <font>
      <sz val="10"/>
      <color rgb="FF000000"/>
      <name val="Calibri"/>
      <family val="2"/>
    </font>
    <font>
      <sz val="11"/>
      <color rgb="FF000000"/>
      <name val="Calibri"/>
      <family val="2"/>
    </font>
    <font>
      <sz val="10"/>
      <color rgb="FFFF0000"/>
      <name val="Calibri"/>
      <family val="2"/>
    </font>
    <font>
      <sz val="10"/>
      <color rgb="FF00B050"/>
      <name val="Calibri"/>
      <family val="2"/>
    </font>
    <font>
      <sz val="10"/>
      <color theme="1"/>
      <name val="Arial"/>
      <family val="2"/>
    </font>
    <font>
      <sz val="10"/>
      <color rgb="FF0070C0"/>
      <name val="Calibri"/>
      <family val="2"/>
    </font>
    <font>
      <sz val="11"/>
      <color rgb="FF0070C0"/>
      <name val="Calibri"/>
      <family val="2"/>
    </font>
    <font>
      <b/>
      <sz val="12"/>
      <color theme="1"/>
      <name val="Calibri"/>
      <family val="2"/>
    </font>
    <font>
      <sz val="11"/>
      <color rgb="FF00B050"/>
      <name val="Calibri"/>
      <family val="2"/>
    </font>
    <font>
      <sz val="10"/>
      <color rgb="FF3366FF"/>
      <name val="Calibri"/>
      <family val="2"/>
    </font>
    <font>
      <b/>
      <sz val="14"/>
      <color theme="1"/>
      <name val="Calibri"/>
      <family val="2"/>
    </font>
    <font>
      <sz val="11"/>
      <color rgb="FF0000FF"/>
      <name val="Calibri"/>
      <family val="2"/>
    </font>
    <font>
      <sz val="11"/>
      <color rgb="FFFF0000"/>
      <name val="Calibri"/>
      <family val="2"/>
    </font>
    <font>
      <b/>
      <sz val="12"/>
      <color rgb="FF000000"/>
      <name val="Calibri"/>
      <family val="2"/>
    </font>
    <font>
      <sz val="11"/>
      <color rgb="FF3366FF"/>
      <name val="Calibri"/>
      <family val="2"/>
    </font>
    <font>
      <sz val="10"/>
      <color rgb="FF3366FF"/>
      <name val="Calibri"/>
      <family val="2"/>
    </font>
    <font>
      <sz val="10"/>
      <name val="Arial"/>
      <family val="2"/>
    </font>
    <font>
      <b/>
      <sz val="10"/>
      <color theme="1"/>
      <name val="Calibri"/>
      <family val="2"/>
    </font>
    <font>
      <b/>
      <sz val="16"/>
      <color theme="1"/>
      <name val="Calibri"/>
      <family val="2"/>
    </font>
    <font>
      <b/>
      <sz val="11"/>
      <color rgb="FF000000"/>
      <name val="Calibri"/>
      <family val="2"/>
    </font>
    <font>
      <sz val="8"/>
      <color rgb="FFFFFFFF"/>
      <name val="Calibri"/>
      <family val="2"/>
    </font>
    <font>
      <sz val="8"/>
      <color theme="1"/>
      <name val="Calibri"/>
      <family val="2"/>
    </font>
    <font>
      <sz val="8"/>
      <color rgb="FF000000"/>
      <name val="Calibri"/>
      <family val="2"/>
    </font>
    <font>
      <sz val="12"/>
      <color theme="1"/>
      <name val="Calibri"/>
      <family val="2"/>
    </font>
    <font>
      <sz val="9"/>
      <color rgb="FF000000"/>
      <name val="Calibri"/>
      <family val="2"/>
    </font>
    <font>
      <b/>
      <sz val="9"/>
      <color rgb="FF000000"/>
      <name val="Calibri"/>
      <family val="2"/>
    </font>
    <font>
      <sz val="9"/>
      <color rgb="FF000000"/>
      <name val="Noto Sans Symbols"/>
    </font>
    <font>
      <b/>
      <sz val="10"/>
      <color rgb="FFFFFFFF"/>
      <name val="Calibri"/>
      <family val="2"/>
    </font>
    <font>
      <sz val="13"/>
      <color theme="1"/>
      <name val="Arial"/>
      <family val="2"/>
    </font>
    <font>
      <i/>
      <sz val="10"/>
      <color rgb="FFFFFFFF"/>
      <name val="Calibri"/>
      <family val="2"/>
    </font>
    <font>
      <b/>
      <sz val="10"/>
      <color rgb="FF000000"/>
      <name val="Calibri"/>
      <family val="2"/>
    </font>
    <font>
      <sz val="12"/>
      <color rgb="FFFF0000"/>
      <name val="Calibri"/>
      <family val="2"/>
    </font>
    <font>
      <sz val="12"/>
      <color rgb="FF0000FF"/>
      <name val="Calibri"/>
      <family val="2"/>
    </font>
    <font>
      <sz val="12"/>
      <color rgb="FF008000"/>
      <name val="Calibri"/>
      <family val="2"/>
    </font>
    <font>
      <b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000FF"/>
        <bgColor rgb="FF0000FF"/>
      </patternFill>
    </fill>
    <fill>
      <patternFill patternType="solid">
        <fgColor theme="0"/>
        <bgColor theme="0"/>
      </patternFill>
    </fill>
  </fills>
  <borders count="109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/>
      <diagonal/>
    </border>
    <border>
      <left style="medium">
        <color rgb="FFCCCCCC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CCCCCC"/>
      </left>
      <right/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93">
    <xf numFmtId="0" fontId="0" fillId="0" borderId="0" xfId="0" applyFont="1" applyAlignment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/>
    <xf numFmtId="0" fontId="6" fillId="0" borderId="0" xfId="0" applyFont="1"/>
    <xf numFmtId="0" fontId="6" fillId="2" borderId="1" xfId="0" applyFont="1" applyFill="1" applyBorder="1"/>
    <xf numFmtId="4" fontId="7" fillId="3" borderId="28" xfId="0" applyNumberFormat="1" applyFont="1" applyFill="1" applyBorder="1" applyAlignment="1">
      <alignment horizontal="center" vertical="center" wrapText="1"/>
    </xf>
    <xf numFmtId="10" fontId="7" fillId="3" borderId="28" xfId="0" applyNumberFormat="1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1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left" vertical="center" wrapText="1"/>
    </xf>
    <xf numFmtId="0" fontId="6" fillId="0" borderId="32" xfId="0" applyFont="1" applyBorder="1" applyAlignment="1">
      <alignment horizontal="center" vertical="center" wrapText="1"/>
    </xf>
    <xf numFmtId="4" fontId="6" fillId="0" borderId="32" xfId="0" applyNumberFormat="1" applyFont="1" applyBorder="1" applyAlignment="1">
      <alignment horizontal="center" vertical="center" wrapText="1"/>
    </xf>
    <xf numFmtId="10" fontId="6" fillId="0" borderId="32" xfId="0" applyNumberFormat="1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/>
    </xf>
    <xf numFmtId="0" fontId="6" fillId="0" borderId="2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left" vertical="center" wrapText="1"/>
    </xf>
    <xf numFmtId="0" fontId="6" fillId="0" borderId="35" xfId="0" applyFont="1" applyBorder="1" applyAlignment="1">
      <alignment horizontal="center" vertical="center" wrapText="1"/>
    </xf>
    <xf numFmtId="4" fontId="6" fillId="0" borderId="35" xfId="0" applyNumberFormat="1" applyFont="1" applyBorder="1" applyAlignment="1">
      <alignment horizontal="center" vertical="center" wrapText="1"/>
    </xf>
    <xf numFmtId="10" fontId="6" fillId="0" borderId="35" xfId="0" applyNumberFormat="1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center" vertical="center" wrapText="1"/>
    </xf>
    <xf numFmtId="4" fontId="6" fillId="0" borderId="28" xfId="0" applyNumberFormat="1" applyFont="1" applyBorder="1" applyAlignment="1">
      <alignment horizontal="center" vertical="center" wrapText="1"/>
    </xf>
    <xf numFmtId="10" fontId="6" fillId="0" borderId="28" xfId="0" applyNumberFormat="1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/>
    </xf>
    <xf numFmtId="0" fontId="6" fillId="0" borderId="39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left" vertical="center" wrapText="1"/>
    </xf>
    <xf numFmtId="4" fontId="6" fillId="0" borderId="39" xfId="0" applyNumberFormat="1" applyFont="1" applyBorder="1" applyAlignment="1">
      <alignment horizontal="center" vertical="center" wrapText="1"/>
    </xf>
    <xf numFmtId="10" fontId="6" fillId="0" borderId="39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1" fillId="0" borderId="42" xfId="0" applyFont="1" applyBorder="1"/>
    <xf numFmtId="0" fontId="1" fillId="0" borderId="44" xfId="0" applyFont="1" applyBorder="1"/>
    <xf numFmtId="4" fontId="7" fillId="3" borderId="50" xfId="0" applyNumberFormat="1" applyFont="1" applyFill="1" applyBorder="1" applyAlignment="1">
      <alignment horizontal="center" vertical="center" wrapText="1"/>
    </xf>
    <xf numFmtId="10" fontId="7" fillId="3" borderId="50" xfId="0" applyNumberFormat="1" applyFont="1" applyFill="1" applyBorder="1" applyAlignment="1">
      <alignment horizontal="center" vertical="center" wrapText="1"/>
    </xf>
    <xf numFmtId="0" fontId="7" fillId="3" borderId="50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/>
    <xf numFmtId="0" fontId="1" fillId="2" borderId="53" xfId="0" applyFont="1" applyFill="1" applyBorder="1"/>
    <xf numFmtId="0" fontId="9" fillId="0" borderId="54" xfId="0" applyFont="1" applyBorder="1" applyAlignment="1">
      <alignment horizontal="center" wrapText="1"/>
    </xf>
    <xf numFmtId="0" fontId="9" fillId="0" borderId="55" xfId="0" applyFont="1" applyBorder="1" applyAlignment="1">
      <alignment horizontal="center" vertical="center" wrapText="1"/>
    </xf>
    <xf numFmtId="0" fontId="9" fillId="0" borderId="55" xfId="0" applyFont="1" applyBorder="1" applyAlignment="1">
      <alignment vertical="center" wrapText="1"/>
    </xf>
    <xf numFmtId="4" fontId="9" fillId="0" borderId="55" xfId="0" applyNumberFormat="1" applyFont="1" applyBorder="1" applyAlignment="1">
      <alignment horizontal="center" vertical="center" wrapText="1"/>
    </xf>
    <xf numFmtId="10" fontId="9" fillId="0" borderId="55" xfId="0" applyNumberFormat="1" applyFont="1" applyBorder="1" applyAlignment="1">
      <alignment horizontal="center" vertical="center" wrapText="1"/>
    </xf>
    <xf numFmtId="0" fontId="9" fillId="0" borderId="56" xfId="0" applyFont="1" applyBorder="1" applyAlignment="1">
      <alignment horizontal="center" vertical="center" wrapText="1"/>
    </xf>
    <xf numFmtId="0" fontId="9" fillId="0" borderId="56" xfId="0" applyFont="1" applyBorder="1" applyAlignment="1">
      <alignment vertical="center" wrapText="1"/>
    </xf>
    <xf numFmtId="4" fontId="9" fillId="0" borderId="56" xfId="0" applyNumberFormat="1" applyFont="1" applyBorder="1" applyAlignment="1">
      <alignment horizontal="center" vertical="center" wrapText="1"/>
    </xf>
    <xf numFmtId="10" fontId="9" fillId="0" borderId="5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0" fillId="0" borderId="0" xfId="0" applyFont="1"/>
    <xf numFmtId="0" fontId="11" fillId="0" borderId="56" xfId="0" applyFont="1" applyBorder="1" applyAlignment="1">
      <alignment horizontal="center" vertical="center" wrapText="1"/>
    </xf>
    <xf numFmtId="0" fontId="12" fillId="0" borderId="54" xfId="0" applyFont="1" applyBorder="1" applyAlignment="1">
      <alignment horizontal="center" wrapText="1"/>
    </xf>
    <xf numFmtId="0" fontId="12" fillId="0" borderId="56" xfId="0" applyFont="1" applyBorder="1" applyAlignment="1">
      <alignment horizontal="center" vertical="center" wrapText="1"/>
    </xf>
    <xf numFmtId="0" fontId="12" fillId="0" borderId="56" xfId="0" applyFont="1" applyBorder="1" applyAlignment="1">
      <alignment vertical="center" wrapText="1"/>
    </xf>
    <xf numFmtId="4" fontId="12" fillId="0" borderId="56" xfId="0" applyNumberFormat="1" applyFont="1" applyBorder="1" applyAlignment="1">
      <alignment horizontal="center" vertical="center" wrapText="1"/>
    </xf>
    <xf numFmtId="10" fontId="12" fillId="0" borderId="56" xfId="0" applyNumberFormat="1" applyFont="1" applyBorder="1" applyAlignment="1">
      <alignment horizontal="center" vertical="center" wrapText="1"/>
    </xf>
    <xf numFmtId="0" fontId="13" fillId="0" borderId="0" xfId="0" applyFont="1"/>
    <xf numFmtId="0" fontId="9" fillId="0" borderId="58" xfId="0" applyFont="1" applyBorder="1" applyAlignment="1">
      <alignment horizontal="center" wrapText="1"/>
    </xf>
    <xf numFmtId="0" fontId="9" fillId="0" borderId="59" xfId="0" applyFont="1" applyBorder="1" applyAlignment="1">
      <alignment horizontal="center" vertical="center" wrapText="1"/>
    </xf>
    <xf numFmtId="0" fontId="9" fillId="0" borderId="59" xfId="0" applyFont="1" applyBorder="1" applyAlignment="1">
      <alignment vertical="center" wrapText="1"/>
    </xf>
    <xf numFmtId="4" fontId="9" fillId="0" borderId="59" xfId="0" applyNumberFormat="1" applyFont="1" applyBorder="1" applyAlignment="1">
      <alignment horizontal="center" vertical="center" wrapText="1"/>
    </xf>
    <xf numFmtId="10" fontId="9" fillId="0" borderId="59" xfId="0" applyNumberFormat="1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wrapText="1"/>
    </xf>
    <xf numFmtId="0" fontId="14" fillId="0" borderId="56" xfId="0" applyFont="1" applyBorder="1" applyAlignment="1">
      <alignment horizontal="center" vertical="center" wrapText="1"/>
    </xf>
    <xf numFmtId="0" fontId="14" fillId="0" borderId="56" xfId="0" applyFont="1" applyBorder="1" applyAlignment="1">
      <alignment vertical="center" wrapText="1"/>
    </xf>
    <xf numFmtId="4" fontId="14" fillId="0" borderId="56" xfId="0" applyNumberFormat="1" applyFont="1" applyBorder="1" applyAlignment="1">
      <alignment horizontal="center" vertical="center" wrapText="1"/>
    </xf>
    <xf numFmtId="10" fontId="14" fillId="0" borderId="56" xfId="0" applyNumberFormat="1" applyFont="1" applyBorder="1" applyAlignment="1">
      <alignment horizontal="center" vertical="center" wrapText="1"/>
    </xf>
    <xf numFmtId="0" fontId="10" fillId="0" borderId="56" xfId="0" applyFont="1" applyBorder="1" applyAlignment="1">
      <alignment horizontal="center" vertical="center" wrapText="1"/>
    </xf>
    <xf numFmtId="0" fontId="15" fillId="0" borderId="56" xfId="0" applyFont="1" applyBorder="1" applyAlignment="1">
      <alignment horizontal="center" vertical="center" wrapText="1"/>
    </xf>
    <xf numFmtId="0" fontId="10" fillId="0" borderId="56" xfId="0" applyFont="1" applyBorder="1" applyAlignment="1">
      <alignment vertical="center" wrapText="1"/>
    </xf>
    <xf numFmtId="0" fontId="1" fillId="0" borderId="62" xfId="0" applyFont="1" applyBorder="1"/>
    <xf numFmtId="164" fontId="16" fillId="2" borderId="68" xfId="0" applyNumberFormat="1" applyFont="1" applyFill="1" applyBorder="1" applyAlignment="1">
      <alignment horizontal="center" vertical="center" wrapText="1"/>
    </xf>
    <xf numFmtId="164" fontId="16" fillId="2" borderId="72" xfId="0" applyNumberFormat="1" applyFont="1" applyFill="1" applyBorder="1" applyAlignment="1">
      <alignment horizontal="center" vertical="center" wrapText="1"/>
    </xf>
    <xf numFmtId="164" fontId="16" fillId="2" borderId="74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54" xfId="0" applyFont="1" applyBorder="1" applyAlignment="1">
      <alignment horizontal="right" wrapText="1"/>
    </xf>
    <xf numFmtId="0" fontId="11" fillId="0" borderId="55" xfId="0" applyFont="1" applyBorder="1" applyAlignment="1">
      <alignment horizontal="center" vertical="center" wrapText="1"/>
    </xf>
    <xf numFmtId="0" fontId="10" fillId="0" borderId="80" xfId="0" applyFont="1" applyBorder="1" applyAlignment="1">
      <alignment wrapText="1"/>
    </xf>
    <xf numFmtId="0" fontId="10" fillId="0" borderId="81" xfId="0" applyFont="1" applyBorder="1" applyAlignment="1">
      <alignment wrapText="1"/>
    </xf>
    <xf numFmtId="0" fontId="12" fillId="0" borderId="54" xfId="0" applyFont="1" applyBorder="1" applyAlignment="1">
      <alignment horizontal="right" wrapText="1"/>
    </xf>
    <xf numFmtId="0" fontId="17" fillId="0" borderId="56" xfId="0" applyFont="1" applyBorder="1" applyAlignment="1">
      <alignment vertical="center" wrapText="1"/>
    </xf>
    <xf numFmtId="0" fontId="11" fillId="0" borderId="56" xfId="0" applyFont="1" applyBorder="1" applyAlignment="1">
      <alignment vertical="center" wrapText="1"/>
    </xf>
    <xf numFmtId="4" fontId="11" fillId="0" borderId="56" xfId="0" applyNumberFormat="1" applyFont="1" applyBorder="1" applyAlignment="1">
      <alignment horizontal="center" vertical="center" wrapText="1"/>
    </xf>
    <xf numFmtId="0" fontId="9" fillId="0" borderId="58" xfId="0" applyFont="1" applyBorder="1" applyAlignment="1">
      <alignment horizontal="right" wrapText="1"/>
    </xf>
    <xf numFmtId="0" fontId="11" fillId="0" borderId="59" xfId="0" applyFont="1" applyBorder="1" applyAlignment="1">
      <alignment horizontal="center" vertical="center" wrapText="1"/>
    </xf>
    <xf numFmtId="0" fontId="18" fillId="0" borderId="54" xfId="0" applyFont="1" applyBorder="1" applyAlignment="1">
      <alignment horizontal="center" vertical="center" wrapText="1"/>
    </xf>
    <xf numFmtId="0" fontId="18" fillId="0" borderId="56" xfId="0" applyFont="1" applyBorder="1" applyAlignment="1">
      <alignment horizontal="center" vertical="center" wrapText="1"/>
    </xf>
    <xf numFmtId="0" fontId="18" fillId="0" borderId="56" xfId="0" applyFont="1" applyBorder="1" applyAlignment="1">
      <alignment vertical="center" wrapText="1"/>
    </xf>
    <xf numFmtId="4" fontId="18" fillId="0" borderId="56" xfId="0" applyNumberFormat="1" applyFont="1" applyBorder="1" applyAlignment="1">
      <alignment horizontal="center" vertical="center" wrapText="1"/>
    </xf>
    <xf numFmtId="10" fontId="18" fillId="0" borderId="56" xfId="0" applyNumberFormat="1" applyFont="1" applyBorder="1" applyAlignment="1">
      <alignment horizontal="center" vertical="center" wrapText="1"/>
    </xf>
    <xf numFmtId="0" fontId="18" fillId="0" borderId="54" xfId="0" applyFont="1" applyBorder="1" applyAlignment="1">
      <alignment horizontal="right" vertical="center" wrapText="1"/>
    </xf>
    <xf numFmtId="164" fontId="19" fillId="2" borderId="68" xfId="0" applyNumberFormat="1" applyFont="1" applyFill="1" applyBorder="1" applyAlignment="1">
      <alignment horizontal="center" vertical="center" wrapText="1"/>
    </xf>
    <xf numFmtId="9" fontId="9" fillId="0" borderId="56" xfId="0" applyNumberFormat="1" applyFont="1" applyBorder="1" applyAlignment="1">
      <alignment horizontal="center" vertical="center" wrapText="1"/>
    </xf>
    <xf numFmtId="9" fontId="12" fillId="0" borderId="56" xfId="0" applyNumberFormat="1" applyFont="1" applyBorder="1" applyAlignment="1">
      <alignment horizontal="center" vertical="center" wrapText="1"/>
    </xf>
    <xf numFmtId="0" fontId="17" fillId="2" borderId="1" xfId="0" applyFont="1" applyFill="1" applyBorder="1"/>
    <xf numFmtId="0" fontId="20" fillId="2" borderId="92" xfId="0" applyFont="1" applyFill="1" applyBorder="1"/>
    <xf numFmtId="0" fontId="20" fillId="2" borderId="1" xfId="0" applyFont="1" applyFill="1" applyBorder="1"/>
    <xf numFmtId="0" fontId="18" fillId="2" borderId="54" xfId="0" applyFont="1" applyFill="1" applyBorder="1" applyAlignment="1">
      <alignment vertical="center" wrapText="1"/>
    </xf>
    <xf numFmtId="0" fontId="18" fillId="2" borderId="56" xfId="0" applyFont="1" applyFill="1" applyBorder="1" applyAlignment="1">
      <alignment vertical="center" wrapText="1"/>
    </xf>
    <xf numFmtId="0" fontId="18" fillId="2" borderId="56" xfId="0" applyFont="1" applyFill="1" applyBorder="1" applyAlignment="1">
      <alignment horizontal="center" vertical="center" wrapText="1"/>
    </xf>
    <xf numFmtId="4" fontId="18" fillId="2" borderId="56" xfId="0" applyNumberFormat="1" applyFont="1" applyFill="1" applyBorder="1" applyAlignment="1">
      <alignment horizontal="center" vertical="center" wrapText="1"/>
    </xf>
    <xf numFmtId="10" fontId="18" fillId="2" borderId="56" xfId="0" applyNumberFormat="1" applyFont="1" applyFill="1" applyBorder="1" applyAlignment="1">
      <alignment horizontal="center" vertical="center" wrapText="1"/>
    </xf>
    <xf numFmtId="0" fontId="10" fillId="2" borderId="93" xfId="0" applyFont="1" applyFill="1" applyBorder="1" applyAlignment="1">
      <alignment wrapText="1"/>
    </xf>
    <xf numFmtId="0" fontId="10" fillId="2" borderId="81" xfId="0" applyFont="1" applyFill="1" applyBorder="1" applyAlignment="1">
      <alignment wrapText="1"/>
    </xf>
    <xf numFmtId="0" fontId="18" fillId="0" borderId="54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 wrapText="1"/>
    </xf>
    <xf numFmtId="165" fontId="19" fillId="2" borderId="68" xfId="0" applyNumberFormat="1" applyFont="1" applyFill="1" applyBorder="1" applyAlignment="1">
      <alignment horizontal="center" vertical="center" wrapText="1"/>
    </xf>
    <xf numFmtId="165" fontId="22" fillId="2" borderId="72" xfId="0" applyNumberFormat="1" applyFont="1" applyFill="1" applyBorder="1" applyAlignment="1">
      <alignment horizontal="center" vertical="center"/>
    </xf>
    <xf numFmtId="165" fontId="22" fillId="2" borderId="74" xfId="0" applyNumberFormat="1" applyFont="1" applyFill="1" applyBorder="1" applyAlignment="1">
      <alignment horizontal="center" vertical="center"/>
    </xf>
    <xf numFmtId="9" fontId="9" fillId="0" borderId="59" xfId="0" applyNumberFormat="1" applyFont="1" applyBorder="1" applyAlignment="1">
      <alignment horizontal="center"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35" xfId="0" applyFont="1" applyBorder="1" applyAlignment="1">
      <alignment vertical="center" wrapText="1"/>
    </xf>
    <xf numFmtId="4" fontId="18" fillId="0" borderId="35" xfId="0" applyNumberFormat="1" applyFont="1" applyBorder="1" applyAlignment="1">
      <alignment horizontal="center" vertical="center" wrapText="1"/>
    </xf>
    <xf numFmtId="9" fontId="18" fillId="0" borderId="35" xfId="0" applyNumberFormat="1" applyFont="1" applyBorder="1" applyAlignment="1">
      <alignment horizontal="center" vertical="center" wrapText="1"/>
    </xf>
    <xf numFmtId="10" fontId="18" fillId="0" borderId="35" xfId="0" applyNumberFormat="1" applyFont="1" applyBorder="1" applyAlignment="1">
      <alignment horizontal="center" vertical="center" wrapText="1"/>
    </xf>
    <xf numFmtId="0" fontId="10" fillId="0" borderId="35" xfId="0" applyFont="1" applyBorder="1" applyAlignment="1">
      <alignment vertical="center" wrapText="1"/>
    </xf>
    <xf numFmtId="166" fontId="23" fillId="2" borderId="35" xfId="0" applyNumberFormat="1" applyFont="1" applyFill="1" applyBorder="1" applyAlignment="1">
      <alignment horizontal="center"/>
    </xf>
    <xf numFmtId="0" fontId="23" fillId="2" borderId="35" xfId="0" applyFont="1" applyFill="1" applyBorder="1" applyAlignment="1">
      <alignment horizontal="center"/>
    </xf>
    <xf numFmtId="0" fontId="24" fillId="0" borderId="35" xfId="0" applyFont="1" applyBorder="1" applyAlignment="1">
      <alignment horizontal="center" wrapText="1"/>
    </xf>
    <xf numFmtId="4" fontId="24" fillId="0" borderId="35" xfId="0" applyNumberFormat="1" applyFont="1" applyBorder="1" applyAlignment="1">
      <alignment horizontal="center" wrapText="1"/>
    </xf>
    <xf numFmtId="9" fontId="24" fillId="0" borderId="35" xfId="0" applyNumberFormat="1" applyFont="1" applyBorder="1" applyAlignment="1">
      <alignment horizontal="center" wrapText="1"/>
    </xf>
    <xf numFmtId="10" fontId="24" fillId="0" borderId="35" xfId="0" applyNumberFormat="1" applyFont="1" applyBorder="1" applyAlignment="1">
      <alignment horizontal="center" wrapText="1"/>
    </xf>
    <xf numFmtId="4" fontId="24" fillId="2" borderId="35" xfId="0" applyNumberFormat="1" applyFont="1" applyFill="1" applyBorder="1" applyAlignment="1">
      <alignment horizontal="center" wrapText="1"/>
    </xf>
    <xf numFmtId="4" fontId="25" fillId="2" borderId="35" xfId="0" applyNumberFormat="1" applyFont="1" applyFill="1" applyBorder="1"/>
    <xf numFmtId="0" fontId="25" fillId="2" borderId="35" xfId="0" applyFont="1" applyFill="1" applyBorder="1" applyAlignment="1"/>
    <xf numFmtId="165" fontId="16" fillId="2" borderId="100" xfId="0" applyNumberFormat="1" applyFont="1" applyFill="1" applyBorder="1" applyAlignment="1">
      <alignment horizontal="center" vertical="center" wrapText="1"/>
    </xf>
    <xf numFmtId="165" fontId="16" fillId="2" borderId="72" xfId="0" applyNumberFormat="1" applyFont="1" applyFill="1" applyBorder="1" applyAlignment="1">
      <alignment horizontal="center" vertical="center" wrapText="1"/>
    </xf>
    <xf numFmtId="165" fontId="16" fillId="2" borderId="74" xfId="0" applyNumberFormat="1" applyFont="1" applyFill="1" applyBorder="1" applyAlignment="1">
      <alignment horizontal="center" vertical="center" wrapText="1"/>
    </xf>
    <xf numFmtId="3" fontId="9" fillId="0" borderId="56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7" fontId="19" fillId="2" borderId="68" xfId="0" applyNumberFormat="1" applyFont="1" applyFill="1" applyBorder="1" applyAlignment="1">
      <alignment horizontal="lef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10" fontId="6" fillId="2" borderId="1" xfId="0" applyNumberFormat="1" applyFont="1" applyFill="1" applyBorder="1" applyAlignment="1">
      <alignment horizontal="center" vertical="center" wrapText="1"/>
    </xf>
    <xf numFmtId="0" fontId="6" fillId="2" borderId="101" xfId="0" applyFont="1" applyFill="1" applyBorder="1" applyAlignment="1">
      <alignment horizontal="center" vertical="center" wrapText="1"/>
    </xf>
    <xf numFmtId="167" fontId="19" fillId="2" borderId="72" xfId="0" applyNumberFormat="1" applyFont="1" applyFill="1" applyBorder="1" applyAlignment="1">
      <alignment horizontal="left" vertical="center" wrapText="1"/>
    </xf>
    <xf numFmtId="167" fontId="19" fillId="2" borderId="74" xfId="0" applyNumberFormat="1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center" vertical="center" wrapText="1"/>
    </xf>
    <xf numFmtId="168" fontId="19" fillId="2" borderId="1" xfId="0" applyNumberFormat="1" applyFont="1" applyFill="1" applyBorder="1" applyAlignment="1">
      <alignment horizontal="center" vertical="center" wrapText="1"/>
    </xf>
    <xf numFmtId="167" fontId="8" fillId="3" borderId="104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left" vertical="center"/>
    </xf>
    <xf numFmtId="167" fontId="22" fillId="2" borderId="72" xfId="0" applyNumberFormat="1" applyFont="1" applyFill="1" applyBorder="1" applyAlignment="1">
      <alignment horizontal="center" vertical="center"/>
    </xf>
    <xf numFmtId="167" fontId="22" fillId="2" borderId="74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167" fontId="22" fillId="2" borderId="1" xfId="0" applyNumberFormat="1" applyFont="1" applyFill="1" applyBorder="1" applyAlignment="1">
      <alignment horizontal="center" vertical="center"/>
    </xf>
    <xf numFmtId="0" fontId="30" fillId="2" borderId="35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/>
    </xf>
    <xf numFmtId="0" fontId="30" fillId="2" borderId="35" xfId="0" applyFont="1" applyFill="1" applyBorder="1" applyAlignment="1">
      <alignment horizontal="left" vertical="center"/>
    </xf>
    <xf numFmtId="0" fontId="33" fillId="2" borderId="1" xfId="0" applyFont="1" applyFill="1" applyBorder="1" applyAlignment="1">
      <alignment horizontal="center"/>
    </xf>
    <xf numFmtId="0" fontId="31" fillId="2" borderId="1" xfId="0" applyFont="1" applyFill="1" applyBorder="1" applyAlignment="1">
      <alignment horizontal="lef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left" vertical="center" wrapText="1"/>
    </xf>
    <xf numFmtId="0" fontId="34" fillId="2" borderId="1" xfId="0" applyFont="1" applyFill="1" applyBorder="1" applyAlignment="1">
      <alignment vertical="center"/>
    </xf>
    <xf numFmtId="0" fontId="33" fillId="2" borderId="1" xfId="0" applyFont="1" applyFill="1" applyBorder="1" applyAlignment="1">
      <alignment vertical="center"/>
    </xf>
    <xf numFmtId="0" fontId="35" fillId="2" borderId="1" xfId="0" applyFont="1" applyFill="1" applyBorder="1" applyAlignment="1">
      <alignment horizontal="left" vertical="center"/>
    </xf>
    <xf numFmtId="0" fontId="1" fillId="0" borderId="108" xfId="0" applyFont="1" applyBorder="1"/>
    <xf numFmtId="0" fontId="3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0" fontId="1" fillId="2" borderId="10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9" xfId="0" applyFont="1" applyBorder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19" xfId="0" applyFont="1" applyBorder="1"/>
    <xf numFmtId="0" fontId="9" fillId="2" borderId="40" xfId="0" applyFont="1" applyFill="1" applyBorder="1" applyAlignment="1">
      <alignment horizontal="left" wrapText="1"/>
    </xf>
    <xf numFmtId="0" fontId="3" fillId="0" borderId="41" xfId="0" applyFont="1" applyBorder="1"/>
    <xf numFmtId="0" fontId="7" fillId="3" borderId="20" xfId="0" applyFont="1" applyFill="1" applyBorder="1" applyAlignment="1">
      <alignment horizontal="center" vertical="center" wrapText="1"/>
    </xf>
    <xf numFmtId="0" fontId="3" fillId="0" borderId="49" xfId="0" applyFont="1" applyBorder="1"/>
    <xf numFmtId="0" fontId="7" fillId="3" borderId="24" xfId="0" applyFont="1" applyFill="1" applyBorder="1" applyAlignment="1">
      <alignment horizontal="center" vertical="center" wrapText="1"/>
    </xf>
    <xf numFmtId="0" fontId="3" fillId="0" borderId="51" xfId="0" applyFont="1" applyBorder="1"/>
    <xf numFmtId="9" fontId="1" fillId="2" borderId="63" xfId="0" applyNumberFormat="1" applyFont="1" applyFill="1" applyBorder="1" applyAlignment="1">
      <alignment horizontal="center" vertical="center" wrapText="1"/>
    </xf>
    <xf numFmtId="0" fontId="3" fillId="0" borderId="64" xfId="0" applyFont="1" applyBorder="1"/>
    <xf numFmtId="0" fontId="3" fillId="0" borderId="65" xfId="0" applyFont="1" applyBorder="1"/>
    <xf numFmtId="0" fontId="3" fillId="0" borderId="69" xfId="0" applyFont="1" applyBorder="1"/>
    <xf numFmtId="0" fontId="0" fillId="0" borderId="0" xfId="0" applyFont="1" applyAlignment="1"/>
    <xf numFmtId="0" fontId="3" fillId="0" borderId="70" xfId="0" applyFont="1" applyBorder="1"/>
    <xf numFmtId="0" fontId="3" fillId="0" borderId="75" xfId="0" applyFont="1" applyBorder="1"/>
    <xf numFmtId="0" fontId="3" fillId="0" borderId="76" xfId="0" applyFont="1" applyBorder="1"/>
    <xf numFmtId="0" fontId="3" fillId="0" borderId="77" xfId="0" applyFont="1" applyBorder="1"/>
    <xf numFmtId="0" fontId="5" fillId="3" borderId="16" xfId="0" applyFont="1" applyFill="1" applyBorder="1" applyAlignment="1">
      <alignment horizontal="center" vertical="center" wrapText="1"/>
    </xf>
    <xf numFmtId="0" fontId="3" fillId="0" borderId="17" xfId="0" applyFont="1" applyBorder="1"/>
    <xf numFmtId="0" fontId="3" fillId="0" borderId="43" xfId="0" applyFont="1" applyBorder="1"/>
    <xf numFmtId="0" fontId="7" fillId="3" borderId="85" xfId="0" applyFont="1" applyFill="1" applyBorder="1" applyAlignment="1">
      <alignment horizontal="center" vertical="center"/>
    </xf>
    <xf numFmtId="0" fontId="3" fillId="0" borderId="86" xfId="0" applyFont="1" applyBorder="1"/>
    <xf numFmtId="0" fontId="3" fillId="0" borderId="67" xfId="0" applyFont="1" applyBorder="1"/>
    <xf numFmtId="0" fontId="7" fillId="3" borderId="82" xfId="0" applyFont="1" applyFill="1" applyBorder="1" applyAlignment="1">
      <alignment horizontal="center" vertical="center" wrapText="1"/>
    </xf>
    <xf numFmtId="0" fontId="1" fillId="2" borderId="63" xfId="0" applyFont="1" applyFill="1" applyBorder="1"/>
    <xf numFmtId="0" fontId="16" fillId="2" borderId="66" xfId="0" applyFont="1" applyFill="1" applyBorder="1" applyAlignment="1">
      <alignment horizontal="center" vertical="center" wrapText="1"/>
    </xf>
    <xf numFmtId="0" fontId="16" fillId="2" borderId="71" xfId="0" applyFont="1" applyFill="1" applyBorder="1" applyAlignment="1">
      <alignment horizontal="center" vertical="center" wrapText="1"/>
    </xf>
    <xf numFmtId="0" fontId="3" fillId="0" borderId="23" xfId="0" applyFont="1" applyBorder="1"/>
    <xf numFmtId="0" fontId="16" fillId="2" borderId="73" xfId="0" applyFont="1" applyFill="1" applyBorder="1" applyAlignment="1">
      <alignment horizontal="center" vertical="center" wrapText="1"/>
    </xf>
    <xf numFmtId="0" fontId="3" fillId="0" borderId="36" xfId="0" applyFont="1" applyBorder="1"/>
    <xf numFmtId="0" fontId="8" fillId="3" borderId="15" xfId="0" applyFont="1" applyFill="1" applyBorder="1" applyAlignment="1">
      <alignment horizontal="center" vertical="center" wrapText="1"/>
    </xf>
    <xf numFmtId="0" fontId="3" fillId="0" borderId="19" xfId="0" applyFont="1" applyBorder="1"/>
    <xf numFmtId="0" fontId="3" fillId="0" borderId="47" xfId="0" applyFont="1" applyBorder="1"/>
    <xf numFmtId="0" fontId="29" fillId="3" borderId="94" xfId="0" applyFont="1" applyFill="1" applyBorder="1" applyAlignment="1">
      <alignment horizontal="center" vertical="center" wrapText="1"/>
    </xf>
    <xf numFmtId="0" fontId="3" fillId="0" borderId="95" xfId="0" applyFont="1" applyBorder="1"/>
    <xf numFmtId="0" fontId="3" fillId="0" borderId="105" xfId="0" applyFont="1" applyBorder="1"/>
    <xf numFmtId="0" fontId="3" fillId="0" borderId="106" xfId="0" applyFont="1" applyBorder="1"/>
    <xf numFmtId="0" fontId="3" fillId="0" borderId="33" xfId="0" applyFont="1" applyBorder="1"/>
    <xf numFmtId="0" fontId="3" fillId="0" borderId="31" xfId="0" applyFont="1" applyBorder="1"/>
    <xf numFmtId="0" fontId="32" fillId="2" borderId="40" xfId="0" applyFont="1" applyFill="1" applyBorder="1" applyAlignment="1">
      <alignment horizontal="left" vertical="center" wrapText="1"/>
    </xf>
    <xf numFmtId="0" fontId="3" fillId="0" borderId="7" xfId="0" applyFont="1" applyBorder="1"/>
    <xf numFmtId="0" fontId="30" fillId="2" borderId="21" xfId="0" applyFont="1" applyFill="1" applyBorder="1" applyAlignment="1">
      <alignment horizontal="center" vertical="center" wrapText="1"/>
    </xf>
    <xf numFmtId="0" fontId="9" fillId="2" borderId="40" xfId="0" applyFont="1" applyFill="1" applyBorder="1" applyAlignment="1">
      <alignment horizontal="left" vertical="top" wrapText="1"/>
    </xf>
    <xf numFmtId="0" fontId="8" fillId="3" borderId="102" xfId="0" applyFont="1" applyFill="1" applyBorder="1" applyAlignment="1">
      <alignment horizontal="center" vertical="center" wrapText="1"/>
    </xf>
    <xf numFmtId="0" fontId="3" fillId="0" borderId="103" xfId="0" applyFont="1" applyBorder="1"/>
    <xf numFmtId="0" fontId="31" fillId="2" borderId="20" xfId="0" applyFont="1" applyFill="1" applyBorder="1" applyAlignment="1">
      <alignment horizontal="center" vertical="center" wrapText="1"/>
    </xf>
    <xf numFmtId="0" fontId="3" fillId="0" borderId="32" xfId="0" applyFont="1" applyBorder="1"/>
    <xf numFmtId="0" fontId="29" fillId="3" borderId="107" xfId="0" applyFont="1" applyFill="1" applyBorder="1" applyAlignment="1">
      <alignment horizontal="center" vertical="center" wrapText="1"/>
    </xf>
    <xf numFmtId="0" fontId="3" fillId="0" borderId="90" xfId="0" applyFont="1" applyBorder="1"/>
    <xf numFmtId="0" fontId="29" fillId="3" borderId="94" xfId="0" applyFont="1" applyFill="1" applyBorder="1" applyAlignment="1">
      <alignment horizontal="center" vertical="center"/>
    </xf>
    <xf numFmtId="0" fontId="30" fillId="2" borderId="20" xfId="0" applyFont="1" applyFill="1" applyBorder="1" applyAlignment="1">
      <alignment horizontal="center" vertical="center" wrapText="1"/>
    </xf>
    <xf numFmtId="0" fontId="3" fillId="0" borderId="108" xfId="0" applyFont="1" applyBorder="1"/>
    <xf numFmtId="0" fontId="31" fillId="2" borderId="21" xfId="0" applyFont="1" applyFill="1" applyBorder="1" applyAlignment="1">
      <alignment horizontal="center" vertical="center" wrapText="1"/>
    </xf>
    <xf numFmtId="0" fontId="9" fillId="0" borderId="91" xfId="0" applyFont="1" applyBorder="1" applyAlignment="1">
      <alignment vertical="center" wrapText="1"/>
    </xf>
    <xf numFmtId="0" fontId="3" fillId="0" borderId="14" xfId="0" applyFont="1" applyBorder="1"/>
    <xf numFmtId="0" fontId="9" fillId="0" borderId="91" xfId="0" applyFont="1" applyBorder="1" applyAlignment="1">
      <alignment horizontal="center" vertical="center" wrapText="1"/>
    </xf>
    <xf numFmtId="0" fontId="10" fillId="0" borderId="21" xfId="0" applyFont="1" applyBorder="1" applyAlignment="1">
      <alignment vertical="center" wrapText="1"/>
    </xf>
    <xf numFmtId="0" fontId="7" fillId="3" borderId="94" xfId="0" applyFont="1" applyFill="1" applyBorder="1" applyAlignment="1">
      <alignment horizontal="center" vertical="center" wrapText="1"/>
    </xf>
    <xf numFmtId="0" fontId="3" fillId="0" borderId="96" xfId="0" applyFont="1" applyBorder="1"/>
    <xf numFmtId="0" fontId="3" fillId="0" borderId="97" xfId="0" applyFont="1" applyBorder="1"/>
    <xf numFmtId="0" fontId="9" fillId="0" borderId="42" xfId="0" applyFont="1" applyBorder="1" applyAlignment="1">
      <alignment horizontal="center" vertical="center" wrapText="1"/>
    </xf>
    <xf numFmtId="0" fontId="3" fillId="0" borderId="61" xfId="0" applyFont="1" applyBorder="1"/>
    <xf numFmtId="0" fontId="16" fillId="2" borderId="99" xfId="0" applyFont="1" applyFill="1" applyBorder="1" applyAlignment="1">
      <alignment horizontal="center" vertical="center" wrapText="1"/>
    </xf>
    <xf numFmtId="0" fontId="3" fillId="0" borderId="26" xfId="0" applyFont="1" applyBorder="1"/>
    <xf numFmtId="0" fontId="3" fillId="0" borderId="27" xfId="0" applyFont="1" applyBorder="1"/>
    <xf numFmtId="0" fontId="3" fillId="0" borderId="29" xfId="0" applyFont="1" applyBorder="1"/>
    <xf numFmtId="0" fontId="7" fillId="3" borderId="46" xfId="0" applyFont="1" applyFill="1" applyBorder="1" applyAlignment="1">
      <alignment horizontal="center" vertical="center" wrapText="1"/>
    </xf>
    <xf numFmtId="0" fontId="3" fillId="0" borderId="98" xfId="0" applyFont="1" applyBorder="1"/>
    <xf numFmtId="0" fontId="6" fillId="0" borderId="91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91" xfId="0" applyFont="1" applyBorder="1" applyAlignment="1">
      <alignment vertical="center" wrapText="1"/>
    </xf>
    <xf numFmtId="0" fontId="7" fillId="3" borderId="21" xfId="0" applyFont="1" applyFill="1" applyBorder="1" applyAlignment="1">
      <alignment horizontal="center" vertical="center"/>
    </xf>
    <xf numFmtId="0" fontId="3" fillId="0" borderId="22" xfId="0" applyFont="1" applyBorder="1"/>
    <xf numFmtId="0" fontId="7" fillId="3" borderId="21" xfId="0" applyFont="1" applyFill="1" applyBorder="1" applyAlignment="1">
      <alignment horizontal="center" vertical="center" wrapText="1"/>
    </xf>
    <xf numFmtId="0" fontId="18" fillId="2" borderId="91" xfId="0" applyFont="1" applyFill="1" applyBorder="1" applyAlignment="1">
      <alignment horizontal="center" vertical="center" wrapText="1"/>
    </xf>
    <xf numFmtId="0" fontId="18" fillId="0" borderId="91" xfId="0" applyFont="1" applyBorder="1" applyAlignment="1">
      <alignment horizontal="center" vertical="center" wrapText="1"/>
    </xf>
    <xf numFmtId="0" fontId="10" fillId="2" borderId="63" xfId="0" applyFont="1" applyFill="1" applyBorder="1" applyAlignment="1">
      <alignment horizontal="center" vertical="top"/>
    </xf>
    <xf numFmtId="4" fontId="26" fillId="2" borderId="63" xfId="0" applyNumberFormat="1" applyFont="1" applyFill="1" applyBorder="1" applyAlignment="1">
      <alignment horizontal="center" vertical="center" wrapText="1"/>
    </xf>
    <xf numFmtId="0" fontId="3" fillId="0" borderId="52" xfId="0" applyFont="1" applyBorder="1"/>
    <xf numFmtId="0" fontId="10" fillId="0" borderId="57" xfId="0" applyFont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/>
    </xf>
    <xf numFmtId="0" fontId="3" fillId="0" borderId="4" xfId="0" applyFont="1" applyBorder="1"/>
    <xf numFmtId="0" fontId="3" fillId="0" borderId="5" xfId="0" applyFont="1" applyBorder="1"/>
    <xf numFmtId="0" fontId="2" fillId="2" borderId="6" xfId="0" applyFont="1" applyFill="1" applyBorder="1" applyAlignment="1">
      <alignment horizontal="center" vertical="center"/>
    </xf>
    <xf numFmtId="0" fontId="3" fillId="0" borderId="8" xfId="0" applyFont="1" applyBorder="1"/>
    <xf numFmtId="0" fontId="2" fillId="2" borderId="9" xfId="0" applyFont="1" applyFill="1" applyBorder="1" applyAlignment="1">
      <alignment horizontal="center" vertical="center"/>
    </xf>
    <xf numFmtId="0" fontId="3" fillId="0" borderId="10" xfId="0" applyFont="1" applyBorder="1"/>
    <xf numFmtId="0" fontId="3" fillId="0" borderId="11" xfId="0" applyFont="1" applyBorder="1"/>
    <xf numFmtId="0" fontId="6" fillId="2" borderId="40" xfId="0" applyFont="1" applyFill="1" applyBorder="1" applyAlignment="1">
      <alignment horizontal="center" vertical="center" wrapText="1"/>
    </xf>
    <xf numFmtId="0" fontId="18" fillId="0" borderId="57" xfId="0" applyFont="1" applyBorder="1" applyAlignment="1">
      <alignment vertical="center" wrapText="1"/>
    </xf>
    <xf numFmtId="0" fontId="7" fillId="3" borderId="83" xfId="0" applyFont="1" applyFill="1" applyBorder="1" applyAlignment="1">
      <alignment horizontal="center" vertical="center" wrapText="1"/>
    </xf>
    <xf numFmtId="0" fontId="3" fillId="0" borderId="84" xfId="0" applyFont="1" applyBorder="1"/>
    <xf numFmtId="0" fontId="3" fillId="0" borderId="89" xfId="0" applyFont="1" applyBorder="1"/>
    <xf numFmtId="0" fontId="4" fillId="2" borderId="12" xfId="0" applyFont="1" applyFill="1" applyBorder="1" applyAlignment="1">
      <alignment horizontal="center" vertical="center"/>
    </xf>
    <xf numFmtId="0" fontId="3" fillId="0" borderId="13" xfId="0" applyFont="1" applyBorder="1"/>
    <xf numFmtId="0" fontId="5" fillId="3" borderId="15" xfId="0" applyFont="1" applyFill="1" applyBorder="1" applyAlignment="1">
      <alignment horizontal="center" vertical="center"/>
    </xf>
    <xf numFmtId="0" fontId="3" fillId="0" borderId="18" xfId="0" applyFont="1" applyBorder="1"/>
    <xf numFmtId="0" fontId="7" fillId="3" borderId="25" xfId="0" applyFont="1" applyFill="1" applyBorder="1" applyAlignment="1">
      <alignment horizontal="center" vertical="center" wrapText="1"/>
    </xf>
    <xf numFmtId="0" fontId="1" fillId="2" borderId="40" xfId="0" applyFont="1" applyFill="1" applyBorder="1" applyAlignment="1">
      <alignment horizontal="center"/>
    </xf>
    <xf numFmtId="0" fontId="7" fillId="3" borderId="45" xfId="0" applyFont="1" applyFill="1" applyBorder="1" applyAlignment="1">
      <alignment horizontal="center" vertical="center" wrapText="1"/>
    </xf>
    <xf numFmtId="0" fontId="3" fillId="0" borderId="48" xfId="0" applyFont="1" applyBorder="1"/>
    <xf numFmtId="164" fontId="6" fillId="2" borderId="40" xfId="0" applyNumberFormat="1" applyFont="1" applyFill="1" applyBorder="1" applyAlignment="1">
      <alignment horizontal="center" vertical="center" wrapText="1"/>
    </xf>
    <xf numFmtId="0" fontId="9" fillId="0" borderId="60" xfId="0" applyFont="1" applyBorder="1" applyAlignment="1">
      <alignment horizontal="center" vertical="center" wrapText="1"/>
    </xf>
    <xf numFmtId="0" fontId="9" fillId="0" borderId="57" xfId="0" applyFont="1" applyBorder="1" applyAlignment="1">
      <alignment horizontal="center" vertical="center" wrapText="1"/>
    </xf>
    <xf numFmtId="0" fontId="12" fillId="0" borderId="57" xfId="0" applyFont="1" applyBorder="1" applyAlignment="1">
      <alignment vertical="center" wrapText="1"/>
    </xf>
    <xf numFmtId="0" fontId="7" fillId="3" borderId="85" xfId="0" applyFont="1" applyFill="1" applyBorder="1" applyAlignment="1">
      <alignment horizontal="center" vertical="center" wrapText="1"/>
    </xf>
    <xf numFmtId="0" fontId="7" fillId="3" borderId="87" xfId="0" applyFont="1" applyFill="1" applyBorder="1" applyAlignment="1">
      <alignment horizontal="center" vertical="center" wrapText="1"/>
    </xf>
    <xf numFmtId="0" fontId="7" fillId="3" borderId="88" xfId="0" applyFont="1" applyFill="1" applyBorder="1" applyAlignment="1">
      <alignment horizontal="center" vertical="center" wrapText="1"/>
    </xf>
    <xf numFmtId="0" fontId="9" fillId="0" borderId="78" xfId="0" applyFont="1" applyBorder="1" applyAlignment="1">
      <alignment horizontal="center" vertical="center" wrapText="1"/>
    </xf>
    <xf numFmtId="0" fontId="3" fillId="0" borderId="79" xfId="0" applyFont="1" applyBorder="1"/>
    <xf numFmtId="0" fontId="9" fillId="0" borderId="57" xfId="0" applyFont="1" applyBorder="1" applyAlignment="1">
      <alignment vertical="center" wrapText="1"/>
    </xf>
    <xf numFmtId="0" fontId="18" fillId="0" borderId="54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00FF"/>
  </sheetPr>
  <dimension ref="A1:AO1002"/>
  <sheetViews>
    <sheetView tabSelected="1" topLeftCell="A75" zoomScale="90" zoomScaleNormal="90" workbookViewId="0">
      <selection activeCell="L73" sqref="L73"/>
    </sheetView>
  </sheetViews>
  <sheetFormatPr defaultColWidth="14.44140625" defaultRowHeight="15" customHeight="1"/>
  <cols>
    <col min="1" max="1" width="1.109375" customWidth="1"/>
    <col min="2" max="2" width="4.88671875" customWidth="1"/>
    <col min="3" max="3" width="13.33203125" customWidth="1"/>
    <col min="4" max="4" width="37.44140625" customWidth="1"/>
    <col min="5" max="5" width="12" customWidth="1"/>
    <col min="6" max="6" width="18.44140625" customWidth="1"/>
    <col min="7" max="7" width="10.88671875" customWidth="1"/>
    <col min="8" max="8" width="13.5546875" customWidth="1"/>
    <col min="9" max="9" width="18" customWidth="1"/>
    <col min="10" max="10" width="13.5546875" customWidth="1"/>
    <col min="11" max="11" width="13" customWidth="1"/>
    <col min="12" max="12" width="12.44140625" customWidth="1"/>
    <col min="13" max="13" width="12.33203125" customWidth="1"/>
    <col min="14" max="14" width="14" customWidth="1"/>
    <col min="15" max="15" width="11.44140625" customWidth="1"/>
    <col min="16" max="16" width="16.88671875" customWidth="1"/>
    <col min="17" max="17" width="9.109375" customWidth="1"/>
    <col min="18" max="18" width="14" customWidth="1"/>
    <col min="19" max="19" width="5.5546875" customWidth="1"/>
    <col min="20" max="20" width="9.109375" customWidth="1"/>
    <col min="21" max="21" width="11.33203125" customWidth="1"/>
    <col min="22" max="34" width="9.109375" customWidth="1"/>
  </cols>
  <sheetData>
    <row r="1" spans="1:34" ht="6" customHeight="1">
      <c r="A1" s="1"/>
      <c r="B1" s="2"/>
      <c r="C1" s="3"/>
      <c r="D1" s="4"/>
      <c r="E1" s="3"/>
      <c r="F1" s="3"/>
      <c r="G1" s="3"/>
      <c r="H1" s="3"/>
      <c r="I1" s="5"/>
      <c r="J1" s="6"/>
      <c r="K1" s="6"/>
      <c r="L1" s="3"/>
      <c r="M1" s="3"/>
      <c r="N1" s="3"/>
      <c r="O1" s="3"/>
      <c r="P1" s="3"/>
      <c r="Q1" s="3"/>
      <c r="R1" s="7"/>
      <c r="S1" s="1"/>
      <c r="T1" s="1"/>
      <c r="U1" s="1"/>
      <c r="V1" s="1"/>
    </row>
    <row r="2" spans="1:34" ht="17.25" customHeight="1">
      <c r="A2" s="1"/>
      <c r="B2" s="261" t="s">
        <v>0</v>
      </c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3"/>
      <c r="S2" s="1"/>
      <c r="T2" s="1"/>
      <c r="U2" s="1"/>
      <c r="V2" s="1"/>
    </row>
    <row r="3" spans="1:34" ht="17.25" customHeight="1">
      <c r="A3" s="1"/>
      <c r="B3" s="264" t="s">
        <v>1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65"/>
      <c r="S3" s="1"/>
      <c r="T3" s="1"/>
      <c r="U3" s="1"/>
      <c r="V3" s="1"/>
    </row>
    <row r="4" spans="1:34" ht="17.25" customHeight="1">
      <c r="A4" s="1"/>
      <c r="B4" s="264" t="s">
        <v>2</v>
      </c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65"/>
      <c r="S4" s="1"/>
      <c r="T4" s="1"/>
      <c r="U4" s="1"/>
      <c r="V4" s="1"/>
    </row>
    <row r="5" spans="1:34" ht="17.25" customHeight="1">
      <c r="A5" s="1"/>
      <c r="B5" s="264" t="s">
        <v>3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  <c r="O5" s="221"/>
      <c r="P5" s="221"/>
      <c r="Q5" s="221"/>
      <c r="R5" s="265"/>
      <c r="S5" s="1"/>
      <c r="T5" s="1"/>
      <c r="U5" s="1"/>
      <c r="V5" s="1"/>
    </row>
    <row r="6" spans="1:34" ht="17.25" customHeight="1">
      <c r="A6" s="1"/>
      <c r="B6" s="264" t="s">
        <v>4</v>
      </c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221"/>
      <c r="N6" s="221"/>
      <c r="O6" s="221"/>
      <c r="P6" s="221"/>
      <c r="Q6" s="221"/>
      <c r="R6" s="265"/>
      <c r="S6" s="1"/>
      <c r="T6" s="1"/>
      <c r="U6" s="1"/>
      <c r="V6" s="1"/>
    </row>
    <row r="7" spans="1:34" ht="17.25" customHeight="1">
      <c r="A7" s="1"/>
      <c r="B7" s="264" t="s">
        <v>5</v>
      </c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65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8" customHeight="1">
      <c r="A8" s="1"/>
      <c r="B8" s="266" t="s">
        <v>6</v>
      </c>
      <c r="C8" s="267"/>
      <c r="D8" s="267"/>
      <c r="E8" s="267"/>
      <c r="F8" s="267"/>
      <c r="G8" s="267"/>
      <c r="H8" s="267"/>
      <c r="I8" s="267"/>
      <c r="J8" s="267"/>
      <c r="K8" s="267"/>
      <c r="L8" s="267"/>
      <c r="M8" s="267"/>
      <c r="N8" s="267"/>
      <c r="O8" s="267"/>
      <c r="P8" s="267"/>
      <c r="Q8" s="267"/>
      <c r="R8" s="268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8" customHeight="1">
      <c r="A9" s="1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274"/>
      <c r="Q9" s="275"/>
      <c r="R9" s="235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ht="21" customHeight="1">
      <c r="A10" s="9"/>
      <c r="B10" s="276">
        <v>1</v>
      </c>
      <c r="C10" s="198" t="s">
        <v>7</v>
      </c>
      <c r="D10" s="199"/>
      <c r="E10" s="199"/>
      <c r="F10" s="199"/>
      <c r="G10" s="199"/>
      <c r="H10" s="199"/>
      <c r="I10" s="199"/>
      <c r="J10" s="199"/>
      <c r="K10" s="199"/>
      <c r="L10" s="199"/>
      <c r="M10" s="199"/>
      <c r="N10" s="199"/>
      <c r="O10" s="199"/>
      <c r="P10" s="199"/>
      <c r="Q10" s="199"/>
      <c r="R10" s="277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1:34" ht="15.75" customHeight="1">
      <c r="A11" s="10"/>
      <c r="B11" s="212"/>
      <c r="C11" s="185" t="s">
        <v>8</v>
      </c>
      <c r="D11" s="185" t="s">
        <v>9</v>
      </c>
      <c r="E11" s="185" t="s">
        <v>10</v>
      </c>
      <c r="F11" s="185" t="s">
        <v>11</v>
      </c>
      <c r="G11" s="185" t="s">
        <v>12</v>
      </c>
      <c r="H11" s="185" t="s">
        <v>13</v>
      </c>
      <c r="I11" s="252" t="s">
        <v>14</v>
      </c>
      <c r="J11" s="253"/>
      <c r="K11" s="208"/>
      <c r="L11" s="185" t="s">
        <v>15</v>
      </c>
      <c r="M11" s="185" t="s">
        <v>16</v>
      </c>
      <c r="N11" s="254" t="s">
        <v>17</v>
      </c>
      <c r="O11" s="208"/>
      <c r="P11" s="185" t="s">
        <v>18</v>
      </c>
      <c r="Q11" s="187" t="s">
        <v>19</v>
      </c>
      <c r="R11" s="278" t="s">
        <v>20</v>
      </c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</row>
    <row r="12" spans="1:34" ht="57" customHeight="1">
      <c r="A12" s="10"/>
      <c r="B12" s="244"/>
      <c r="C12" s="245"/>
      <c r="D12" s="245"/>
      <c r="E12" s="245"/>
      <c r="F12" s="245"/>
      <c r="G12" s="245"/>
      <c r="H12" s="245"/>
      <c r="I12" s="12" t="s">
        <v>21</v>
      </c>
      <c r="J12" s="13" t="s">
        <v>22</v>
      </c>
      <c r="K12" s="13" t="s">
        <v>23</v>
      </c>
      <c r="L12" s="245"/>
      <c r="M12" s="245"/>
      <c r="N12" s="14" t="s">
        <v>24</v>
      </c>
      <c r="O12" s="14" t="s">
        <v>25</v>
      </c>
      <c r="P12" s="245"/>
      <c r="Q12" s="246"/>
      <c r="R12" s="244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</row>
    <row r="13" spans="1:34" ht="15.75" hidden="1" customHeight="1">
      <c r="A13" s="9"/>
      <c r="B13" s="15">
        <v>1.2</v>
      </c>
      <c r="C13" s="16"/>
      <c r="D13" s="17"/>
      <c r="E13" s="18"/>
      <c r="F13" s="18"/>
      <c r="G13" s="18"/>
      <c r="H13" s="18"/>
      <c r="I13" s="19"/>
      <c r="J13" s="20"/>
      <c r="K13" s="20"/>
      <c r="L13" s="18"/>
      <c r="M13" s="18"/>
      <c r="N13" s="18"/>
      <c r="O13" s="18"/>
      <c r="P13" s="18"/>
      <c r="Q13" s="21"/>
      <c r="R13" s="22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1:34" ht="15.75" hidden="1" customHeight="1">
      <c r="A14" s="9"/>
      <c r="B14" s="23">
        <v>1.3</v>
      </c>
      <c r="C14" s="24"/>
      <c r="D14" s="25"/>
      <c r="E14" s="26"/>
      <c r="F14" s="26"/>
      <c r="G14" s="26"/>
      <c r="H14" s="26"/>
      <c r="I14" s="27"/>
      <c r="J14" s="28"/>
      <c r="K14" s="28"/>
      <c r="L14" s="26"/>
      <c r="M14" s="26"/>
      <c r="N14" s="26"/>
      <c r="O14" s="26"/>
      <c r="P14" s="26"/>
      <c r="Q14" s="29"/>
      <c r="R14" s="30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</row>
    <row r="15" spans="1:34" ht="15.75" hidden="1" customHeight="1">
      <c r="A15" s="9"/>
      <c r="B15" s="23">
        <v>1.4</v>
      </c>
      <c r="C15" s="24"/>
      <c r="D15" s="25"/>
      <c r="E15" s="26"/>
      <c r="F15" s="26"/>
      <c r="G15" s="26"/>
      <c r="H15" s="26"/>
      <c r="I15" s="27"/>
      <c r="J15" s="28"/>
      <c r="K15" s="28"/>
      <c r="L15" s="26"/>
      <c r="M15" s="26"/>
      <c r="N15" s="26"/>
      <c r="O15" s="26"/>
      <c r="P15" s="26"/>
      <c r="Q15" s="29"/>
      <c r="R15" s="30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</row>
    <row r="16" spans="1:34" ht="15.75" hidden="1" customHeight="1">
      <c r="A16" s="9"/>
      <c r="B16" s="23">
        <v>1.5</v>
      </c>
      <c r="C16" s="31"/>
      <c r="D16" s="32"/>
      <c r="E16" s="33"/>
      <c r="F16" s="33"/>
      <c r="G16" s="33"/>
      <c r="H16" s="33"/>
      <c r="I16" s="34"/>
      <c r="J16" s="35"/>
      <c r="K16" s="35"/>
      <c r="L16" s="33"/>
      <c r="M16" s="33"/>
      <c r="N16" s="33"/>
      <c r="O16" s="33"/>
      <c r="P16" s="33"/>
      <c r="Q16" s="36"/>
      <c r="R16" s="37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41" ht="15.75" hidden="1" customHeight="1">
      <c r="A17" s="9"/>
      <c r="B17" s="38"/>
      <c r="C17" s="39"/>
      <c r="D17" s="40"/>
      <c r="E17" s="39"/>
      <c r="F17" s="39"/>
      <c r="G17" s="39"/>
      <c r="H17" s="39" t="s">
        <v>26</v>
      </c>
      <c r="I17" s="41">
        <f>SUM(I13:I16)</f>
        <v>0</v>
      </c>
      <c r="J17" s="42"/>
      <c r="K17" s="42"/>
      <c r="L17" s="39"/>
      <c r="M17" s="39"/>
      <c r="N17" s="39"/>
      <c r="O17" s="39"/>
      <c r="P17" s="39"/>
      <c r="Q17" s="39"/>
      <c r="R17" s="43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</row>
    <row r="18" spans="1:41" ht="15.75" customHeight="1">
      <c r="A18" s="1"/>
      <c r="B18" s="279"/>
      <c r="C18" s="221"/>
      <c r="D18" s="221"/>
      <c r="E18" s="221"/>
      <c r="F18" s="221"/>
      <c r="G18" s="221"/>
      <c r="H18" s="221"/>
      <c r="I18" s="221"/>
      <c r="J18" s="221"/>
      <c r="K18" s="221"/>
      <c r="L18" s="221"/>
      <c r="M18" s="221"/>
      <c r="N18" s="221"/>
      <c r="O18" s="221"/>
      <c r="P18" s="221"/>
      <c r="Q18" s="221"/>
      <c r="R18" s="184"/>
      <c r="S18" s="1"/>
      <c r="T18" s="1"/>
      <c r="U18" s="1" t="s">
        <v>27</v>
      </c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</row>
    <row r="19" spans="1:41" ht="21" customHeight="1">
      <c r="A19" s="44"/>
      <c r="B19" s="211">
        <v>2</v>
      </c>
      <c r="C19" s="198" t="s">
        <v>28</v>
      </c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200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</row>
    <row r="20" spans="1:41" ht="21" customHeight="1">
      <c r="A20" s="45"/>
      <c r="B20" s="212"/>
      <c r="C20" s="280" t="s">
        <v>29</v>
      </c>
      <c r="D20" s="185" t="s">
        <v>30</v>
      </c>
      <c r="E20" s="185" t="s">
        <v>10</v>
      </c>
      <c r="F20" s="185" t="s">
        <v>31</v>
      </c>
      <c r="G20" s="185" t="s">
        <v>12</v>
      </c>
      <c r="H20" s="185" t="s">
        <v>13</v>
      </c>
      <c r="I20" s="252" t="s">
        <v>32</v>
      </c>
      <c r="J20" s="253"/>
      <c r="K20" s="208"/>
      <c r="L20" s="185" t="s">
        <v>33</v>
      </c>
      <c r="M20" s="185" t="s">
        <v>34</v>
      </c>
      <c r="N20" s="254" t="s">
        <v>35</v>
      </c>
      <c r="O20" s="208"/>
      <c r="P20" s="187" t="s">
        <v>18</v>
      </c>
      <c r="Q20" s="187" t="s">
        <v>19</v>
      </c>
      <c r="R20" s="247" t="s">
        <v>20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</row>
    <row r="21" spans="1:41" ht="54.75" customHeight="1">
      <c r="A21" s="45"/>
      <c r="B21" s="213"/>
      <c r="C21" s="281"/>
      <c r="D21" s="186"/>
      <c r="E21" s="186"/>
      <c r="F21" s="186"/>
      <c r="G21" s="186"/>
      <c r="H21" s="186"/>
      <c r="I21" s="46" t="s">
        <v>21</v>
      </c>
      <c r="J21" s="47" t="s">
        <v>22</v>
      </c>
      <c r="K21" s="47" t="s">
        <v>23</v>
      </c>
      <c r="L21" s="186"/>
      <c r="M21" s="186"/>
      <c r="N21" s="48" t="s">
        <v>24</v>
      </c>
      <c r="O21" s="48" t="s">
        <v>25</v>
      </c>
      <c r="P21" s="188"/>
      <c r="Q21" s="188"/>
      <c r="R21" s="259"/>
      <c r="S21" s="1"/>
      <c r="T21" s="1"/>
      <c r="U21" s="49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41" ht="120.75" customHeight="1">
      <c r="A22" s="50"/>
      <c r="B22" s="51" t="s">
        <v>36</v>
      </c>
      <c r="C22" s="52" t="s">
        <v>37</v>
      </c>
      <c r="D22" s="53" t="s">
        <v>38</v>
      </c>
      <c r="E22" s="52" t="s">
        <v>39</v>
      </c>
      <c r="F22" s="53" t="s">
        <v>40</v>
      </c>
      <c r="G22" s="53"/>
      <c r="H22" s="52" t="s">
        <v>41</v>
      </c>
      <c r="I22" s="54">
        <v>227569.71</v>
      </c>
      <c r="J22" s="55">
        <v>1</v>
      </c>
      <c r="K22" s="55">
        <v>0</v>
      </c>
      <c r="L22" s="52" t="s">
        <v>42</v>
      </c>
      <c r="M22" s="52" t="s">
        <v>43</v>
      </c>
      <c r="N22" s="52" t="s">
        <v>44</v>
      </c>
      <c r="O22" s="52" t="s">
        <v>45</v>
      </c>
      <c r="P22" s="52" t="s">
        <v>46</v>
      </c>
      <c r="Q22" s="53"/>
      <c r="R22" s="52" t="s">
        <v>47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</row>
    <row r="23" spans="1:41" ht="48" customHeight="1">
      <c r="A23" s="50"/>
      <c r="B23" s="51" t="s">
        <v>48</v>
      </c>
      <c r="C23" s="56" t="s">
        <v>37</v>
      </c>
      <c r="D23" s="57" t="s">
        <v>49</v>
      </c>
      <c r="E23" s="56" t="s">
        <v>50</v>
      </c>
      <c r="F23" s="57" t="s">
        <v>40</v>
      </c>
      <c r="G23" s="57"/>
      <c r="H23" s="56"/>
      <c r="I23" s="58">
        <v>160000</v>
      </c>
      <c r="J23" s="59">
        <v>1</v>
      </c>
      <c r="K23" s="59">
        <v>0</v>
      </c>
      <c r="L23" s="56" t="s">
        <v>51</v>
      </c>
      <c r="M23" s="56" t="s">
        <v>43</v>
      </c>
      <c r="N23" s="56" t="s">
        <v>52</v>
      </c>
      <c r="O23" s="56" t="s">
        <v>53</v>
      </c>
      <c r="P23" s="56" t="s">
        <v>46</v>
      </c>
      <c r="Q23" s="57"/>
      <c r="R23" s="56" t="s">
        <v>54</v>
      </c>
      <c r="S23" s="1"/>
      <c r="T23" s="1"/>
      <c r="U23" s="60"/>
      <c r="V23" s="60"/>
      <c r="W23" s="60"/>
      <c r="X23" s="60"/>
      <c r="Y23" s="60"/>
      <c r="Z23" s="60"/>
      <c r="AA23" s="60"/>
      <c r="AB23" s="1"/>
      <c r="AC23" s="1"/>
      <c r="AD23" s="1"/>
      <c r="AE23" s="1"/>
      <c r="AF23" s="1"/>
      <c r="AG23" s="1"/>
      <c r="AH23" s="1"/>
      <c r="AI23" s="61"/>
      <c r="AJ23" s="61"/>
      <c r="AK23" s="61"/>
      <c r="AL23" s="61"/>
      <c r="AM23" s="61"/>
      <c r="AN23" s="61"/>
      <c r="AO23" s="61"/>
    </row>
    <row r="24" spans="1:41" ht="56.25" customHeight="1">
      <c r="A24" s="50"/>
      <c r="B24" s="51" t="s">
        <v>55</v>
      </c>
      <c r="C24" s="56" t="s">
        <v>37</v>
      </c>
      <c r="D24" s="57" t="s">
        <v>56</v>
      </c>
      <c r="E24" s="56" t="s">
        <v>57</v>
      </c>
      <c r="F24" s="57" t="s">
        <v>40</v>
      </c>
      <c r="G24" s="57"/>
      <c r="H24" s="56" t="s">
        <v>58</v>
      </c>
      <c r="I24" s="58">
        <v>981171.03</v>
      </c>
      <c r="J24" s="59">
        <v>1</v>
      </c>
      <c r="K24" s="59">
        <v>0</v>
      </c>
      <c r="L24" s="56" t="s">
        <v>59</v>
      </c>
      <c r="M24" s="56" t="s">
        <v>43</v>
      </c>
      <c r="N24" s="56" t="s">
        <v>60</v>
      </c>
      <c r="O24" s="56" t="s">
        <v>61</v>
      </c>
      <c r="P24" s="56" t="s">
        <v>46</v>
      </c>
      <c r="Q24" s="57"/>
      <c r="R24" s="56" t="s">
        <v>62</v>
      </c>
      <c r="S24" s="60"/>
      <c r="T24" s="60"/>
      <c r="U24" s="60"/>
      <c r="V24" s="60"/>
      <c r="W24" s="60"/>
      <c r="X24" s="60"/>
      <c r="Y24" s="60"/>
      <c r="Z24" s="60"/>
      <c r="AA24" s="60"/>
      <c r="AB24" s="1"/>
      <c r="AC24" s="1"/>
      <c r="AD24" s="1"/>
      <c r="AE24" s="1"/>
      <c r="AF24" s="1"/>
      <c r="AG24" s="1"/>
      <c r="AH24" s="1"/>
      <c r="AI24" s="61"/>
      <c r="AJ24" s="61"/>
      <c r="AK24" s="61"/>
      <c r="AL24" s="61"/>
      <c r="AM24" s="61"/>
      <c r="AN24" s="61"/>
      <c r="AO24" s="61"/>
    </row>
    <row r="25" spans="1:41" ht="56.25" customHeight="1">
      <c r="A25" s="50"/>
      <c r="B25" s="51" t="s">
        <v>63</v>
      </c>
      <c r="C25" s="56" t="s">
        <v>37</v>
      </c>
      <c r="D25" s="57" t="s">
        <v>64</v>
      </c>
      <c r="E25" s="56" t="s">
        <v>65</v>
      </c>
      <c r="F25" s="57" t="s">
        <v>40</v>
      </c>
      <c r="G25" s="284" t="s">
        <v>66</v>
      </c>
      <c r="H25" s="235"/>
      <c r="I25" s="58">
        <v>3251083.45</v>
      </c>
      <c r="J25" s="59">
        <v>1</v>
      </c>
      <c r="K25" s="59">
        <v>0</v>
      </c>
      <c r="L25" s="56" t="s">
        <v>67</v>
      </c>
      <c r="M25" s="56" t="s">
        <v>43</v>
      </c>
      <c r="N25" s="56" t="s">
        <v>60</v>
      </c>
      <c r="O25" s="56" t="s">
        <v>61</v>
      </c>
      <c r="P25" s="56" t="s">
        <v>46</v>
      </c>
      <c r="Q25" s="57"/>
      <c r="R25" s="56" t="s">
        <v>62</v>
      </c>
      <c r="S25" s="60"/>
      <c r="T25" s="60"/>
      <c r="U25" s="60"/>
      <c r="V25" s="60"/>
      <c r="W25" s="60"/>
      <c r="X25" s="60"/>
      <c r="Y25" s="60"/>
      <c r="Z25" s="60"/>
      <c r="AA25" s="60"/>
      <c r="AB25" s="1"/>
      <c r="AC25" s="1"/>
      <c r="AD25" s="1"/>
      <c r="AE25" s="1"/>
      <c r="AF25" s="1"/>
      <c r="AG25" s="1"/>
      <c r="AH25" s="1"/>
      <c r="AI25" s="61"/>
      <c r="AJ25" s="61"/>
      <c r="AK25" s="61"/>
      <c r="AL25" s="61"/>
      <c r="AM25" s="61"/>
      <c r="AN25" s="61"/>
      <c r="AO25" s="61"/>
    </row>
    <row r="26" spans="1:41" ht="88.5" customHeight="1">
      <c r="A26" s="50"/>
      <c r="B26" s="51" t="s">
        <v>68</v>
      </c>
      <c r="C26" s="56" t="s">
        <v>37</v>
      </c>
      <c r="D26" s="57" t="s">
        <v>69</v>
      </c>
      <c r="E26" s="56" t="s">
        <v>65</v>
      </c>
      <c r="F26" s="57" t="s">
        <v>40</v>
      </c>
      <c r="G26" s="56">
        <v>2</v>
      </c>
      <c r="H26" s="56" t="s">
        <v>70</v>
      </c>
      <c r="I26" s="58">
        <v>1500000</v>
      </c>
      <c r="J26" s="59">
        <v>1</v>
      </c>
      <c r="K26" s="59">
        <v>0</v>
      </c>
      <c r="L26" s="56" t="s">
        <v>67</v>
      </c>
      <c r="M26" s="56" t="s">
        <v>43</v>
      </c>
      <c r="N26" s="56" t="s">
        <v>71</v>
      </c>
      <c r="O26" s="62" t="s">
        <v>72</v>
      </c>
      <c r="P26" s="56" t="s">
        <v>46</v>
      </c>
      <c r="Q26" s="57"/>
      <c r="R26" s="56" t="s">
        <v>73</v>
      </c>
      <c r="S26" s="60"/>
      <c r="T26" s="60"/>
      <c r="U26" s="60"/>
      <c r="V26" s="60"/>
      <c r="W26" s="60"/>
      <c r="X26" s="60"/>
      <c r="Y26" s="60"/>
      <c r="Z26" s="60"/>
      <c r="AA26" s="60"/>
      <c r="AB26" s="1"/>
      <c r="AC26" s="1"/>
      <c r="AD26" s="1"/>
      <c r="AE26" s="1"/>
      <c r="AF26" s="1"/>
      <c r="AG26" s="1"/>
      <c r="AH26" s="1"/>
      <c r="AI26" s="61"/>
      <c r="AJ26" s="61"/>
      <c r="AK26" s="61"/>
      <c r="AL26" s="61"/>
      <c r="AM26" s="61"/>
      <c r="AN26" s="61"/>
      <c r="AO26" s="61"/>
    </row>
    <row r="27" spans="1:41" ht="29.25" customHeight="1">
      <c r="A27" s="50"/>
      <c r="B27" s="63" t="s">
        <v>74</v>
      </c>
      <c r="C27" s="64" t="s">
        <v>37</v>
      </c>
      <c r="D27" s="65" t="s">
        <v>75</v>
      </c>
      <c r="E27" s="64" t="s">
        <v>76</v>
      </c>
      <c r="F27" s="65" t="s">
        <v>77</v>
      </c>
      <c r="G27" s="285"/>
      <c r="H27" s="235"/>
      <c r="I27" s="66">
        <v>20000</v>
      </c>
      <c r="J27" s="67">
        <v>1</v>
      </c>
      <c r="K27" s="67">
        <v>0</v>
      </c>
      <c r="L27" s="64" t="s">
        <v>51</v>
      </c>
      <c r="M27" s="64" t="s">
        <v>78</v>
      </c>
      <c r="N27" s="64" t="s">
        <v>79</v>
      </c>
      <c r="O27" s="64" t="s">
        <v>71</v>
      </c>
      <c r="P27" s="64" t="s">
        <v>80</v>
      </c>
      <c r="Q27" s="65"/>
      <c r="R27" s="64" t="s">
        <v>81</v>
      </c>
      <c r="S27" s="60"/>
      <c r="T27" s="60"/>
      <c r="U27" s="60"/>
      <c r="V27" s="60"/>
      <c r="W27" s="60"/>
      <c r="X27" s="60"/>
      <c r="Y27" s="60"/>
      <c r="Z27" s="60"/>
      <c r="AA27" s="60"/>
      <c r="AB27" s="1"/>
      <c r="AC27" s="1"/>
      <c r="AD27" s="1"/>
      <c r="AE27" s="1"/>
      <c r="AF27" s="1"/>
      <c r="AG27" s="1"/>
      <c r="AH27" s="1"/>
      <c r="AI27" s="68"/>
      <c r="AJ27" s="68"/>
      <c r="AK27" s="68"/>
      <c r="AL27" s="68"/>
      <c r="AM27" s="68"/>
      <c r="AN27" s="68"/>
      <c r="AO27" s="68"/>
    </row>
    <row r="28" spans="1:41" ht="48" customHeight="1">
      <c r="A28" s="45"/>
      <c r="B28" s="51" t="s">
        <v>82</v>
      </c>
      <c r="C28" s="56" t="s">
        <v>37</v>
      </c>
      <c r="D28" s="57" t="s">
        <v>83</v>
      </c>
      <c r="E28" s="56" t="s">
        <v>84</v>
      </c>
      <c r="F28" s="57" t="s">
        <v>40</v>
      </c>
      <c r="G28" s="284" t="s">
        <v>85</v>
      </c>
      <c r="H28" s="235"/>
      <c r="I28" s="58">
        <v>12079.76</v>
      </c>
      <c r="J28" s="59">
        <v>1</v>
      </c>
      <c r="K28" s="59">
        <v>0</v>
      </c>
      <c r="L28" s="56" t="s">
        <v>67</v>
      </c>
      <c r="M28" s="56" t="s">
        <v>43</v>
      </c>
      <c r="N28" s="56" t="s">
        <v>86</v>
      </c>
      <c r="O28" s="56" t="s">
        <v>87</v>
      </c>
      <c r="P28" s="56" t="s">
        <v>46</v>
      </c>
      <c r="Q28" s="57"/>
      <c r="R28" s="56" t="s">
        <v>62</v>
      </c>
      <c r="S28" s="60"/>
      <c r="T28" s="60"/>
      <c r="U28" s="60"/>
      <c r="V28" s="60"/>
      <c r="W28" s="60"/>
      <c r="X28" s="60"/>
      <c r="Y28" s="60"/>
      <c r="Z28" s="60"/>
      <c r="AA28" s="60"/>
      <c r="AB28" s="9"/>
      <c r="AC28" s="9"/>
      <c r="AD28" s="9"/>
      <c r="AE28" s="9"/>
      <c r="AF28" s="9"/>
      <c r="AG28" s="9"/>
      <c r="AH28" s="9"/>
      <c r="AI28" s="68"/>
      <c r="AJ28" s="68"/>
      <c r="AK28" s="68"/>
      <c r="AL28" s="68"/>
      <c r="AM28" s="68"/>
      <c r="AN28" s="68"/>
      <c r="AO28" s="68"/>
    </row>
    <row r="29" spans="1:41" ht="50.25" customHeight="1">
      <c r="A29" s="50"/>
      <c r="B29" s="51" t="s">
        <v>88</v>
      </c>
      <c r="C29" s="56" t="s">
        <v>37</v>
      </c>
      <c r="D29" s="57" t="s">
        <v>89</v>
      </c>
      <c r="E29" s="56" t="s">
        <v>90</v>
      </c>
      <c r="F29" s="57" t="s">
        <v>40</v>
      </c>
      <c r="G29" s="284" t="s">
        <v>91</v>
      </c>
      <c r="H29" s="235"/>
      <c r="I29" s="58">
        <v>306500</v>
      </c>
      <c r="J29" s="59">
        <v>1</v>
      </c>
      <c r="K29" s="59">
        <v>0</v>
      </c>
      <c r="L29" s="56" t="s">
        <v>42</v>
      </c>
      <c r="M29" s="56" t="s">
        <v>43</v>
      </c>
      <c r="N29" s="56" t="s">
        <v>86</v>
      </c>
      <c r="O29" s="56" t="s">
        <v>87</v>
      </c>
      <c r="P29" s="56" t="s">
        <v>46</v>
      </c>
      <c r="Q29" s="57"/>
      <c r="R29" s="56" t="s">
        <v>73</v>
      </c>
      <c r="S29" s="60"/>
      <c r="T29" s="60"/>
      <c r="U29" s="60"/>
      <c r="V29" s="60"/>
      <c r="W29" s="60"/>
      <c r="X29" s="60"/>
      <c r="Y29" s="60"/>
      <c r="Z29" s="60"/>
      <c r="AA29" s="60"/>
      <c r="AB29" s="1"/>
      <c r="AC29" s="1"/>
      <c r="AD29" s="1"/>
      <c r="AE29" s="1"/>
      <c r="AF29" s="1"/>
      <c r="AG29" s="1"/>
      <c r="AH29" s="1"/>
      <c r="AI29" s="68"/>
      <c r="AJ29" s="68"/>
      <c r="AK29" s="68"/>
      <c r="AL29" s="68"/>
      <c r="AM29" s="68"/>
      <c r="AN29" s="68"/>
      <c r="AO29" s="68"/>
    </row>
    <row r="30" spans="1:41" ht="41.25" customHeight="1">
      <c r="A30" s="50"/>
      <c r="B30" s="51" t="s">
        <v>92</v>
      </c>
      <c r="C30" s="56" t="s">
        <v>37</v>
      </c>
      <c r="D30" s="57" t="s">
        <v>93</v>
      </c>
      <c r="E30" s="56" t="s">
        <v>50</v>
      </c>
      <c r="F30" s="57" t="s">
        <v>40</v>
      </c>
      <c r="G30" s="284" t="s">
        <v>94</v>
      </c>
      <c r="H30" s="235"/>
      <c r="I30" s="58">
        <v>182973.88</v>
      </c>
      <c r="J30" s="59">
        <v>1</v>
      </c>
      <c r="K30" s="59">
        <v>0</v>
      </c>
      <c r="L30" s="56" t="s">
        <v>51</v>
      </c>
      <c r="M30" s="56" t="s">
        <v>43</v>
      </c>
      <c r="N30" s="56" t="s">
        <v>79</v>
      </c>
      <c r="O30" s="56" t="s">
        <v>86</v>
      </c>
      <c r="P30" s="56" t="s">
        <v>46</v>
      </c>
      <c r="Q30" s="57"/>
      <c r="R30" s="56" t="s">
        <v>62</v>
      </c>
      <c r="S30" s="60"/>
      <c r="T30" s="60"/>
      <c r="U30" s="60"/>
      <c r="V30" s="60"/>
      <c r="W30" s="60"/>
      <c r="X30" s="60"/>
      <c r="Y30" s="60"/>
      <c r="Z30" s="60"/>
      <c r="AA30" s="60"/>
      <c r="AB30" s="1"/>
      <c r="AC30" s="1"/>
      <c r="AD30" s="1"/>
      <c r="AE30" s="1"/>
      <c r="AF30" s="1"/>
      <c r="AG30" s="1"/>
      <c r="AH30" s="1"/>
      <c r="AI30" s="68"/>
      <c r="AJ30" s="68"/>
      <c r="AK30" s="68"/>
      <c r="AL30" s="68"/>
      <c r="AM30" s="68"/>
      <c r="AN30" s="68"/>
      <c r="AO30" s="68"/>
    </row>
    <row r="31" spans="1:41" ht="41.25" customHeight="1">
      <c r="A31" s="50"/>
      <c r="B31" s="51" t="s">
        <v>95</v>
      </c>
      <c r="C31" s="56" t="s">
        <v>37</v>
      </c>
      <c r="D31" s="57" t="s">
        <v>96</v>
      </c>
      <c r="E31" s="56" t="s">
        <v>84</v>
      </c>
      <c r="F31" s="57" t="s">
        <v>40</v>
      </c>
      <c r="G31" s="284" t="s">
        <v>97</v>
      </c>
      <c r="H31" s="235"/>
      <c r="I31" s="58">
        <v>372898.02</v>
      </c>
      <c r="J31" s="59">
        <v>1</v>
      </c>
      <c r="K31" s="59">
        <v>0</v>
      </c>
      <c r="L31" s="56" t="s">
        <v>67</v>
      </c>
      <c r="M31" s="56" t="s">
        <v>43</v>
      </c>
      <c r="N31" s="56" t="s">
        <v>98</v>
      </c>
      <c r="O31" s="56" t="s">
        <v>99</v>
      </c>
      <c r="P31" s="56" t="s">
        <v>46</v>
      </c>
      <c r="Q31" s="57"/>
      <c r="R31" s="56" t="s">
        <v>62</v>
      </c>
      <c r="S31" s="60"/>
      <c r="T31" s="60"/>
      <c r="U31" s="60"/>
      <c r="V31" s="60"/>
      <c r="W31" s="60"/>
      <c r="X31" s="60"/>
      <c r="Y31" s="60"/>
      <c r="Z31" s="60"/>
      <c r="AA31" s="60"/>
      <c r="AB31" s="1"/>
      <c r="AC31" s="1"/>
      <c r="AD31" s="1"/>
      <c r="AE31" s="1"/>
      <c r="AF31" s="1"/>
      <c r="AG31" s="1"/>
      <c r="AH31" s="1"/>
      <c r="AI31" s="68"/>
      <c r="AJ31" s="68"/>
      <c r="AK31" s="68"/>
      <c r="AL31" s="68"/>
      <c r="AM31" s="68"/>
      <c r="AN31" s="68"/>
      <c r="AO31" s="68"/>
    </row>
    <row r="32" spans="1:41" ht="67.5" customHeight="1">
      <c r="A32" s="45"/>
      <c r="B32" s="69" t="s">
        <v>100</v>
      </c>
      <c r="C32" s="70" t="s">
        <v>37</v>
      </c>
      <c r="D32" s="71" t="s">
        <v>101</v>
      </c>
      <c r="E32" s="70" t="s">
        <v>50</v>
      </c>
      <c r="F32" s="71" t="s">
        <v>40</v>
      </c>
      <c r="G32" s="283" t="s">
        <v>102</v>
      </c>
      <c r="H32" s="242"/>
      <c r="I32" s="72">
        <v>1116185</v>
      </c>
      <c r="J32" s="73">
        <v>1</v>
      </c>
      <c r="K32" s="73">
        <v>0</v>
      </c>
      <c r="L32" s="70" t="s">
        <v>51</v>
      </c>
      <c r="M32" s="70" t="s">
        <v>43</v>
      </c>
      <c r="N32" s="70" t="s">
        <v>99</v>
      </c>
      <c r="O32" s="70" t="s">
        <v>87</v>
      </c>
      <c r="P32" s="70" t="s">
        <v>46</v>
      </c>
      <c r="Q32" s="71"/>
      <c r="R32" s="70" t="s">
        <v>73</v>
      </c>
      <c r="S32" s="60"/>
      <c r="T32" s="60"/>
      <c r="U32" s="60"/>
      <c r="V32" s="60"/>
      <c r="W32" s="60"/>
      <c r="X32" s="60"/>
      <c r="Y32" s="60"/>
      <c r="Z32" s="60"/>
      <c r="AA32" s="60"/>
      <c r="AB32" s="9"/>
      <c r="AC32" s="9"/>
      <c r="AD32" s="9"/>
      <c r="AE32" s="9"/>
      <c r="AF32" s="9"/>
      <c r="AG32" s="9"/>
      <c r="AH32" s="9"/>
      <c r="AI32" s="68"/>
      <c r="AJ32" s="68"/>
      <c r="AK32" s="68"/>
      <c r="AL32" s="68"/>
      <c r="AM32" s="68"/>
      <c r="AN32" s="68"/>
      <c r="AO32" s="68"/>
    </row>
    <row r="33" spans="1:41" ht="67.5" customHeight="1">
      <c r="A33" s="45"/>
      <c r="B33" s="74" t="s">
        <v>103</v>
      </c>
      <c r="C33" s="75" t="s">
        <v>37</v>
      </c>
      <c r="D33" s="76" t="s">
        <v>104</v>
      </c>
      <c r="E33" s="75" t="s">
        <v>65</v>
      </c>
      <c r="F33" s="76" t="s">
        <v>40</v>
      </c>
      <c r="G33" s="260"/>
      <c r="H33" s="235"/>
      <c r="I33" s="77">
        <v>1050000</v>
      </c>
      <c r="J33" s="78">
        <v>1</v>
      </c>
      <c r="K33" s="78">
        <v>0</v>
      </c>
      <c r="L33" s="79" t="s">
        <v>67</v>
      </c>
      <c r="M33" s="80" t="s">
        <v>43</v>
      </c>
      <c r="N33" s="75" t="s">
        <v>105</v>
      </c>
      <c r="O33" s="75" t="s">
        <v>52</v>
      </c>
      <c r="P33" s="75" t="s">
        <v>46</v>
      </c>
      <c r="Q33" s="81"/>
      <c r="R33" s="75" t="s">
        <v>54</v>
      </c>
      <c r="S33" s="60"/>
      <c r="T33" s="60"/>
      <c r="U33" s="60"/>
      <c r="V33" s="60"/>
      <c r="W33" s="60"/>
      <c r="X33" s="60"/>
      <c r="Y33" s="60"/>
      <c r="Z33" s="60"/>
      <c r="AA33" s="60"/>
      <c r="AB33" s="9"/>
      <c r="AC33" s="9"/>
      <c r="AD33" s="9"/>
      <c r="AE33" s="9"/>
      <c r="AF33" s="9"/>
      <c r="AG33" s="9"/>
      <c r="AH33" s="9"/>
      <c r="AI33" s="68"/>
      <c r="AJ33" s="68"/>
      <c r="AK33" s="68"/>
      <c r="AL33" s="68"/>
      <c r="AM33" s="68"/>
      <c r="AN33" s="68"/>
      <c r="AO33" s="68"/>
    </row>
    <row r="34" spans="1:41" ht="67.5" customHeight="1">
      <c r="A34" s="82"/>
      <c r="B34" s="74" t="s">
        <v>106</v>
      </c>
      <c r="C34" s="75" t="s">
        <v>37</v>
      </c>
      <c r="D34" s="76" t="s">
        <v>107</v>
      </c>
      <c r="E34" s="75" t="s">
        <v>84</v>
      </c>
      <c r="F34" s="76" t="s">
        <v>40</v>
      </c>
      <c r="G34" s="260"/>
      <c r="H34" s="235"/>
      <c r="I34" s="77">
        <v>239000</v>
      </c>
      <c r="J34" s="78">
        <v>1</v>
      </c>
      <c r="K34" s="78">
        <v>0</v>
      </c>
      <c r="L34" s="75" t="s">
        <v>67</v>
      </c>
      <c r="M34" s="75" t="s">
        <v>43</v>
      </c>
      <c r="N34" s="75" t="s">
        <v>108</v>
      </c>
      <c r="O34" s="75" t="s">
        <v>109</v>
      </c>
      <c r="P34" s="75" t="s">
        <v>46</v>
      </c>
      <c r="Q34" s="81"/>
      <c r="R34" s="75" t="s">
        <v>54</v>
      </c>
      <c r="S34" s="60"/>
      <c r="T34" s="60"/>
      <c r="U34" s="60"/>
      <c r="V34" s="60"/>
      <c r="W34" s="60"/>
      <c r="X34" s="60"/>
      <c r="Y34" s="60"/>
      <c r="Z34" s="60"/>
      <c r="AA34" s="60"/>
      <c r="AB34" s="9"/>
      <c r="AC34" s="9"/>
      <c r="AD34" s="9"/>
      <c r="AE34" s="9"/>
      <c r="AF34" s="9"/>
      <c r="AG34" s="9"/>
      <c r="AH34" s="9"/>
      <c r="AI34" s="68"/>
      <c r="AJ34" s="68"/>
      <c r="AK34" s="68"/>
      <c r="AL34" s="68"/>
      <c r="AM34" s="68"/>
      <c r="AN34" s="68"/>
      <c r="AO34" s="68"/>
    </row>
    <row r="35" spans="1:41" ht="15.75" customHeight="1">
      <c r="A35" s="205"/>
      <c r="B35" s="190"/>
      <c r="C35" s="190"/>
      <c r="D35" s="190"/>
      <c r="E35" s="190"/>
      <c r="F35" s="191"/>
      <c r="G35" s="206" t="s">
        <v>110</v>
      </c>
      <c r="H35" s="203"/>
      <c r="I35" s="83">
        <f>SUM(I22:I34)-I27</f>
        <v>9399460.8499999996</v>
      </c>
      <c r="J35" s="269" t="s">
        <v>111</v>
      </c>
      <c r="K35" s="221"/>
      <c r="L35" s="221"/>
      <c r="M35" s="221"/>
      <c r="N35" s="221"/>
      <c r="O35" s="221"/>
      <c r="P35" s="221"/>
      <c r="Q35" s="221"/>
      <c r="R35" s="184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</row>
    <row r="36" spans="1:41" ht="15.75" customHeight="1">
      <c r="A36" s="192"/>
      <c r="B36" s="193"/>
      <c r="C36" s="193"/>
      <c r="D36" s="193"/>
      <c r="E36" s="193"/>
      <c r="F36" s="194"/>
      <c r="G36" s="207" t="s">
        <v>112</v>
      </c>
      <c r="H36" s="208"/>
      <c r="I36" s="84">
        <f>I22+I24+I25+I28+I30+I31</f>
        <v>5027775.8499999996</v>
      </c>
      <c r="J36" s="269"/>
      <c r="K36" s="221"/>
      <c r="L36" s="221"/>
      <c r="M36" s="221"/>
      <c r="N36" s="221"/>
      <c r="O36" s="221"/>
      <c r="P36" s="221"/>
      <c r="Q36" s="221"/>
      <c r="R36" s="184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</row>
    <row r="37" spans="1:41" ht="16.5" customHeight="1">
      <c r="A37" s="192"/>
      <c r="B37" s="193"/>
      <c r="C37" s="193"/>
      <c r="D37" s="193"/>
      <c r="E37" s="193"/>
      <c r="F37" s="194"/>
      <c r="G37" s="209" t="s">
        <v>113</v>
      </c>
      <c r="H37" s="210"/>
      <c r="I37" s="85">
        <f>I35-I36</f>
        <v>4371685</v>
      </c>
      <c r="J37" s="282"/>
      <c r="K37" s="221"/>
      <c r="L37" s="221"/>
      <c r="M37" s="221"/>
      <c r="N37" s="221"/>
      <c r="O37" s="221"/>
      <c r="P37" s="221"/>
      <c r="Q37" s="221"/>
      <c r="R37" s="184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</row>
    <row r="38" spans="1:41" ht="15.75" customHeight="1">
      <c r="A38" s="195"/>
      <c r="B38" s="196"/>
      <c r="C38" s="196"/>
      <c r="D38" s="196"/>
      <c r="E38" s="196"/>
      <c r="F38" s="197"/>
      <c r="G38" s="86"/>
      <c r="H38" s="86"/>
      <c r="I38" s="86"/>
      <c r="J38" s="269"/>
      <c r="K38" s="221"/>
      <c r="L38" s="221"/>
      <c r="M38" s="221"/>
      <c r="N38" s="221"/>
      <c r="O38" s="221"/>
      <c r="P38" s="221"/>
      <c r="Q38" s="221"/>
      <c r="R38" s="184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41" ht="21" customHeight="1">
      <c r="A39" s="44"/>
      <c r="B39" s="211">
        <v>3</v>
      </c>
      <c r="C39" s="198" t="s">
        <v>114</v>
      </c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  <c r="O39" s="199"/>
      <c r="P39" s="199"/>
      <c r="Q39" s="199"/>
      <c r="R39" s="200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</row>
    <row r="40" spans="1:41" ht="15.75" customHeight="1">
      <c r="A40" s="45"/>
      <c r="B40" s="212"/>
      <c r="C40" s="185" t="s">
        <v>29</v>
      </c>
      <c r="D40" s="185" t="s">
        <v>30</v>
      </c>
      <c r="E40" s="185" t="s">
        <v>10</v>
      </c>
      <c r="F40" s="185" t="s">
        <v>115</v>
      </c>
      <c r="G40" s="185" t="s">
        <v>12</v>
      </c>
      <c r="H40" s="185" t="s">
        <v>13</v>
      </c>
      <c r="I40" s="252" t="s">
        <v>32</v>
      </c>
      <c r="J40" s="253"/>
      <c r="K40" s="208"/>
      <c r="L40" s="185" t="s">
        <v>33</v>
      </c>
      <c r="M40" s="185" t="s">
        <v>34</v>
      </c>
      <c r="N40" s="254" t="s">
        <v>35</v>
      </c>
      <c r="O40" s="208"/>
      <c r="P40" s="185" t="s">
        <v>18</v>
      </c>
      <c r="Q40" s="187" t="s">
        <v>19</v>
      </c>
      <c r="R40" s="247" t="s">
        <v>20</v>
      </c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</row>
    <row r="41" spans="1:41" ht="54.75" customHeight="1">
      <c r="A41" s="45"/>
      <c r="B41" s="213"/>
      <c r="C41" s="186"/>
      <c r="D41" s="186"/>
      <c r="E41" s="186"/>
      <c r="F41" s="186"/>
      <c r="G41" s="186"/>
      <c r="H41" s="186"/>
      <c r="I41" s="46" t="s">
        <v>21</v>
      </c>
      <c r="J41" s="47" t="s">
        <v>22</v>
      </c>
      <c r="K41" s="47" t="s">
        <v>23</v>
      </c>
      <c r="L41" s="186"/>
      <c r="M41" s="186"/>
      <c r="N41" s="48" t="s">
        <v>24</v>
      </c>
      <c r="O41" s="48" t="s">
        <v>25</v>
      </c>
      <c r="P41" s="186"/>
      <c r="Q41" s="188"/>
      <c r="R41" s="259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</row>
    <row r="42" spans="1:41" ht="138" customHeight="1">
      <c r="A42" s="50"/>
      <c r="B42" s="87" t="s">
        <v>116</v>
      </c>
      <c r="C42" s="56" t="s">
        <v>37</v>
      </c>
      <c r="D42" s="53" t="s">
        <v>117</v>
      </c>
      <c r="E42" s="53" t="s">
        <v>118</v>
      </c>
      <c r="F42" s="53" t="s">
        <v>40</v>
      </c>
      <c r="G42" s="289" t="s">
        <v>119</v>
      </c>
      <c r="H42" s="290"/>
      <c r="I42" s="54">
        <v>269339.46999999997</v>
      </c>
      <c r="J42" s="55">
        <v>1</v>
      </c>
      <c r="K42" s="55">
        <v>0</v>
      </c>
      <c r="L42" s="52" t="s">
        <v>51</v>
      </c>
      <c r="M42" s="52" t="s">
        <v>43</v>
      </c>
      <c r="N42" s="88" t="s">
        <v>86</v>
      </c>
      <c r="O42" s="88" t="s">
        <v>87</v>
      </c>
      <c r="P42" s="52" t="s">
        <v>46</v>
      </c>
      <c r="Q42" s="53"/>
      <c r="R42" s="53" t="s">
        <v>62</v>
      </c>
      <c r="S42" s="89"/>
      <c r="T42" s="90"/>
      <c r="U42" s="90"/>
      <c r="V42" s="90"/>
      <c r="W42" s="90"/>
      <c r="X42" s="90"/>
      <c r="Y42" s="90"/>
      <c r="Z42" s="90"/>
      <c r="AA42" s="90"/>
      <c r="AB42" s="1"/>
      <c r="AC42" s="1"/>
      <c r="AD42" s="1"/>
      <c r="AE42" s="1"/>
      <c r="AF42" s="1"/>
      <c r="AG42" s="1"/>
      <c r="AH42" s="1"/>
      <c r="AI42" s="68"/>
      <c r="AJ42" s="68"/>
      <c r="AK42" s="68"/>
      <c r="AL42" s="68"/>
      <c r="AM42" s="68"/>
      <c r="AN42" s="68"/>
      <c r="AO42" s="68"/>
    </row>
    <row r="43" spans="1:41" ht="60.75" customHeight="1">
      <c r="A43" s="50"/>
      <c r="B43" s="91" t="s">
        <v>120</v>
      </c>
      <c r="C43" s="64" t="s">
        <v>37</v>
      </c>
      <c r="D43" s="65" t="s">
        <v>121</v>
      </c>
      <c r="E43" s="65" t="s">
        <v>118</v>
      </c>
      <c r="F43" s="65" t="s">
        <v>40</v>
      </c>
      <c r="G43" s="285"/>
      <c r="H43" s="235"/>
      <c r="I43" s="66">
        <v>500000</v>
      </c>
      <c r="J43" s="67">
        <v>1</v>
      </c>
      <c r="K43" s="67">
        <v>0</v>
      </c>
      <c r="L43" s="64" t="s">
        <v>51</v>
      </c>
      <c r="M43" s="92" t="s">
        <v>43</v>
      </c>
      <c r="N43" s="64" t="s">
        <v>122</v>
      </c>
      <c r="O43" s="64" t="s">
        <v>79</v>
      </c>
      <c r="P43" s="64" t="s">
        <v>46</v>
      </c>
      <c r="Q43" s="65"/>
      <c r="R43" s="65" t="s">
        <v>81</v>
      </c>
      <c r="S43" s="89"/>
      <c r="T43" s="90"/>
      <c r="U43" s="90"/>
      <c r="V43" s="90"/>
      <c r="W43" s="90"/>
      <c r="X43" s="90"/>
      <c r="Y43" s="90"/>
      <c r="Z43" s="90"/>
      <c r="AA43" s="90"/>
      <c r="AB43" s="1"/>
      <c r="AC43" s="1"/>
      <c r="AD43" s="1"/>
      <c r="AE43" s="1"/>
      <c r="AF43" s="1"/>
      <c r="AG43" s="1"/>
      <c r="AH43" s="1"/>
      <c r="AI43" s="68"/>
      <c r="AJ43" s="68"/>
      <c r="AK43" s="68"/>
      <c r="AL43" s="68"/>
      <c r="AM43" s="68"/>
      <c r="AN43" s="68"/>
      <c r="AO43" s="68"/>
    </row>
    <row r="44" spans="1:41" ht="37.5" customHeight="1">
      <c r="A44" s="50"/>
      <c r="B44" s="87" t="s">
        <v>123</v>
      </c>
      <c r="C44" s="56" t="s">
        <v>124</v>
      </c>
      <c r="D44" s="57" t="s">
        <v>125</v>
      </c>
      <c r="E44" s="57" t="s">
        <v>126</v>
      </c>
      <c r="F44" s="57" t="s">
        <v>40</v>
      </c>
      <c r="G44" s="284" t="s">
        <v>127</v>
      </c>
      <c r="H44" s="235"/>
      <c r="I44" s="58">
        <v>2654374</v>
      </c>
      <c r="J44" s="59">
        <v>0</v>
      </c>
      <c r="K44" s="59">
        <v>1</v>
      </c>
      <c r="L44" s="56" t="s">
        <v>128</v>
      </c>
      <c r="M44" s="56" t="s">
        <v>43</v>
      </c>
      <c r="N44" s="56" t="s">
        <v>129</v>
      </c>
      <c r="O44" s="56" t="s">
        <v>130</v>
      </c>
      <c r="P44" s="56" t="s">
        <v>46</v>
      </c>
      <c r="Q44" s="57"/>
      <c r="R44" s="57" t="s">
        <v>62</v>
      </c>
      <c r="S44" s="89"/>
      <c r="T44" s="90"/>
      <c r="U44" s="90"/>
      <c r="V44" s="90"/>
      <c r="W44" s="90"/>
      <c r="X44" s="90"/>
      <c r="Y44" s="90"/>
      <c r="Z44" s="90"/>
      <c r="AA44" s="90"/>
      <c r="AB44" s="1"/>
      <c r="AC44" s="1"/>
      <c r="AD44" s="1"/>
      <c r="AE44" s="1"/>
      <c r="AF44" s="1"/>
      <c r="AG44" s="1"/>
      <c r="AH44" s="1"/>
    </row>
    <row r="45" spans="1:41" ht="75.75" customHeight="1">
      <c r="A45" s="50"/>
      <c r="B45" s="87" t="s">
        <v>131</v>
      </c>
      <c r="C45" s="56" t="s">
        <v>37</v>
      </c>
      <c r="D45" s="57" t="s">
        <v>132</v>
      </c>
      <c r="E45" s="57" t="s">
        <v>133</v>
      </c>
      <c r="F45" s="57" t="s">
        <v>40</v>
      </c>
      <c r="G45" s="260"/>
      <c r="H45" s="235"/>
      <c r="I45" s="58">
        <v>435000</v>
      </c>
      <c r="J45" s="59">
        <v>1</v>
      </c>
      <c r="K45" s="59">
        <v>0</v>
      </c>
      <c r="L45" s="56" t="s">
        <v>51</v>
      </c>
      <c r="M45" s="56" t="s">
        <v>43</v>
      </c>
      <c r="N45" s="62" t="s">
        <v>105</v>
      </c>
      <c r="O45" s="62" t="s">
        <v>134</v>
      </c>
      <c r="P45" s="56" t="s">
        <v>46</v>
      </c>
      <c r="Q45" s="81"/>
      <c r="R45" s="57" t="s">
        <v>54</v>
      </c>
      <c r="S45" s="89"/>
      <c r="T45" s="90"/>
      <c r="U45" s="90"/>
      <c r="V45" s="90"/>
      <c r="W45" s="90"/>
      <c r="X45" s="90"/>
      <c r="Y45" s="90"/>
      <c r="Z45" s="90"/>
      <c r="AA45" s="90"/>
      <c r="AB45" s="1"/>
      <c r="AC45" s="1"/>
      <c r="AD45" s="1"/>
      <c r="AE45" s="1"/>
      <c r="AF45" s="1"/>
      <c r="AG45" s="1"/>
      <c r="AH45" s="1"/>
    </row>
    <row r="46" spans="1:41" ht="53.25" customHeight="1">
      <c r="A46" s="50"/>
      <c r="B46" s="87" t="s">
        <v>135</v>
      </c>
      <c r="C46" s="56" t="s">
        <v>37</v>
      </c>
      <c r="D46" s="57" t="s">
        <v>136</v>
      </c>
      <c r="E46" s="57" t="s">
        <v>137</v>
      </c>
      <c r="F46" s="57" t="s">
        <v>138</v>
      </c>
      <c r="G46" s="284" t="s">
        <v>139</v>
      </c>
      <c r="H46" s="235"/>
      <c r="I46" s="58">
        <v>22590</v>
      </c>
      <c r="J46" s="59">
        <v>1</v>
      </c>
      <c r="K46" s="59">
        <v>0</v>
      </c>
      <c r="L46" s="56" t="s">
        <v>51</v>
      </c>
      <c r="M46" s="56" t="s">
        <v>140</v>
      </c>
      <c r="N46" s="56" t="s">
        <v>141</v>
      </c>
      <c r="O46" s="56" t="s">
        <v>142</v>
      </c>
      <c r="P46" s="56" t="s">
        <v>80</v>
      </c>
      <c r="Q46" s="57"/>
      <c r="R46" s="57" t="s">
        <v>62</v>
      </c>
      <c r="S46" s="89"/>
      <c r="T46" s="90"/>
      <c r="U46" s="90"/>
      <c r="V46" s="90"/>
      <c r="W46" s="90"/>
      <c r="X46" s="90"/>
      <c r="Y46" s="90"/>
      <c r="Z46" s="90"/>
      <c r="AA46" s="90"/>
      <c r="AB46" s="1"/>
      <c r="AC46" s="1"/>
      <c r="AD46" s="1"/>
      <c r="AE46" s="1"/>
      <c r="AF46" s="1"/>
      <c r="AG46" s="1"/>
      <c r="AH46" s="1"/>
    </row>
    <row r="47" spans="1:41" ht="80.25" customHeight="1">
      <c r="A47" s="50"/>
      <c r="B47" s="87" t="s">
        <v>143</v>
      </c>
      <c r="C47" s="56" t="s">
        <v>37</v>
      </c>
      <c r="D47" s="57" t="s">
        <v>144</v>
      </c>
      <c r="E47" s="57" t="s">
        <v>50</v>
      </c>
      <c r="F47" s="57" t="s">
        <v>40</v>
      </c>
      <c r="G47" s="284" t="s">
        <v>145</v>
      </c>
      <c r="H47" s="235"/>
      <c r="I47" s="58">
        <v>1893125</v>
      </c>
      <c r="J47" s="59">
        <v>1</v>
      </c>
      <c r="K47" s="59">
        <v>0</v>
      </c>
      <c r="L47" s="56" t="s">
        <v>51</v>
      </c>
      <c r="M47" s="56" t="s">
        <v>43</v>
      </c>
      <c r="N47" s="56" t="s">
        <v>141</v>
      </c>
      <c r="O47" s="56" t="s">
        <v>142</v>
      </c>
      <c r="P47" s="56" t="s">
        <v>46</v>
      </c>
      <c r="Q47" s="57"/>
      <c r="R47" s="57" t="s">
        <v>62</v>
      </c>
      <c r="S47" s="89"/>
      <c r="T47" s="90"/>
      <c r="U47" s="90"/>
      <c r="V47" s="90"/>
      <c r="W47" s="90"/>
      <c r="X47" s="90"/>
      <c r="Y47" s="90"/>
      <c r="Z47" s="90"/>
      <c r="AA47" s="90"/>
      <c r="AB47" s="1"/>
      <c r="AC47" s="1"/>
      <c r="AD47" s="1"/>
      <c r="AE47" s="1"/>
      <c r="AF47" s="1"/>
      <c r="AG47" s="1"/>
      <c r="AH47" s="1"/>
    </row>
    <row r="48" spans="1:41" ht="99" customHeight="1">
      <c r="A48" s="50"/>
      <c r="B48" s="87" t="s">
        <v>146</v>
      </c>
      <c r="C48" s="56" t="s">
        <v>37</v>
      </c>
      <c r="D48" s="93" t="s">
        <v>147</v>
      </c>
      <c r="E48" s="57" t="s">
        <v>148</v>
      </c>
      <c r="F48" s="57" t="s">
        <v>40</v>
      </c>
      <c r="G48" s="291"/>
      <c r="H48" s="235"/>
      <c r="I48" s="94">
        <v>605886.22</v>
      </c>
      <c r="J48" s="59">
        <v>1</v>
      </c>
      <c r="K48" s="59">
        <v>0</v>
      </c>
      <c r="L48" s="81" t="s">
        <v>67</v>
      </c>
      <c r="M48" s="56" t="s">
        <v>43</v>
      </c>
      <c r="N48" s="79" t="s">
        <v>86</v>
      </c>
      <c r="O48" s="79" t="s">
        <v>149</v>
      </c>
      <c r="P48" s="81" t="s">
        <v>150</v>
      </c>
      <c r="Q48" s="57"/>
      <c r="R48" s="57" t="s">
        <v>62</v>
      </c>
      <c r="S48" s="89"/>
      <c r="T48" s="90"/>
      <c r="U48" s="90"/>
      <c r="V48" s="90"/>
      <c r="W48" s="90"/>
      <c r="X48" s="90"/>
      <c r="Y48" s="90"/>
      <c r="Z48" s="90"/>
      <c r="AA48" s="90"/>
      <c r="AB48" s="1"/>
      <c r="AC48" s="1"/>
      <c r="AD48" s="1"/>
      <c r="AE48" s="1"/>
      <c r="AF48" s="1"/>
      <c r="AG48" s="1"/>
      <c r="AH48" s="1"/>
      <c r="AI48" s="68"/>
      <c r="AJ48" s="68"/>
      <c r="AK48" s="68"/>
      <c r="AL48" s="68"/>
      <c r="AM48" s="68"/>
      <c r="AN48" s="68"/>
      <c r="AO48" s="68"/>
    </row>
    <row r="49" spans="1:41" ht="108.75" customHeight="1">
      <c r="A49" s="45"/>
      <c r="B49" s="95" t="s">
        <v>151</v>
      </c>
      <c r="C49" s="70" t="s">
        <v>152</v>
      </c>
      <c r="D49" s="70" t="s">
        <v>153</v>
      </c>
      <c r="E49" s="71" t="s">
        <v>154</v>
      </c>
      <c r="F49" s="71" t="s">
        <v>40</v>
      </c>
      <c r="G49" s="283" t="s">
        <v>155</v>
      </c>
      <c r="H49" s="242"/>
      <c r="I49" s="72">
        <v>1000000</v>
      </c>
      <c r="J49" s="73">
        <v>1</v>
      </c>
      <c r="K49" s="73">
        <v>0</v>
      </c>
      <c r="L49" s="70" t="s">
        <v>51</v>
      </c>
      <c r="M49" s="70" t="s">
        <v>43</v>
      </c>
      <c r="N49" s="96" t="s">
        <v>99</v>
      </c>
      <c r="O49" s="96" t="s">
        <v>72</v>
      </c>
      <c r="P49" s="70" t="s">
        <v>46</v>
      </c>
      <c r="Q49" s="71"/>
      <c r="R49" s="71" t="s">
        <v>73</v>
      </c>
      <c r="S49" s="89"/>
      <c r="T49" s="90"/>
      <c r="U49" s="90"/>
      <c r="V49" s="90"/>
      <c r="W49" s="90"/>
      <c r="X49" s="90"/>
      <c r="Y49" s="90"/>
      <c r="Z49" s="90"/>
      <c r="AA49" s="90"/>
      <c r="AB49" s="9"/>
      <c r="AC49" s="9"/>
      <c r="AD49" s="9"/>
      <c r="AE49" s="9"/>
      <c r="AF49" s="9"/>
      <c r="AG49" s="9"/>
      <c r="AH49" s="9"/>
      <c r="AI49" s="68"/>
      <c r="AJ49" s="68"/>
      <c r="AK49" s="68"/>
      <c r="AL49" s="68"/>
      <c r="AM49" s="68"/>
      <c r="AN49" s="68"/>
      <c r="AO49" s="68"/>
    </row>
    <row r="50" spans="1:41" ht="108.75" customHeight="1">
      <c r="A50" s="45"/>
      <c r="B50" s="97" t="s">
        <v>156</v>
      </c>
      <c r="C50" s="98" t="s">
        <v>37</v>
      </c>
      <c r="D50" s="99" t="s">
        <v>157</v>
      </c>
      <c r="E50" s="99" t="s">
        <v>158</v>
      </c>
      <c r="F50" s="99" t="s">
        <v>40</v>
      </c>
      <c r="G50" s="270"/>
      <c r="H50" s="235"/>
      <c r="I50" s="100">
        <v>200000</v>
      </c>
      <c r="J50" s="101">
        <v>1</v>
      </c>
      <c r="K50" s="101">
        <v>0</v>
      </c>
      <c r="L50" s="80" t="s">
        <v>51</v>
      </c>
      <c r="M50" s="98" t="s">
        <v>43</v>
      </c>
      <c r="N50" s="80" t="s">
        <v>72</v>
      </c>
      <c r="O50" s="80" t="s">
        <v>159</v>
      </c>
      <c r="P50" s="98" t="s">
        <v>46</v>
      </c>
      <c r="Q50" s="99"/>
      <c r="R50" s="99" t="s">
        <v>54</v>
      </c>
      <c r="S50" s="89"/>
      <c r="T50" s="90"/>
      <c r="U50" s="90"/>
      <c r="V50" s="90"/>
      <c r="W50" s="90"/>
      <c r="X50" s="90"/>
      <c r="Y50" s="90"/>
      <c r="Z50" s="90"/>
      <c r="AA50" s="90"/>
      <c r="AB50" s="9"/>
      <c r="AC50" s="9"/>
      <c r="AD50" s="9"/>
      <c r="AE50" s="9"/>
      <c r="AF50" s="9"/>
      <c r="AG50" s="9"/>
      <c r="AH50" s="9"/>
      <c r="AI50" s="68"/>
      <c r="AJ50" s="68"/>
      <c r="AK50" s="68"/>
      <c r="AL50" s="68"/>
      <c r="AM50" s="68"/>
      <c r="AN50" s="68"/>
      <c r="AO50" s="68"/>
    </row>
    <row r="51" spans="1:41" ht="108.75" customHeight="1">
      <c r="A51" s="45"/>
      <c r="B51" s="102" t="s">
        <v>160</v>
      </c>
      <c r="C51" s="98" t="s">
        <v>37</v>
      </c>
      <c r="D51" s="99" t="s">
        <v>161</v>
      </c>
      <c r="E51" s="99" t="s">
        <v>76</v>
      </c>
      <c r="F51" s="99" t="s">
        <v>40</v>
      </c>
      <c r="G51" s="270"/>
      <c r="H51" s="235"/>
      <c r="I51" s="100">
        <v>50000</v>
      </c>
      <c r="J51" s="101">
        <v>1</v>
      </c>
      <c r="K51" s="101">
        <v>0</v>
      </c>
      <c r="L51" s="80" t="s">
        <v>51</v>
      </c>
      <c r="M51" s="98" t="s">
        <v>43</v>
      </c>
      <c r="N51" s="80" t="s">
        <v>162</v>
      </c>
      <c r="O51" s="80" t="s">
        <v>52</v>
      </c>
      <c r="P51" s="98" t="s">
        <v>46</v>
      </c>
      <c r="Q51" s="99"/>
      <c r="R51" s="99" t="s">
        <v>54</v>
      </c>
      <c r="S51" s="89"/>
      <c r="T51" s="90"/>
      <c r="U51" s="90"/>
      <c r="V51" s="90"/>
      <c r="W51" s="90"/>
      <c r="X51" s="90"/>
      <c r="Y51" s="90"/>
      <c r="Z51" s="90"/>
      <c r="AA51" s="90"/>
      <c r="AB51" s="9"/>
      <c r="AC51" s="9"/>
      <c r="AD51" s="9"/>
      <c r="AE51" s="9"/>
      <c r="AF51" s="9"/>
      <c r="AG51" s="9"/>
      <c r="AH51" s="9"/>
      <c r="AI51" s="68"/>
      <c r="AJ51" s="68"/>
      <c r="AK51" s="68"/>
      <c r="AL51" s="68"/>
      <c r="AM51" s="68"/>
      <c r="AN51" s="68"/>
      <c r="AO51" s="68"/>
    </row>
    <row r="52" spans="1:41" ht="108.75" customHeight="1">
      <c r="A52" s="45"/>
      <c r="B52" s="102" t="s">
        <v>163</v>
      </c>
      <c r="C52" s="98" t="s">
        <v>37</v>
      </c>
      <c r="D52" s="99" t="s">
        <v>164</v>
      </c>
      <c r="E52" s="99" t="s">
        <v>165</v>
      </c>
      <c r="F52" s="99" t="s">
        <v>40</v>
      </c>
      <c r="G52" s="270"/>
      <c r="H52" s="235"/>
      <c r="I52" s="100">
        <v>1585000</v>
      </c>
      <c r="J52" s="101">
        <v>1</v>
      </c>
      <c r="K52" s="101">
        <v>0</v>
      </c>
      <c r="L52" s="98" t="s">
        <v>51</v>
      </c>
      <c r="M52" s="98" t="s">
        <v>78</v>
      </c>
      <c r="N52" s="98" t="s">
        <v>166</v>
      </c>
      <c r="O52" s="98" t="s">
        <v>167</v>
      </c>
      <c r="P52" s="98" t="s">
        <v>46</v>
      </c>
      <c r="Q52" s="99"/>
      <c r="R52" s="99" t="s">
        <v>54</v>
      </c>
      <c r="S52" s="89"/>
      <c r="T52" s="90"/>
      <c r="U52" s="90"/>
      <c r="V52" s="90"/>
      <c r="W52" s="90"/>
      <c r="X52" s="90"/>
      <c r="Y52" s="90"/>
      <c r="Z52" s="90"/>
      <c r="AA52" s="90"/>
      <c r="AB52" s="9"/>
      <c r="AC52" s="9"/>
      <c r="AD52" s="9"/>
      <c r="AE52" s="9"/>
      <c r="AF52" s="9"/>
      <c r="AG52" s="9"/>
      <c r="AH52" s="9"/>
      <c r="AI52" s="68"/>
      <c r="AJ52" s="68"/>
      <c r="AK52" s="68"/>
      <c r="AL52" s="68"/>
      <c r="AM52" s="68"/>
      <c r="AN52" s="68"/>
      <c r="AO52" s="68"/>
    </row>
    <row r="53" spans="1:41" ht="108.75" customHeight="1">
      <c r="A53" s="82"/>
      <c r="B53" s="102" t="s">
        <v>168</v>
      </c>
      <c r="C53" s="98" t="s">
        <v>37</v>
      </c>
      <c r="D53" s="99" t="s">
        <v>169</v>
      </c>
      <c r="E53" s="98" t="s">
        <v>170</v>
      </c>
      <c r="F53" s="99" t="s">
        <v>40</v>
      </c>
      <c r="G53" s="270"/>
      <c r="H53" s="235"/>
      <c r="I53" s="100">
        <v>35000</v>
      </c>
      <c r="J53" s="101">
        <v>1</v>
      </c>
      <c r="K53" s="101">
        <v>0</v>
      </c>
      <c r="L53" s="98" t="s">
        <v>171</v>
      </c>
      <c r="M53" s="98" t="s">
        <v>78</v>
      </c>
      <c r="N53" s="98" t="s">
        <v>108</v>
      </c>
      <c r="O53" s="98" t="s">
        <v>105</v>
      </c>
      <c r="P53" s="98" t="s">
        <v>46</v>
      </c>
      <c r="Q53" s="99"/>
      <c r="R53" s="99" t="s">
        <v>54</v>
      </c>
      <c r="S53" s="89"/>
      <c r="T53" s="90"/>
      <c r="U53" s="90"/>
      <c r="V53" s="90"/>
      <c r="W53" s="90"/>
      <c r="X53" s="90"/>
      <c r="Y53" s="90"/>
      <c r="Z53" s="90"/>
      <c r="AA53" s="90"/>
      <c r="AB53" s="9"/>
      <c r="AC53" s="9"/>
      <c r="AD53" s="9"/>
      <c r="AE53" s="9"/>
      <c r="AF53" s="9"/>
      <c r="AG53" s="9"/>
      <c r="AH53" s="9"/>
      <c r="AI53" s="68"/>
      <c r="AJ53" s="68"/>
      <c r="AK53" s="68"/>
      <c r="AL53" s="68"/>
      <c r="AM53" s="68"/>
      <c r="AN53" s="68"/>
      <c r="AO53" s="68"/>
    </row>
    <row r="54" spans="1:41" ht="29.25" customHeight="1">
      <c r="A54" s="205"/>
      <c r="B54" s="190"/>
      <c r="C54" s="190"/>
      <c r="D54" s="190"/>
      <c r="E54" s="190"/>
      <c r="F54" s="191"/>
      <c r="G54" s="206" t="s">
        <v>172</v>
      </c>
      <c r="H54" s="203"/>
      <c r="I54" s="103">
        <f>SUM(I42,I44:I53)</f>
        <v>8750314.6899999995</v>
      </c>
      <c r="J54" s="189"/>
      <c r="K54" s="190"/>
      <c r="L54" s="190"/>
      <c r="M54" s="190"/>
      <c r="N54" s="190"/>
      <c r="O54" s="190"/>
      <c r="P54" s="190"/>
      <c r="Q54" s="190"/>
      <c r="R54" s="19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</row>
    <row r="55" spans="1:41" ht="15.75" customHeight="1">
      <c r="A55" s="192"/>
      <c r="B55" s="193"/>
      <c r="C55" s="193"/>
      <c r="D55" s="193"/>
      <c r="E55" s="193"/>
      <c r="F55" s="194"/>
      <c r="G55" s="207" t="s">
        <v>112</v>
      </c>
      <c r="H55" s="208"/>
      <c r="I55" s="84">
        <f>I42+I44+I46+I47+I48</f>
        <v>5445314.6899999995</v>
      </c>
      <c r="J55" s="192"/>
      <c r="K55" s="193"/>
      <c r="L55" s="193"/>
      <c r="M55" s="193"/>
      <c r="N55" s="193"/>
      <c r="O55" s="193"/>
      <c r="P55" s="193"/>
      <c r="Q55" s="193"/>
      <c r="R55" s="194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</row>
    <row r="56" spans="1:41" ht="22.5" customHeight="1">
      <c r="A56" s="192"/>
      <c r="B56" s="193"/>
      <c r="C56" s="193"/>
      <c r="D56" s="193"/>
      <c r="E56" s="193"/>
      <c r="F56" s="194"/>
      <c r="G56" s="209" t="s">
        <v>173</v>
      </c>
      <c r="H56" s="210"/>
      <c r="I56" s="85">
        <f>I54-I55</f>
        <v>3305000</v>
      </c>
      <c r="J56" s="192"/>
      <c r="K56" s="193"/>
      <c r="L56" s="193"/>
      <c r="M56" s="193"/>
      <c r="N56" s="193"/>
      <c r="O56" s="193"/>
      <c r="P56" s="193"/>
      <c r="Q56" s="193"/>
      <c r="R56" s="194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</row>
    <row r="57" spans="1:41" ht="22.5" customHeight="1">
      <c r="A57" s="195"/>
      <c r="B57" s="196"/>
      <c r="C57" s="196"/>
      <c r="D57" s="196"/>
      <c r="E57" s="196"/>
      <c r="F57" s="197"/>
      <c r="G57" s="1"/>
      <c r="H57" s="1"/>
      <c r="I57" s="1"/>
      <c r="J57" s="195"/>
      <c r="K57" s="196"/>
      <c r="L57" s="196"/>
      <c r="M57" s="196"/>
      <c r="N57" s="196"/>
      <c r="O57" s="196"/>
      <c r="P57" s="196"/>
      <c r="Q57" s="196"/>
      <c r="R57" s="197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</row>
    <row r="58" spans="1:41" ht="21" customHeight="1">
      <c r="A58" s="9"/>
      <c r="B58" s="211">
        <v>4</v>
      </c>
      <c r="C58" s="198" t="s">
        <v>174</v>
      </c>
      <c r="D58" s="199"/>
      <c r="E58" s="199"/>
      <c r="F58" s="199"/>
      <c r="G58" s="199"/>
      <c r="H58" s="199"/>
      <c r="I58" s="199"/>
      <c r="J58" s="199"/>
      <c r="K58" s="199"/>
      <c r="L58" s="199"/>
      <c r="M58" s="199"/>
      <c r="N58" s="199"/>
      <c r="O58" s="199"/>
      <c r="P58" s="199"/>
      <c r="Q58" s="199"/>
      <c r="R58" s="200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</row>
    <row r="59" spans="1:41" ht="15.75" customHeight="1">
      <c r="A59" s="9"/>
      <c r="B59" s="212"/>
      <c r="C59" s="204" t="s">
        <v>29</v>
      </c>
      <c r="D59" s="204" t="s">
        <v>30</v>
      </c>
      <c r="E59" s="204" t="s">
        <v>10</v>
      </c>
      <c r="F59" s="204" t="s">
        <v>175</v>
      </c>
      <c r="G59" s="271" t="s">
        <v>176</v>
      </c>
      <c r="H59" s="272"/>
      <c r="I59" s="201" t="s">
        <v>32</v>
      </c>
      <c r="J59" s="202"/>
      <c r="K59" s="203"/>
      <c r="L59" s="204" t="s">
        <v>33</v>
      </c>
      <c r="M59" s="204" t="s">
        <v>34</v>
      </c>
      <c r="N59" s="286" t="s">
        <v>35</v>
      </c>
      <c r="O59" s="203"/>
      <c r="P59" s="204" t="s">
        <v>18</v>
      </c>
      <c r="Q59" s="287" t="s">
        <v>177</v>
      </c>
      <c r="R59" s="288" t="s">
        <v>20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</row>
    <row r="60" spans="1:41" ht="59.25" customHeight="1">
      <c r="A60" s="9"/>
      <c r="B60" s="213"/>
      <c r="C60" s="186"/>
      <c r="D60" s="186"/>
      <c r="E60" s="186"/>
      <c r="F60" s="186"/>
      <c r="G60" s="273"/>
      <c r="H60" s="229"/>
      <c r="I60" s="48" t="s">
        <v>21</v>
      </c>
      <c r="J60" s="46" t="s">
        <v>22</v>
      </c>
      <c r="K60" s="47" t="s">
        <v>23</v>
      </c>
      <c r="L60" s="186"/>
      <c r="M60" s="186"/>
      <c r="N60" s="48" t="s">
        <v>178</v>
      </c>
      <c r="O60" s="48" t="s">
        <v>25</v>
      </c>
      <c r="P60" s="186"/>
      <c r="Q60" s="188"/>
      <c r="R60" s="259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</row>
    <row r="61" spans="1:41" ht="63.75" customHeight="1">
      <c r="A61" s="1"/>
      <c r="B61" s="51" t="s">
        <v>179</v>
      </c>
      <c r="C61" s="56" t="s">
        <v>37</v>
      </c>
      <c r="D61" s="57" t="s">
        <v>180</v>
      </c>
      <c r="E61" s="56" t="s">
        <v>181</v>
      </c>
      <c r="F61" s="56" t="s">
        <v>138</v>
      </c>
      <c r="G61" s="236" t="s">
        <v>182</v>
      </c>
      <c r="H61" s="235"/>
      <c r="I61" s="94">
        <v>500000</v>
      </c>
      <c r="J61" s="104">
        <v>1</v>
      </c>
      <c r="K61" s="59">
        <v>0</v>
      </c>
      <c r="L61" s="56" t="s">
        <v>67</v>
      </c>
      <c r="M61" s="56" t="s">
        <v>78</v>
      </c>
      <c r="N61" s="62" t="s">
        <v>72</v>
      </c>
      <c r="O61" s="62" t="s">
        <v>162</v>
      </c>
      <c r="P61" s="56" t="s">
        <v>183</v>
      </c>
      <c r="Q61" s="57"/>
      <c r="R61" s="57" t="s">
        <v>73</v>
      </c>
      <c r="S61" s="89"/>
      <c r="T61" s="90"/>
      <c r="U61" s="90"/>
      <c r="V61" s="90"/>
      <c r="W61" s="90"/>
      <c r="X61" s="90"/>
      <c r="Y61" s="90"/>
      <c r="Z61" s="90"/>
      <c r="AA61" s="90"/>
      <c r="AB61" s="1"/>
      <c r="AC61" s="1"/>
      <c r="AD61" s="1"/>
      <c r="AE61" s="1"/>
      <c r="AF61" s="1"/>
      <c r="AG61" s="1"/>
      <c r="AH61" s="1"/>
    </row>
    <row r="62" spans="1:41" ht="39.75" customHeight="1">
      <c r="A62" s="1"/>
      <c r="B62" s="51" t="s">
        <v>184</v>
      </c>
      <c r="C62" s="56" t="s">
        <v>37</v>
      </c>
      <c r="D62" s="57" t="s">
        <v>185</v>
      </c>
      <c r="E62" s="56" t="s">
        <v>186</v>
      </c>
      <c r="F62" s="56" t="s">
        <v>138</v>
      </c>
      <c r="G62" s="236" t="s">
        <v>187</v>
      </c>
      <c r="H62" s="235"/>
      <c r="I62" s="58">
        <v>340000</v>
      </c>
      <c r="J62" s="104">
        <v>1</v>
      </c>
      <c r="K62" s="59">
        <v>0</v>
      </c>
      <c r="L62" s="56" t="s">
        <v>67</v>
      </c>
      <c r="M62" s="56" t="s">
        <v>140</v>
      </c>
      <c r="N62" s="56" t="s">
        <v>45</v>
      </c>
      <c r="O62" s="56" t="s">
        <v>188</v>
      </c>
      <c r="P62" s="56" t="s">
        <v>183</v>
      </c>
      <c r="Q62" s="56" t="s">
        <v>189</v>
      </c>
      <c r="R62" s="57" t="s">
        <v>62</v>
      </c>
      <c r="S62" s="89"/>
      <c r="T62" s="90"/>
      <c r="U62" s="90"/>
      <c r="V62" s="90"/>
      <c r="W62" s="90"/>
      <c r="X62" s="90"/>
      <c r="Y62" s="90"/>
      <c r="Z62" s="90"/>
      <c r="AA62" s="90"/>
      <c r="AB62" s="1"/>
      <c r="AC62" s="1"/>
      <c r="AD62" s="1"/>
      <c r="AE62" s="1"/>
      <c r="AF62" s="1"/>
      <c r="AG62" s="1"/>
      <c r="AH62" s="1"/>
    </row>
    <row r="63" spans="1:41" ht="46.5" customHeight="1">
      <c r="A63" s="1"/>
      <c r="B63" s="51" t="s">
        <v>190</v>
      </c>
      <c r="C63" s="56" t="s">
        <v>37</v>
      </c>
      <c r="D63" s="57" t="s">
        <v>191</v>
      </c>
      <c r="E63" s="56" t="s">
        <v>148</v>
      </c>
      <c r="F63" s="56" t="s">
        <v>138</v>
      </c>
      <c r="G63" s="236" t="s">
        <v>192</v>
      </c>
      <c r="H63" s="235"/>
      <c r="I63" s="58">
        <v>413463</v>
      </c>
      <c r="J63" s="104">
        <v>1</v>
      </c>
      <c r="K63" s="59">
        <v>0</v>
      </c>
      <c r="L63" s="56" t="s">
        <v>67</v>
      </c>
      <c r="M63" s="56" t="s">
        <v>140</v>
      </c>
      <c r="N63" s="56" t="s">
        <v>141</v>
      </c>
      <c r="O63" s="56" t="s">
        <v>142</v>
      </c>
      <c r="P63" s="56" t="s">
        <v>183</v>
      </c>
      <c r="Q63" s="56" t="s">
        <v>193</v>
      </c>
      <c r="R63" s="57" t="s">
        <v>62</v>
      </c>
      <c r="S63" s="89"/>
      <c r="T63" s="90"/>
      <c r="U63" s="90"/>
      <c r="V63" s="90"/>
      <c r="W63" s="90"/>
      <c r="X63" s="90"/>
      <c r="Y63" s="90"/>
      <c r="Z63" s="90"/>
      <c r="AA63" s="90"/>
      <c r="AB63" s="1"/>
      <c r="AC63" s="1"/>
      <c r="AD63" s="1"/>
      <c r="AE63" s="1"/>
      <c r="AF63" s="1"/>
      <c r="AG63" s="1"/>
      <c r="AH63" s="1"/>
    </row>
    <row r="64" spans="1:41" ht="60" customHeight="1">
      <c r="A64" s="1"/>
      <c r="B64" s="51" t="s">
        <v>194</v>
      </c>
      <c r="C64" s="56" t="s">
        <v>37</v>
      </c>
      <c r="D64" s="57" t="s">
        <v>195</v>
      </c>
      <c r="E64" s="56" t="s">
        <v>196</v>
      </c>
      <c r="F64" s="56" t="s">
        <v>197</v>
      </c>
      <c r="G64" s="236" t="s">
        <v>198</v>
      </c>
      <c r="H64" s="235"/>
      <c r="I64" s="58">
        <v>170372.71</v>
      </c>
      <c r="J64" s="104">
        <v>1</v>
      </c>
      <c r="K64" s="59">
        <v>0</v>
      </c>
      <c r="L64" s="56" t="s">
        <v>51</v>
      </c>
      <c r="M64" s="56" t="s">
        <v>140</v>
      </c>
      <c r="N64" s="56" t="s">
        <v>142</v>
      </c>
      <c r="O64" s="56" t="s">
        <v>79</v>
      </c>
      <c r="P64" s="56" t="s">
        <v>199</v>
      </c>
      <c r="Q64" s="56" t="s">
        <v>200</v>
      </c>
      <c r="R64" s="57" t="s">
        <v>62</v>
      </c>
      <c r="S64" s="89"/>
      <c r="T64" s="90"/>
      <c r="U64" s="90"/>
      <c r="V64" s="90"/>
      <c r="W64" s="90"/>
      <c r="X64" s="90"/>
      <c r="Y64" s="90"/>
      <c r="Z64" s="90"/>
      <c r="AA64" s="90"/>
      <c r="AB64" s="1"/>
      <c r="AC64" s="1"/>
      <c r="AD64" s="1"/>
      <c r="AE64" s="1"/>
      <c r="AF64" s="1"/>
      <c r="AG64" s="1"/>
      <c r="AH64" s="1"/>
    </row>
    <row r="65" spans="1:41" ht="86.25" customHeight="1">
      <c r="A65" s="1"/>
      <c r="B65" s="63" t="s">
        <v>201</v>
      </c>
      <c r="C65" s="64" t="s">
        <v>37</v>
      </c>
      <c r="D65" s="65" t="s">
        <v>202</v>
      </c>
      <c r="E65" s="64" t="s">
        <v>203</v>
      </c>
      <c r="F65" s="64" t="s">
        <v>197</v>
      </c>
      <c r="G65" s="250"/>
      <c r="H65" s="235"/>
      <c r="I65" s="66">
        <v>1040000</v>
      </c>
      <c r="J65" s="105">
        <v>1</v>
      </c>
      <c r="K65" s="67">
        <v>0</v>
      </c>
      <c r="L65" s="64" t="s">
        <v>51</v>
      </c>
      <c r="M65" s="64" t="s">
        <v>140</v>
      </c>
      <c r="N65" s="64" t="s">
        <v>79</v>
      </c>
      <c r="O65" s="64" t="s">
        <v>99</v>
      </c>
      <c r="P65" s="64" t="s">
        <v>199</v>
      </c>
      <c r="Q65" s="64"/>
      <c r="R65" s="65" t="s">
        <v>81</v>
      </c>
      <c r="S65" s="89"/>
      <c r="T65" s="90"/>
      <c r="U65" s="90"/>
      <c r="V65" s="90"/>
      <c r="W65" s="90"/>
      <c r="X65" s="90"/>
      <c r="Y65" s="90"/>
      <c r="Z65" s="90"/>
      <c r="AA65" s="90"/>
      <c r="AB65" s="1"/>
      <c r="AC65" s="1"/>
      <c r="AD65" s="1"/>
      <c r="AE65" s="1"/>
      <c r="AF65" s="1"/>
      <c r="AG65" s="1"/>
      <c r="AH65" s="1"/>
      <c r="AI65" s="68"/>
      <c r="AJ65" s="68"/>
      <c r="AK65" s="68"/>
      <c r="AL65" s="68"/>
      <c r="AM65" s="68"/>
      <c r="AN65" s="68"/>
      <c r="AO65" s="68"/>
    </row>
    <row r="66" spans="1:41" ht="75" customHeight="1">
      <c r="A66" s="1"/>
      <c r="B66" s="51" t="s">
        <v>204</v>
      </c>
      <c r="C66" s="56" t="s">
        <v>37</v>
      </c>
      <c r="D66" s="57" t="s">
        <v>205</v>
      </c>
      <c r="E66" s="56" t="s">
        <v>206</v>
      </c>
      <c r="F66" s="56" t="s">
        <v>138</v>
      </c>
      <c r="G66" s="236" t="s">
        <v>207</v>
      </c>
      <c r="H66" s="235"/>
      <c r="I66" s="58">
        <v>607228.21</v>
      </c>
      <c r="J66" s="104">
        <v>1</v>
      </c>
      <c r="K66" s="59">
        <v>0</v>
      </c>
      <c r="L66" s="56" t="s">
        <v>59</v>
      </c>
      <c r="M66" s="56" t="s">
        <v>140</v>
      </c>
      <c r="N66" s="56" t="s">
        <v>141</v>
      </c>
      <c r="O66" s="56" t="s">
        <v>142</v>
      </c>
      <c r="P66" s="56" t="s">
        <v>208</v>
      </c>
      <c r="Q66" s="56" t="s">
        <v>209</v>
      </c>
      <c r="R66" s="57" t="s">
        <v>62</v>
      </c>
      <c r="S66" s="89"/>
      <c r="T66" s="90"/>
      <c r="U66" s="90"/>
      <c r="V66" s="90"/>
      <c r="W66" s="90"/>
      <c r="X66" s="90"/>
      <c r="Y66" s="90"/>
      <c r="Z66" s="90"/>
      <c r="AA66" s="90"/>
      <c r="AB66" s="1"/>
      <c r="AC66" s="1"/>
      <c r="AD66" s="1"/>
      <c r="AE66" s="1"/>
      <c r="AF66" s="1"/>
      <c r="AG66" s="1"/>
      <c r="AH66" s="1"/>
    </row>
    <row r="67" spans="1:41" ht="90" customHeight="1">
      <c r="A67" s="1"/>
      <c r="B67" s="51" t="s">
        <v>210</v>
      </c>
      <c r="C67" s="56" t="s">
        <v>37</v>
      </c>
      <c r="D67" s="57" t="s">
        <v>211</v>
      </c>
      <c r="E67" s="56" t="s">
        <v>65</v>
      </c>
      <c r="F67" s="56" t="s">
        <v>138</v>
      </c>
      <c r="G67" s="236" t="s">
        <v>212</v>
      </c>
      <c r="H67" s="235"/>
      <c r="I67" s="58">
        <v>115279.31</v>
      </c>
      <c r="J67" s="104">
        <v>1</v>
      </c>
      <c r="K67" s="59">
        <v>0</v>
      </c>
      <c r="L67" s="56" t="s">
        <v>67</v>
      </c>
      <c r="M67" s="56" t="s">
        <v>140</v>
      </c>
      <c r="N67" s="56" t="s">
        <v>141</v>
      </c>
      <c r="O67" s="56" t="s">
        <v>142</v>
      </c>
      <c r="P67" s="56" t="s">
        <v>213</v>
      </c>
      <c r="Q67" s="56" t="s">
        <v>214</v>
      </c>
      <c r="R67" s="57" t="s">
        <v>62</v>
      </c>
      <c r="S67" s="89"/>
      <c r="T67" s="90"/>
      <c r="U67" s="90"/>
      <c r="V67" s="90"/>
      <c r="W67" s="90"/>
      <c r="X67" s="90"/>
      <c r="Y67" s="90"/>
      <c r="Z67" s="90"/>
      <c r="AA67" s="90"/>
      <c r="AB67" s="1"/>
      <c r="AC67" s="1"/>
      <c r="AD67" s="1"/>
      <c r="AE67" s="1"/>
      <c r="AF67" s="1"/>
      <c r="AG67" s="1"/>
      <c r="AH67" s="1"/>
    </row>
    <row r="68" spans="1:41" ht="64.5" customHeight="1">
      <c r="A68" s="1"/>
      <c r="B68" s="51" t="s">
        <v>215</v>
      </c>
      <c r="C68" s="56" t="s">
        <v>37</v>
      </c>
      <c r="D68" s="57" t="s">
        <v>216</v>
      </c>
      <c r="E68" s="56" t="s">
        <v>76</v>
      </c>
      <c r="F68" s="56" t="s">
        <v>217</v>
      </c>
      <c r="G68" s="236" t="s">
        <v>218</v>
      </c>
      <c r="H68" s="235"/>
      <c r="I68" s="58">
        <v>49180.33</v>
      </c>
      <c r="J68" s="104">
        <v>1</v>
      </c>
      <c r="K68" s="59">
        <v>0</v>
      </c>
      <c r="L68" s="56" t="s">
        <v>51</v>
      </c>
      <c r="M68" s="56" t="s">
        <v>140</v>
      </c>
      <c r="N68" s="56" t="s">
        <v>219</v>
      </c>
      <c r="O68" s="56" t="s">
        <v>71</v>
      </c>
      <c r="P68" s="56" t="s">
        <v>220</v>
      </c>
      <c r="Q68" s="56" t="s">
        <v>221</v>
      </c>
      <c r="R68" s="57" t="s">
        <v>62</v>
      </c>
      <c r="S68" s="89"/>
      <c r="T68" s="90"/>
      <c r="U68" s="90"/>
      <c r="V68" s="90"/>
      <c r="W68" s="90"/>
      <c r="X68" s="90"/>
      <c r="Y68" s="90"/>
      <c r="Z68" s="90"/>
      <c r="AA68" s="90"/>
      <c r="AB68" s="1"/>
      <c r="AC68" s="1"/>
      <c r="AD68" s="1"/>
      <c r="AE68" s="1"/>
      <c r="AF68" s="1"/>
      <c r="AG68" s="1"/>
      <c r="AH68" s="1"/>
    </row>
    <row r="69" spans="1:41" ht="92.25" customHeight="1">
      <c r="A69" s="106"/>
      <c r="B69" s="63" t="s">
        <v>222</v>
      </c>
      <c r="C69" s="64" t="s">
        <v>37</v>
      </c>
      <c r="D69" s="65" t="s">
        <v>223</v>
      </c>
      <c r="E69" s="64" t="s">
        <v>148</v>
      </c>
      <c r="F69" s="64" t="s">
        <v>197</v>
      </c>
      <c r="G69" s="250"/>
      <c r="H69" s="235"/>
      <c r="I69" s="66">
        <v>1200000</v>
      </c>
      <c r="J69" s="105">
        <v>1</v>
      </c>
      <c r="K69" s="67">
        <v>0</v>
      </c>
      <c r="L69" s="64" t="s">
        <v>51</v>
      </c>
      <c r="M69" s="64" t="s">
        <v>140</v>
      </c>
      <c r="N69" s="64" t="s">
        <v>79</v>
      </c>
      <c r="O69" s="64" t="s">
        <v>86</v>
      </c>
      <c r="P69" s="64" t="s">
        <v>199</v>
      </c>
      <c r="Q69" s="64"/>
      <c r="R69" s="65" t="s">
        <v>81</v>
      </c>
      <c r="S69" s="89"/>
      <c r="T69" s="90"/>
      <c r="U69" s="90"/>
      <c r="V69" s="90"/>
      <c r="W69" s="90"/>
      <c r="X69" s="90"/>
      <c r="Y69" s="90"/>
      <c r="Z69" s="90"/>
      <c r="AA69" s="90"/>
      <c r="AB69" s="106"/>
      <c r="AC69" s="106"/>
      <c r="AD69" s="106"/>
      <c r="AE69" s="106"/>
      <c r="AF69" s="106"/>
      <c r="AG69" s="106"/>
      <c r="AH69" s="106"/>
    </row>
    <row r="70" spans="1:41" ht="72.75" customHeight="1">
      <c r="A70" s="107"/>
      <c r="B70" s="51" t="s">
        <v>224</v>
      </c>
      <c r="C70" s="56" t="s">
        <v>37</v>
      </c>
      <c r="D70" s="57" t="s">
        <v>225</v>
      </c>
      <c r="E70" s="56" t="s">
        <v>226</v>
      </c>
      <c r="F70" s="56" t="s">
        <v>217</v>
      </c>
      <c r="G70" s="236" t="s">
        <v>227</v>
      </c>
      <c r="H70" s="235"/>
      <c r="I70" s="58">
        <v>80834.94</v>
      </c>
      <c r="J70" s="59">
        <v>1</v>
      </c>
      <c r="K70" s="59">
        <v>0</v>
      </c>
      <c r="L70" s="56" t="s">
        <v>67</v>
      </c>
      <c r="M70" s="56" t="s">
        <v>78</v>
      </c>
      <c r="N70" s="56" t="s">
        <v>79</v>
      </c>
      <c r="O70" s="56" t="s">
        <v>99</v>
      </c>
      <c r="P70" s="56" t="s">
        <v>220</v>
      </c>
      <c r="Q70" s="56" t="s">
        <v>228</v>
      </c>
      <c r="R70" s="57" t="s">
        <v>62</v>
      </c>
      <c r="S70" s="89"/>
      <c r="T70" s="90"/>
      <c r="U70" s="90"/>
      <c r="V70" s="90"/>
      <c r="W70" s="90"/>
      <c r="X70" s="90"/>
      <c r="Y70" s="90"/>
      <c r="Z70" s="90"/>
      <c r="AA70" s="90"/>
      <c r="AB70" s="108"/>
      <c r="AC70" s="108"/>
      <c r="AD70" s="108"/>
      <c r="AE70" s="108"/>
      <c r="AF70" s="107"/>
      <c r="AG70" s="107"/>
      <c r="AH70" s="107"/>
    </row>
    <row r="71" spans="1:41" ht="101.25" customHeight="1">
      <c r="A71" s="108"/>
      <c r="B71" s="63" t="s">
        <v>229</v>
      </c>
      <c r="C71" s="64" t="s">
        <v>37</v>
      </c>
      <c r="D71" s="65" t="s">
        <v>230</v>
      </c>
      <c r="E71" s="64" t="s">
        <v>148</v>
      </c>
      <c r="F71" s="64" t="s">
        <v>217</v>
      </c>
      <c r="G71" s="251"/>
      <c r="H71" s="235"/>
      <c r="I71" s="66">
        <v>100000</v>
      </c>
      <c r="J71" s="67">
        <v>1</v>
      </c>
      <c r="K71" s="67">
        <v>0</v>
      </c>
      <c r="L71" s="64" t="s">
        <v>67</v>
      </c>
      <c r="M71" s="64" t="s">
        <v>78</v>
      </c>
      <c r="N71" s="64" t="s">
        <v>99</v>
      </c>
      <c r="O71" s="64" t="s">
        <v>231</v>
      </c>
      <c r="P71" s="64" t="s">
        <v>220</v>
      </c>
      <c r="Q71" s="64"/>
      <c r="R71" s="65" t="s">
        <v>81</v>
      </c>
      <c r="S71" s="89"/>
      <c r="T71" s="90"/>
      <c r="U71" s="90"/>
      <c r="V71" s="90"/>
      <c r="W71" s="90"/>
      <c r="X71" s="90"/>
      <c r="Y71" s="90"/>
      <c r="Z71" s="90"/>
      <c r="AA71" s="90"/>
      <c r="AB71" s="108"/>
      <c r="AC71" s="108"/>
      <c r="AD71" s="108"/>
      <c r="AE71" s="108"/>
      <c r="AF71" s="108"/>
      <c r="AG71" s="108"/>
      <c r="AH71" s="108"/>
    </row>
    <row r="72" spans="1:41" ht="96.75" customHeight="1">
      <c r="A72" s="108"/>
      <c r="B72" s="69" t="s">
        <v>232</v>
      </c>
      <c r="C72" s="70" t="s">
        <v>37</v>
      </c>
      <c r="D72" s="71" t="s">
        <v>233</v>
      </c>
      <c r="E72" s="70" t="s">
        <v>203</v>
      </c>
      <c r="F72" s="70" t="s">
        <v>234</v>
      </c>
      <c r="G72" s="241" t="s">
        <v>235</v>
      </c>
      <c r="H72" s="242"/>
      <c r="I72" s="72">
        <v>893000</v>
      </c>
      <c r="J72" s="73">
        <v>1</v>
      </c>
      <c r="K72" s="73">
        <v>0</v>
      </c>
      <c r="L72" s="70" t="s">
        <v>51</v>
      </c>
      <c r="M72" s="70" t="s">
        <v>140</v>
      </c>
      <c r="N72" s="70" t="s">
        <v>99</v>
      </c>
      <c r="O72" s="70" t="s">
        <v>236</v>
      </c>
      <c r="P72" s="70" t="s">
        <v>237</v>
      </c>
      <c r="Q72" s="70"/>
      <c r="R72" s="71" t="s">
        <v>73</v>
      </c>
      <c r="S72" s="89"/>
      <c r="T72" s="90"/>
      <c r="U72" s="90"/>
      <c r="V72" s="90"/>
      <c r="W72" s="90"/>
      <c r="X72" s="90"/>
      <c r="Y72" s="90"/>
      <c r="Z72" s="90"/>
      <c r="AA72" s="90"/>
      <c r="AB72" s="108"/>
      <c r="AC72" s="108"/>
      <c r="AD72" s="108"/>
      <c r="AE72" s="108"/>
      <c r="AF72" s="108"/>
      <c r="AG72" s="108"/>
      <c r="AH72" s="108"/>
    </row>
    <row r="73" spans="1:41" ht="96.75" customHeight="1">
      <c r="A73" s="108"/>
      <c r="B73" s="292" t="s">
        <v>238</v>
      </c>
      <c r="C73" s="110" t="s">
        <v>37</v>
      </c>
      <c r="D73" s="110" t="s">
        <v>239</v>
      </c>
      <c r="E73" s="111" t="s">
        <v>240</v>
      </c>
      <c r="F73" s="110" t="s">
        <v>234</v>
      </c>
      <c r="G73" s="255"/>
      <c r="H73" s="235"/>
      <c r="I73" s="112">
        <v>240000</v>
      </c>
      <c r="J73" s="113">
        <v>1</v>
      </c>
      <c r="K73" s="113">
        <v>0</v>
      </c>
      <c r="L73" s="111" t="s">
        <v>51</v>
      </c>
      <c r="M73" s="111" t="s">
        <v>78</v>
      </c>
      <c r="N73" s="111" t="s">
        <v>108</v>
      </c>
      <c r="O73" s="111" t="s">
        <v>134</v>
      </c>
      <c r="P73" s="111" t="s">
        <v>237</v>
      </c>
      <c r="Q73" s="111"/>
      <c r="R73" s="110" t="s">
        <v>54</v>
      </c>
      <c r="S73" s="114"/>
      <c r="T73" s="115"/>
      <c r="U73" s="115"/>
      <c r="V73" s="115"/>
      <c r="W73" s="115"/>
      <c r="X73" s="115"/>
      <c r="Y73" s="115"/>
      <c r="Z73" s="115"/>
      <c r="AA73" s="115"/>
      <c r="AB73" s="108"/>
      <c r="AC73" s="108"/>
      <c r="AD73" s="108"/>
      <c r="AE73" s="108"/>
      <c r="AF73" s="108"/>
      <c r="AG73" s="108"/>
      <c r="AH73" s="108"/>
      <c r="AI73" s="61"/>
      <c r="AJ73" s="61"/>
      <c r="AK73" s="61"/>
      <c r="AL73" s="61"/>
      <c r="AM73" s="61"/>
      <c r="AN73" s="61"/>
      <c r="AO73" s="61"/>
    </row>
    <row r="74" spans="1:41" ht="96.75" customHeight="1">
      <c r="A74" s="108"/>
      <c r="B74" s="116" t="s">
        <v>241</v>
      </c>
      <c r="C74" s="99" t="s">
        <v>37</v>
      </c>
      <c r="D74" s="99" t="s">
        <v>242</v>
      </c>
      <c r="E74" s="98" t="s">
        <v>196</v>
      </c>
      <c r="F74" s="99" t="s">
        <v>217</v>
      </c>
      <c r="G74" s="256"/>
      <c r="H74" s="235"/>
      <c r="I74" s="100">
        <v>115000</v>
      </c>
      <c r="J74" s="101">
        <v>1</v>
      </c>
      <c r="K74" s="101">
        <v>0</v>
      </c>
      <c r="L74" s="98" t="s">
        <v>51</v>
      </c>
      <c r="M74" s="98" t="s">
        <v>140</v>
      </c>
      <c r="N74" s="98" t="s">
        <v>167</v>
      </c>
      <c r="O74" s="98" t="s">
        <v>243</v>
      </c>
      <c r="P74" s="98" t="s">
        <v>220</v>
      </c>
      <c r="Q74" s="98"/>
      <c r="R74" s="98" t="s">
        <v>54</v>
      </c>
      <c r="S74" s="89"/>
      <c r="T74" s="90"/>
      <c r="U74" s="90"/>
      <c r="V74" s="90"/>
      <c r="W74" s="90"/>
      <c r="X74" s="90"/>
      <c r="Y74" s="90"/>
      <c r="Z74" s="90"/>
      <c r="AA74" s="90"/>
      <c r="AB74" s="108"/>
      <c r="AC74" s="108"/>
      <c r="AD74" s="108"/>
      <c r="AE74" s="108"/>
      <c r="AF74" s="108"/>
      <c r="AG74" s="108"/>
      <c r="AH74" s="108"/>
      <c r="AI74" s="61"/>
      <c r="AJ74" s="61"/>
      <c r="AK74" s="61"/>
      <c r="AL74" s="61"/>
      <c r="AM74" s="61"/>
      <c r="AN74" s="61"/>
      <c r="AO74" s="61"/>
    </row>
    <row r="75" spans="1:41" ht="96.75" customHeight="1">
      <c r="A75" s="108"/>
      <c r="B75" s="109" t="s">
        <v>244</v>
      </c>
      <c r="C75" s="110" t="s">
        <v>37</v>
      </c>
      <c r="D75" s="110" t="s">
        <v>245</v>
      </c>
      <c r="E75" s="111" t="s">
        <v>246</v>
      </c>
      <c r="F75" s="110" t="s">
        <v>217</v>
      </c>
      <c r="G75" s="255"/>
      <c r="H75" s="235"/>
      <c r="I75" s="112">
        <v>200000</v>
      </c>
      <c r="J75" s="113">
        <v>1</v>
      </c>
      <c r="K75" s="113">
        <v>0</v>
      </c>
      <c r="L75" s="111" t="s">
        <v>67</v>
      </c>
      <c r="M75" s="111" t="s">
        <v>140</v>
      </c>
      <c r="N75" s="111" t="s">
        <v>108</v>
      </c>
      <c r="O75" s="111" t="s">
        <v>109</v>
      </c>
      <c r="P75" s="111" t="s">
        <v>220</v>
      </c>
      <c r="Q75" s="111"/>
      <c r="R75" s="111" t="s">
        <v>54</v>
      </c>
      <c r="S75" s="114"/>
      <c r="T75" s="115"/>
      <c r="U75" s="115"/>
      <c r="V75" s="115"/>
      <c r="W75" s="115"/>
      <c r="X75" s="115"/>
      <c r="Y75" s="115"/>
      <c r="Z75" s="115"/>
      <c r="AA75" s="115"/>
      <c r="AB75" s="108"/>
      <c r="AC75" s="108"/>
      <c r="AD75" s="108"/>
      <c r="AE75" s="108"/>
      <c r="AF75" s="108"/>
      <c r="AG75" s="108"/>
      <c r="AH75" s="108"/>
      <c r="AI75" s="61"/>
      <c r="AJ75" s="61"/>
      <c r="AK75" s="61"/>
      <c r="AL75" s="61"/>
      <c r="AM75" s="61"/>
      <c r="AN75" s="61"/>
      <c r="AO75" s="61"/>
    </row>
    <row r="76" spans="1:41" ht="96.75" customHeight="1">
      <c r="A76" s="108"/>
      <c r="B76" s="109" t="s">
        <v>247</v>
      </c>
      <c r="C76" s="110" t="s">
        <v>124</v>
      </c>
      <c r="D76" s="110" t="s">
        <v>248</v>
      </c>
      <c r="E76" s="111" t="s">
        <v>249</v>
      </c>
      <c r="F76" s="110" t="s">
        <v>234</v>
      </c>
      <c r="G76" s="255"/>
      <c r="H76" s="235"/>
      <c r="I76" s="112">
        <v>600000</v>
      </c>
      <c r="J76" s="113">
        <v>1</v>
      </c>
      <c r="K76" s="113">
        <v>0</v>
      </c>
      <c r="L76" s="111" t="s">
        <v>128</v>
      </c>
      <c r="M76" s="111" t="s">
        <v>140</v>
      </c>
      <c r="N76" s="111" t="s">
        <v>108</v>
      </c>
      <c r="O76" s="111" t="s">
        <v>134</v>
      </c>
      <c r="P76" s="111" t="s">
        <v>237</v>
      </c>
      <c r="Q76" s="111"/>
      <c r="R76" s="111" t="s">
        <v>54</v>
      </c>
      <c r="S76" s="114"/>
      <c r="T76" s="115"/>
      <c r="U76" s="115"/>
      <c r="V76" s="115"/>
      <c r="W76" s="115"/>
      <c r="X76" s="115"/>
      <c r="Y76" s="115"/>
      <c r="Z76" s="115"/>
      <c r="AA76" s="115"/>
      <c r="AB76" s="108"/>
      <c r="AC76" s="108"/>
      <c r="AD76" s="108"/>
      <c r="AE76" s="108"/>
      <c r="AF76" s="108"/>
      <c r="AG76" s="108"/>
      <c r="AH76" s="108"/>
      <c r="AI76" s="61"/>
      <c r="AJ76" s="61"/>
      <c r="AK76" s="61"/>
      <c r="AL76" s="61"/>
      <c r="AM76" s="61"/>
      <c r="AN76" s="61"/>
      <c r="AO76" s="61"/>
    </row>
    <row r="77" spans="1:41" ht="96.75" customHeight="1">
      <c r="A77" s="108"/>
      <c r="B77" s="292" t="s">
        <v>250</v>
      </c>
      <c r="C77" s="110" t="s">
        <v>124</v>
      </c>
      <c r="D77" s="110" t="s">
        <v>251</v>
      </c>
      <c r="E77" s="111" t="s">
        <v>252</v>
      </c>
      <c r="F77" s="110" t="s">
        <v>234</v>
      </c>
      <c r="G77" s="255"/>
      <c r="H77" s="235"/>
      <c r="I77" s="112">
        <v>465000</v>
      </c>
      <c r="J77" s="113">
        <v>1</v>
      </c>
      <c r="K77" s="113">
        <v>0</v>
      </c>
      <c r="L77" s="111" t="s">
        <v>128</v>
      </c>
      <c r="M77" s="111" t="s">
        <v>78</v>
      </c>
      <c r="N77" s="111" t="s">
        <v>108</v>
      </c>
      <c r="O77" s="111" t="s">
        <v>134</v>
      </c>
      <c r="P77" s="111" t="s">
        <v>237</v>
      </c>
      <c r="Q77" s="111"/>
      <c r="R77" s="111" t="s">
        <v>54</v>
      </c>
      <c r="S77" s="114"/>
      <c r="T77" s="115"/>
      <c r="U77" s="115"/>
      <c r="V77" s="115"/>
      <c r="W77" s="115"/>
      <c r="X77" s="115"/>
      <c r="Y77" s="115"/>
      <c r="Z77" s="115"/>
      <c r="AA77" s="115"/>
      <c r="AB77" s="108"/>
      <c r="AC77" s="108"/>
      <c r="AD77" s="108"/>
      <c r="AE77" s="108"/>
      <c r="AF77" s="108"/>
      <c r="AG77" s="108"/>
      <c r="AH77" s="108"/>
      <c r="AI77" s="61"/>
      <c r="AJ77" s="61"/>
      <c r="AK77" s="61"/>
      <c r="AL77" s="61"/>
      <c r="AM77" s="61"/>
      <c r="AN77" s="61"/>
      <c r="AO77" s="61"/>
    </row>
    <row r="78" spans="1:41" ht="60.75" customHeight="1">
      <c r="A78" s="1"/>
      <c r="B78" s="2"/>
      <c r="C78" s="3"/>
      <c r="D78" s="4"/>
      <c r="E78" s="117"/>
      <c r="F78" s="118"/>
      <c r="G78" s="206" t="s">
        <v>253</v>
      </c>
      <c r="H78" s="203"/>
      <c r="I78" s="119">
        <f>SUM(I61:I64,I66:I68,I70,I72:I77)</f>
        <v>4789358.5</v>
      </c>
      <c r="J78" s="257"/>
      <c r="K78" s="190"/>
      <c r="L78" s="190"/>
      <c r="M78" s="190"/>
      <c r="N78" s="190"/>
      <c r="O78" s="190"/>
      <c r="P78" s="190"/>
      <c r="Q78" s="190"/>
      <c r="R78" s="19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</row>
    <row r="79" spans="1:41" ht="15.75" customHeight="1">
      <c r="A79" s="1"/>
      <c r="B79" s="3"/>
      <c r="C79" s="3"/>
      <c r="D79" s="4"/>
      <c r="E79" s="3"/>
      <c r="F79" s="3"/>
      <c r="G79" s="207" t="s">
        <v>112</v>
      </c>
      <c r="H79" s="208"/>
      <c r="I79" s="120">
        <f>I62+I63+I64+I66+I67+I68+I70</f>
        <v>1776358.5</v>
      </c>
      <c r="J79" s="192"/>
      <c r="K79" s="193"/>
      <c r="L79" s="193"/>
      <c r="M79" s="193"/>
      <c r="N79" s="193"/>
      <c r="O79" s="193"/>
      <c r="P79" s="193"/>
      <c r="Q79" s="193"/>
      <c r="R79" s="194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</row>
    <row r="80" spans="1:41" ht="16.5" customHeight="1">
      <c r="A80" s="1"/>
      <c r="B80" s="3"/>
      <c r="C80" s="3"/>
      <c r="D80" s="4"/>
      <c r="E80" s="3"/>
      <c r="F80" s="3"/>
      <c r="G80" s="209" t="s">
        <v>173</v>
      </c>
      <c r="H80" s="210"/>
      <c r="I80" s="121">
        <f>I78-I79</f>
        <v>3013000</v>
      </c>
      <c r="J80" s="192"/>
      <c r="K80" s="193"/>
      <c r="L80" s="193"/>
      <c r="M80" s="193"/>
      <c r="N80" s="193"/>
      <c r="O80" s="193"/>
      <c r="P80" s="193"/>
      <c r="Q80" s="193"/>
      <c r="R80" s="194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</row>
    <row r="81" spans="1:41" ht="15.75" customHeight="1">
      <c r="A81" s="1"/>
      <c r="B81" s="3"/>
      <c r="C81" s="3"/>
      <c r="D81" s="4"/>
      <c r="E81" s="3"/>
      <c r="F81" s="3"/>
      <c r="G81" s="3"/>
      <c r="H81" s="3"/>
      <c r="I81" s="5"/>
      <c r="J81" s="195"/>
      <c r="K81" s="196"/>
      <c r="L81" s="196"/>
      <c r="M81" s="196"/>
      <c r="N81" s="196"/>
      <c r="O81" s="196"/>
      <c r="P81" s="196"/>
      <c r="Q81" s="196"/>
      <c r="R81" s="197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</row>
    <row r="82" spans="1:41" ht="21" customHeight="1">
      <c r="A82" s="44"/>
      <c r="B82" s="211">
        <v>5</v>
      </c>
      <c r="C82" s="198" t="s">
        <v>254</v>
      </c>
      <c r="D82" s="199"/>
      <c r="E82" s="199"/>
      <c r="F82" s="199"/>
      <c r="G82" s="199"/>
      <c r="H82" s="199"/>
      <c r="I82" s="199"/>
      <c r="J82" s="199"/>
      <c r="K82" s="199"/>
      <c r="L82" s="199"/>
      <c r="M82" s="199"/>
      <c r="N82" s="199"/>
      <c r="O82" s="199"/>
      <c r="P82" s="199"/>
      <c r="Q82" s="199"/>
      <c r="R82" s="200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</row>
    <row r="83" spans="1:41" ht="15.75" customHeight="1">
      <c r="A83" s="45"/>
      <c r="B83" s="212"/>
      <c r="C83" s="185" t="s">
        <v>29</v>
      </c>
      <c r="D83" s="185" t="s">
        <v>30</v>
      </c>
      <c r="E83" s="185" t="s">
        <v>10</v>
      </c>
      <c r="F83" s="185" t="s">
        <v>255</v>
      </c>
      <c r="G83" s="238" t="s">
        <v>13</v>
      </c>
      <c r="H83" s="215"/>
      <c r="I83" s="252" t="s">
        <v>32</v>
      </c>
      <c r="J83" s="253"/>
      <c r="K83" s="208"/>
      <c r="L83" s="185" t="s">
        <v>33</v>
      </c>
      <c r="M83" s="185" t="s">
        <v>34</v>
      </c>
      <c r="N83" s="254" t="s">
        <v>35</v>
      </c>
      <c r="O83" s="208"/>
      <c r="P83" s="185" t="s">
        <v>18</v>
      </c>
      <c r="Q83" s="187" t="s">
        <v>19</v>
      </c>
      <c r="R83" s="247" t="s">
        <v>20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</row>
    <row r="84" spans="1:41" ht="59.25" customHeight="1">
      <c r="A84" s="45"/>
      <c r="B84" s="244"/>
      <c r="C84" s="245"/>
      <c r="D84" s="245"/>
      <c r="E84" s="245"/>
      <c r="F84" s="245"/>
      <c r="G84" s="239"/>
      <c r="H84" s="240"/>
      <c r="I84" s="14" t="s">
        <v>21</v>
      </c>
      <c r="J84" s="12" t="s">
        <v>22</v>
      </c>
      <c r="K84" s="13" t="s">
        <v>23</v>
      </c>
      <c r="L84" s="245"/>
      <c r="M84" s="245"/>
      <c r="N84" s="14" t="s">
        <v>256</v>
      </c>
      <c r="O84" s="14" t="s">
        <v>257</v>
      </c>
      <c r="P84" s="245"/>
      <c r="Q84" s="246"/>
      <c r="R84" s="248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</row>
    <row r="85" spans="1:41" ht="63" customHeight="1">
      <c r="A85" s="45"/>
      <c r="B85" s="51" t="s">
        <v>258</v>
      </c>
      <c r="C85" s="56" t="s">
        <v>152</v>
      </c>
      <c r="D85" s="57" t="s">
        <v>259</v>
      </c>
      <c r="E85" s="56" t="s">
        <v>154</v>
      </c>
      <c r="F85" s="56" t="s">
        <v>260</v>
      </c>
      <c r="G85" s="236" t="s">
        <v>261</v>
      </c>
      <c r="H85" s="235"/>
      <c r="I85" s="58">
        <v>35814.050000000003</v>
      </c>
      <c r="J85" s="104">
        <v>1</v>
      </c>
      <c r="K85" s="104">
        <v>0</v>
      </c>
      <c r="L85" s="56" t="s">
        <v>51</v>
      </c>
      <c r="M85" s="56" t="s">
        <v>78</v>
      </c>
      <c r="N85" s="56" t="s">
        <v>60</v>
      </c>
      <c r="O85" s="56" t="s">
        <v>262</v>
      </c>
      <c r="P85" s="57"/>
      <c r="Q85" s="57"/>
      <c r="R85" s="56" t="s">
        <v>62</v>
      </c>
      <c r="S85" s="89"/>
      <c r="T85" s="90"/>
      <c r="U85" s="90"/>
      <c r="V85" s="90"/>
      <c r="W85" s="90"/>
      <c r="X85" s="90"/>
      <c r="Y85" s="90"/>
      <c r="Z85" s="90"/>
      <c r="AA85" s="90"/>
      <c r="AB85" s="1"/>
      <c r="AC85" s="1"/>
      <c r="AD85" s="1"/>
      <c r="AE85" s="1"/>
      <c r="AF85" s="1"/>
      <c r="AG85" s="1"/>
      <c r="AH85" s="1"/>
    </row>
    <row r="86" spans="1:41" ht="54" customHeight="1">
      <c r="A86" s="45"/>
      <c r="B86" s="51" t="s">
        <v>263</v>
      </c>
      <c r="C86" s="56" t="s">
        <v>37</v>
      </c>
      <c r="D86" s="57" t="s">
        <v>264</v>
      </c>
      <c r="E86" s="56" t="s">
        <v>133</v>
      </c>
      <c r="F86" s="56" t="s">
        <v>260</v>
      </c>
      <c r="G86" s="236" t="s">
        <v>265</v>
      </c>
      <c r="H86" s="235"/>
      <c r="I86" s="58">
        <v>38517.26</v>
      </c>
      <c r="J86" s="104">
        <v>1</v>
      </c>
      <c r="K86" s="59">
        <v>0</v>
      </c>
      <c r="L86" s="56" t="s">
        <v>51</v>
      </c>
      <c r="M86" s="56" t="s">
        <v>78</v>
      </c>
      <c r="N86" s="56" t="s">
        <v>98</v>
      </c>
      <c r="O86" s="56" t="s">
        <v>86</v>
      </c>
      <c r="P86" s="81"/>
      <c r="Q86" s="81"/>
      <c r="R86" s="56" t="s">
        <v>62</v>
      </c>
      <c r="S86" s="89"/>
      <c r="T86" s="90"/>
      <c r="U86" s="90"/>
      <c r="V86" s="90"/>
      <c r="W86" s="90"/>
      <c r="X86" s="90"/>
      <c r="Y86" s="90"/>
      <c r="Z86" s="90"/>
      <c r="AA86" s="90"/>
      <c r="AB86" s="9"/>
      <c r="AC86" s="9"/>
      <c r="AD86" s="9"/>
      <c r="AE86" s="9"/>
      <c r="AF86" s="9"/>
      <c r="AG86" s="9"/>
      <c r="AH86" s="9"/>
      <c r="AI86" s="61"/>
      <c r="AJ86" s="61"/>
      <c r="AK86" s="61"/>
      <c r="AL86" s="61"/>
      <c r="AM86" s="61"/>
      <c r="AN86" s="61"/>
      <c r="AO86" s="61"/>
    </row>
    <row r="87" spans="1:41" ht="54" customHeight="1">
      <c r="A87" s="45"/>
      <c r="B87" s="69" t="s">
        <v>266</v>
      </c>
      <c r="C87" s="70" t="s">
        <v>37</v>
      </c>
      <c r="D87" s="71" t="s">
        <v>267</v>
      </c>
      <c r="E87" s="70" t="s">
        <v>268</v>
      </c>
      <c r="F87" s="70" t="s">
        <v>260</v>
      </c>
      <c r="G87" s="241" t="s">
        <v>269</v>
      </c>
      <c r="H87" s="242"/>
      <c r="I87" s="72">
        <v>36650.5</v>
      </c>
      <c r="J87" s="122">
        <v>1</v>
      </c>
      <c r="K87" s="73">
        <v>0</v>
      </c>
      <c r="L87" s="70" t="s">
        <v>171</v>
      </c>
      <c r="M87" s="70" t="s">
        <v>78</v>
      </c>
      <c r="N87" s="70" t="s">
        <v>262</v>
      </c>
      <c r="O87" s="70" t="s">
        <v>122</v>
      </c>
      <c r="P87" s="71"/>
      <c r="Q87" s="71"/>
      <c r="R87" s="70" t="s">
        <v>62</v>
      </c>
      <c r="S87" s="89"/>
      <c r="T87" s="90"/>
      <c r="U87" s="90"/>
      <c r="V87" s="90"/>
      <c r="W87" s="90"/>
      <c r="X87" s="90"/>
      <c r="Y87" s="90"/>
      <c r="Z87" s="90"/>
      <c r="AA87" s="90"/>
      <c r="AB87" s="1"/>
      <c r="AC87" s="1"/>
      <c r="AD87" s="1"/>
      <c r="AE87" s="1"/>
      <c r="AF87" s="1"/>
      <c r="AG87" s="1"/>
      <c r="AH87" s="1"/>
    </row>
    <row r="88" spans="1:41" ht="105" customHeight="1">
      <c r="A88" s="45"/>
      <c r="B88" s="123" t="s">
        <v>270</v>
      </c>
      <c r="C88" s="123" t="s">
        <v>37</v>
      </c>
      <c r="D88" s="124" t="s">
        <v>271</v>
      </c>
      <c r="E88" s="123" t="s">
        <v>272</v>
      </c>
      <c r="F88" s="123" t="s">
        <v>260</v>
      </c>
      <c r="G88" s="237"/>
      <c r="H88" s="208"/>
      <c r="I88" s="125">
        <v>40000</v>
      </c>
      <c r="J88" s="126">
        <v>1</v>
      </c>
      <c r="K88" s="127">
        <v>0</v>
      </c>
      <c r="L88" s="123" t="s">
        <v>273</v>
      </c>
      <c r="M88" s="123" t="s">
        <v>78</v>
      </c>
      <c r="N88" s="123" t="s">
        <v>108</v>
      </c>
      <c r="O88" s="123" t="s">
        <v>162</v>
      </c>
      <c r="P88" s="128"/>
      <c r="Q88" s="128"/>
      <c r="R88" s="123" t="s">
        <v>54</v>
      </c>
      <c r="S88" s="89"/>
      <c r="T88" s="90"/>
      <c r="U88" s="90"/>
      <c r="V88" s="90"/>
      <c r="W88" s="90"/>
      <c r="X88" s="90"/>
      <c r="Y88" s="90"/>
      <c r="Z88" s="90"/>
      <c r="AA88" s="90"/>
      <c r="AB88" s="1"/>
      <c r="AC88" s="1"/>
      <c r="AD88" s="1"/>
      <c r="AE88" s="1"/>
      <c r="AF88" s="1"/>
      <c r="AG88" s="1"/>
      <c r="AH88" s="1"/>
      <c r="AI88" s="61"/>
      <c r="AJ88" s="61"/>
      <c r="AK88" s="61"/>
      <c r="AL88" s="61"/>
      <c r="AM88" s="61"/>
      <c r="AN88" s="61"/>
      <c r="AO88" s="61"/>
    </row>
    <row r="89" spans="1:41" ht="36" customHeight="1">
      <c r="A89" s="45"/>
      <c r="B89" s="129">
        <v>44321</v>
      </c>
      <c r="C89" s="130" t="s">
        <v>37</v>
      </c>
      <c r="D89" s="131" t="s">
        <v>274</v>
      </c>
      <c r="E89" s="130" t="s">
        <v>268</v>
      </c>
      <c r="F89" s="131" t="s">
        <v>260</v>
      </c>
      <c r="G89" s="237"/>
      <c r="H89" s="208"/>
      <c r="I89" s="132">
        <v>25000</v>
      </c>
      <c r="J89" s="133">
        <v>1</v>
      </c>
      <c r="K89" s="134">
        <v>0</v>
      </c>
      <c r="L89" s="135" t="s">
        <v>171</v>
      </c>
      <c r="M89" s="131" t="s">
        <v>78</v>
      </c>
      <c r="N89" s="131" t="s">
        <v>275</v>
      </c>
      <c r="O89" s="131" t="s">
        <v>276</v>
      </c>
      <c r="P89" s="136"/>
      <c r="Q89" s="136"/>
      <c r="R89" s="131" t="s">
        <v>54</v>
      </c>
      <c r="S89" s="137"/>
      <c r="T89" s="90"/>
      <c r="U89" s="90"/>
      <c r="V89" s="90"/>
      <c r="W89" s="90"/>
      <c r="X89" s="90"/>
      <c r="Y89" s="90"/>
      <c r="Z89" s="90"/>
      <c r="AA89" s="90"/>
      <c r="AB89" s="1"/>
      <c r="AC89" s="1"/>
      <c r="AD89" s="1"/>
      <c r="AE89" s="1"/>
      <c r="AF89" s="1"/>
      <c r="AG89" s="1"/>
      <c r="AH89" s="1"/>
      <c r="AI89" s="61"/>
      <c r="AJ89" s="61"/>
      <c r="AK89" s="61"/>
      <c r="AL89" s="61"/>
      <c r="AM89" s="61"/>
      <c r="AN89" s="61"/>
      <c r="AO89" s="61"/>
    </row>
    <row r="90" spans="1:41" ht="57" customHeight="1">
      <c r="A90" s="82"/>
      <c r="G90" s="243" t="s">
        <v>277</v>
      </c>
      <c r="H90" s="219"/>
      <c r="I90" s="138">
        <f>SUM(I85:I89)</f>
        <v>175981.81</v>
      </c>
      <c r="S90" s="89"/>
      <c r="T90" s="90"/>
      <c r="U90" s="90"/>
      <c r="V90" s="90"/>
      <c r="W90" s="90"/>
      <c r="X90" s="90"/>
      <c r="Y90" s="90"/>
      <c r="Z90" s="90"/>
      <c r="AA90" s="90"/>
      <c r="AB90" s="1"/>
      <c r="AC90" s="1"/>
      <c r="AD90" s="1"/>
      <c r="AE90" s="1"/>
      <c r="AF90" s="1"/>
      <c r="AG90" s="1"/>
      <c r="AH90" s="1"/>
      <c r="AI90" s="61"/>
      <c r="AJ90" s="61"/>
      <c r="AK90" s="61"/>
      <c r="AL90" s="61"/>
      <c r="AM90" s="61"/>
      <c r="AN90" s="61"/>
      <c r="AO90" s="61"/>
    </row>
    <row r="91" spans="1:41" ht="33" customHeight="1">
      <c r="A91" s="205"/>
      <c r="B91" s="190"/>
      <c r="C91" s="190"/>
      <c r="D91" s="190"/>
      <c r="E91" s="190"/>
      <c r="F91" s="191"/>
      <c r="G91" s="207" t="s">
        <v>112</v>
      </c>
      <c r="H91" s="208"/>
      <c r="I91" s="139">
        <f>I85+I86+I87</f>
        <v>110981.81</v>
      </c>
      <c r="J91" s="258"/>
      <c r="K91" s="190"/>
      <c r="L91" s="190"/>
      <c r="M91" s="190"/>
      <c r="N91" s="190"/>
      <c r="O91" s="190"/>
      <c r="P91" s="190"/>
      <c r="Q91" s="190"/>
      <c r="R91" s="19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</row>
    <row r="92" spans="1:41" ht="15.75" customHeight="1">
      <c r="A92" s="192"/>
      <c r="B92" s="193"/>
      <c r="C92" s="193"/>
      <c r="D92" s="193"/>
      <c r="E92" s="193"/>
      <c r="F92" s="194"/>
      <c r="G92" s="209" t="s">
        <v>173</v>
      </c>
      <c r="H92" s="210"/>
      <c r="I92" s="140">
        <f>I90-I91</f>
        <v>65000</v>
      </c>
      <c r="J92" s="192"/>
      <c r="K92" s="193"/>
      <c r="L92" s="193"/>
      <c r="M92" s="193"/>
      <c r="N92" s="193"/>
      <c r="O92" s="193"/>
      <c r="P92" s="193"/>
      <c r="Q92" s="193"/>
      <c r="R92" s="194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1:41" ht="16.5" customHeight="1">
      <c r="A93" s="192"/>
      <c r="B93" s="193"/>
      <c r="C93" s="193"/>
      <c r="D93" s="193"/>
      <c r="E93" s="193"/>
      <c r="F93" s="194"/>
      <c r="J93" s="192"/>
      <c r="K93" s="193"/>
      <c r="L93" s="193"/>
      <c r="M93" s="193"/>
      <c r="N93" s="193"/>
      <c r="O93" s="193"/>
      <c r="P93" s="193"/>
      <c r="Q93" s="193"/>
      <c r="R93" s="194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</row>
    <row r="94" spans="1:41" ht="15.75" customHeight="1">
      <c r="A94" s="195"/>
      <c r="B94" s="196"/>
      <c r="C94" s="196"/>
      <c r="D94" s="196"/>
      <c r="E94" s="196"/>
      <c r="F94" s="197"/>
      <c r="G94" s="86"/>
      <c r="H94" s="86"/>
      <c r="I94" s="86"/>
      <c r="J94" s="195"/>
      <c r="K94" s="196"/>
      <c r="L94" s="196"/>
      <c r="M94" s="196"/>
      <c r="N94" s="196"/>
      <c r="O94" s="196"/>
      <c r="P94" s="196"/>
      <c r="Q94" s="196"/>
      <c r="R94" s="197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</row>
    <row r="95" spans="1:41" ht="21" customHeight="1">
      <c r="A95" s="9"/>
      <c r="B95" s="211">
        <v>6</v>
      </c>
      <c r="C95" s="198" t="s">
        <v>278</v>
      </c>
      <c r="D95" s="199"/>
      <c r="E95" s="199"/>
      <c r="F95" s="199"/>
      <c r="G95" s="199"/>
      <c r="H95" s="199"/>
      <c r="I95" s="199"/>
      <c r="J95" s="199"/>
      <c r="K95" s="199"/>
      <c r="L95" s="199"/>
      <c r="M95" s="199"/>
      <c r="N95" s="199"/>
      <c r="O95" s="199"/>
      <c r="P95" s="199"/>
      <c r="Q95" s="199"/>
      <c r="R95" s="200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1:41" ht="15.75" customHeight="1">
      <c r="A96" s="9"/>
      <c r="B96" s="212"/>
      <c r="C96" s="185" t="s">
        <v>29</v>
      </c>
      <c r="D96" s="185" t="s">
        <v>30</v>
      </c>
      <c r="E96" s="185" t="s">
        <v>10</v>
      </c>
      <c r="F96" s="185" t="s">
        <v>279</v>
      </c>
      <c r="G96" s="238" t="s">
        <v>13</v>
      </c>
      <c r="H96" s="215"/>
      <c r="I96" s="252" t="s">
        <v>32</v>
      </c>
      <c r="J96" s="253"/>
      <c r="K96" s="208"/>
      <c r="L96" s="185" t="s">
        <v>33</v>
      </c>
      <c r="M96" s="185" t="s">
        <v>34</v>
      </c>
      <c r="N96" s="254" t="s">
        <v>35</v>
      </c>
      <c r="O96" s="208"/>
      <c r="P96" s="185" t="s">
        <v>18</v>
      </c>
      <c r="Q96" s="187" t="s">
        <v>19</v>
      </c>
      <c r="R96" s="247" t="s">
        <v>20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</row>
    <row r="97" spans="1:34" ht="57" customHeight="1">
      <c r="A97" s="9"/>
      <c r="B97" s="244"/>
      <c r="C97" s="245"/>
      <c r="D97" s="245"/>
      <c r="E97" s="245"/>
      <c r="F97" s="245"/>
      <c r="G97" s="239"/>
      <c r="H97" s="240"/>
      <c r="I97" s="14" t="s">
        <v>21</v>
      </c>
      <c r="J97" s="12" t="s">
        <v>22</v>
      </c>
      <c r="K97" s="13" t="s">
        <v>23</v>
      </c>
      <c r="L97" s="245"/>
      <c r="M97" s="245"/>
      <c r="N97" s="14" t="s">
        <v>280</v>
      </c>
      <c r="O97" s="14" t="s">
        <v>25</v>
      </c>
      <c r="P97" s="245"/>
      <c r="Q97" s="246"/>
      <c r="R97" s="24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</row>
    <row r="98" spans="1:34" ht="78.75" customHeight="1">
      <c r="A98" s="9"/>
      <c r="B98" s="51" t="s">
        <v>281</v>
      </c>
      <c r="C98" s="56" t="s">
        <v>37</v>
      </c>
      <c r="D98" s="57" t="s">
        <v>282</v>
      </c>
      <c r="E98" s="56" t="s">
        <v>283</v>
      </c>
      <c r="F98" s="57" t="s">
        <v>138</v>
      </c>
      <c r="G98" s="249" t="s">
        <v>284</v>
      </c>
      <c r="H98" s="235"/>
      <c r="I98" s="141">
        <v>100000</v>
      </c>
      <c r="J98" s="104">
        <v>1</v>
      </c>
      <c r="K98" s="59">
        <v>0</v>
      </c>
      <c r="L98" s="56" t="s">
        <v>67</v>
      </c>
      <c r="M98" s="56" t="s">
        <v>78</v>
      </c>
      <c r="N98" s="56" t="s">
        <v>262</v>
      </c>
      <c r="O98" s="56" t="s">
        <v>86</v>
      </c>
      <c r="P98" s="56" t="s">
        <v>285</v>
      </c>
      <c r="Q98" s="57"/>
      <c r="R98" s="56" t="s">
        <v>73</v>
      </c>
      <c r="S98" s="89"/>
      <c r="T98" s="90"/>
      <c r="U98" s="90"/>
      <c r="V98" s="90"/>
      <c r="W98" s="90"/>
      <c r="X98" s="90"/>
      <c r="Y98" s="90"/>
      <c r="Z98" s="90"/>
      <c r="AA98" s="90"/>
      <c r="AB98" s="1"/>
      <c r="AC98" s="1"/>
      <c r="AD98" s="1"/>
      <c r="AE98" s="1"/>
      <c r="AF98" s="1"/>
      <c r="AG98" s="1"/>
      <c r="AH98" s="1"/>
    </row>
    <row r="99" spans="1:34" ht="43.5" customHeight="1">
      <c r="A99" s="9"/>
      <c r="B99" s="51" t="s">
        <v>286</v>
      </c>
      <c r="C99" s="56" t="s">
        <v>37</v>
      </c>
      <c r="D99" s="57" t="s">
        <v>287</v>
      </c>
      <c r="E99" s="56" t="s">
        <v>288</v>
      </c>
      <c r="F99" s="57" t="s">
        <v>40</v>
      </c>
      <c r="G99" s="234"/>
      <c r="H99" s="235"/>
      <c r="I99" s="141">
        <v>50000</v>
      </c>
      <c r="J99" s="104">
        <v>1</v>
      </c>
      <c r="K99" s="59">
        <v>0</v>
      </c>
      <c r="L99" s="56" t="s">
        <v>59</v>
      </c>
      <c r="M99" s="56" t="s">
        <v>43</v>
      </c>
      <c r="N99" s="56" t="s">
        <v>86</v>
      </c>
      <c r="O99" s="56" t="s">
        <v>53</v>
      </c>
      <c r="P99" s="56"/>
      <c r="Q99" s="57"/>
      <c r="R99" s="56" t="s">
        <v>54</v>
      </c>
      <c r="S99" s="89"/>
      <c r="T99" s="90"/>
      <c r="U99" s="90"/>
      <c r="V99" s="90"/>
      <c r="W99" s="90"/>
      <c r="X99" s="90"/>
      <c r="Y99" s="90"/>
      <c r="Z99" s="90"/>
      <c r="AA99" s="90"/>
      <c r="AB99" s="1"/>
      <c r="AC99" s="1"/>
      <c r="AD99" s="1"/>
      <c r="AE99" s="1"/>
      <c r="AF99" s="1"/>
      <c r="AG99" s="1"/>
      <c r="AH99" s="1"/>
    </row>
    <row r="100" spans="1:34" ht="50.25" customHeight="1">
      <c r="A100" s="9"/>
      <c r="B100" s="51" t="s">
        <v>289</v>
      </c>
      <c r="C100" s="56" t="s">
        <v>37</v>
      </c>
      <c r="D100" s="57" t="s">
        <v>290</v>
      </c>
      <c r="E100" s="56" t="s">
        <v>288</v>
      </c>
      <c r="F100" s="57" t="s">
        <v>40</v>
      </c>
      <c r="G100" s="234"/>
      <c r="H100" s="235"/>
      <c r="I100" s="141">
        <v>50000</v>
      </c>
      <c r="J100" s="104">
        <v>1</v>
      </c>
      <c r="K100" s="59">
        <v>0</v>
      </c>
      <c r="L100" s="56" t="s">
        <v>59</v>
      </c>
      <c r="M100" s="56" t="s">
        <v>43</v>
      </c>
      <c r="N100" s="56" t="s">
        <v>86</v>
      </c>
      <c r="O100" s="56" t="s">
        <v>53</v>
      </c>
      <c r="P100" s="56"/>
      <c r="Q100" s="57"/>
      <c r="R100" s="56" t="s">
        <v>54</v>
      </c>
      <c r="S100" s="89"/>
      <c r="T100" s="90"/>
      <c r="U100" s="90"/>
      <c r="V100" s="90"/>
      <c r="W100" s="90"/>
      <c r="X100" s="90"/>
      <c r="Y100" s="90"/>
      <c r="Z100" s="90"/>
      <c r="AA100" s="90"/>
      <c r="AB100" s="1"/>
      <c r="AC100" s="1"/>
      <c r="AD100" s="1"/>
      <c r="AE100" s="1"/>
      <c r="AF100" s="1"/>
      <c r="AG100" s="1"/>
      <c r="AH100" s="1"/>
    </row>
    <row r="101" spans="1:34" ht="30.75" customHeight="1">
      <c r="A101" s="9"/>
      <c r="B101" s="51" t="s">
        <v>291</v>
      </c>
      <c r="C101" s="56" t="s">
        <v>37</v>
      </c>
      <c r="D101" s="57" t="s">
        <v>292</v>
      </c>
      <c r="E101" s="56"/>
      <c r="F101" s="57" t="s">
        <v>40</v>
      </c>
      <c r="G101" s="236"/>
      <c r="H101" s="235"/>
      <c r="I101" s="141">
        <v>30000</v>
      </c>
      <c r="J101" s="104">
        <v>1</v>
      </c>
      <c r="K101" s="59">
        <v>0</v>
      </c>
      <c r="L101" s="56"/>
      <c r="M101" s="56" t="s">
        <v>43</v>
      </c>
      <c r="N101" s="56" t="s">
        <v>262</v>
      </c>
      <c r="O101" s="56" t="s">
        <v>293</v>
      </c>
      <c r="P101" s="56"/>
      <c r="Q101" s="57"/>
      <c r="R101" s="56" t="s">
        <v>54</v>
      </c>
      <c r="S101" s="89"/>
      <c r="T101" s="90"/>
      <c r="U101" s="90"/>
      <c r="V101" s="90"/>
      <c r="W101" s="90"/>
      <c r="X101" s="90"/>
      <c r="Y101" s="90"/>
      <c r="Z101" s="90"/>
      <c r="AA101" s="90"/>
      <c r="AB101" s="1"/>
      <c r="AC101" s="1"/>
      <c r="AD101" s="1"/>
      <c r="AE101" s="1"/>
      <c r="AF101" s="1"/>
      <c r="AG101" s="1"/>
      <c r="AH101" s="1"/>
    </row>
    <row r="102" spans="1:34" ht="18.75" customHeight="1">
      <c r="A102" s="1"/>
      <c r="B102" s="2"/>
      <c r="C102" s="86"/>
      <c r="D102" s="142"/>
      <c r="E102" s="86"/>
      <c r="F102" s="86"/>
      <c r="G102" s="206" t="s">
        <v>294</v>
      </c>
      <c r="H102" s="203"/>
      <c r="I102" s="143">
        <f>SUM(I98:I101)</f>
        <v>230000</v>
      </c>
      <c r="J102" s="144"/>
      <c r="K102" s="145"/>
      <c r="L102" s="145"/>
      <c r="M102" s="86"/>
      <c r="N102" s="86"/>
      <c r="O102" s="86"/>
      <c r="P102" s="86"/>
      <c r="Q102" s="86"/>
      <c r="R102" s="146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</row>
    <row r="103" spans="1:34" ht="18.75" customHeight="1">
      <c r="A103" s="1"/>
      <c r="B103" s="2"/>
      <c r="C103" s="86"/>
      <c r="D103" s="142"/>
      <c r="E103" s="86"/>
      <c r="F103" s="86"/>
      <c r="G103" s="207" t="s">
        <v>112</v>
      </c>
      <c r="H103" s="208"/>
      <c r="I103" s="147">
        <v>899.34</v>
      </c>
      <c r="J103" s="144"/>
      <c r="K103" s="145"/>
      <c r="L103" s="145"/>
      <c r="M103" s="86"/>
      <c r="N103" s="86"/>
      <c r="O103" s="86"/>
      <c r="P103" s="86"/>
      <c r="Q103" s="86"/>
      <c r="R103" s="86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</row>
    <row r="104" spans="1:34" ht="19.5" customHeight="1">
      <c r="A104" s="1"/>
      <c r="B104" s="2"/>
      <c r="C104" s="86"/>
      <c r="D104" s="142"/>
      <c r="E104" s="86"/>
      <c r="F104" s="86"/>
      <c r="G104" s="209" t="s">
        <v>173</v>
      </c>
      <c r="H104" s="210"/>
      <c r="I104" s="148">
        <f>I102-I103</f>
        <v>229100.66</v>
      </c>
      <c r="J104" s="144"/>
      <c r="K104" s="145"/>
      <c r="L104" s="145"/>
      <c r="M104" s="86"/>
      <c r="N104" s="86"/>
      <c r="O104" s="86"/>
      <c r="P104" s="86"/>
      <c r="Q104" s="86"/>
      <c r="R104" s="86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</row>
    <row r="105" spans="1:34" ht="21.75" customHeight="1">
      <c r="A105" s="1"/>
      <c r="B105" s="2"/>
      <c r="C105" s="86"/>
      <c r="D105" s="142"/>
      <c r="E105" s="86"/>
      <c r="F105" s="86"/>
      <c r="G105" s="86"/>
      <c r="H105" s="149"/>
      <c r="I105" s="150"/>
      <c r="J105" s="144"/>
      <c r="K105" s="145"/>
      <c r="L105" s="145"/>
      <c r="M105" s="86"/>
      <c r="N105" s="86"/>
      <c r="O105" s="86"/>
      <c r="P105" s="86"/>
      <c r="Q105" s="86"/>
      <c r="R105" s="86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</row>
    <row r="106" spans="1:34" ht="18.75" customHeight="1">
      <c r="A106" s="1"/>
      <c r="B106" s="2"/>
      <c r="C106" s="3"/>
      <c r="D106" s="4"/>
      <c r="E106" s="3"/>
      <c r="F106" s="3"/>
      <c r="G106" s="224" t="s">
        <v>295</v>
      </c>
      <c r="H106" s="225"/>
      <c r="I106" s="151">
        <f>SUM(I35+I54+I78+I90+I102)</f>
        <v>23345115.849999998</v>
      </c>
      <c r="J106" s="1"/>
      <c r="K106" s="1"/>
      <c r="L106" s="1"/>
      <c r="M106" s="1"/>
      <c r="N106" s="3"/>
      <c r="O106" s="3"/>
      <c r="P106" s="3"/>
      <c r="Q106" s="3"/>
      <c r="R106" s="3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</row>
    <row r="107" spans="1:34" ht="15.75" customHeight="1">
      <c r="A107" s="1"/>
      <c r="B107" s="2"/>
      <c r="C107" s="3"/>
      <c r="D107" s="152"/>
      <c r="E107" s="3"/>
      <c r="F107" s="1"/>
      <c r="G107" s="207" t="s">
        <v>296</v>
      </c>
      <c r="H107" s="208"/>
      <c r="I107" s="153">
        <f>I36+I55+I79+I91+I103</f>
        <v>12361330.189999999</v>
      </c>
      <c r="J107" s="6"/>
      <c r="K107" s="5"/>
      <c r="L107" s="3"/>
      <c r="M107" s="3"/>
      <c r="N107" s="3"/>
      <c r="O107" s="3"/>
      <c r="P107" s="3"/>
      <c r="Q107" s="3"/>
      <c r="R107" s="3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</row>
    <row r="108" spans="1:34" ht="16.5" customHeight="1">
      <c r="A108" s="1"/>
      <c r="B108" s="2"/>
      <c r="C108" s="3"/>
      <c r="D108" s="4"/>
      <c r="E108" s="3"/>
      <c r="F108" s="3"/>
      <c r="G108" s="209" t="s">
        <v>297</v>
      </c>
      <c r="H108" s="210"/>
      <c r="I108" s="154">
        <f>I106-I107</f>
        <v>10983785.659999998</v>
      </c>
      <c r="J108" s="6"/>
      <c r="K108" s="3"/>
      <c r="L108" s="3"/>
      <c r="M108" s="3"/>
      <c r="N108" s="3"/>
      <c r="O108" s="3"/>
      <c r="P108" s="3"/>
      <c r="Q108" s="3"/>
      <c r="R108" s="3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</row>
    <row r="109" spans="1:34" ht="15.75" customHeight="1">
      <c r="A109" s="1"/>
      <c r="B109" s="2"/>
      <c r="C109" s="3"/>
      <c r="D109" s="4"/>
      <c r="E109" s="3"/>
      <c r="F109" s="3"/>
      <c r="G109" s="155"/>
      <c r="H109" s="155"/>
      <c r="I109" s="156"/>
      <c r="J109" s="6"/>
      <c r="K109" s="3"/>
      <c r="L109" s="3"/>
      <c r="M109" s="3"/>
      <c r="N109" s="3"/>
      <c r="O109" s="3"/>
      <c r="P109" s="3"/>
      <c r="Q109" s="3"/>
      <c r="R109" s="3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</row>
    <row r="110" spans="1:34" ht="15.75" customHeight="1">
      <c r="A110" s="1"/>
      <c r="B110" s="214"/>
      <c r="C110" s="215"/>
      <c r="D110" s="157"/>
      <c r="E110" s="158"/>
      <c r="F110" s="3"/>
      <c r="G110" s="3"/>
      <c r="H110" s="159" t="s">
        <v>298</v>
      </c>
      <c r="I110" s="220" t="s">
        <v>299</v>
      </c>
      <c r="J110" s="221"/>
      <c r="K110" s="221"/>
      <c r="L110" s="221"/>
      <c r="M110" s="221"/>
      <c r="N110" s="184"/>
      <c r="O110" s="3"/>
      <c r="P110" s="3"/>
      <c r="Q110" s="3"/>
      <c r="R110" s="3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</row>
    <row r="111" spans="1:34" ht="15.75" customHeight="1">
      <c r="A111" s="1"/>
      <c r="B111" s="216"/>
      <c r="C111" s="217"/>
      <c r="D111" s="157"/>
      <c r="E111" s="158"/>
      <c r="F111" s="3"/>
      <c r="G111" s="3"/>
      <c r="H111" s="159" t="s">
        <v>300</v>
      </c>
      <c r="I111" s="220" t="s">
        <v>301</v>
      </c>
      <c r="J111" s="221"/>
      <c r="K111" s="221"/>
      <c r="L111" s="221"/>
      <c r="M111" s="221"/>
      <c r="N111" s="184"/>
      <c r="O111" s="3"/>
      <c r="P111" s="3"/>
      <c r="Q111" s="3"/>
      <c r="R111" s="3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</row>
    <row r="112" spans="1:34" ht="15.75" customHeight="1">
      <c r="A112" s="1"/>
      <c r="B112" s="218"/>
      <c r="C112" s="219"/>
      <c r="D112" s="160"/>
      <c r="E112" s="158"/>
      <c r="F112" s="3"/>
      <c r="G112" s="3"/>
      <c r="H112" s="159"/>
      <c r="I112" s="220"/>
      <c r="J112" s="221"/>
      <c r="K112" s="221"/>
      <c r="L112" s="221"/>
      <c r="M112" s="221"/>
      <c r="N112" s="184"/>
      <c r="O112" s="3"/>
      <c r="P112" s="3"/>
      <c r="Q112" s="3"/>
      <c r="R112" s="3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</row>
    <row r="113" spans="1:34" ht="15.75" customHeight="1">
      <c r="A113" s="1"/>
      <c r="B113" s="161"/>
      <c r="C113" s="158"/>
      <c r="D113" s="162"/>
      <c r="E113" s="158"/>
      <c r="F113" s="3"/>
      <c r="G113" s="3"/>
      <c r="H113" s="159" t="s">
        <v>302</v>
      </c>
      <c r="I113" s="220" t="s">
        <v>303</v>
      </c>
      <c r="J113" s="221"/>
      <c r="K113" s="221"/>
      <c r="L113" s="221"/>
      <c r="M113" s="221"/>
      <c r="N113" s="184"/>
      <c r="O113" s="3"/>
      <c r="P113" s="3"/>
      <c r="Q113" s="3"/>
      <c r="R113" s="3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</row>
    <row r="114" spans="1:34" ht="15.75" customHeight="1">
      <c r="A114" s="1"/>
      <c r="B114" s="228" t="s">
        <v>20</v>
      </c>
      <c r="C114" s="215"/>
      <c r="D114" s="157" t="s">
        <v>54</v>
      </c>
      <c r="E114" s="158"/>
      <c r="F114" s="3"/>
      <c r="G114" s="163"/>
      <c r="H114" s="159"/>
      <c r="I114" s="220"/>
      <c r="J114" s="221"/>
      <c r="K114" s="221"/>
      <c r="L114" s="221"/>
      <c r="M114" s="221"/>
      <c r="N114" s="184"/>
      <c r="O114" s="3"/>
      <c r="P114" s="3"/>
      <c r="Q114" s="3"/>
      <c r="R114" s="3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</row>
    <row r="115" spans="1:34" ht="15.75" customHeight="1">
      <c r="A115" s="1"/>
      <c r="B115" s="192"/>
      <c r="C115" s="217"/>
      <c r="D115" s="157" t="s">
        <v>73</v>
      </c>
      <c r="E115" s="158"/>
      <c r="F115" s="3"/>
      <c r="G115" s="3"/>
      <c r="H115" s="159" t="s">
        <v>304</v>
      </c>
      <c r="I115" s="220" t="s">
        <v>305</v>
      </c>
      <c r="J115" s="221"/>
      <c r="K115" s="221"/>
      <c r="L115" s="221"/>
      <c r="M115" s="221"/>
      <c r="N115" s="184"/>
      <c r="O115" s="3"/>
      <c r="P115" s="3"/>
      <c r="Q115" s="3"/>
      <c r="R115" s="3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</row>
    <row r="116" spans="1:34" ht="15.75" customHeight="1">
      <c r="A116" s="1"/>
      <c r="B116" s="192"/>
      <c r="C116" s="217"/>
      <c r="D116" s="157" t="s">
        <v>306</v>
      </c>
      <c r="E116" s="158"/>
      <c r="F116" s="3"/>
      <c r="G116" s="3"/>
      <c r="H116" s="159"/>
      <c r="I116" s="220"/>
      <c r="J116" s="221"/>
      <c r="K116" s="221"/>
      <c r="L116" s="221"/>
      <c r="M116" s="221"/>
      <c r="N116" s="184"/>
      <c r="O116" s="3"/>
      <c r="P116" s="3"/>
      <c r="Q116" s="3"/>
      <c r="R116" s="3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</row>
    <row r="117" spans="1:34" ht="15.75" customHeight="1">
      <c r="A117" s="1"/>
      <c r="B117" s="192"/>
      <c r="C117" s="217"/>
      <c r="D117" s="157" t="s">
        <v>81</v>
      </c>
      <c r="E117" s="158"/>
      <c r="F117" s="3"/>
      <c r="G117" s="3"/>
      <c r="H117" s="159" t="s">
        <v>307</v>
      </c>
      <c r="I117" s="220" t="s">
        <v>308</v>
      </c>
      <c r="J117" s="221"/>
      <c r="K117" s="221"/>
      <c r="L117" s="221"/>
      <c r="M117" s="221"/>
      <c r="N117" s="184"/>
      <c r="O117" s="3"/>
      <c r="P117" s="3"/>
      <c r="Q117" s="3"/>
      <c r="R117" s="3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</row>
    <row r="118" spans="1:34" ht="15.75" customHeight="1">
      <c r="A118" s="1"/>
      <c r="B118" s="192"/>
      <c r="C118" s="217"/>
      <c r="D118" s="157"/>
      <c r="E118" s="158"/>
      <c r="F118" s="3"/>
      <c r="G118" s="3"/>
      <c r="H118" s="3"/>
      <c r="I118" s="220"/>
      <c r="J118" s="221"/>
      <c r="K118" s="221"/>
      <c r="L118" s="221"/>
      <c r="M118" s="221"/>
      <c r="N118" s="184"/>
      <c r="O118" s="3"/>
      <c r="P118" s="3"/>
      <c r="Q118" s="3"/>
      <c r="R118" s="3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</row>
    <row r="119" spans="1:34" ht="15.75" customHeight="1">
      <c r="A119" s="1"/>
      <c r="B119" s="192"/>
      <c r="C119" s="217"/>
      <c r="D119" s="157" t="s">
        <v>309</v>
      </c>
      <c r="E119" s="158"/>
      <c r="F119" s="3"/>
      <c r="G119" s="3"/>
      <c r="H119" s="159" t="s">
        <v>310</v>
      </c>
      <c r="I119" s="220" t="s">
        <v>311</v>
      </c>
      <c r="J119" s="221"/>
      <c r="K119" s="221"/>
      <c r="L119" s="221"/>
      <c r="M119" s="221"/>
      <c r="N119" s="184"/>
      <c r="O119" s="3"/>
      <c r="P119" s="164"/>
      <c r="Q119" s="3"/>
      <c r="R119" s="3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</row>
    <row r="120" spans="1:34" ht="15.75" customHeight="1">
      <c r="A120" s="1"/>
      <c r="B120" s="192"/>
      <c r="C120" s="217"/>
      <c r="D120" s="157" t="s">
        <v>312</v>
      </c>
      <c r="E120" s="158"/>
      <c r="F120" s="3"/>
      <c r="G120" s="3"/>
      <c r="H120" s="3"/>
      <c r="I120" s="165"/>
      <c r="J120" s="166"/>
      <c r="K120" s="166"/>
      <c r="L120" s="117"/>
      <c r="M120" s="117"/>
      <c r="N120" s="117"/>
      <c r="O120" s="3"/>
      <c r="P120" s="164"/>
      <c r="Q120" s="3"/>
      <c r="R120" s="3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</row>
    <row r="121" spans="1:34" ht="15.75" customHeight="1">
      <c r="A121" s="1"/>
      <c r="B121" s="192"/>
      <c r="C121" s="217"/>
      <c r="D121" s="157" t="s">
        <v>62</v>
      </c>
      <c r="E121" s="158"/>
      <c r="F121" s="3"/>
      <c r="G121" s="3"/>
      <c r="H121" s="3"/>
      <c r="I121" s="165"/>
      <c r="J121" s="166"/>
      <c r="K121" s="166"/>
      <c r="L121" s="117"/>
      <c r="M121" s="117"/>
      <c r="N121" s="117"/>
      <c r="O121" s="3"/>
      <c r="P121" s="164"/>
      <c r="Q121" s="3"/>
      <c r="R121" s="3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</row>
    <row r="122" spans="1:34" ht="15.75" customHeight="1">
      <c r="A122" s="1"/>
      <c r="B122" s="195"/>
      <c r="C122" s="229"/>
      <c r="D122" s="157" t="s">
        <v>47</v>
      </c>
      <c r="E122" s="158"/>
      <c r="F122" s="3"/>
      <c r="G122" s="3"/>
      <c r="H122" s="3"/>
      <c r="I122" s="5"/>
      <c r="J122" s="6"/>
      <c r="K122" s="6"/>
      <c r="L122" s="3"/>
      <c r="M122" s="3"/>
      <c r="N122" s="3"/>
      <c r="O122" s="3"/>
      <c r="P122" s="3"/>
      <c r="Q122" s="3"/>
      <c r="R122" s="3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</row>
    <row r="123" spans="1:34" ht="15.75" customHeight="1">
      <c r="A123" s="1"/>
      <c r="B123" s="161"/>
      <c r="C123" s="158"/>
      <c r="D123" s="167"/>
      <c r="E123" s="158"/>
      <c r="F123" s="3"/>
      <c r="G123" s="3"/>
      <c r="H123" s="3"/>
      <c r="I123" s="5"/>
      <c r="J123" s="6"/>
      <c r="K123" s="6"/>
      <c r="L123" s="3"/>
      <c r="M123" s="3"/>
      <c r="N123" s="3"/>
      <c r="O123" s="3"/>
      <c r="P123" s="3"/>
      <c r="Q123" s="3"/>
      <c r="R123" s="3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</row>
    <row r="124" spans="1:34" ht="21" customHeight="1">
      <c r="A124" s="1"/>
      <c r="B124" s="230" t="s">
        <v>313</v>
      </c>
      <c r="C124" s="215"/>
      <c r="D124" s="231" t="s">
        <v>314</v>
      </c>
      <c r="E124" s="222" t="s">
        <v>197</v>
      </c>
      <c r="F124" s="208"/>
      <c r="G124" s="3"/>
      <c r="H124" s="3"/>
      <c r="I124" s="5"/>
      <c r="J124" s="6"/>
      <c r="K124" s="6"/>
      <c r="L124" s="3"/>
      <c r="M124" s="3"/>
      <c r="N124" s="3"/>
      <c r="O124" s="3"/>
      <c r="P124" s="3"/>
      <c r="Q124" s="3"/>
      <c r="R124" s="3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</row>
    <row r="125" spans="1:34" ht="21" customHeight="1">
      <c r="A125" s="1"/>
      <c r="B125" s="216"/>
      <c r="C125" s="217"/>
      <c r="D125" s="232"/>
      <c r="E125" s="222" t="s">
        <v>234</v>
      </c>
      <c r="F125" s="208"/>
      <c r="G125" s="3"/>
      <c r="H125" s="3"/>
      <c r="I125" s="5"/>
      <c r="J125" s="6"/>
      <c r="K125" s="6"/>
      <c r="L125" s="3"/>
      <c r="M125" s="3"/>
      <c r="N125" s="3"/>
      <c r="O125" s="3"/>
      <c r="P125" s="3"/>
      <c r="Q125" s="3"/>
      <c r="R125" s="3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</row>
    <row r="126" spans="1:34" ht="21" customHeight="1">
      <c r="A126" s="1"/>
      <c r="B126" s="216"/>
      <c r="C126" s="217"/>
      <c r="D126" s="232"/>
      <c r="E126" s="222" t="s">
        <v>217</v>
      </c>
      <c r="F126" s="208"/>
      <c r="G126" s="3"/>
      <c r="H126" s="3"/>
      <c r="I126" s="5"/>
      <c r="J126" s="6"/>
      <c r="K126" s="6"/>
      <c r="L126" s="3"/>
      <c r="M126" s="3"/>
      <c r="N126" s="3"/>
      <c r="O126" s="3"/>
      <c r="P126" s="3"/>
      <c r="Q126" s="3"/>
      <c r="R126" s="3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</row>
    <row r="127" spans="1:34" ht="21" customHeight="1">
      <c r="A127" s="1"/>
      <c r="B127" s="216"/>
      <c r="C127" s="217"/>
      <c r="D127" s="232"/>
      <c r="E127" s="222" t="s">
        <v>138</v>
      </c>
      <c r="F127" s="208"/>
      <c r="G127" s="3"/>
      <c r="H127" s="3"/>
      <c r="I127" s="5"/>
      <c r="J127" s="6"/>
      <c r="K127" s="6"/>
      <c r="L127" s="3"/>
      <c r="M127" s="3"/>
      <c r="N127" s="3"/>
      <c r="O127" s="3"/>
      <c r="P127" s="3"/>
      <c r="Q127" s="3"/>
      <c r="R127" s="3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</row>
    <row r="128" spans="1:34" ht="21" customHeight="1">
      <c r="A128" s="1"/>
      <c r="B128" s="216"/>
      <c r="C128" s="217"/>
      <c r="D128" s="232"/>
      <c r="E128" s="222" t="s">
        <v>40</v>
      </c>
      <c r="F128" s="208"/>
      <c r="G128" s="3"/>
      <c r="H128" s="3"/>
      <c r="I128" s="168"/>
      <c r="J128" s="6"/>
      <c r="K128" s="6"/>
      <c r="L128" s="3"/>
      <c r="M128" s="3"/>
      <c r="N128" s="3"/>
      <c r="O128" s="3"/>
      <c r="P128" s="3"/>
      <c r="Q128" s="3"/>
      <c r="R128" s="3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</row>
    <row r="129" spans="1:34" ht="21" customHeight="1">
      <c r="A129" s="1"/>
      <c r="B129" s="216"/>
      <c r="C129" s="217"/>
      <c r="D129" s="232"/>
      <c r="E129" s="222" t="s">
        <v>315</v>
      </c>
      <c r="F129" s="208"/>
      <c r="G129" s="3"/>
      <c r="H129" s="3"/>
      <c r="I129" s="169"/>
      <c r="J129" s="6"/>
      <c r="K129" s="6"/>
      <c r="L129" s="3"/>
      <c r="M129" s="3"/>
      <c r="N129" s="3"/>
      <c r="O129" s="3"/>
      <c r="P129" s="3"/>
      <c r="Q129" s="3"/>
      <c r="R129" s="3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</row>
    <row r="130" spans="1:34" ht="21" customHeight="1">
      <c r="A130" s="1"/>
      <c r="B130" s="216"/>
      <c r="C130" s="217"/>
      <c r="D130" s="232"/>
      <c r="E130" s="222" t="s">
        <v>316</v>
      </c>
      <c r="F130" s="208"/>
      <c r="G130" s="3"/>
      <c r="H130" s="3"/>
      <c r="I130" s="170"/>
      <c r="J130" s="6"/>
      <c r="K130" s="6"/>
      <c r="L130" s="3"/>
      <c r="M130" s="3"/>
      <c r="N130" s="3"/>
      <c r="O130" s="3"/>
      <c r="P130" s="3"/>
      <c r="Q130" s="3"/>
      <c r="R130" s="3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</row>
    <row r="131" spans="1:34" ht="21" customHeight="1">
      <c r="A131" s="1"/>
      <c r="B131" s="216"/>
      <c r="C131" s="217"/>
      <c r="D131" s="227"/>
      <c r="E131" s="222" t="s">
        <v>317</v>
      </c>
      <c r="F131" s="208"/>
      <c r="G131" s="3"/>
      <c r="H131" s="3"/>
      <c r="I131" s="170"/>
      <c r="J131" s="6"/>
      <c r="K131" s="6"/>
      <c r="L131" s="3"/>
      <c r="M131" s="3"/>
      <c r="N131" s="3"/>
      <c r="O131" s="3"/>
      <c r="P131" s="3"/>
      <c r="Q131" s="3"/>
      <c r="R131" s="3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</row>
    <row r="132" spans="1:34" ht="21" customHeight="1">
      <c r="A132" s="1"/>
      <c r="B132" s="216"/>
      <c r="C132" s="217"/>
      <c r="D132" s="171"/>
      <c r="E132" s="222" t="s">
        <v>318</v>
      </c>
      <c r="F132" s="208"/>
      <c r="G132" s="3"/>
      <c r="H132" s="3"/>
      <c r="I132" s="170"/>
      <c r="J132" s="6"/>
      <c r="K132" s="6"/>
      <c r="L132" s="3"/>
      <c r="M132" s="3"/>
      <c r="N132" s="3"/>
      <c r="O132" s="3"/>
      <c r="P132" s="3"/>
      <c r="Q132" s="3"/>
      <c r="R132" s="3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</row>
    <row r="133" spans="1:34" ht="21" customHeight="1">
      <c r="A133" s="1"/>
      <c r="B133" s="216"/>
      <c r="C133" s="217"/>
      <c r="D133" s="226" t="s">
        <v>319</v>
      </c>
      <c r="E133" s="222" t="s">
        <v>320</v>
      </c>
      <c r="F133" s="208"/>
      <c r="G133" s="3"/>
      <c r="H133" s="3"/>
      <c r="I133" s="170"/>
      <c r="J133" s="6"/>
      <c r="K133" s="6"/>
      <c r="L133" s="3"/>
      <c r="M133" s="3"/>
      <c r="N133" s="3"/>
      <c r="O133" s="3"/>
      <c r="P133" s="3"/>
      <c r="Q133" s="3"/>
      <c r="R133" s="3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</row>
    <row r="134" spans="1:34" ht="21" customHeight="1">
      <c r="A134" s="1"/>
      <c r="B134" s="216"/>
      <c r="C134" s="217"/>
      <c r="D134" s="232"/>
      <c r="E134" s="222" t="s">
        <v>321</v>
      </c>
      <c r="F134" s="208"/>
      <c r="G134" s="3"/>
      <c r="H134" s="3"/>
      <c r="I134" s="170"/>
      <c r="J134" s="6"/>
      <c r="K134" s="6"/>
      <c r="L134" s="3"/>
      <c r="M134" s="3"/>
      <c r="N134" s="3"/>
      <c r="O134" s="3"/>
      <c r="P134" s="3"/>
      <c r="Q134" s="3"/>
      <c r="R134" s="3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</row>
    <row r="135" spans="1:34" ht="21" customHeight="1">
      <c r="A135" s="1"/>
      <c r="B135" s="216"/>
      <c r="C135" s="217"/>
      <c r="D135" s="232"/>
      <c r="E135" s="222" t="s">
        <v>138</v>
      </c>
      <c r="F135" s="208"/>
      <c r="G135" s="3"/>
      <c r="H135" s="3"/>
      <c r="I135" s="169"/>
      <c r="J135" s="6"/>
      <c r="K135" s="6"/>
      <c r="L135" s="3"/>
      <c r="M135" s="3"/>
      <c r="N135" s="3"/>
      <c r="O135" s="3"/>
      <c r="P135" s="3"/>
      <c r="Q135" s="3"/>
      <c r="R135" s="3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</row>
    <row r="136" spans="1:34" ht="21" customHeight="1">
      <c r="A136" s="1"/>
      <c r="B136" s="216"/>
      <c r="C136" s="217"/>
      <c r="D136" s="232"/>
      <c r="E136" s="222" t="s">
        <v>40</v>
      </c>
      <c r="F136" s="208"/>
      <c r="G136" s="3"/>
      <c r="H136" s="3"/>
      <c r="I136" s="5"/>
      <c r="J136" s="6"/>
      <c r="K136" s="6"/>
      <c r="L136" s="3"/>
      <c r="M136" s="3"/>
      <c r="N136" s="3"/>
      <c r="O136" s="3"/>
      <c r="P136" s="3"/>
      <c r="Q136" s="3"/>
      <c r="R136" s="3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</row>
    <row r="137" spans="1:34" ht="21" customHeight="1">
      <c r="A137" s="1"/>
      <c r="B137" s="216"/>
      <c r="C137" s="217"/>
      <c r="D137" s="232"/>
      <c r="E137" s="222" t="s">
        <v>322</v>
      </c>
      <c r="F137" s="208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</row>
    <row r="138" spans="1:34" ht="20.25" customHeight="1">
      <c r="A138" s="1"/>
      <c r="B138" s="216"/>
      <c r="C138" s="217"/>
      <c r="D138" s="232"/>
      <c r="E138" s="222" t="s">
        <v>323</v>
      </c>
      <c r="F138" s="208"/>
      <c r="G138" s="3"/>
      <c r="H138" s="3"/>
      <c r="I138" s="172"/>
      <c r="J138" s="183"/>
      <c r="K138" s="184"/>
      <c r="L138" s="173"/>
      <c r="M138" s="3"/>
      <c r="N138" s="3"/>
      <c r="O138" s="3"/>
      <c r="P138" s="3"/>
      <c r="Q138" s="3"/>
      <c r="R138" s="3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</row>
    <row r="139" spans="1:34" ht="20.25" customHeight="1">
      <c r="A139" s="1"/>
      <c r="B139" s="216"/>
      <c r="C139" s="217"/>
      <c r="D139" s="232"/>
      <c r="E139" s="233" t="s">
        <v>324</v>
      </c>
      <c r="F139" s="208"/>
      <c r="G139" s="3"/>
      <c r="H139" s="3"/>
      <c r="I139" s="172"/>
      <c r="J139" s="174"/>
      <c r="K139" s="174"/>
      <c r="L139" s="174"/>
      <c r="M139" s="3"/>
      <c r="N139" s="3"/>
      <c r="O139" s="3"/>
      <c r="P139" s="3"/>
      <c r="Q139" s="3"/>
      <c r="R139" s="3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</row>
    <row r="140" spans="1:34" ht="20.25" customHeight="1">
      <c r="A140" s="1"/>
      <c r="B140" s="216"/>
      <c r="C140" s="217"/>
      <c r="D140" s="232"/>
      <c r="E140" s="222" t="s">
        <v>325</v>
      </c>
      <c r="F140" s="208"/>
      <c r="G140" s="3"/>
      <c r="H140" s="3"/>
      <c r="I140" s="172"/>
      <c r="J140" s="223"/>
      <c r="K140" s="184"/>
      <c r="L140" s="174"/>
      <c r="M140" s="3"/>
      <c r="N140" s="3"/>
      <c r="O140" s="3"/>
      <c r="P140" s="3"/>
      <c r="Q140" s="3"/>
      <c r="R140" s="3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</row>
    <row r="141" spans="1:34" ht="20.25" customHeight="1">
      <c r="A141" s="1"/>
      <c r="B141" s="216"/>
      <c r="C141" s="217"/>
      <c r="D141" s="227"/>
      <c r="E141" s="222" t="s">
        <v>326</v>
      </c>
      <c r="F141" s="208"/>
      <c r="G141" s="3"/>
      <c r="H141" s="3"/>
      <c r="I141" s="172"/>
      <c r="J141" s="183"/>
      <c r="K141" s="184"/>
      <c r="L141" s="174"/>
      <c r="M141" s="3"/>
      <c r="N141" s="3"/>
      <c r="O141" s="3"/>
      <c r="P141" s="3"/>
      <c r="Q141" s="3"/>
      <c r="R141" s="3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</row>
    <row r="142" spans="1:34" ht="20.25" customHeight="1">
      <c r="A142" s="1"/>
      <c r="B142" s="216"/>
      <c r="C142" s="217"/>
      <c r="D142" s="226" t="s">
        <v>327</v>
      </c>
      <c r="E142" s="222" t="s">
        <v>138</v>
      </c>
      <c r="F142" s="208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</row>
    <row r="143" spans="1:34" ht="20.25" customHeight="1">
      <c r="A143" s="1"/>
      <c r="B143" s="218"/>
      <c r="C143" s="219"/>
      <c r="D143" s="227"/>
      <c r="E143" s="222" t="s">
        <v>40</v>
      </c>
      <c r="F143" s="208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</row>
    <row r="144" spans="1:34" ht="15.75" customHeight="1">
      <c r="A144" s="1"/>
      <c r="B144" s="1"/>
      <c r="C144" s="3"/>
      <c r="D144" s="4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</row>
    <row r="145" spans="1:34" ht="15.75" customHeight="1">
      <c r="A145" s="1"/>
      <c r="B145" s="1"/>
      <c r="C145" s="3"/>
      <c r="D145" s="4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</row>
    <row r="146" spans="1:34" ht="15.75" customHeight="1">
      <c r="A146" s="1"/>
      <c r="B146" s="1"/>
      <c r="C146" s="3"/>
      <c r="D146" s="4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</row>
    <row r="147" spans="1:34" ht="15.75" customHeight="1">
      <c r="A147" s="1"/>
      <c r="B147" s="1"/>
      <c r="C147" s="3"/>
      <c r="D147" s="4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</row>
    <row r="148" spans="1:34" ht="15.75" customHeight="1">
      <c r="A148" s="1"/>
      <c r="B148" s="1"/>
      <c r="C148" s="3"/>
      <c r="D148" s="4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</row>
    <row r="149" spans="1:34" ht="15.75" customHeight="1">
      <c r="A149" s="1"/>
      <c r="B149" s="1"/>
      <c r="C149" s="3"/>
      <c r="D149" s="4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</row>
    <row r="150" spans="1:34" ht="15.75" customHeight="1">
      <c r="A150" s="1"/>
      <c r="B150" s="1"/>
      <c r="C150" s="3"/>
      <c r="D150" s="4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</row>
    <row r="151" spans="1:34" ht="15.75" customHeight="1">
      <c r="A151" s="1"/>
      <c r="B151" s="1"/>
      <c r="C151" s="3"/>
      <c r="D151" s="4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</row>
    <row r="152" spans="1:34" ht="15.75" customHeight="1">
      <c r="A152" s="1"/>
      <c r="B152" s="1"/>
      <c r="C152" s="3"/>
      <c r="D152" s="4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</row>
    <row r="153" spans="1:34" ht="15.75" customHeight="1">
      <c r="A153" s="1"/>
      <c r="B153" s="1"/>
      <c r="C153" s="3"/>
      <c r="D153" s="4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</row>
    <row r="154" spans="1:34" ht="15.75" customHeight="1">
      <c r="A154" s="1"/>
      <c r="B154" s="1"/>
      <c r="C154" s="3"/>
      <c r="D154" s="4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</row>
    <row r="155" spans="1:34" ht="15.75" customHeight="1">
      <c r="A155" s="1"/>
      <c r="B155" s="1"/>
      <c r="C155" s="3"/>
      <c r="D155" s="4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</row>
    <row r="156" spans="1:34" ht="15.75" customHeight="1">
      <c r="A156" s="1"/>
      <c r="B156" s="1"/>
      <c r="C156" s="3"/>
      <c r="D156" s="4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</row>
    <row r="157" spans="1:34" ht="15.75" customHeight="1">
      <c r="A157" s="1"/>
      <c r="B157" s="1"/>
      <c r="C157" s="3"/>
      <c r="D157" s="4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</row>
    <row r="158" spans="1:34" ht="15.75" customHeight="1">
      <c r="A158" s="1"/>
      <c r="B158" s="1"/>
      <c r="C158" s="3"/>
      <c r="D158" s="4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</row>
    <row r="159" spans="1:34" ht="15.75" customHeight="1">
      <c r="A159" s="1"/>
      <c r="B159" s="1"/>
      <c r="C159" s="3"/>
      <c r="D159" s="4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</row>
    <row r="160" spans="1:34" ht="15.75" customHeight="1">
      <c r="A160" s="1"/>
      <c r="B160" s="1"/>
      <c r="C160" s="3"/>
      <c r="D160" s="4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</row>
    <row r="161" spans="1:34" ht="15.75" customHeight="1">
      <c r="A161" s="1"/>
      <c r="B161" s="1"/>
      <c r="C161" s="3"/>
      <c r="D161" s="4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</row>
    <row r="162" spans="1:34" ht="15.75" customHeight="1">
      <c r="A162" s="1"/>
      <c r="B162" s="1"/>
      <c r="C162" s="3"/>
      <c r="D162" s="4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</row>
    <row r="163" spans="1:34" ht="15.75" customHeight="1">
      <c r="A163" s="1"/>
      <c r="B163" s="1"/>
      <c r="C163" s="3"/>
      <c r="D163" s="4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</row>
    <row r="164" spans="1:34" ht="15.75" customHeight="1">
      <c r="A164" s="1"/>
      <c r="B164" s="1"/>
      <c r="C164" s="3"/>
      <c r="D164" s="4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</row>
    <row r="165" spans="1:34" ht="15.75" customHeight="1">
      <c r="A165" s="1"/>
      <c r="B165" s="1"/>
      <c r="C165" s="3"/>
      <c r="D165" s="4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</row>
    <row r="166" spans="1:34" ht="15.75" customHeight="1">
      <c r="A166" s="1"/>
      <c r="B166" s="1"/>
      <c r="C166" s="3"/>
      <c r="D166" s="4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</row>
    <row r="167" spans="1:34" ht="15.75" customHeight="1">
      <c r="A167" s="1"/>
      <c r="B167" s="1"/>
      <c r="C167" s="3"/>
      <c r="D167" s="4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</row>
    <row r="168" spans="1:34" ht="15.75" customHeight="1">
      <c r="A168" s="1"/>
      <c r="B168" s="1"/>
      <c r="C168" s="3"/>
      <c r="D168" s="4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</row>
    <row r="169" spans="1:34" ht="15.75" customHeight="1">
      <c r="A169" s="1"/>
      <c r="B169" s="1"/>
      <c r="C169" s="3"/>
      <c r="D169" s="4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</row>
    <row r="170" spans="1:34" ht="15.75" customHeight="1">
      <c r="A170" s="1"/>
      <c r="B170" s="1"/>
      <c r="C170" s="3"/>
      <c r="D170" s="4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</row>
    <row r="171" spans="1:34" ht="15.75" customHeight="1">
      <c r="A171" s="1"/>
      <c r="B171" s="1"/>
      <c r="C171" s="3"/>
      <c r="D171" s="4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</row>
    <row r="172" spans="1:34" ht="15.75" customHeight="1">
      <c r="A172" s="1"/>
      <c r="B172" s="1"/>
      <c r="C172" s="3"/>
      <c r="D172" s="4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</row>
    <row r="173" spans="1:34" ht="15.75" customHeight="1">
      <c r="A173" s="1"/>
      <c r="B173" s="1"/>
      <c r="C173" s="3"/>
      <c r="D173" s="4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</row>
    <row r="174" spans="1:34" ht="15.75" customHeight="1">
      <c r="A174" s="1"/>
      <c r="B174" s="1"/>
      <c r="C174" s="3"/>
      <c r="D174" s="4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</row>
    <row r="175" spans="1:34" ht="15.75" customHeight="1">
      <c r="A175" s="1"/>
      <c r="B175" s="1"/>
      <c r="C175" s="3"/>
      <c r="D175" s="4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</row>
    <row r="176" spans="1:34" ht="15.75" customHeight="1">
      <c r="A176" s="1"/>
      <c r="B176" s="1"/>
      <c r="C176" s="3"/>
      <c r="D176" s="4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</row>
    <row r="177" spans="1:34" ht="15.75" customHeight="1">
      <c r="A177" s="1"/>
      <c r="B177" s="1"/>
      <c r="C177" s="3"/>
      <c r="D177" s="4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</row>
    <row r="178" spans="1:34" ht="15.75" customHeight="1">
      <c r="A178" s="1"/>
      <c r="B178" s="1"/>
      <c r="C178" s="3"/>
      <c r="D178" s="4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</row>
    <row r="179" spans="1:34" ht="15.75" customHeight="1">
      <c r="A179" s="1"/>
      <c r="B179" s="1"/>
      <c r="C179" s="3"/>
      <c r="D179" s="4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</row>
    <row r="180" spans="1:34" ht="15.75" customHeight="1">
      <c r="A180" s="1"/>
      <c r="B180" s="1"/>
      <c r="C180" s="3"/>
      <c r="D180" s="4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</row>
    <row r="181" spans="1:34" ht="15.75" customHeight="1">
      <c r="A181" s="1"/>
      <c r="B181" s="1"/>
      <c r="C181" s="3"/>
      <c r="D181" s="4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</row>
    <row r="182" spans="1:34" ht="15.75" customHeight="1">
      <c r="A182" s="1"/>
      <c r="B182" s="1"/>
      <c r="C182" s="3"/>
      <c r="D182" s="4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</row>
    <row r="183" spans="1:34" ht="15.75" customHeight="1">
      <c r="A183" s="1"/>
      <c r="B183" s="1"/>
      <c r="C183" s="3"/>
      <c r="D183" s="4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</row>
    <row r="184" spans="1:34" ht="15.75" customHeight="1">
      <c r="A184" s="1"/>
      <c r="B184" s="1"/>
      <c r="C184" s="3"/>
      <c r="D184" s="4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</row>
    <row r="185" spans="1:34" ht="15.75" customHeight="1">
      <c r="A185" s="1"/>
      <c r="B185" s="1"/>
      <c r="C185" s="3"/>
      <c r="D185" s="4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</row>
    <row r="186" spans="1:34" ht="15.75" customHeight="1">
      <c r="A186" s="1"/>
      <c r="B186" s="1"/>
      <c r="C186" s="3"/>
      <c r="D186" s="4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</row>
    <row r="187" spans="1:34" ht="15.75" customHeight="1">
      <c r="A187" s="1"/>
      <c r="B187" s="1"/>
      <c r="C187" s="3"/>
      <c r="D187" s="4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</row>
    <row r="188" spans="1:34" ht="15.75" customHeight="1">
      <c r="A188" s="1"/>
      <c r="B188" s="1"/>
      <c r="C188" s="3"/>
      <c r="D188" s="4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</row>
    <row r="189" spans="1:34" ht="15.75" customHeight="1">
      <c r="A189" s="1"/>
      <c r="B189" s="1"/>
      <c r="C189" s="3"/>
      <c r="D189" s="4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</row>
    <row r="190" spans="1:34" ht="15.75" customHeight="1">
      <c r="A190" s="1"/>
      <c r="B190" s="1"/>
      <c r="C190" s="3"/>
      <c r="D190" s="4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</row>
    <row r="191" spans="1:34" ht="15.75" customHeight="1">
      <c r="A191" s="1"/>
      <c r="B191" s="1"/>
      <c r="C191" s="3"/>
      <c r="D191" s="4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</row>
    <row r="192" spans="1:34" ht="15.75" customHeight="1">
      <c r="A192" s="1"/>
      <c r="B192" s="1"/>
      <c r="C192" s="3"/>
      <c r="D192" s="4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</row>
    <row r="193" spans="1:34" ht="15.75" customHeight="1">
      <c r="A193" s="1"/>
      <c r="B193" s="1"/>
      <c r="C193" s="3"/>
      <c r="D193" s="4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</row>
    <row r="194" spans="1:34" ht="15.75" customHeight="1">
      <c r="A194" s="1"/>
      <c r="B194" s="1"/>
      <c r="C194" s="3"/>
      <c r="D194" s="4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</row>
    <row r="195" spans="1:34" ht="15.75" customHeight="1">
      <c r="A195" s="1"/>
      <c r="B195" s="1"/>
      <c r="C195" s="3"/>
      <c r="D195" s="4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</row>
    <row r="196" spans="1:34" ht="15.75" customHeight="1">
      <c r="A196" s="1"/>
      <c r="B196" s="1"/>
      <c r="C196" s="3"/>
      <c r="D196" s="4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</row>
    <row r="197" spans="1:34" ht="15.75" customHeight="1">
      <c r="A197" s="1"/>
      <c r="B197" s="1"/>
      <c r="C197" s="3"/>
      <c r="D197" s="4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</row>
    <row r="198" spans="1:34" ht="15.75" customHeight="1">
      <c r="A198" s="1"/>
      <c r="B198" s="1"/>
      <c r="C198" s="3"/>
      <c r="D198" s="4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</row>
    <row r="199" spans="1:34" ht="15.75" customHeight="1">
      <c r="A199" s="1"/>
      <c r="B199" s="1"/>
      <c r="C199" s="3"/>
      <c r="D199" s="4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</row>
    <row r="200" spans="1:34" ht="15.75" customHeight="1">
      <c r="A200" s="1"/>
      <c r="B200" s="1"/>
      <c r="C200" s="3"/>
      <c r="D200" s="4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</row>
    <row r="201" spans="1:34" ht="15.75" customHeight="1">
      <c r="A201" s="1"/>
      <c r="B201" s="1"/>
      <c r="C201" s="3"/>
      <c r="D201" s="4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</row>
    <row r="202" spans="1:34" ht="15.75" customHeight="1">
      <c r="A202" s="1"/>
      <c r="B202" s="1"/>
      <c r="C202" s="3"/>
      <c r="D202" s="4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</row>
    <row r="203" spans="1:34" ht="15.75" customHeight="1">
      <c r="A203" s="1"/>
      <c r="B203" s="1"/>
      <c r="C203" s="3"/>
      <c r="D203" s="4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</row>
    <row r="204" spans="1:34" ht="15.75" customHeight="1">
      <c r="A204" s="1"/>
      <c r="B204" s="1"/>
      <c r="C204" s="3"/>
      <c r="D204" s="4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</row>
    <row r="205" spans="1:34" ht="15.75" customHeight="1">
      <c r="A205" s="1"/>
      <c r="B205" s="1"/>
      <c r="C205" s="3"/>
      <c r="D205" s="4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175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</row>
    <row r="206" spans="1:34" ht="15.75" customHeight="1">
      <c r="A206" s="1"/>
      <c r="B206" s="1"/>
      <c r="C206" s="3"/>
      <c r="D206" s="4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175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</row>
    <row r="207" spans="1:34" ht="15.75" customHeight="1">
      <c r="A207" s="1"/>
      <c r="B207" s="1"/>
      <c r="C207" s="3"/>
      <c r="D207" s="4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175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</row>
    <row r="208" spans="1:34" ht="15.75" customHeight="1">
      <c r="A208" s="1"/>
      <c r="B208" s="1"/>
      <c r="C208" s="3"/>
      <c r="D208" s="4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175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</row>
    <row r="209" spans="1:34" ht="15.75" customHeight="1">
      <c r="A209" s="1"/>
      <c r="B209" s="1"/>
      <c r="C209" s="3"/>
      <c r="D209" s="4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175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</row>
    <row r="210" spans="1:34" ht="15.75" customHeight="1">
      <c r="A210" s="1"/>
      <c r="B210" s="1"/>
      <c r="C210" s="3"/>
      <c r="D210" s="4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175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</row>
    <row r="211" spans="1:34" ht="15.75" customHeight="1">
      <c r="A211" s="1"/>
      <c r="B211" s="1"/>
      <c r="C211" s="3"/>
      <c r="D211" s="4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175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</row>
    <row r="212" spans="1:34" ht="15.75" customHeight="1">
      <c r="A212" s="1"/>
      <c r="B212" s="1"/>
      <c r="C212" s="3"/>
      <c r="D212" s="4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175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</row>
    <row r="213" spans="1:34" ht="15.75" customHeight="1">
      <c r="A213" s="1"/>
      <c r="B213" s="1"/>
      <c r="C213" s="3"/>
      <c r="D213" s="4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175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</row>
    <row r="214" spans="1:34" ht="15.75" customHeight="1">
      <c r="A214" s="1"/>
      <c r="B214" s="1"/>
      <c r="C214" s="3"/>
      <c r="D214" s="4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175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</row>
    <row r="215" spans="1:34" ht="15.75" customHeight="1">
      <c r="A215" s="1"/>
      <c r="B215" s="1"/>
      <c r="C215" s="3"/>
      <c r="D215" s="4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175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</row>
    <row r="216" spans="1:34" ht="15.75" customHeight="1">
      <c r="A216" s="1"/>
      <c r="B216" s="1"/>
      <c r="C216" s="3"/>
      <c r="D216" s="4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175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</row>
    <row r="217" spans="1:34" ht="15.75" customHeight="1">
      <c r="A217" s="1"/>
      <c r="B217" s="1"/>
      <c r="C217" s="3"/>
      <c r="D217" s="4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175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</row>
    <row r="218" spans="1:34" ht="15.75" customHeight="1">
      <c r="A218" s="1"/>
      <c r="B218" s="1"/>
      <c r="C218" s="3"/>
      <c r="D218" s="4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175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</row>
    <row r="219" spans="1:34" ht="15.75" customHeight="1">
      <c r="A219" s="1"/>
      <c r="B219" s="1"/>
      <c r="C219" s="3"/>
      <c r="D219" s="4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175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</row>
    <row r="220" spans="1:34" ht="15.75" customHeight="1">
      <c r="A220" s="1"/>
      <c r="B220" s="1"/>
      <c r="C220" s="3"/>
      <c r="D220" s="4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175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</row>
    <row r="221" spans="1:34" ht="15.75" customHeight="1">
      <c r="A221" s="1"/>
      <c r="B221" s="1"/>
      <c r="C221" s="3"/>
      <c r="D221" s="4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175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</row>
    <row r="222" spans="1:34" ht="15.75" customHeight="1">
      <c r="A222" s="1"/>
      <c r="B222" s="1"/>
      <c r="C222" s="3"/>
      <c r="D222" s="4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175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</row>
    <row r="223" spans="1:34" ht="15.75" customHeight="1">
      <c r="A223" s="1"/>
      <c r="B223" s="1"/>
      <c r="C223" s="3"/>
      <c r="D223" s="4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175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</row>
    <row r="224" spans="1:34" ht="15.75" customHeight="1">
      <c r="A224" s="1"/>
      <c r="B224" s="1"/>
      <c r="C224" s="3"/>
      <c r="D224" s="4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175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</row>
    <row r="225" spans="1:34" ht="15.75" customHeight="1">
      <c r="A225" s="1"/>
      <c r="B225" s="1"/>
      <c r="C225" s="3"/>
      <c r="D225" s="4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175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</row>
    <row r="226" spans="1:34" ht="15.75" customHeight="1">
      <c r="A226" s="1"/>
      <c r="B226" s="1"/>
      <c r="C226" s="3"/>
      <c r="D226" s="4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175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</row>
    <row r="227" spans="1:34" ht="15.75" customHeight="1">
      <c r="A227" s="1"/>
      <c r="B227" s="1"/>
      <c r="C227" s="3"/>
      <c r="D227" s="4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175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</row>
    <row r="228" spans="1:34" ht="15.75" customHeight="1">
      <c r="A228" s="1"/>
      <c r="B228" s="1"/>
      <c r="C228" s="3"/>
      <c r="D228" s="4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175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</row>
    <row r="229" spans="1:34" ht="15.75" customHeight="1">
      <c r="A229" s="1"/>
      <c r="B229" s="1"/>
      <c r="C229" s="3"/>
      <c r="D229" s="4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175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</row>
    <row r="230" spans="1:34" ht="15.75" customHeight="1">
      <c r="A230" s="1"/>
      <c r="B230" s="1"/>
      <c r="C230" s="3"/>
      <c r="D230" s="4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175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</row>
    <row r="231" spans="1:34" ht="15.75" customHeight="1">
      <c r="A231" s="9"/>
      <c r="B231" s="9"/>
      <c r="C231" s="176"/>
      <c r="D231" s="177"/>
      <c r="E231" s="176"/>
      <c r="F231" s="176"/>
      <c r="G231" s="176"/>
      <c r="H231" s="176"/>
      <c r="I231" s="176"/>
      <c r="J231" s="176"/>
      <c r="K231" s="176"/>
      <c r="L231" s="176"/>
      <c r="M231" s="176"/>
      <c r="N231" s="176"/>
      <c r="O231" s="176"/>
      <c r="P231" s="176"/>
      <c r="Q231" s="176"/>
      <c r="R231" s="178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</row>
    <row r="232" spans="1:34" ht="15.75" customHeight="1">
      <c r="A232" s="9"/>
      <c r="B232" s="9"/>
      <c r="C232" s="176"/>
      <c r="D232" s="177"/>
      <c r="E232" s="176"/>
      <c r="F232" s="176"/>
      <c r="G232" s="176"/>
      <c r="H232" s="176"/>
      <c r="I232" s="176"/>
      <c r="J232" s="176"/>
      <c r="K232" s="176"/>
      <c r="L232" s="176"/>
      <c r="M232" s="176"/>
      <c r="N232" s="176"/>
      <c r="O232" s="176"/>
      <c r="P232" s="176"/>
      <c r="Q232" s="176"/>
      <c r="R232" s="178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</row>
    <row r="233" spans="1:34" ht="15.75" customHeight="1">
      <c r="A233" s="9"/>
      <c r="B233" s="9"/>
      <c r="C233" s="176"/>
      <c r="D233" s="177"/>
      <c r="E233" s="176"/>
      <c r="F233" s="176"/>
      <c r="G233" s="176"/>
      <c r="H233" s="176"/>
      <c r="I233" s="176"/>
      <c r="J233" s="176"/>
      <c r="K233" s="176"/>
      <c r="L233" s="176"/>
      <c r="M233" s="176"/>
      <c r="N233" s="176"/>
      <c r="O233" s="176"/>
      <c r="P233" s="176"/>
      <c r="Q233" s="176"/>
      <c r="R233" s="178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</row>
    <row r="234" spans="1:34" ht="15.75" customHeight="1">
      <c r="A234" s="9"/>
      <c r="B234" s="9"/>
      <c r="C234" s="176"/>
      <c r="D234" s="177"/>
      <c r="E234" s="176"/>
      <c r="F234" s="176"/>
      <c r="G234" s="176"/>
      <c r="H234" s="176"/>
      <c r="I234" s="176"/>
      <c r="J234" s="176"/>
      <c r="K234" s="176"/>
      <c r="L234" s="176"/>
      <c r="M234" s="176"/>
      <c r="N234" s="176"/>
      <c r="O234" s="176"/>
      <c r="P234" s="176"/>
      <c r="Q234" s="176"/>
      <c r="R234" s="178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</row>
    <row r="235" spans="1:34" ht="15.75" customHeight="1">
      <c r="A235" s="9"/>
      <c r="B235" s="9"/>
      <c r="C235" s="176"/>
      <c r="D235" s="177"/>
      <c r="E235" s="176"/>
      <c r="F235" s="176"/>
      <c r="G235" s="176"/>
      <c r="H235" s="176"/>
      <c r="I235" s="176"/>
      <c r="J235" s="176"/>
      <c r="K235" s="176"/>
      <c r="L235" s="176"/>
      <c r="M235" s="176"/>
      <c r="N235" s="176"/>
      <c r="O235" s="176"/>
      <c r="P235" s="176"/>
      <c r="Q235" s="176"/>
      <c r="R235" s="178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</row>
    <row r="236" spans="1:34" ht="15.75" customHeight="1">
      <c r="A236" s="9"/>
      <c r="B236" s="9"/>
      <c r="C236" s="176"/>
      <c r="D236" s="177"/>
      <c r="E236" s="176"/>
      <c r="F236" s="176"/>
      <c r="G236" s="176"/>
      <c r="H236" s="176"/>
      <c r="I236" s="176"/>
      <c r="J236" s="176"/>
      <c r="K236" s="176"/>
      <c r="L236" s="176"/>
      <c r="M236" s="176"/>
      <c r="N236" s="176"/>
      <c r="O236" s="176"/>
      <c r="P236" s="176"/>
      <c r="Q236" s="176"/>
      <c r="R236" s="178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</row>
    <row r="237" spans="1:34" ht="15.75" customHeight="1">
      <c r="A237" s="9"/>
      <c r="B237" s="9"/>
      <c r="C237" s="176"/>
      <c r="D237" s="177"/>
      <c r="E237" s="176"/>
      <c r="F237" s="176"/>
      <c r="G237" s="176"/>
      <c r="H237" s="176"/>
      <c r="I237" s="176"/>
      <c r="J237" s="176"/>
      <c r="K237" s="176"/>
      <c r="L237" s="176"/>
      <c r="M237" s="176"/>
      <c r="N237" s="176"/>
      <c r="O237" s="176"/>
      <c r="P237" s="176"/>
      <c r="Q237" s="176"/>
      <c r="R237" s="178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</row>
    <row r="238" spans="1:34" ht="15.75" customHeight="1">
      <c r="A238" s="9"/>
      <c r="B238" s="9"/>
      <c r="C238" s="176"/>
      <c r="D238" s="177"/>
      <c r="E238" s="176"/>
      <c r="F238" s="176"/>
      <c r="G238" s="176"/>
      <c r="H238" s="176"/>
      <c r="I238" s="176"/>
      <c r="J238" s="176"/>
      <c r="K238" s="176"/>
      <c r="L238" s="176"/>
      <c r="M238" s="176"/>
      <c r="N238" s="176"/>
      <c r="O238" s="176"/>
      <c r="P238" s="176"/>
      <c r="Q238" s="176"/>
      <c r="R238" s="178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</row>
    <row r="239" spans="1:34" ht="15.75" customHeight="1">
      <c r="A239" s="9"/>
      <c r="B239" s="9"/>
      <c r="C239" s="176"/>
      <c r="D239" s="177"/>
      <c r="E239" s="176"/>
      <c r="F239" s="176"/>
      <c r="G239" s="176"/>
      <c r="H239" s="176"/>
      <c r="I239" s="176"/>
      <c r="J239" s="176"/>
      <c r="K239" s="176"/>
      <c r="L239" s="176"/>
      <c r="M239" s="176"/>
      <c r="N239" s="176"/>
      <c r="O239" s="176"/>
      <c r="P239" s="176"/>
      <c r="Q239" s="176"/>
      <c r="R239" s="178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</row>
    <row r="240" spans="1:34" ht="15.75" customHeight="1">
      <c r="A240" s="9"/>
      <c r="B240" s="9"/>
      <c r="C240" s="176"/>
      <c r="D240" s="177"/>
      <c r="E240" s="176"/>
      <c r="F240" s="176"/>
      <c r="G240" s="176"/>
      <c r="H240" s="176"/>
      <c r="I240" s="176"/>
      <c r="J240" s="176"/>
      <c r="K240" s="176"/>
      <c r="L240" s="176"/>
      <c r="M240" s="176"/>
      <c r="N240" s="176"/>
      <c r="O240" s="176"/>
      <c r="P240" s="176"/>
      <c r="Q240" s="176"/>
      <c r="R240" s="178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</row>
    <row r="241" spans="1:34" ht="15.75" customHeight="1">
      <c r="A241" s="9"/>
      <c r="B241" s="9"/>
      <c r="C241" s="176"/>
      <c r="D241" s="177"/>
      <c r="E241" s="176"/>
      <c r="F241" s="176"/>
      <c r="G241" s="176"/>
      <c r="H241" s="176"/>
      <c r="I241" s="176"/>
      <c r="J241" s="176"/>
      <c r="K241" s="176"/>
      <c r="L241" s="176"/>
      <c r="M241" s="176"/>
      <c r="N241" s="176"/>
      <c r="O241" s="176"/>
      <c r="P241" s="176"/>
      <c r="Q241" s="176"/>
      <c r="R241" s="178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</row>
    <row r="242" spans="1:34" ht="15.75" customHeight="1">
      <c r="A242" s="9"/>
      <c r="B242" s="9"/>
      <c r="C242" s="176"/>
      <c r="D242" s="177"/>
      <c r="E242" s="176"/>
      <c r="F242" s="176"/>
      <c r="G242" s="176"/>
      <c r="H242" s="176"/>
      <c r="I242" s="176"/>
      <c r="J242" s="176"/>
      <c r="K242" s="176"/>
      <c r="L242" s="176"/>
      <c r="M242" s="176"/>
      <c r="N242" s="176"/>
      <c r="O242" s="176"/>
      <c r="P242" s="176"/>
      <c r="Q242" s="176"/>
      <c r="R242" s="178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</row>
    <row r="243" spans="1:34" ht="15.75" customHeight="1">
      <c r="A243" s="9"/>
      <c r="B243" s="9"/>
      <c r="C243" s="176"/>
      <c r="D243" s="177"/>
      <c r="E243" s="176"/>
      <c r="F243" s="176"/>
      <c r="G243" s="176"/>
      <c r="H243" s="176"/>
      <c r="I243" s="176"/>
      <c r="J243" s="176"/>
      <c r="K243" s="176"/>
      <c r="L243" s="176"/>
      <c r="M243" s="176"/>
      <c r="N243" s="176"/>
      <c r="O243" s="176"/>
      <c r="P243" s="176"/>
      <c r="Q243" s="176"/>
      <c r="R243" s="178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</row>
    <row r="244" spans="1:34" ht="15.75" customHeight="1">
      <c r="A244" s="9"/>
      <c r="B244" s="9"/>
      <c r="C244" s="176"/>
      <c r="D244" s="177"/>
      <c r="E244" s="176"/>
      <c r="F244" s="176"/>
      <c r="G244" s="176"/>
      <c r="H244" s="176"/>
      <c r="I244" s="176"/>
      <c r="J244" s="176"/>
      <c r="K244" s="176"/>
      <c r="L244" s="176"/>
      <c r="M244" s="176"/>
      <c r="N244" s="176"/>
      <c r="O244" s="176"/>
      <c r="P244" s="176"/>
      <c r="Q244" s="176"/>
      <c r="R244" s="178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</row>
    <row r="245" spans="1:34" ht="15.75" customHeight="1">
      <c r="A245" s="9"/>
      <c r="B245" s="9"/>
      <c r="C245" s="176"/>
      <c r="D245" s="177"/>
      <c r="E245" s="176"/>
      <c r="F245" s="176"/>
      <c r="G245" s="176"/>
      <c r="H245" s="176"/>
      <c r="I245" s="176"/>
      <c r="J245" s="176"/>
      <c r="K245" s="176"/>
      <c r="L245" s="176"/>
      <c r="M245" s="176"/>
      <c r="N245" s="176"/>
      <c r="O245" s="176"/>
      <c r="P245" s="176"/>
      <c r="Q245" s="176"/>
      <c r="R245" s="178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</row>
    <row r="246" spans="1:34" ht="15.75" customHeight="1">
      <c r="A246" s="9"/>
      <c r="B246" s="9"/>
      <c r="C246" s="176"/>
      <c r="D246" s="177"/>
      <c r="E246" s="176"/>
      <c r="F246" s="176"/>
      <c r="G246" s="176"/>
      <c r="H246" s="176"/>
      <c r="I246" s="176"/>
      <c r="J246" s="176"/>
      <c r="K246" s="176"/>
      <c r="L246" s="176"/>
      <c r="M246" s="176"/>
      <c r="N246" s="176"/>
      <c r="O246" s="176"/>
      <c r="P246" s="176"/>
      <c r="Q246" s="176"/>
      <c r="R246" s="178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</row>
    <row r="247" spans="1:34" ht="15.75" customHeight="1">
      <c r="A247" s="9"/>
      <c r="B247" s="9"/>
      <c r="C247" s="176"/>
      <c r="D247" s="177"/>
      <c r="E247" s="176"/>
      <c r="F247" s="176"/>
      <c r="G247" s="176"/>
      <c r="H247" s="176"/>
      <c r="I247" s="176"/>
      <c r="J247" s="176"/>
      <c r="K247" s="176"/>
      <c r="L247" s="176"/>
      <c r="M247" s="176"/>
      <c r="N247" s="176"/>
      <c r="O247" s="176"/>
      <c r="P247" s="176"/>
      <c r="Q247" s="176"/>
      <c r="R247" s="178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</row>
    <row r="248" spans="1:34" ht="15.75" customHeight="1">
      <c r="A248" s="9"/>
      <c r="B248" s="9"/>
      <c r="C248" s="176"/>
      <c r="D248" s="177"/>
      <c r="E248" s="176"/>
      <c r="F248" s="176"/>
      <c r="G248" s="176"/>
      <c r="H248" s="176"/>
      <c r="I248" s="176"/>
      <c r="J248" s="176"/>
      <c r="K248" s="176"/>
      <c r="L248" s="176"/>
      <c r="M248" s="176"/>
      <c r="N248" s="176"/>
      <c r="O248" s="176"/>
      <c r="P248" s="176"/>
      <c r="Q248" s="176"/>
      <c r="R248" s="178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</row>
    <row r="249" spans="1:34" ht="15.75" customHeight="1">
      <c r="A249" s="9"/>
      <c r="B249" s="9"/>
      <c r="C249" s="176"/>
      <c r="D249" s="177"/>
      <c r="E249" s="176"/>
      <c r="F249" s="176"/>
      <c r="G249" s="176"/>
      <c r="H249" s="176"/>
      <c r="I249" s="176"/>
      <c r="J249" s="176"/>
      <c r="K249" s="176"/>
      <c r="L249" s="176"/>
      <c r="M249" s="176"/>
      <c r="N249" s="176"/>
      <c r="O249" s="176"/>
      <c r="P249" s="176"/>
      <c r="Q249" s="176"/>
      <c r="R249" s="178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</row>
    <row r="250" spans="1:34" ht="15.75" customHeight="1">
      <c r="A250" s="9"/>
      <c r="B250" s="9"/>
      <c r="C250" s="176"/>
      <c r="D250" s="177"/>
      <c r="E250" s="176"/>
      <c r="F250" s="176"/>
      <c r="G250" s="176"/>
      <c r="H250" s="176"/>
      <c r="I250" s="176"/>
      <c r="J250" s="176"/>
      <c r="K250" s="176"/>
      <c r="L250" s="176"/>
      <c r="M250" s="176"/>
      <c r="N250" s="176"/>
      <c r="O250" s="176"/>
      <c r="P250" s="176"/>
      <c r="Q250" s="176"/>
      <c r="R250" s="178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</row>
    <row r="251" spans="1:34" ht="15.75" customHeight="1">
      <c r="A251" s="9"/>
      <c r="B251" s="9"/>
      <c r="C251" s="176"/>
      <c r="D251" s="177"/>
      <c r="E251" s="176"/>
      <c r="F251" s="176"/>
      <c r="G251" s="176"/>
      <c r="H251" s="176"/>
      <c r="I251" s="176"/>
      <c r="J251" s="176"/>
      <c r="K251" s="176"/>
      <c r="L251" s="176"/>
      <c r="M251" s="176"/>
      <c r="N251" s="176"/>
      <c r="O251" s="176"/>
      <c r="P251" s="176"/>
      <c r="Q251" s="176"/>
      <c r="R251" s="178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</row>
    <row r="252" spans="1:34" ht="15.75" customHeight="1">
      <c r="A252" s="9"/>
      <c r="B252" s="9"/>
      <c r="C252" s="176"/>
      <c r="D252" s="177"/>
      <c r="E252" s="176"/>
      <c r="F252" s="176"/>
      <c r="G252" s="176"/>
      <c r="H252" s="176"/>
      <c r="I252" s="176"/>
      <c r="J252" s="176"/>
      <c r="K252" s="176"/>
      <c r="L252" s="176"/>
      <c r="M252" s="176"/>
      <c r="N252" s="176"/>
      <c r="O252" s="176"/>
      <c r="P252" s="176"/>
      <c r="Q252" s="176"/>
      <c r="R252" s="178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</row>
    <row r="253" spans="1:34" ht="15.75" customHeight="1">
      <c r="A253" s="9"/>
      <c r="B253" s="9"/>
      <c r="C253" s="176"/>
      <c r="D253" s="177"/>
      <c r="E253" s="176"/>
      <c r="F253" s="176"/>
      <c r="G253" s="176"/>
      <c r="H253" s="176"/>
      <c r="I253" s="176"/>
      <c r="J253" s="176"/>
      <c r="K253" s="176"/>
      <c r="L253" s="176"/>
      <c r="M253" s="176"/>
      <c r="N253" s="176"/>
      <c r="O253" s="176"/>
      <c r="P253" s="176"/>
      <c r="Q253" s="176"/>
      <c r="R253" s="178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</row>
    <row r="254" spans="1:34" ht="15.75" customHeight="1">
      <c r="A254" s="9"/>
      <c r="B254" s="9"/>
      <c r="C254" s="176"/>
      <c r="D254" s="177"/>
      <c r="E254" s="176"/>
      <c r="F254" s="176"/>
      <c r="G254" s="176"/>
      <c r="H254" s="176"/>
      <c r="I254" s="176"/>
      <c r="J254" s="176"/>
      <c r="K254" s="176"/>
      <c r="L254" s="176"/>
      <c r="M254" s="176"/>
      <c r="N254" s="176"/>
      <c r="O254" s="176"/>
      <c r="P254" s="176"/>
      <c r="Q254" s="176"/>
      <c r="R254" s="178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</row>
    <row r="255" spans="1:34" ht="15.75" customHeight="1">
      <c r="A255" s="9"/>
      <c r="B255" s="9"/>
      <c r="C255" s="176"/>
      <c r="D255" s="177"/>
      <c r="E255" s="176"/>
      <c r="F255" s="176"/>
      <c r="G255" s="176"/>
      <c r="H255" s="176"/>
      <c r="I255" s="176"/>
      <c r="J255" s="176"/>
      <c r="K255" s="176"/>
      <c r="L255" s="176"/>
      <c r="M255" s="176"/>
      <c r="N255" s="176"/>
      <c r="O255" s="176"/>
      <c r="P255" s="176"/>
      <c r="Q255" s="176"/>
      <c r="R255" s="178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</row>
    <row r="256" spans="1:34" ht="15.75" customHeight="1">
      <c r="A256" s="9"/>
      <c r="B256" s="9"/>
      <c r="C256" s="176"/>
      <c r="D256" s="177"/>
      <c r="E256" s="176"/>
      <c r="F256" s="176"/>
      <c r="G256" s="176"/>
      <c r="H256" s="176"/>
      <c r="I256" s="176"/>
      <c r="J256" s="176"/>
      <c r="K256" s="176"/>
      <c r="L256" s="176"/>
      <c r="M256" s="176"/>
      <c r="N256" s="176"/>
      <c r="O256" s="176"/>
      <c r="P256" s="176"/>
      <c r="Q256" s="176"/>
      <c r="R256" s="178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</row>
    <row r="257" spans="1:34" ht="15.75" customHeight="1">
      <c r="A257" s="9"/>
      <c r="B257" s="9"/>
      <c r="C257" s="176"/>
      <c r="D257" s="177"/>
      <c r="E257" s="176"/>
      <c r="F257" s="176"/>
      <c r="G257" s="176"/>
      <c r="H257" s="176"/>
      <c r="I257" s="176"/>
      <c r="J257" s="176"/>
      <c r="K257" s="176"/>
      <c r="L257" s="176"/>
      <c r="M257" s="176"/>
      <c r="N257" s="176"/>
      <c r="O257" s="176"/>
      <c r="P257" s="176"/>
      <c r="Q257" s="176"/>
      <c r="R257" s="178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</row>
    <row r="258" spans="1:34" ht="15.75" customHeight="1">
      <c r="A258" s="9"/>
      <c r="B258" s="9"/>
      <c r="C258" s="176"/>
      <c r="D258" s="177"/>
      <c r="E258" s="176"/>
      <c r="F258" s="176"/>
      <c r="G258" s="176"/>
      <c r="H258" s="176"/>
      <c r="I258" s="176"/>
      <c r="J258" s="176"/>
      <c r="K258" s="176"/>
      <c r="L258" s="176"/>
      <c r="M258" s="176"/>
      <c r="N258" s="176"/>
      <c r="O258" s="176"/>
      <c r="P258" s="176"/>
      <c r="Q258" s="176"/>
      <c r="R258" s="178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</row>
    <row r="259" spans="1:34" ht="15.75" customHeight="1">
      <c r="A259" s="9"/>
      <c r="B259" s="9"/>
      <c r="C259" s="176"/>
      <c r="D259" s="177"/>
      <c r="E259" s="176"/>
      <c r="F259" s="176"/>
      <c r="G259" s="176"/>
      <c r="H259" s="176"/>
      <c r="I259" s="176"/>
      <c r="J259" s="176"/>
      <c r="K259" s="176"/>
      <c r="L259" s="176"/>
      <c r="M259" s="176"/>
      <c r="N259" s="176"/>
      <c r="O259" s="176"/>
      <c r="P259" s="176"/>
      <c r="Q259" s="176"/>
      <c r="R259" s="178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</row>
    <row r="260" spans="1:34" ht="15.75" customHeight="1">
      <c r="A260" s="9"/>
      <c r="B260" s="9"/>
      <c r="C260" s="176"/>
      <c r="D260" s="177"/>
      <c r="E260" s="176"/>
      <c r="F260" s="176"/>
      <c r="G260" s="176"/>
      <c r="H260" s="176"/>
      <c r="I260" s="176"/>
      <c r="J260" s="176"/>
      <c r="K260" s="176"/>
      <c r="L260" s="176"/>
      <c r="M260" s="176"/>
      <c r="N260" s="176"/>
      <c r="O260" s="176"/>
      <c r="P260" s="176"/>
      <c r="Q260" s="176"/>
      <c r="R260" s="178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</row>
    <row r="261" spans="1:34" ht="15.75" customHeight="1">
      <c r="A261" s="9"/>
      <c r="B261" s="9"/>
      <c r="C261" s="176"/>
      <c r="D261" s="177"/>
      <c r="E261" s="176"/>
      <c r="F261" s="176"/>
      <c r="G261" s="176"/>
      <c r="H261" s="176"/>
      <c r="I261" s="176"/>
      <c r="J261" s="176"/>
      <c r="K261" s="176"/>
      <c r="L261" s="176"/>
      <c r="M261" s="176"/>
      <c r="N261" s="176"/>
      <c r="O261" s="176"/>
      <c r="P261" s="176"/>
      <c r="Q261" s="176"/>
      <c r="R261" s="178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</row>
    <row r="262" spans="1:34" ht="15.75" customHeight="1">
      <c r="A262" s="9"/>
      <c r="B262" s="9"/>
      <c r="C262" s="176"/>
      <c r="D262" s="177"/>
      <c r="E262" s="176"/>
      <c r="F262" s="176"/>
      <c r="G262" s="176"/>
      <c r="H262" s="176"/>
      <c r="I262" s="176"/>
      <c r="J262" s="176"/>
      <c r="K262" s="176"/>
      <c r="L262" s="176"/>
      <c r="M262" s="176"/>
      <c r="N262" s="176"/>
      <c r="O262" s="176"/>
      <c r="P262" s="176"/>
      <c r="Q262" s="176"/>
      <c r="R262" s="178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</row>
    <row r="263" spans="1:34" ht="15.75" customHeight="1">
      <c r="A263" s="9"/>
      <c r="B263" s="9"/>
      <c r="C263" s="176"/>
      <c r="D263" s="177"/>
      <c r="E263" s="176"/>
      <c r="F263" s="176"/>
      <c r="G263" s="176"/>
      <c r="H263" s="176"/>
      <c r="I263" s="176"/>
      <c r="J263" s="176"/>
      <c r="K263" s="176"/>
      <c r="L263" s="176"/>
      <c r="M263" s="176"/>
      <c r="N263" s="176"/>
      <c r="O263" s="176"/>
      <c r="P263" s="176"/>
      <c r="Q263" s="176"/>
      <c r="R263" s="178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</row>
    <row r="264" spans="1:34" ht="15.75" customHeight="1">
      <c r="A264" s="9"/>
      <c r="B264" s="9"/>
      <c r="C264" s="176"/>
      <c r="D264" s="177"/>
      <c r="E264" s="176"/>
      <c r="F264" s="176"/>
      <c r="G264" s="176"/>
      <c r="H264" s="176"/>
      <c r="I264" s="176"/>
      <c r="J264" s="176"/>
      <c r="K264" s="176"/>
      <c r="L264" s="176"/>
      <c r="M264" s="176"/>
      <c r="N264" s="176"/>
      <c r="O264" s="176"/>
      <c r="P264" s="176"/>
      <c r="Q264" s="176"/>
      <c r="R264" s="178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</row>
    <row r="265" spans="1:34" ht="15.75" customHeight="1">
      <c r="A265" s="9"/>
      <c r="B265" s="9"/>
      <c r="C265" s="176"/>
      <c r="D265" s="177"/>
      <c r="E265" s="176"/>
      <c r="F265" s="176"/>
      <c r="G265" s="176"/>
      <c r="H265" s="176"/>
      <c r="I265" s="176"/>
      <c r="J265" s="176"/>
      <c r="K265" s="176"/>
      <c r="L265" s="176"/>
      <c r="M265" s="176"/>
      <c r="N265" s="176"/>
      <c r="O265" s="176"/>
      <c r="P265" s="176"/>
      <c r="Q265" s="176"/>
      <c r="R265" s="178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</row>
    <row r="266" spans="1:34" ht="15.75" customHeight="1">
      <c r="A266" s="9"/>
      <c r="B266" s="9"/>
      <c r="C266" s="176"/>
      <c r="D266" s="177"/>
      <c r="E266" s="176"/>
      <c r="F266" s="176"/>
      <c r="G266" s="176"/>
      <c r="H266" s="176"/>
      <c r="I266" s="176"/>
      <c r="J266" s="176"/>
      <c r="K266" s="176"/>
      <c r="L266" s="176"/>
      <c r="M266" s="176"/>
      <c r="N266" s="176"/>
      <c r="O266" s="176"/>
      <c r="P266" s="176"/>
      <c r="Q266" s="176"/>
      <c r="R266" s="178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</row>
    <row r="267" spans="1:34" ht="15.75" customHeight="1">
      <c r="A267" s="9"/>
      <c r="B267" s="9"/>
      <c r="C267" s="176"/>
      <c r="D267" s="177"/>
      <c r="E267" s="176"/>
      <c r="F267" s="176"/>
      <c r="G267" s="176"/>
      <c r="H267" s="176"/>
      <c r="I267" s="176"/>
      <c r="J267" s="176"/>
      <c r="K267" s="176"/>
      <c r="L267" s="176"/>
      <c r="M267" s="176"/>
      <c r="N267" s="176"/>
      <c r="O267" s="176"/>
      <c r="P267" s="176"/>
      <c r="Q267" s="176"/>
      <c r="R267" s="178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</row>
    <row r="268" spans="1:34" ht="15.75" customHeight="1">
      <c r="A268" s="9"/>
      <c r="B268" s="9"/>
      <c r="C268" s="176"/>
      <c r="D268" s="177"/>
      <c r="E268" s="176"/>
      <c r="F268" s="176"/>
      <c r="G268" s="176"/>
      <c r="H268" s="176"/>
      <c r="I268" s="176"/>
      <c r="J268" s="176"/>
      <c r="K268" s="176"/>
      <c r="L268" s="176"/>
      <c r="M268" s="176"/>
      <c r="N268" s="176"/>
      <c r="O268" s="176"/>
      <c r="P268" s="176"/>
      <c r="Q268" s="176"/>
      <c r="R268" s="178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</row>
    <row r="269" spans="1:34" ht="15.75" customHeight="1">
      <c r="A269" s="9"/>
      <c r="B269" s="9"/>
      <c r="C269" s="176"/>
      <c r="D269" s="177"/>
      <c r="E269" s="176"/>
      <c r="F269" s="176"/>
      <c r="G269" s="176"/>
      <c r="H269" s="176"/>
      <c r="I269" s="176"/>
      <c r="J269" s="176"/>
      <c r="K269" s="176"/>
      <c r="L269" s="176"/>
      <c r="M269" s="176"/>
      <c r="N269" s="176"/>
      <c r="O269" s="176"/>
      <c r="P269" s="176"/>
      <c r="Q269" s="176"/>
      <c r="R269" s="178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</row>
    <row r="270" spans="1:34" ht="15.75" customHeight="1">
      <c r="A270" s="9"/>
      <c r="B270" s="9"/>
      <c r="C270" s="176"/>
      <c r="D270" s="177"/>
      <c r="E270" s="176"/>
      <c r="F270" s="176"/>
      <c r="G270" s="176"/>
      <c r="H270" s="176"/>
      <c r="I270" s="176"/>
      <c r="J270" s="176"/>
      <c r="K270" s="176"/>
      <c r="L270" s="176"/>
      <c r="M270" s="176"/>
      <c r="N270" s="176"/>
      <c r="O270" s="176"/>
      <c r="P270" s="176"/>
      <c r="Q270" s="176"/>
      <c r="R270" s="178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</row>
    <row r="271" spans="1:34" ht="15.75" customHeight="1">
      <c r="A271" s="9"/>
      <c r="B271" s="9"/>
      <c r="C271" s="176"/>
      <c r="D271" s="177"/>
      <c r="E271" s="176"/>
      <c r="F271" s="176"/>
      <c r="G271" s="176"/>
      <c r="H271" s="176"/>
      <c r="I271" s="176"/>
      <c r="J271" s="176"/>
      <c r="K271" s="176"/>
      <c r="L271" s="176"/>
      <c r="M271" s="176"/>
      <c r="N271" s="176"/>
      <c r="O271" s="176"/>
      <c r="P271" s="176"/>
      <c r="Q271" s="176"/>
      <c r="R271" s="178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</row>
    <row r="272" spans="1:34" ht="15.75" customHeight="1">
      <c r="A272" s="9"/>
      <c r="B272" s="9"/>
      <c r="C272" s="176"/>
      <c r="D272" s="177"/>
      <c r="E272" s="176"/>
      <c r="F272" s="176"/>
      <c r="G272" s="176"/>
      <c r="H272" s="176"/>
      <c r="I272" s="176"/>
      <c r="J272" s="176"/>
      <c r="K272" s="176"/>
      <c r="L272" s="176"/>
      <c r="M272" s="176"/>
      <c r="N272" s="176"/>
      <c r="O272" s="176"/>
      <c r="P272" s="176"/>
      <c r="Q272" s="176"/>
      <c r="R272" s="178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</row>
    <row r="273" spans="1:34" ht="15.75" customHeight="1">
      <c r="A273" s="9"/>
      <c r="B273" s="9"/>
      <c r="C273" s="176"/>
      <c r="D273" s="177"/>
      <c r="E273" s="176"/>
      <c r="F273" s="176"/>
      <c r="G273" s="176"/>
      <c r="H273" s="176"/>
      <c r="I273" s="176"/>
      <c r="J273" s="176"/>
      <c r="K273" s="176"/>
      <c r="L273" s="176"/>
      <c r="M273" s="176"/>
      <c r="N273" s="176"/>
      <c r="O273" s="176"/>
      <c r="P273" s="176"/>
      <c r="Q273" s="176"/>
      <c r="R273" s="178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</row>
    <row r="274" spans="1:34" ht="15.75" customHeight="1">
      <c r="A274" s="9"/>
      <c r="B274" s="9"/>
      <c r="C274" s="176"/>
      <c r="D274" s="177"/>
      <c r="E274" s="176"/>
      <c r="F274" s="176"/>
      <c r="G274" s="176"/>
      <c r="H274" s="176"/>
      <c r="I274" s="179"/>
      <c r="J274" s="180"/>
      <c r="K274" s="180"/>
      <c r="L274" s="176"/>
      <c r="M274" s="176"/>
      <c r="N274" s="176"/>
      <c r="O274" s="176"/>
      <c r="P274" s="176"/>
      <c r="Q274" s="176"/>
      <c r="R274" s="178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</row>
    <row r="275" spans="1:34" ht="15.75" customHeight="1">
      <c r="A275" s="9"/>
      <c r="B275" s="181"/>
      <c r="C275" s="176"/>
      <c r="D275" s="177"/>
      <c r="E275" s="176"/>
      <c r="F275" s="176"/>
      <c r="G275" s="176"/>
      <c r="H275" s="176"/>
      <c r="I275" s="179"/>
      <c r="J275" s="180"/>
      <c r="K275" s="180"/>
      <c r="L275" s="176"/>
      <c r="M275" s="176"/>
      <c r="N275" s="176"/>
      <c r="O275" s="176"/>
      <c r="P275" s="176"/>
      <c r="Q275" s="176"/>
      <c r="R275" s="178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</row>
    <row r="276" spans="1:34" ht="15.75" customHeight="1">
      <c r="A276" s="9"/>
      <c r="B276" s="181"/>
      <c r="C276" s="176"/>
      <c r="D276" s="177"/>
      <c r="E276" s="176"/>
      <c r="F276" s="176"/>
      <c r="G276" s="176"/>
      <c r="H276" s="176"/>
      <c r="I276" s="179"/>
      <c r="J276" s="180"/>
      <c r="K276" s="180"/>
      <c r="L276" s="176"/>
      <c r="M276" s="176"/>
      <c r="N276" s="176"/>
      <c r="O276" s="176"/>
      <c r="P276" s="176"/>
      <c r="Q276" s="176"/>
      <c r="R276" s="178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</row>
    <row r="277" spans="1:34" ht="15.75" customHeight="1">
      <c r="A277" s="9"/>
      <c r="B277" s="181"/>
      <c r="C277" s="176"/>
      <c r="D277" s="177"/>
      <c r="E277" s="176"/>
      <c r="F277" s="176"/>
      <c r="G277" s="176"/>
      <c r="H277" s="176"/>
      <c r="I277" s="179"/>
      <c r="J277" s="180"/>
      <c r="K277" s="180"/>
      <c r="L277" s="176"/>
      <c r="M277" s="176"/>
      <c r="N277" s="176"/>
      <c r="O277" s="176"/>
      <c r="P277" s="176"/>
      <c r="Q277" s="176"/>
      <c r="R277" s="178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</row>
    <row r="278" spans="1:34" ht="15.75" customHeight="1">
      <c r="A278" s="9"/>
      <c r="B278" s="181"/>
      <c r="C278" s="176"/>
      <c r="D278" s="177"/>
      <c r="E278" s="176"/>
      <c r="F278" s="176"/>
      <c r="G278" s="176"/>
      <c r="H278" s="176"/>
      <c r="I278" s="179"/>
      <c r="J278" s="180"/>
      <c r="K278" s="180"/>
      <c r="L278" s="176"/>
      <c r="M278" s="176"/>
      <c r="N278" s="176"/>
      <c r="O278" s="176"/>
      <c r="P278" s="176"/>
      <c r="Q278" s="176"/>
      <c r="R278" s="178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</row>
    <row r="279" spans="1:34" ht="15.75" customHeight="1">
      <c r="A279" s="9"/>
      <c r="B279" s="181"/>
      <c r="C279" s="176"/>
      <c r="D279" s="177"/>
      <c r="E279" s="176"/>
      <c r="F279" s="176"/>
      <c r="G279" s="176"/>
      <c r="H279" s="176"/>
      <c r="I279" s="179"/>
      <c r="J279" s="180"/>
      <c r="K279" s="180"/>
      <c r="L279" s="176"/>
      <c r="M279" s="176"/>
      <c r="N279" s="176"/>
      <c r="O279" s="176"/>
      <c r="P279" s="176"/>
      <c r="Q279" s="176"/>
      <c r="R279" s="178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</row>
    <row r="280" spans="1:34" ht="15.75" customHeight="1">
      <c r="A280" s="9"/>
      <c r="B280" s="181"/>
      <c r="C280" s="176"/>
      <c r="D280" s="177"/>
      <c r="E280" s="176"/>
      <c r="F280" s="176"/>
      <c r="G280" s="176"/>
      <c r="H280" s="176"/>
      <c r="I280" s="179"/>
      <c r="J280" s="180"/>
      <c r="K280" s="180"/>
      <c r="L280" s="176"/>
      <c r="M280" s="176"/>
      <c r="N280" s="176"/>
      <c r="O280" s="176"/>
      <c r="P280" s="176"/>
      <c r="Q280" s="176"/>
      <c r="R280" s="178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</row>
    <row r="281" spans="1:34" ht="15.75" customHeight="1">
      <c r="A281" s="9"/>
      <c r="B281" s="181"/>
      <c r="C281" s="176"/>
      <c r="D281" s="177"/>
      <c r="E281" s="176"/>
      <c r="F281" s="176"/>
      <c r="G281" s="176"/>
      <c r="H281" s="176"/>
      <c r="I281" s="179"/>
      <c r="J281" s="180"/>
      <c r="K281" s="180"/>
      <c r="L281" s="176"/>
      <c r="M281" s="176"/>
      <c r="N281" s="176"/>
      <c r="O281" s="176"/>
      <c r="P281" s="176"/>
      <c r="Q281" s="176"/>
      <c r="R281" s="178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</row>
    <row r="282" spans="1:34" ht="15.75" customHeight="1">
      <c r="A282" s="9"/>
      <c r="B282" s="181"/>
      <c r="C282" s="176"/>
      <c r="D282" s="177"/>
      <c r="E282" s="176"/>
      <c r="F282" s="176"/>
      <c r="G282" s="176"/>
      <c r="H282" s="176"/>
      <c r="I282" s="179"/>
      <c r="J282" s="180"/>
      <c r="K282" s="180"/>
      <c r="L282" s="176"/>
      <c r="M282" s="176"/>
      <c r="N282" s="176"/>
      <c r="O282" s="176"/>
      <c r="P282" s="176"/>
      <c r="Q282" s="176"/>
      <c r="R282" s="178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</row>
    <row r="283" spans="1:34" ht="15.75" customHeight="1">
      <c r="A283" s="9"/>
      <c r="B283" s="181"/>
      <c r="C283" s="176"/>
      <c r="D283" s="177"/>
      <c r="E283" s="176"/>
      <c r="F283" s="176"/>
      <c r="G283" s="176"/>
      <c r="H283" s="176"/>
      <c r="I283" s="179"/>
      <c r="J283" s="180"/>
      <c r="K283" s="180"/>
      <c r="L283" s="176"/>
      <c r="M283" s="176"/>
      <c r="N283" s="176"/>
      <c r="O283" s="176"/>
      <c r="P283" s="176"/>
      <c r="Q283" s="176"/>
      <c r="R283" s="178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</row>
    <row r="284" spans="1:34" ht="15.75" customHeight="1">
      <c r="A284" s="9"/>
      <c r="B284" s="181"/>
      <c r="C284" s="176"/>
      <c r="D284" s="177"/>
      <c r="E284" s="176"/>
      <c r="F284" s="176"/>
      <c r="G284" s="176"/>
      <c r="H284" s="176"/>
      <c r="I284" s="179"/>
      <c r="J284" s="180"/>
      <c r="K284" s="180"/>
      <c r="L284" s="176"/>
      <c r="M284" s="176"/>
      <c r="N284" s="176"/>
      <c r="O284" s="176"/>
      <c r="P284" s="176"/>
      <c r="Q284" s="176"/>
      <c r="R284" s="178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</row>
    <row r="285" spans="1:34" ht="15.75" customHeight="1">
      <c r="A285" s="9"/>
      <c r="B285" s="181"/>
      <c r="C285" s="176"/>
      <c r="D285" s="177"/>
      <c r="E285" s="176"/>
      <c r="F285" s="176"/>
      <c r="G285" s="176"/>
      <c r="H285" s="176"/>
      <c r="I285" s="179"/>
      <c r="J285" s="180"/>
      <c r="K285" s="180"/>
      <c r="L285" s="176"/>
      <c r="M285" s="176"/>
      <c r="N285" s="176"/>
      <c r="O285" s="176"/>
      <c r="P285" s="176"/>
      <c r="Q285" s="176"/>
      <c r="R285" s="178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</row>
    <row r="286" spans="1:34" ht="15.75" customHeight="1">
      <c r="A286" s="9"/>
      <c r="B286" s="181"/>
      <c r="C286" s="176"/>
      <c r="D286" s="177"/>
      <c r="E286" s="176"/>
      <c r="F286" s="176"/>
      <c r="G286" s="176"/>
      <c r="H286" s="176"/>
      <c r="I286" s="179"/>
      <c r="J286" s="180"/>
      <c r="K286" s="180"/>
      <c r="L286" s="176"/>
      <c r="M286" s="176"/>
      <c r="N286" s="176"/>
      <c r="O286" s="176"/>
      <c r="P286" s="176"/>
      <c r="Q286" s="176"/>
      <c r="R286" s="178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</row>
    <row r="287" spans="1:34" ht="15.75" customHeight="1">
      <c r="A287" s="9"/>
      <c r="B287" s="181"/>
      <c r="C287" s="176"/>
      <c r="D287" s="177"/>
      <c r="E287" s="176"/>
      <c r="F287" s="176"/>
      <c r="G287" s="176"/>
      <c r="H287" s="176"/>
      <c r="I287" s="179"/>
      <c r="J287" s="180"/>
      <c r="K287" s="180"/>
      <c r="L287" s="176"/>
      <c r="M287" s="176"/>
      <c r="N287" s="176"/>
      <c r="O287" s="176"/>
      <c r="P287" s="176"/>
      <c r="Q287" s="176"/>
      <c r="R287" s="178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</row>
    <row r="288" spans="1:34" ht="15.75" customHeight="1">
      <c r="A288" s="9"/>
      <c r="B288" s="181"/>
      <c r="C288" s="176"/>
      <c r="D288" s="177"/>
      <c r="E288" s="176"/>
      <c r="F288" s="176"/>
      <c r="G288" s="176"/>
      <c r="H288" s="176"/>
      <c r="I288" s="179"/>
      <c r="J288" s="180"/>
      <c r="K288" s="180"/>
      <c r="L288" s="176"/>
      <c r="M288" s="176"/>
      <c r="N288" s="176"/>
      <c r="O288" s="176"/>
      <c r="P288" s="176"/>
      <c r="Q288" s="176"/>
      <c r="R288" s="178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</row>
    <row r="289" spans="1:34" ht="15.75" customHeight="1">
      <c r="A289" s="9"/>
      <c r="B289" s="181"/>
      <c r="C289" s="176"/>
      <c r="D289" s="177"/>
      <c r="E289" s="176"/>
      <c r="F289" s="176"/>
      <c r="G289" s="176"/>
      <c r="H289" s="176"/>
      <c r="I289" s="179"/>
      <c r="J289" s="180"/>
      <c r="K289" s="180"/>
      <c r="L289" s="176"/>
      <c r="M289" s="176"/>
      <c r="N289" s="176"/>
      <c r="O289" s="176"/>
      <c r="P289" s="176"/>
      <c r="Q289" s="176"/>
      <c r="R289" s="178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</row>
    <row r="290" spans="1:34" ht="15.75" customHeight="1">
      <c r="A290" s="9"/>
      <c r="B290" s="181"/>
      <c r="C290" s="176"/>
      <c r="D290" s="177"/>
      <c r="E290" s="176"/>
      <c r="F290" s="176"/>
      <c r="G290" s="176"/>
      <c r="H290" s="176"/>
      <c r="I290" s="179"/>
      <c r="J290" s="180"/>
      <c r="K290" s="180"/>
      <c r="L290" s="176"/>
      <c r="M290" s="176"/>
      <c r="N290" s="176"/>
      <c r="O290" s="176"/>
      <c r="P290" s="176"/>
      <c r="Q290" s="176"/>
      <c r="R290" s="178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</row>
    <row r="291" spans="1:34" ht="15.75" customHeight="1">
      <c r="A291" s="9"/>
      <c r="B291" s="181"/>
      <c r="C291" s="176"/>
      <c r="D291" s="177"/>
      <c r="E291" s="176"/>
      <c r="F291" s="176"/>
      <c r="G291" s="176"/>
      <c r="H291" s="176"/>
      <c r="I291" s="179"/>
      <c r="J291" s="180"/>
      <c r="K291" s="180"/>
      <c r="L291" s="176"/>
      <c r="M291" s="176"/>
      <c r="N291" s="176"/>
      <c r="O291" s="176"/>
      <c r="P291" s="176"/>
      <c r="Q291" s="176"/>
      <c r="R291" s="178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</row>
    <row r="292" spans="1:34" ht="15.75" customHeight="1">
      <c r="A292" s="9"/>
      <c r="B292" s="181"/>
      <c r="C292" s="176"/>
      <c r="D292" s="177"/>
      <c r="E292" s="176"/>
      <c r="F292" s="176"/>
      <c r="G292" s="176"/>
      <c r="H292" s="176"/>
      <c r="I292" s="179"/>
      <c r="J292" s="180"/>
      <c r="K292" s="180"/>
      <c r="L292" s="176"/>
      <c r="M292" s="176"/>
      <c r="N292" s="176"/>
      <c r="O292" s="176"/>
      <c r="P292" s="176"/>
      <c r="Q292" s="176"/>
      <c r="R292" s="178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</row>
    <row r="293" spans="1:34" ht="15.75" customHeight="1">
      <c r="A293" s="9"/>
      <c r="B293" s="181"/>
      <c r="C293" s="176"/>
      <c r="D293" s="177"/>
      <c r="E293" s="176"/>
      <c r="F293" s="176"/>
      <c r="G293" s="176"/>
      <c r="H293" s="176"/>
      <c r="I293" s="179"/>
      <c r="J293" s="180"/>
      <c r="K293" s="180"/>
      <c r="L293" s="176"/>
      <c r="M293" s="176"/>
      <c r="N293" s="176"/>
      <c r="O293" s="176"/>
      <c r="P293" s="176"/>
      <c r="Q293" s="176"/>
      <c r="R293" s="178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</row>
    <row r="294" spans="1:34" ht="15.75" customHeight="1">
      <c r="A294" s="9"/>
      <c r="B294" s="181"/>
      <c r="C294" s="176"/>
      <c r="D294" s="177"/>
      <c r="E294" s="176"/>
      <c r="F294" s="176"/>
      <c r="G294" s="176"/>
      <c r="H294" s="176"/>
      <c r="I294" s="179"/>
      <c r="J294" s="180"/>
      <c r="K294" s="180"/>
      <c r="L294" s="176"/>
      <c r="M294" s="176"/>
      <c r="N294" s="176"/>
      <c r="O294" s="176"/>
      <c r="P294" s="176"/>
      <c r="Q294" s="176"/>
      <c r="R294" s="178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</row>
    <row r="295" spans="1:34" ht="15.75" customHeight="1">
      <c r="A295" s="9"/>
      <c r="B295" s="181"/>
      <c r="C295" s="176"/>
      <c r="D295" s="177"/>
      <c r="E295" s="176"/>
      <c r="F295" s="176"/>
      <c r="G295" s="176"/>
      <c r="H295" s="176"/>
      <c r="I295" s="179"/>
      <c r="J295" s="180"/>
      <c r="K295" s="180"/>
      <c r="L295" s="176"/>
      <c r="M295" s="176"/>
      <c r="N295" s="176"/>
      <c r="O295" s="176"/>
      <c r="P295" s="176"/>
      <c r="Q295" s="176"/>
      <c r="R295" s="178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</row>
    <row r="296" spans="1:34" ht="15.75" customHeight="1">
      <c r="A296" s="9"/>
      <c r="B296" s="181"/>
      <c r="C296" s="176"/>
      <c r="D296" s="177"/>
      <c r="E296" s="176"/>
      <c r="F296" s="176"/>
      <c r="G296" s="176"/>
      <c r="H296" s="176"/>
      <c r="I296" s="179"/>
      <c r="J296" s="180"/>
      <c r="K296" s="180"/>
      <c r="L296" s="176"/>
      <c r="M296" s="176"/>
      <c r="N296" s="176"/>
      <c r="O296" s="176"/>
      <c r="P296" s="176"/>
      <c r="Q296" s="176"/>
      <c r="R296" s="178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</row>
    <row r="297" spans="1:34" ht="15.75" customHeight="1">
      <c r="A297" s="9"/>
      <c r="B297" s="181"/>
      <c r="C297" s="176"/>
      <c r="D297" s="177"/>
      <c r="E297" s="176"/>
      <c r="F297" s="176"/>
      <c r="G297" s="176"/>
      <c r="H297" s="176"/>
      <c r="I297" s="179"/>
      <c r="J297" s="180"/>
      <c r="K297" s="180"/>
      <c r="L297" s="176"/>
      <c r="M297" s="176"/>
      <c r="N297" s="176"/>
      <c r="O297" s="176"/>
      <c r="P297" s="176"/>
      <c r="Q297" s="176"/>
      <c r="R297" s="178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</row>
    <row r="298" spans="1:34" ht="15.75" customHeight="1">
      <c r="A298" s="9"/>
      <c r="B298" s="181"/>
      <c r="C298" s="176"/>
      <c r="D298" s="177"/>
      <c r="E298" s="176"/>
      <c r="F298" s="176"/>
      <c r="G298" s="176"/>
      <c r="H298" s="176"/>
      <c r="I298" s="179"/>
      <c r="J298" s="180"/>
      <c r="K298" s="180"/>
      <c r="L298" s="176"/>
      <c r="M298" s="176"/>
      <c r="N298" s="176"/>
      <c r="O298" s="176"/>
      <c r="P298" s="176"/>
      <c r="Q298" s="176"/>
      <c r="R298" s="178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</row>
    <row r="299" spans="1:34" ht="15.75" customHeight="1">
      <c r="A299" s="9"/>
      <c r="B299" s="181"/>
      <c r="C299" s="176"/>
      <c r="D299" s="177"/>
      <c r="E299" s="176"/>
      <c r="F299" s="176"/>
      <c r="G299" s="176"/>
      <c r="H299" s="176"/>
      <c r="I299" s="179"/>
      <c r="J299" s="180"/>
      <c r="K299" s="180"/>
      <c r="L299" s="176"/>
      <c r="M299" s="176"/>
      <c r="N299" s="176"/>
      <c r="O299" s="176"/>
      <c r="P299" s="176"/>
      <c r="Q299" s="176"/>
      <c r="R299" s="178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</row>
    <row r="300" spans="1:34" ht="15.75" customHeight="1">
      <c r="A300" s="9"/>
      <c r="B300" s="181"/>
      <c r="C300" s="176"/>
      <c r="D300" s="177"/>
      <c r="E300" s="176"/>
      <c r="F300" s="176"/>
      <c r="G300" s="176"/>
      <c r="H300" s="176"/>
      <c r="I300" s="179"/>
      <c r="J300" s="180"/>
      <c r="K300" s="180"/>
      <c r="L300" s="176"/>
      <c r="M300" s="176"/>
      <c r="N300" s="176"/>
      <c r="O300" s="176"/>
      <c r="P300" s="176"/>
      <c r="Q300" s="176"/>
      <c r="R300" s="178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</row>
    <row r="301" spans="1:34" ht="15.75" customHeight="1">
      <c r="A301" s="9"/>
      <c r="B301" s="181"/>
      <c r="C301" s="176"/>
      <c r="D301" s="177"/>
      <c r="E301" s="176"/>
      <c r="F301" s="176"/>
      <c r="G301" s="176"/>
      <c r="H301" s="176"/>
      <c r="I301" s="179"/>
      <c r="J301" s="180"/>
      <c r="K301" s="180"/>
      <c r="L301" s="176"/>
      <c r="M301" s="176"/>
      <c r="N301" s="176"/>
      <c r="O301" s="176"/>
      <c r="P301" s="176"/>
      <c r="Q301" s="176"/>
      <c r="R301" s="178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</row>
    <row r="302" spans="1:34" ht="15.75" customHeight="1">
      <c r="A302" s="9"/>
      <c r="B302" s="181"/>
      <c r="C302" s="176"/>
      <c r="D302" s="177"/>
      <c r="E302" s="176"/>
      <c r="F302" s="176"/>
      <c r="G302" s="176"/>
      <c r="H302" s="176"/>
      <c r="I302" s="179"/>
      <c r="J302" s="180"/>
      <c r="K302" s="180"/>
      <c r="L302" s="176"/>
      <c r="M302" s="176"/>
      <c r="N302" s="176"/>
      <c r="O302" s="176"/>
      <c r="P302" s="176"/>
      <c r="Q302" s="176"/>
      <c r="R302" s="178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</row>
    <row r="303" spans="1:34" ht="15.75" customHeight="1">
      <c r="A303" s="9"/>
      <c r="B303" s="181"/>
      <c r="C303" s="176"/>
      <c r="D303" s="177"/>
      <c r="E303" s="176"/>
      <c r="F303" s="176"/>
      <c r="G303" s="176"/>
      <c r="H303" s="176"/>
      <c r="I303" s="179"/>
      <c r="J303" s="180"/>
      <c r="K303" s="180"/>
      <c r="L303" s="176"/>
      <c r="M303" s="176"/>
      <c r="N303" s="176"/>
      <c r="O303" s="176"/>
      <c r="P303" s="176"/>
      <c r="Q303" s="176"/>
      <c r="R303" s="178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</row>
    <row r="304" spans="1:34" ht="15.75" customHeight="1">
      <c r="A304" s="9"/>
      <c r="B304" s="181"/>
      <c r="C304" s="176"/>
      <c r="D304" s="177"/>
      <c r="E304" s="176"/>
      <c r="F304" s="176"/>
      <c r="G304" s="176"/>
      <c r="H304" s="176"/>
      <c r="I304" s="179"/>
      <c r="J304" s="180"/>
      <c r="K304" s="180"/>
      <c r="L304" s="176"/>
      <c r="M304" s="176"/>
      <c r="N304" s="176"/>
      <c r="O304" s="176"/>
      <c r="P304" s="176"/>
      <c r="Q304" s="176"/>
      <c r="R304" s="178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</row>
    <row r="305" spans="1:34" ht="15.75" customHeight="1">
      <c r="A305" s="9"/>
      <c r="B305" s="181"/>
      <c r="C305" s="176"/>
      <c r="D305" s="177"/>
      <c r="E305" s="176"/>
      <c r="F305" s="176"/>
      <c r="G305" s="176"/>
      <c r="H305" s="176"/>
      <c r="I305" s="179"/>
      <c r="J305" s="180"/>
      <c r="K305" s="180"/>
      <c r="L305" s="176"/>
      <c r="M305" s="176"/>
      <c r="N305" s="176"/>
      <c r="O305" s="176"/>
      <c r="P305" s="176"/>
      <c r="Q305" s="176"/>
      <c r="R305" s="178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</row>
    <row r="306" spans="1:34" ht="15.75" customHeight="1">
      <c r="A306" s="9"/>
      <c r="B306" s="181"/>
      <c r="C306" s="176"/>
      <c r="D306" s="177"/>
      <c r="E306" s="176"/>
      <c r="F306" s="176"/>
      <c r="G306" s="176"/>
      <c r="H306" s="176"/>
      <c r="I306" s="179"/>
      <c r="J306" s="180"/>
      <c r="K306" s="180"/>
      <c r="L306" s="176"/>
      <c r="M306" s="176"/>
      <c r="N306" s="176"/>
      <c r="O306" s="176"/>
      <c r="P306" s="176"/>
      <c r="Q306" s="176"/>
      <c r="R306" s="178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</row>
    <row r="307" spans="1:34" ht="15.75" customHeight="1">
      <c r="A307" s="9"/>
      <c r="B307" s="181"/>
      <c r="C307" s="176"/>
      <c r="D307" s="177"/>
      <c r="E307" s="176"/>
      <c r="F307" s="176"/>
      <c r="G307" s="176"/>
      <c r="H307" s="176"/>
      <c r="I307" s="179"/>
      <c r="J307" s="180"/>
      <c r="K307" s="180"/>
      <c r="L307" s="176"/>
      <c r="M307" s="176"/>
      <c r="N307" s="176"/>
      <c r="O307" s="176"/>
      <c r="P307" s="176"/>
      <c r="Q307" s="176"/>
      <c r="R307" s="178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</row>
    <row r="308" spans="1:34" ht="15.75" customHeight="1">
      <c r="A308" s="9"/>
      <c r="B308" s="181"/>
      <c r="C308" s="176"/>
      <c r="D308" s="177"/>
      <c r="E308" s="176"/>
      <c r="F308" s="176"/>
      <c r="G308" s="176"/>
      <c r="H308" s="176"/>
      <c r="I308" s="179"/>
      <c r="J308" s="180"/>
      <c r="K308" s="180"/>
      <c r="L308" s="176"/>
      <c r="M308" s="176"/>
      <c r="N308" s="176"/>
      <c r="O308" s="176"/>
      <c r="P308" s="176"/>
      <c r="Q308" s="176"/>
      <c r="R308" s="178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</row>
    <row r="309" spans="1:34" ht="15.75" customHeight="1">
      <c r="A309" s="9"/>
      <c r="B309" s="181"/>
      <c r="C309" s="176"/>
      <c r="D309" s="177"/>
      <c r="E309" s="176"/>
      <c r="F309" s="176"/>
      <c r="G309" s="176"/>
      <c r="H309" s="176"/>
      <c r="I309" s="179"/>
      <c r="J309" s="180"/>
      <c r="K309" s="180"/>
      <c r="L309" s="176"/>
      <c r="M309" s="176"/>
      <c r="N309" s="176"/>
      <c r="O309" s="176"/>
      <c r="P309" s="176"/>
      <c r="Q309" s="176"/>
      <c r="R309" s="178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</row>
    <row r="310" spans="1:34" ht="15.75" customHeight="1">
      <c r="A310" s="9"/>
      <c r="B310" s="181"/>
      <c r="C310" s="176"/>
      <c r="D310" s="177"/>
      <c r="E310" s="176"/>
      <c r="F310" s="176"/>
      <c r="G310" s="176"/>
      <c r="H310" s="176"/>
      <c r="I310" s="179"/>
      <c r="J310" s="180"/>
      <c r="K310" s="180"/>
      <c r="L310" s="176"/>
      <c r="M310" s="176"/>
      <c r="N310" s="176"/>
      <c r="O310" s="176"/>
      <c r="P310" s="176"/>
      <c r="Q310" s="176"/>
      <c r="R310" s="178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</row>
    <row r="311" spans="1:34" ht="15.75" customHeight="1">
      <c r="A311" s="9"/>
      <c r="B311" s="181"/>
      <c r="C311" s="176"/>
      <c r="D311" s="177"/>
      <c r="E311" s="176"/>
      <c r="F311" s="176"/>
      <c r="G311" s="176"/>
      <c r="H311" s="176"/>
      <c r="I311" s="179"/>
      <c r="J311" s="180"/>
      <c r="K311" s="180"/>
      <c r="L311" s="176"/>
      <c r="M311" s="176"/>
      <c r="N311" s="176"/>
      <c r="O311" s="176"/>
      <c r="P311" s="176"/>
      <c r="Q311" s="176"/>
      <c r="R311" s="178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</row>
    <row r="312" spans="1:34" ht="15.75" customHeight="1">
      <c r="A312" s="9"/>
      <c r="B312" s="181"/>
      <c r="C312" s="176"/>
      <c r="D312" s="177"/>
      <c r="E312" s="176"/>
      <c r="F312" s="176"/>
      <c r="G312" s="176"/>
      <c r="H312" s="176"/>
      <c r="I312" s="179"/>
      <c r="J312" s="180"/>
      <c r="K312" s="180"/>
      <c r="L312" s="176"/>
      <c r="M312" s="176"/>
      <c r="N312" s="176"/>
      <c r="O312" s="176"/>
      <c r="P312" s="176"/>
      <c r="Q312" s="176"/>
      <c r="R312" s="178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</row>
    <row r="313" spans="1:34" ht="15.75" customHeight="1">
      <c r="A313" s="9"/>
      <c r="B313" s="181"/>
      <c r="C313" s="176"/>
      <c r="D313" s="177"/>
      <c r="E313" s="176"/>
      <c r="F313" s="176"/>
      <c r="G313" s="176"/>
      <c r="H313" s="176"/>
      <c r="I313" s="179"/>
      <c r="J313" s="180"/>
      <c r="K313" s="180"/>
      <c r="L313" s="176"/>
      <c r="M313" s="176"/>
      <c r="N313" s="176"/>
      <c r="O313" s="176"/>
      <c r="P313" s="176"/>
      <c r="Q313" s="176"/>
      <c r="R313" s="178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</row>
    <row r="314" spans="1:34" ht="15.75" customHeight="1">
      <c r="A314" s="9"/>
      <c r="B314" s="181"/>
      <c r="C314" s="176"/>
      <c r="D314" s="177"/>
      <c r="E314" s="176"/>
      <c r="F314" s="176"/>
      <c r="G314" s="176"/>
      <c r="H314" s="176"/>
      <c r="I314" s="179"/>
      <c r="J314" s="180"/>
      <c r="K314" s="180"/>
      <c r="L314" s="176"/>
      <c r="M314" s="176"/>
      <c r="N314" s="176"/>
      <c r="O314" s="176"/>
      <c r="P314" s="176"/>
      <c r="Q314" s="176"/>
      <c r="R314" s="178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</row>
    <row r="315" spans="1:34" ht="15.75" customHeight="1">
      <c r="A315" s="9"/>
      <c r="B315" s="181"/>
      <c r="C315" s="176"/>
      <c r="D315" s="177"/>
      <c r="E315" s="176"/>
      <c r="F315" s="176"/>
      <c r="G315" s="176"/>
      <c r="H315" s="176"/>
      <c r="I315" s="179"/>
      <c r="J315" s="180"/>
      <c r="K315" s="180"/>
      <c r="L315" s="176"/>
      <c r="M315" s="176"/>
      <c r="N315" s="176"/>
      <c r="O315" s="176"/>
      <c r="P315" s="176"/>
      <c r="Q315" s="176"/>
      <c r="R315" s="178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</row>
    <row r="316" spans="1:34" ht="15.75" customHeight="1">
      <c r="A316" s="9"/>
      <c r="B316" s="181"/>
      <c r="C316" s="176"/>
      <c r="D316" s="177"/>
      <c r="E316" s="176"/>
      <c r="F316" s="176"/>
      <c r="G316" s="176"/>
      <c r="H316" s="176"/>
      <c r="I316" s="179"/>
      <c r="J316" s="180"/>
      <c r="K316" s="180"/>
      <c r="L316" s="176"/>
      <c r="M316" s="176"/>
      <c r="N316" s="176"/>
      <c r="O316" s="176"/>
      <c r="P316" s="176"/>
      <c r="Q316" s="176"/>
      <c r="R316" s="178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</row>
    <row r="317" spans="1:34" ht="15.75" customHeight="1">
      <c r="A317" s="9"/>
      <c r="B317" s="181"/>
      <c r="C317" s="176"/>
      <c r="D317" s="177"/>
      <c r="E317" s="176"/>
      <c r="F317" s="176"/>
      <c r="G317" s="176"/>
      <c r="H317" s="176"/>
      <c r="I317" s="179"/>
      <c r="J317" s="180"/>
      <c r="K317" s="180"/>
      <c r="L317" s="176"/>
      <c r="M317" s="176"/>
      <c r="N317" s="176"/>
      <c r="O317" s="176"/>
      <c r="P317" s="176"/>
      <c r="Q317" s="176"/>
      <c r="R317" s="178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</row>
    <row r="318" spans="1:34" ht="15.75" customHeight="1">
      <c r="A318" s="9"/>
      <c r="B318" s="181"/>
      <c r="C318" s="176"/>
      <c r="D318" s="177"/>
      <c r="E318" s="176"/>
      <c r="F318" s="176"/>
      <c r="G318" s="176"/>
      <c r="H318" s="176"/>
      <c r="I318" s="179"/>
      <c r="J318" s="180"/>
      <c r="K318" s="180"/>
      <c r="L318" s="176"/>
      <c r="M318" s="176"/>
      <c r="N318" s="176"/>
      <c r="O318" s="176"/>
      <c r="P318" s="176"/>
      <c r="Q318" s="176"/>
      <c r="R318" s="178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</row>
    <row r="319" spans="1:34" ht="15.75" customHeight="1">
      <c r="A319" s="9"/>
      <c r="B319" s="181"/>
      <c r="C319" s="176"/>
      <c r="D319" s="177"/>
      <c r="E319" s="176"/>
      <c r="F319" s="176"/>
      <c r="G319" s="176"/>
      <c r="H319" s="176"/>
      <c r="I319" s="179"/>
      <c r="J319" s="180"/>
      <c r="K319" s="180"/>
      <c r="L319" s="176"/>
      <c r="M319" s="176"/>
      <c r="N319" s="176"/>
      <c r="O319" s="176"/>
      <c r="P319" s="176"/>
      <c r="Q319" s="176"/>
      <c r="R319" s="178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</row>
    <row r="320" spans="1:34" ht="15.75" customHeight="1">
      <c r="A320" s="9"/>
      <c r="B320" s="181"/>
      <c r="C320" s="176"/>
      <c r="D320" s="177"/>
      <c r="E320" s="176"/>
      <c r="F320" s="176"/>
      <c r="G320" s="176"/>
      <c r="H320" s="176"/>
      <c r="I320" s="179"/>
      <c r="J320" s="180"/>
      <c r="K320" s="180"/>
      <c r="L320" s="176"/>
      <c r="M320" s="176"/>
      <c r="N320" s="176"/>
      <c r="O320" s="176"/>
      <c r="P320" s="176"/>
      <c r="Q320" s="176"/>
      <c r="R320" s="178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</row>
    <row r="321" spans="1:34" ht="15.75" customHeight="1">
      <c r="A321" s="9"/>
      <c r="B321" s="181"/>
      <c r="C321" s="176"/>
      <c r="D321" s="177"/>
      <c r="E321" s="176"/>
      <c r="F321" s="176"/>
      <c r="G321" s="176"/>
      <c r="H321" s="176"/>
      <c r="I321" s="179"/>
      <c r="J321" s="180"/>
      <c r="K321" s="180"/>
      <c r="L321" s="176"/>
      <c r="M321" s="176"/>
      <c r="N321" s="176"/>
      <c r="O321" s="176"/>
      <c r="P321" s="176"/>
      <c r="Q321" s="176"/>
      <c r="R321" s="178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</row>
    <row r="322" spans="1:34" ht="15.75" customHeight="1">
      <c r="A322" s="9"/>
      <c r="B322" s="181"/>
      <c r="C322" s="176"/>
      <c r="D322" s="177"/>
      <c r="E322" s="176"/>
      <c r="F322" s="176"/>
      <c r="G322" s="176"/>
      <c r="H322" s="176"/>
      <c r="I322" s="179"/>
      <c r="J322" s="180"/>
      <c r="K322" s="180"/>
      <c r="L322" s="176"/>
      <c r="M322" s="176"/>
      <c r="N322" s="176"/>
      <c r="O322" s="176"/>
      <c r="P322" s="176"/>
      <c r="Q322" s="176"/>
      <c r="R322" s="178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</row>
    <row r="323" spans="1:34" ht="15.75" customHeight="1">
      <c r="A323" s="9"/>
      <c r="B323" s="181"/>
      <c r="C323" s="176"/>
      <c r="D323" s="177"/>
      <c r="E323" s="176"/>
      <c r="F323" s="176"/>
      <c r="G323" s="176"/>
      <c r="H323" s="176"/>
      <c r="I323" s="179"/>
      <c r="J323" s="180"/>
      <c r="K323" s="180"/>
      <c r="L323" s="176"/>
      <c r="M323" s="176"/>
      <c r="N323" s="176"/>
      <c r="O323" s="176"/>
      <c r="P323" s="176"/>
      <c r="Q323" s="176"/>
      <c r="R323" s="178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</row>
    <row r="324" spans="1:34" ht="15.75" customHeight="1">
      <c r="A324" s="9"/>
      <c r="B324" s="181"/>
      <c r="C324" s="176"/>
      <c r="D324" s="177"/>
      <c r="E324" s="176"/>
      <c r="F324" s="176"/>
      <c r="G324" s="176"/>
      <c r="H324" s="176"/>
      <c r="I324" s="179"/>
      <c r="J324" s="180"/>
      <c r="K324" s="180"/>
      <c r="L324" s="176"/>
      <c r="M324" s="176"/>
      <c r="N324" s="176"/>
      <c r="O324" s="176"/>
      <c r="P324" s="176"/>
      <c r="Q324" s="176"/>
      <c r="R324" s="178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</row>
    <row r="325" spans="1:34" ht="15.75" customHeight="1">
      <c r="A325" s="9"/>
      <c r="B325" s="181"/>
      <c r="C325" s="176"/>
      <c r="D325" s="177"/>
      <c r="E325" s="176"/>
      <c r="F325" s="176"/>
      <c r="G325" s="176"/>
      <c r="H325" s="176"/>
      <c r="I325" s="179"/>
      <c r="J325" s="180"/>
      <c r="K325" s="180"/>
      <c r="L325" s="176"/>
      <c r="M325" s="176"/>
      <c r="N325" s="176"/>
      <c r="O325" s="176"/>
      <c r="P325" s="176"/>
      <c r="Q325" s="176"/>
      <c r="R325" s="178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</row>
    <row r="326" spans="1:34" ht="15.75" customHeight="1">
      <c r="A326" s="9"/>
      <c r="B326" s="181"/>
      <c r="C326" s="176"/>
      <c r="D326" s="177"/>
      <c r="E326" s="176"/>
      <c r="F326" s="176"/>
      <c r="G326" s="176"/>
      <c r="H326" s="176"/>
      <c r="I326" s="179"/>
      <c r="J326" s="180"/>
      <c r="K326" s="180"/>
      <c r="L326" s="176"/>
      <c r="M326" s="176"/>
      <c r="N326" s="176"/>
      <c r="O326" s="176"/>
      <c r="P326" s="176"/>
      <c r="Q326" s="176"/>
      <c r="R326" s="178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</row>
    <row r="327" spans="1:34" ht="15.75" customHeight="1">
      <c r="A327" s="9"/>
      <c r="B327" s="181"/>
      <c r="C327" s="176"/>
      <c r="D327" s="177"/>
      <c r="E327" s="176"/>
      <c r="F327" s="176"/>
      <c r="G327" s="176"/>
      <c r="H327" s="176"/>
      <c r="I327" s="179"/>
      <c r="J327" s="180"/>
      <c r="K327" s="180"/>
      <c r="L327" s="176"/>
      <c r="M327" s="176"/>
      <c r="N327" s="176"/>
      <c r="O327" s="176"/>
      <c r="P327" s="176"/>
      <c r="Q327" s="176"/>
      <c r="R327" s="178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</row>
    <row r="328" spans="1:34" ht="15.75" customHeight="1">
      <c r="A328" s="9"/>
      <c r="B328" s="181"/>
      <c r="C328" s="176"/>
      <c r="D328" s="177"/>
      <c r="E328" s="176"/>
      <c r="F328" s="176"/>
      <c r="G328" s="176"/>
      <c r="H328" s="176"/>
      <c r="I328" s="179"/>
      <c r="J328" s="180"/>
      <c r="K328" s="180"/>
      <c r="L328" s="176"/>
      <c r="M328" s="176"/>
      <c r="N328" s="176"/>
      <c r="O328" s="176"/>
      <c r="P328" s="176"/>
      <c r="Q328" s="176"/>
      <c r="R328" s="178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</row>
    <row r="329" spans="1:34" ht="15.75" customHeight="1">
      <c r="A329" s="9"/>
      <c r="B329" s="181"/>
      <c r="C329" s="176"/>
      <c r="D329" s="177"/>
      <c r="E329" s="176"/>
      <c r="F329" s="176"/>
      <c r="G329" s="176"/>
      <c r="H329" s="176"/>
      <c r="I329" s="179"/>
      <c r="J329" s="180"/>
      <c r="K329" s="180"/>
      <c r="L329" s="176"/>
      <c r="M329" s="176"/>
      <c r="N329" s="176"/>
      <c r="O329" s="176"/>
      <c r="P329" s="176"/>
      <c r="Q329" s="176"/>
      <c r="R329" s="178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</row>
    <row r="330" spans="1:34" ht="15.75" customHeight="1">
      <c r="A330" s="9"/>
      <c r="B330" s="181"/>
      <c r="C330" s="176"/>
      <c r="D330" s="177"/>
      <c r="E330" s="176"/>
      <c r="F330" s="176"/>
      <c r="G330" s="176"/>
      <c r="H330" s="176"/>
      <c r="I330" s="179"/>
      <c r="J330" s="180"/>
      <c r="K330" s="180"/>
      <c r="L330" s="176"/>
      <c r="M330" s="176"/>
      <c r="N330" s="176"/>
      <c r="O330" s="176"/>
      <c r="P330" s="176"/>
      <c r="Q330" s="176"/>
      <c r="R330" s="178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</row>
    <row r="331" spans="1:34" ht="15.75" customHeight="1">
      <c r="A331" s="9"/>
      <c r="B331" s="181"/>
      <c r="C331" s="176"/>
      <c r="D331" s="177"/>
      <c r="E331" s="176"/>
      <c r="F331" s="176"/>
      <c r="G331" s="176"/>
      <c r="H331" s="176"/>
      <c r="I331" s="179"/>
      <c r="J331" s="180"/>
      <c r="K331" s="180"/>
      <c r="L331" s="176"/>
      <c r="M331" s="176"/>
      <c r="N331" s="176"/>
      <c r="O331" s="176"/>
      <c r="P331" s="176"/>
      <c r="Q331" s="176"/>
      <c r="R331" s="178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</row>
    <row r="332" spans="1:34" ht="15.75" customHeight="1">
      <c r="A332" s="9"/>
      <c r="B332" s="181"/>
      <c r="C332" s="176"/>
      <c r="D332" s="177"/>
      <c r="E332" s="176"/>
      <c r="F332" s="176"/>
      <c r="G332" s="176"/>
      <c r="H332" s="176"/>
      <c r="I332" s="179"/>
      <c r="J332" s="180"/>
      <c r="K332" s="180"/>
      <c r="L332" s="176"/>
      <c r="M332" s="176"/>
      <c r="N332" s="176"/>
      <c r="O332" s="176"/>
      <c r="P332" s="176"/>
      <c r="Q332" s="176"/>
      <c r="R332" s="178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</row>
    <row r="333" spans="1:34" ht="15.75" customHeight="1">
      <c r="A333" s="9"/>
      <c r="B333" s="181"/>
      <c r="C333" s="176"/>
      <c r="D333" s="177"/>
      <c r="E333" s="176"/>
      <c r="F333" s="176"/>
      <c r="G333" s="176"/>
      <c r="H333" s="176"/>
      <c r="I333" s="179"/>
      <c r="J333" s="180"/>
      <c r="K333" s="180"/>
      <c r="L333" s="176"/>
      <c r="M333" s="176"/>
      <c r="N333" s="176"/>
      <c r="O333" s="176"/>
      <c r="P333" s="176"/>
      <c r="Q333" s="176"/>
      <c r="R333" s="178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</row>
    <row r="334" spans="1:34" ht="15.75" customHeight="1">
      <c r="A334" s="9"/>
      <c r="B334" s="181"/>
      <c r="C334" s="176"/>
      <c r="D334" s="177"/>
      <c r="E334" s="176"/>
      <c r="F334" s="176"/>
      <c r="G334" s="176"/>
      <c r="H334" s="176"/>
      <c r="I334" s="179"/>
      <c r="J334" s="180"/>
      <c r="K334" s="180"/>
      <c r="L334" s="176"/>
      <c r="M334" s="176"/>
      <c r="N334" s="176"/>
      <c r="O334" s="176"/>
      <c r="P334" s="176"/>
      <c r="Q334" s="176"/>
      <c r="R334" s="178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</row>
    <row r="335" spans="1:34" ht="15.75" customHeight="1">
      <c r="A335" s="9"/>
      <c r="B335" s="181"/>
      <c r="C335" s="176"/>
      <c r="D335" s="177"/>
      <c r="E335" s="176"/>
      <c r="F335" s="176"/>
      <c r="G335" s="176"/>
      <c r="H335" s="176"/>
      <c r="I335" s="179"/>
      <c r="J335" s="180"/>
      <c r="K335" s="180"/>
      <c r="L335" s="176"/>
      <c r="M335" s="176"/>
      <c r="N335" s="176"/>
      <c r="O335" s="176"/>
      <c r="P335" s="176"/>
      <c r="Q335" s="176"/>
      <c r="R335" s="178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</row>
    <row r="336" spans="1:34" ht="15.75" customHeight="1">
      <c r="A336" s="9"/>
      <c r="B336" s="181"/>
      <c r="C336" s="176"/>
      <c r="D336" s="177"/>
      <c r="E336" s="176"/>
      <c r="F336" s="176"/>
      <c r="G336" s="176"/>
      <c r="H336" s="176"/>
      <c r="I336" s="179"/>
      <c r="J336" s="180"/>
      <c r="K336" s="180"/>
      <c r="L336" s="176"/>
      <c r="M336" s="176"/>
      <c r="N336" s="176"/>
      <c r="O336" s="176"/>
      <c r="P336" s="176"/>
      <c r="Q336" s="176"/>
      <c r="R336" s="178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</row>
    <row r="337" spans="1:34" ht="15.75" customHeight="1">
      <c r="A337" s="9"/>
      <c r="B337" s="181"/>
      <c r="C337" s="176"/>
      <c r="D337" s="177"/>
      <c r="E337" s="176"/>
      <c r="F337" s="176"/>
      <c r="G337" s="176"/>
      <c r="H337" s="176"/>
      <c r="I337" s="179"/>
      <c r="J337" s="180"/>
      <c r="K337" s="180"/>
      <c r="L337" s="176"/>
      <c r="M337" s="176"/>
      <c r="N337" s="176"/>
      <c r="O337" s="176"/>
      <c r="P337" s="176"/>
      <c r="Q337" s="176"/>
      <c r="R337" s="178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</row>
    <row r="338" spans="1:34" ht="15.75" customHeight="1">
      <c r="A338" s="9"/>
      <c r="B338" s="181"/>
      <c r="C338" s="176"/>
      <c r="D338" s="177"/>
      <c r="E338" s="176"/>
      <c r="F338" s="176"/>
      <c r="G338" s="176"/>
      <c r="H338" s="176"/>
      <c r="I338" s="179"/>
      <c r="J338" s="180"/>
      <c r="K338" s="180"/>
      <c r="L338" s="176"/>
      <c r="M338" s="176"/>
      <c r="N338" s="176"/>
      <c r="O338" s="176"/>
      <c r="P338" s="176"/>
      <c r="Q338" s="176"/>
      <c r="R338" s="178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</row>
    <row r="339" spans="1:34" ht="15.75" customHeight="1">
      <c r="A339" s="9"/>
      <c r="B339" s="181"/>
      <c r="C339" s="176"/>
      <c r="D339" s="177"/>
      <c r="E339" s="176"/>
      <c r="F339" s="176"/>
      <c r="G339" s="176"/>
      <c r="H339" s="176"/>
      <c r="I339" s="179"/>
      <c r="J339" s="180"/>
      <c r="K339" s="180"/>
      <c r="L339" s="176"/>
      <c r="M339" s="176"/>
      <c r="N339" s="176"/>
      <c r="O339" s="176"/>
      <c r="P339" s="176"/>
      <c r="Q339" s="176"/>
      <c r="R339" s="178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</row>
    <row r="340" spans="1:34" ht="15.75" customHeight="1">
      <c r="A340" s="9"/>
      <c r="B340" s="181"/>
      <c r="C340" s="176"/>
      <c r="D340" s="177"/>
      <c r="E340" s="176"/>
      <c r="F340" s="176"/>
      <c r="G340" s="176"/>
      <c r="H340" s="176"/>
      <c r="I340" s="179"/>
      <c r="J340" s="180"/>
      <c r="K340" s="180"/>
      <c r="L340" s="176"/>
      <c r="M340" s="176"/>
      <c r="N340" s="176"/>
      <c r="O340" s="176"/>
      <c r="P340" s="176"/>
      <c r="Q340" s="176"/>
      <c r="R340" s="178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</row>
    <row r="341" spans="1:34" ht="15.75" customHeight="1">
      <c r="A341" s="9"/>
      <c r="B341" s="181"/>
      <c r="C341" s="176"/>
      <c r="D341" s="177"/>
      <c r="E341" s="176"/>
      <c r="F341" s="176"/>
      <c r="G341" s="176"/>
      <c r="H341" s="176"/>
      <c r="I341" s="179"/>
      <c r="J341" s="180"/>
      <c r="K341" s="180"/>
      <c r="L341" s="176"/>
      <c r="M341" s="176"/>
      <c r="N341" s="176"/>
      <c r="O341" s="176"/>
      <c r="P341" s="176"/>
      <c r="Q341" s="176"/>
      <c r="R341" s="178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</row>
    <row r="342" spans="1:34" ht="15.75" customHeight="1">
      <c r="A342" s="9"/>
      <c r="B342" s="181"/>
      <c r="C342" s="176"/>
      <c r="D342" s="177"/>
      <c r="E342" s="176"/>
      <c r="F342" s="176"/>
      <c r="G342" s="176"/>
      <c r="H342" s="176"/>
      <c r="I342" s="179"/>
      <c r="J342" s="180"/>
      <c r="K342" s="180"/>
      <c r="L342" s="176"/>
      <c r="M342" s="176"/>
      <c r="N342" s="176"/>
      <c r="O342" s="176"/>
      <c r="P342" s="176"/>
      <c r="Q342" s="176"/>
      <c r="R342" s="178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</row>
    <row r="343" spans="1:34" ht="15.75" customHeight="1">
      <c r="A343" s="9"/>
      <c r="B343" s="181"/>
      <c r="C343" s="176"/>
      <c r="D343" s="177"/>
      <c r="E343" s="176"/>
      <c r="F343" s="176"/>
      <c r="G343" s="176"/>
      <c r="H343" s="176"/>
      <c r="I343" s="179"/>
      <c r="J343" s="180"/>
      <c r="K343" s="180"/>
      <c r="L343" s="176"/>
      <c r="M343" s="176"/>
      <c r="N343" s="176"/>
      <c r="O343" s="176"/>
      <c r="P343" s="176"/>
      <c r="Q343" s="176"/>
      <c r="R343" s="178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</row>
    <row r="344" spans="1:34" ht="15.75" customHeight="1">
      <c r="Q344" s="61"/>
      <c r="R344" s="182"/>
      <c r="S344" s="61"/>
    </row>
    <row r="345" spans="1:34" ht="15.75" customHeight="1">
      <c r="Q345" s="61"/>
      <c r="R345" s="182"/>
      <c r="S345" s="61"/>
    </row>
    <row r="346" spans="1:34" ht="15.75" customHeight="1">
      <c r="Q346" s="61"/>
      <c r="R346" s="182"/>
      <c r="S346" s="61"/>
    </row>
    <row r="347" spans="1:34" ht="15.75" customHeight="1">
      <c r="Q347" s="61"/>
      <c r="R347" s="182"/>
      <c r="S347" s="61"/>
    </row>
    <row r="348" spans="1:34" ht="15.75" customHeight="1">
      <c r="Q348" s="61"/>
      <c r="R348" s="182"/>
      <c r="S348" s="61"/>
    </row>
    <row r="349" spans="1:34" ht="15.75" customHeight="1">
      <c r="Q349" s="61"/>
      <c r="R349" s="182"/>
      <c r="S349" s="61"/>
    </row>
    <row r="350" spans="1:34" ht="15.75" customHeight="1">
      <c r="Q350" s="61"/>
      <c r="R350" s="182"/>
      <c r="S350" s="61"/>
    </row>
    <row r="351" spans="1:34" ht="15.75" customHeight="1">
      <c r="Q351" s="61"/>
      <c r="R351" s="182"/>
      <c r="S351" s="61"/>
    </row>
    <row r="352" spans="1:34" ht="15.75" customHeight="1">
      <c r="Q352" s="61"/>
      <c r="R352" s="182"/>
      <c r="S352" s="61"/>
    </row>
    <row r="353" spans="17:19" ht="15.75" customHeight="1">
      <c r="Q353" s="61"/>
      <c r="R353" s="182"/>
      <c r="S353" s="61"/>
    </row>
    <row r="354" spans="17:19" ht="15.75" customHeight="1">
      <c r="Q354" s="61"/>
      <c r="R354" s="182"/>
      <c r="S354" s="61"/>
    </row>
    <row r="355" spans="17:19" ht="15.75" customHeight="1">
      <c r="Q355" s="61"/>
      <c r="R355" s="182"/>
      <c r="S355" s="61"/>
    </row>
    <row r="356" spans="17:19" ht="15.75" customHeight="1">
      <c r="Q356" s="61"/>
      <c r="R356" s="182"/>
      <c r="S356" s="61"/>
    </row>
    <row r="357" spans="17:19" ht="15.75" customHeight="1">
      <c r="Q357" s="61"/>
      <c r="R357" s="182"/>
      <c r="S357" s="61"/>
    </row>
    <row r="358" spans="17:19" ht="15.75" customHeight="1">
      <c r="Q358" s="61"/>
      <c r="R358" s="182"/>
      <c r="S358" s="61"/>
    </row>
    <row r="359" spans="17:19" ht="15.75" customHeight="1">
      <c r="Q359" s="61"/>
      <c r="R359" s="182"/>
      <c r="S359" s="61"/>
    </row>
    <row r="360" spans="17:19" ht="15.75" customHeight="1">
      <c r="Q360" s="61"/>
      <c r="R360" s="182"/>
      <c r="S360" s="61"/>
    </row>
    <row r="361" spans="17:19" ht="15.75" customHeight="1">
      <c r="Q361" s="61"/>
      <c r="R361" s="182"/>
      <c r="S361" s="61"/>
    </row>
    <row r="362" spans="17:19" ht="15.75" customHeight="1">
      <c r="Q362" s="61"/>
      <c r="R362" s="182"/>
      <c r="S362" s="61"/>
    </row>
    <row r="363" spans="17:19" ht="15.75" customHeight="1">
      <c r="Q363" s="61"/>
      <c r="R363" s="182"/>
      <c r="S363" s="61"/>
    </row>
    <row r="364" spans="17:19" ht="15.75" customHeight="1">
      <c r="Q364" s="61"/>
      <c r="R364" s="182"/>
      <c r="S364" s="61"/>
    </row>
    <row r="365" spans="17:19" ht="15.75" customHeight="1">
      <c r="Q365" s="61"/>
      <c r="R365" s="182"/>
      <c r="S365" s="61"/>
    </row>
    <row r="366" spans="17:19" ht="15.75" customHeight="1">
      <c r="Q366" s="61"/>
      <c r="R366" s="182"/>
      <c r="S366" s="61"/>
    </row>
    <row r="367" spans="17:19" ht="15.75" customHeight="1">
      <c r="Q367" s="61"/>
      <c r="R367" s="182"/>
      <c r="S367" s="61"/>
    </row>
    <row r="368" spans="17:19" ht="15.75" customHeight="1">
      <c r="Q368" s="61"/>
      <c r="R368" s="182"/>
      <c r="S368" s="61"/>
    </row>
    <row r="369" spans="17:19" ht="15.75" customHeight="1">
      <c r="Q369" s="61"/>
      <c r="R369" s="182"/>
      <c r="S369" s="61"/>
    </row>
    <row r="370" spans="17:19" ht="15.75" customHeight="1">
      <c r="Q370" s="61"/>
      <c r="R370" s="182"/>
      <c r="S370" s="61"/>
    </row>
    <row r="371" spans="17:19" ht="15.75" customHeight="1">
      <c r="Q371" s="61"/>
      <c r="R371" s="182"/>
      <c r="S371" s="61"/>
    </row>
    <row r="372" spans="17:19" ht="15.75" customHeight="1">
      <c r="Q372" s="61"/>
      <c r="R372" s="182"/>
      <c r="S372" s="61"/>
    </row>
    <row r="373" spans="17:19" ht="15.75" customHeight="1">
      <c r="Q373" s="61"/>
      <c r="R373" s="182"/>
      <c r="S373" s="61"/>
    </row>
    <row r="374" spans="17:19" ht="15.75" customHeight="1">
      <c r="Q374" s="61"/>
      <c r="R374" s="182"/>
      <c r="S374" s="61"/>
    </row>
    <row r="375" spans="17:19" ht="15.75" customHeight="1">
      <c r="Q375" s="61"/>
      <c r="R375" s="182"/>
      <c r="S375" s="61"/>
    </row>
    <row r="376" spans="17:19" ht="15.75" customHeight="1">
      <c r="Q376" s="61"/>
      <c r="R376" s="182"/>
      <c r="S376" s="61"/>
    </row>
    <row r="377" spans="17:19" ht="15.75" customHeight="1">
      <c r="Q377" s="61"/>
      <c r="R377" s="182"/>
      <c r="S377" s="61"/>
    </row>
    <row r="378" spans="17:19" ht="15.75" customHeight="1">
      <c r="Q378" s="61"/>
      <c r="R378" s="182"/>
      <c r="S378" s="61"/>
    </row>
    <row r="379" spans="17:19" ht="15.75" customHeight="1">
      <c r="Q379" s="61"/>
      <c r="R379" s="182"/>
      <c r="S379" s="61"/>
    </row>
    <row r="380" spans="17:19" ht="15.75" customHeight="1">
      <c r="Q380" s="61"/>
      <c r="R380" s="182"/>
      <c r="S380" s="61"/>
    </row>
    <row r="381" spans="17:19" ht="15.75" customHeight="1">
      <c r="Q381" s="61"/>
      <c r="R381" s="182"/>
      <c r="S381" s="61"/>
    </row>
    <row r="382" spans="17:19" ht="15.75" customHeight="1">
      <c r="Q382" s="61"/>
      <c r="R382" s="182"/>
      <c r="S382" s="61"/>
    </row>
    <row r="383" spans="17:19" ht="15.75" customHeight="1">
      <c r="Q383" s="61"/>
      <c r="R383" s="182"/>
      <c r="S383" s="61"/>
    </row>
    <row r="384" spans="17:19" ht="15.75" customHeight="1">
      <c r="Q384" s="61"/>
      <c r="R384" s="182"/>
      <c r="S384" s="61"/>
    </row>
    <row r="385" spans="17:19" ht="15.75" customHeight="1">
      <c r="Q385" s="61"/>
      <c r="R385" s="182"/>
      <c r="S385" s="61"/>
    </row>
    <row r="386" spans="17:19" ht="15.75" customHeight="1">
      <c r="Q386" s="61"/>
      <c r="R386" s="182"/>
      <c r="S386" s="61"/>
    </row>
    <row r="387" spans="17:19" ht="15.75" customHeight="1">
      <c r="Q387" s="61"/>
      <c r="R387" s="182"/>
      <c r="S387" s="61"/>
    </row>
    <row r="388" spans="17:19" ht="15.75" customHeight="1">
      <c r="Q388" s="61"/>
      <c r="R388" s="182"/>
      <c r="S388" s="61"/>
    </row>
    <row r="389" spans="17:19" ht="15.75" customHeight="1">
      <c r="Q389" s="61"/>
      <c r="R389" s="182"/>
      <c r="S389" s="61"/>
    </row>
    <row r="390" spans="17:19" ht="15.75" customHeight="1">
      <c r="Q390" s="61"/>
      <c r="R390" s="182"/>
      <c r="S390" s="61"/>
    </row>
    <row r="391" spans="17:19" ht="15.75" customHeight="1">
      <c r="Q391" s="61"/>
      <c r="R391" s="182"/>
      <c r="S391" s="61"/>
    </row>
    <row r="392" spans="17:19" ht="15.75" customHeight="1">
      <c r="Q392" s="61"/>
      <c r="R392" s="182"/>
      <c r="S392" s="61"/>
    </row>
    <row r="393" spans="17:19" ht="15.75" customHeight="1">
      <c r="Q393" s="61"/>
      <c r="R393" s="182"/>
      <c r="S393" s="61"/>
    </row>
    <row r="394" spans="17:19" ht="15.75" customHeight="1">
      <c r="Q394" s="61"/>
      <c r="R394" s="182"/>
      <c r="S394" s="61"/>
    </row>
    <row r="395" spans="17:19" ht="15.75" customHeight="1">
      <c r="Q395" s="61"/>
      <c r="R395" s="182"/>
      <c r="S395" s="61"/>
    </row>
    <row r="396" spans="17:19" ht="15.75" customHeight="1">
      <c r="Q396" s="61"/>
      <c r="R396" s="182"/>
      <c r="S396" s="61"/>
    </row>
    <row r="397" spans="17:19" ht="15.75" customHeight="1">
      <c r="Q397" s="61"/>
      <c r="R397" s="182"/>
      <c r="S397" s="61"/>
    </row>
    <row r="398" spans="17:19" ht="15.75" customHeight="1">
      <c r="Q398" s="61"/>
      <c r="R398" s="182"/>
      <c r="S398" s="61"/>
    </row>
    <row r="399" spans="17:19" ht="15.75" customHeight="1">
      <c r="Q399" s="61"/>
      <c r="R399" s="182"/>
      <c r="S399" s="61"/>
    </row>
    <row r="400" spans="17:19" ht="15.75" customHeight="1">
      <c r="Q400" s="61"/>
      <c r="R400" s="182"/>
      <c r="S400" s="61"/>
    </row>
    <row r="401" spans="17:19" ht="15.75" customHeight="1">
      <c r="Q401" s="61"/>
      <c r="R401" s="182"/>
      <c r="S401" s="61"/>
    </row>
    <row r="402" spans="17:19" ht="15.75" customHeight="1">
      <c r="Q402" s="61"/>
      <c r="R402" s="182"/>
      <c r="S402" s="61"/>
    </row>
    <row r="403" spans="17:19" ht="15.75" customHeight="1">
      <c r="Q403" s="61"/>
      <c r="R403" s="182"/>
      <c r="S403" s="61"/>
    </row>
    <row r="404" spans="17:19" ht="15.75" customHeight="1">
      <c r="Q404" s="61"/>
      <c r="R404" s="182"/>
      <c r="S404" s="61"/>
    </row>
    <row r="405" spans="17:19" ht="15.75" customHeight="1">
      <c r="Q405" s="61"/>
      <c r="R405" s="182"/>
      <c r="S405" s="61"/>
    </row>
    <row r="406" spans="17:19" ht="15.75" customHeight="1">
      <c r="Q406" s="61"/>
      <c r="R406" s="182"/>
      <c r="S406" s="61"/>
    </row>
    <row r="407" spans="17:19" ht="15.75" customHeight="1">
      <c r="Q407" s="61"/>
      <c r="R407" s="182"/>
      <c r="S407" s="61"/>
    </row>
    <row r="408" spans="17:19" ht="15.75" customHeight="1">
      <c r="Q408" s="61"/>
      <c r="R408" s="182"/>
      <c r="S408" s="61"/>
    </row>
    <row r="409" spans="17:19" ht="15.75" customHeight="1">
      <c r="Q409" s="61"/>
      <c r="R409" s="182"/>
      <c r="S409" s="61"/>
    </row>
    <row r="410" spans="17:19" ht="15.75" customHeight="1">
      <c r="Q410" s="61"/>
      <c r="R410" s="182"/>
      <c r="S410" s="61"/>
    </row>
    <row r="411" spans="17:19" ht="15.75" customHeight="1">
      <c r="Q411" s="61"/>
      <c r="R411" s="182"/>
      <c r="S411" s="61"/>
    </row>
    <row r="412" spans="17:19" ht="15.75" customHeight="1">
      <c r="Q412" s="61"/>
      <c r="R412" s="182"/>
      <c r="S412" s="61"/>
    </row>
    <row r="413" spans="17:19" ht="15.75" customHeight="1">
      <c r="Q413" s="61"/>
      <c r="R413" s="182"/>
      <c r="S413" s="61"/>
    </row>
    <row r="414" spans="17:19" ht="15.75" customHeight="1">
      <c r="Q414" s="61"/>
      <c r="R414" s="182"/>
      <c r="S414" s="61"/>
    </row>
    <row r="415" spans="17:19" ht="15.75" customHeight="1">
      <c r="Q415" s="61"/>
      <c r="R415" s="182"/>
      <c r="S415" s="61"/>
    </row>
    <row r="416" spans="17:19" ht="15.75" customHeight="1">
      <c r="Q416" s="61"/>
      <c r="R416" s="182"/>
      <c r="S416" s="61"/>
    </row>
    <row r="417" spans="17:19" ht="15.75" customHeight="1">
      <c r="Q417" s="61"/>
      <c r="R417" s="182"/>
      <c r="S417" s="61"/>
    </row>
    <row r="418" spans="17:19" ht="15.75" customHeight="1">
      <c r="Q418" s="61"/>
      <c r="R418" s="182"/>
      <c r="S418" s="61"/>
    </row>
    <row r="419" spans="17:19" ht="15.75" customHeight="1">
      <c r="Q419" s="61"/>
      <c r="R419" s="182"/>
      <c r="S419" s="61"/>
    </row>
    <row r="420" spans="17:19" ht="15.75" customHeight="1">
      <c r="Q420" s="61"/>
      <c r="R420" s="182"/>
      <c r="S420" s="61"/>
    </row>
    <row r="421" spans="17:19" ht="15.75" customHeight="1">
      <c r="Q421" s="61"/>
      <c r="R421" s="182"/>
      <c r="S421" s="61"/>
    </row>
    <row r="422" spans="17:19" ht="15.75" customHeight="1">
      <c r="Q422" s="61"/>
      <c r="R422" s="182"/>
      <c r="S422" s="61"/>
    </row>
    <row r="423" spans="17:19" ht="15.75" customHeight="1">
      <c r="Q423" s="61"/>
      <c r="R423" s="182"/>
      <c r="S423" s="61"/>
    </row>
    <row r="424" spans="17:19" ht="15.75" customHeight="1">
      <c r="Q424" s="61"/>
      <c r="R424" s="182"/>
      <c r="S424" s="61"/>
    </row>
    <row r="425" spans="17:19" ht="15.75" customHeight="1">
      <c r="Q425" s="61"/>
      <c r="R425" s="182"/>
      <c r="S425" s="61"/>
    </row>
    <row r="426" spans="17:19" ht="15.75" customHeight="1">
      <c r="Q426" s="61"/>
      <c r="R426" s="182"/>
      <c r="S426" s="61"/>
    </row>
    <row r="427" spans="17:19" ht="15.75" customHeight="1">
      <c r="Q427" s="61"/>
      <c r="R427" s="182"/>
      <c r="S427" s="61"/>
    </row>
    <row r="428" spans="17:19" ht="15.75" customHeight="1">
      <c r="Q428" s="61"/>
      <c r="R428" s="182"/>
      <c r="S428" s="61"/>
    </row>
    <row r="429" spans="17:19" ht="15.75" customHeight="1">
      <c r="Q429" s="61"/>
      <c r="R429" s="182"/>
      <c r="S429" s="61"/>
    </row>
    <row r="430" spans="17:19" ht="15.75" customHeight="1">
      <c r="Q430" s="61"/>
      <c r="R430" s="182"/>
      <c r="S430" s="61"/>
    </row>
    <row r="431" spans="17:19" ht="15.75" customHeight="1">
      <c r="Q431" s="61"/>
      <c r="R431" s="182"/>
      <c r="S431" s="61"/>
    </row>
    <row r="432" spans="17:19" ht="15.75" customHeight="1">
      <c r="Q432" s="61"/>
      <c r="R432" s="182"/>
      <c r="S432" s="61"/>
    </row>
    <row r="433" spans="17:19" ht="15.75" customHeight="1">
      <c r="Q433" s="61"/>
      <c r="R433" s="182"/>
      <c r="S433" s="61"/>
    </row>
    <row r="434" spans="17:19" ht="15.75" customHeight="1">
      <c r="Q434" s="61"/>
      <c r="R434" s="182"/>
      <c r="S434" s="61"/>
    </row>
    <row r="435" spans="17:19" ht="15.75" customHeight="1">
      <c r="Q435" s="61"/>
      <c r="R435" s="182"/>
      <c r="S435" s="61"/>
    </row>
    <row r="436" spans="17:19" ht="15.75" customHeight="1">
      <c r="Q436" s="61"/>
      <c r="R436" s="182"/>
      <c r="S436" s="61"/>
    </row>
    <row r="437" spans="17:19" ht="15.75" customHeight="1">
      <c r="Q437" s="61"/>
      <c r="R437" s="182"/>
      <c r="S437" s="61"/>
    </row>
    <row r="438" spans="17:19" ht="15.75" customHeight="1">
      <c r="Q438" s="61"/>
      <c r="R438" s="182"/>
      <c r="S438" s="61"/>
    </row>
    <row r="439" spans="17:19" ht="15.75" customHeight="1">
      <c r="Q439" s="61"/>
      <c r="R439" s="182"/>
      <c r="S439" s="61"/>
    </row>
    <row r="440" spans="17:19" ht="15.75" customHeight="1">
      <c r="Q440" s="61"/>
      <c r="R440" s="182"/>
      <c r="S440" s="61"/>
    </row>
    <row r="441" spans="17:19" ht="15.75" customHeight="1">
      <c r="Q441" s="61"/>
      <c r="R441" s="182"/>
      <c r="S441" s="61"/>
    </row>
    <row r="442" spans="17:19" ht="15.75" customHeight="1">
      <c r="Q442" s="61"/>
      <c r="R442" s="182"/>
      <c r="S442" s="61"/>
    </row>
    <row r="443" spans="17:19" ht="15.75" customHeight="1">
      <c r="Q443" s="61"/>
      <c r="R443" s="182"/>
      <c r="S443" s="61"/>
    </row>
    <row r="444" spans="17:19" ht="15.75" customHeight="1">
      <c r="Q444" s="61"/>
      <c r="R444" s="182"/>
      <c r="S444" s="61"/>
    </row>
    <row r="445" spans="17:19" ht="15.75" customHeight="1">
      <c r="Q445" s="61"/>
      <c r="R445" s="182"/>
      <c r="S445" s="61"/>
    </row>
    <row r="446" spans="17:19" ht="15.75" customHeight="1">
      <c r="Q446" s="61"/>
      <c r="R446" s="182"/>
      <c r="S446" s="61"/>
    </row>
    <row r="447" spans="17:19" ht="15.75" customHeight="1">
      <c r="Q447" s="61"/>
      <c r="R447" s="182"/>
      <c r="S447" s="61"/>
    </row>
    <row r="448" spans="17:19" ht="15.75" customHeight="1">
      <c r="Q448" s="61"/>
      <c r="R448" s="182"/>
      <c r="S448" s="61"/>
    </row>
    <row r="449" spans="17:19" ht="15.75" customHeight="1">
      <c r="Q449" s="61"/>
      <c r="R449" s="182"/>
      <c r="S449" s="61"/>
    </row>
    <row r="450" spans="17:19" ht="15.75" customHeight="1">
      <c r="Q450" s="61"/>
      <c r="R450" s="182"/>
      <c r="S450" s="61"/>
    </row>
    <row r="451" spans="17:19" ht="15.75" customHeight="1">
      <c r="Q451" s="61"/>
      <c r="R451" s="182"/>
      <c r="S451" s="61"/>
    </row>
    <row r="452" spans="17:19" ht="15.75" customHeight="1">
      <c r="Q452" s="61"/>
      <c r="R452" s="182"/>
      <c r="S452" s="61"/>
    </row>
    <row r="453" spans="17:19" ht="15.75" customHeight="1">
      <c r="Q453" s="61"/>
      <c r="R453" s="182"/>
      <c r="S453" s="61"/>
    </row>
    <row r="454" spans="17:19" ht="15.75" customHeight="1">
      <c r="Q454" s="61"/>
      <c r="R454" s="182"/>
      <c r="S454" s="61"/>
    </row>
    <row r="455" spans="17:19" ht="15.75" customHeight="1">
      <c r="Q455" s="61"/>
      <c r="R455" s="182"/>
      <c r="S455" s="61"/>
    </row>
    <row r="456" spans="17:19" ht="15.75" customHeight="1">
      <c r="Q456" s="61"/>
      <c r="R456" s="182"/>
      <c r="S456" s="61"/>
    </row>
    <row r="457" spans="17:19" ht="15.75" customHeight="1">
      <c r="Q457" s="61"/>
      <c r="R457" s="182"/>
      <c r="S457" s="61"/>
    </row>
    <row r="458" spans="17:19" ht="15.75" customHeight="1">
      <c r="Q458" s="61"/>
      <c r="R458" s="182"/>
      <c r="S458" s="61"/>
    </row>
    <row r="459" spans="17:19" ht="15.75" customHeight="1">
      <c r="Q459" s="61"/>
      <c r="R459" s="182"/>
      <c r="S459" s="61"/>
    </row>
    <row r="460" spans="17:19" ht="15.75" customHeight="1">
      <c r="Q460" s="61"/>
      <c r="R460" s="182"/>
      <c r="S460" s="61"/>
    </row>
    <row r="461" spans="17:19" ht="15.75" customHeight="1">
      <c r="Q461" s="61"/>
      <c r="R461" s="182"/>
      <c r="S461" s="61"/>
    </row>
    <row r="462" spans="17:19" ht="15.75" customHeight="1">
      <c r="Q462" s="61"/>
      <c r="R462" s="182"/>
      <c r="S462" s="61"/>
    </row>
    <row r="463" spans="17:19" ht="15.75" customHeight="1">
      <c r="Q463" s="61"/>
      <c r="R463" s="182"/>
      <c r="S463" s="61"/>
    </row>
    <row r="464" spans="17:19" ht="15.75" customHeight="1">
      <c r="Q464" s="61"/>
      <c r="R464" s="182"/>
      <c r="S464" s="61"/>
    </row>
    <row r="465" spans="17:19" ht="15.75" customHeight="1">
      <c r="Q465" s="61"/>
      <c r="R465" s="182"/>
      <c r="S465" s="61"/>
    </row>
    <row r="466" spans="17:19" ht="15.75" customHeight="1">
      <c r="Q466" s="61"/>
      <c r="R466" s="182"/>
      <c r="S466" s="61"/>
    </row>
    <row r="467" spans="17:19" ht="15.75" customHeight="1">
      <c r="Q467" s="61"/>
      <c r="R467" s="182"/>
      <c r="S467" s="61"/>
    </row>
    <row r="468" spans="17:19" ht="15.75" customHeight="1">
      <c r="Q468" s="61"/>
      <c r="R468" s="182"/>
      <c r="S468" s="61"/>
    </row>
    <row r="469" spans="17:19" ht="15.75" customHeight="1">
      <c r="Q469" s="61"/>
      <c r="R469" s="182"/>
      <c r="S469" s="61"/>
    </row>
    <row r="470" spans="17:19" ht="15.75" customHeight="1">
      <c r="Q470" s="61"/>
      <c r="R470" s="182"/>
      <c r="S470" s="61"/>
    </row>
    <row r="471" spans="17:19" ht="15.75" customHeight="1">
      <c r="Q471" s="61"/>
      <c r="R471" s="182"/>
      <c r="S471" s="61"/>
    </row>
    <row r="472" spans="17:19" ht="15.75" customHeight="1">
      <c r="Q472" s="61"/>
      <c r="R472" s="182"/>
      <c r="S472" s="61"/>
    </row>
    <row r="473" spans="17:19" ht="15.75" customHeight="1">
      <c r="Q473" s="61"/>
      <c r="R473" s="182"/>
      <c r="S473" s="61"/>
    </row>
    <row r="474" spans="17:19" ht="15.75" customHeight="1">
      <c r="Q474" s="61"/>
      <c r="R474" s="182"/>
      <c r="S474" s="61"/>
    </row>
    <row r="475" spans="17:19" ht="15.75" customHeight="1">
      <c r="Q475" s="61"/>
      <c r="R475" s="182"/>
      <c r="S475" s="61"/>
    </row>
    <row r="476" spans="17:19" ht="15.75" customHeight="1">
      <c r="Q476" s="61"/>
      <c r="R476" s="182"/>
      <c r="S476" s="61"/>
    </row>
    <row r="477" spans="17:19" ht="15.75" customHeight="1">
      <c r="Q477" s="61"/>
      <c r="R477" s="182"/>
      <c r="S477" s="61"/>
    </row>
    <row r="478" spans="17:19" ht="15.75" customHeight="1">
      <c r="Q478" s="61"/>
      <c r="R478" s="182"/>
      <c r="S478" s="61"/>
    </row>
    <row r="479" spans="17:19" ht="15.75" customHeight="1">
      <c r="Q479" s="61"/>
      <c r="R479" s="182"/>
      <c r="S479" s="61"/>
    </row>
    <row r="480" spans="17:19" ht="15.75" customHeight="1">
      <c r="Q480" s="61"/>
      <c r="R480" s="182"/>
      <c r="S480" s="61"/>
    </row>
    <row r="481" spans="17:19" ht="15.75" customHeight="1">
      <c r="Q481" s="61"/>
      <c r="R481" s="182"/>
      <c r="S481" s="61"/>
    </row>
    <row r="482" spans="17:19" ht="15.75" customHeight="1">
      <c r="Q482" s="61"/>
      <c r="R482" s="182"/>
      <c r="S482" s="61"/>
    </row>
    <row r="483" spans="17:19" ht="15.75" customHeight="1">
      <c r="Q483" s="61"/>
      <c r="R483" s="182"/>
      <c r="S483" s="61"/>
    </row>
    <row r="484" spans="17:19" ht="15.75" customHeight="1">
      <c r="Q484" s="61"/>
      <c r="R484" s="182"/>
      <c r="S484" s="61"/>
    </row>
    <row r="485" spans="17:19" ht="15.75" customHeight="1">
      <c r="Q485" s="61"/>
      <c r="R485" s="182"/>
      <c r="S485" s="61"/>
    </row>
    <row r="486" spans="17:19" ht="15.75" customHeight="1">
      <c r="Q486" s="61"/>
      <c r="R486" s="182"/>
      <c r="S486" s="61"/>
    </row>
    <row r="487" spans="17:19" ht="15.75" customHeight="1">
      <c r="Q487" s="61"/>
      <c r="R487" s="182"/>
      <c r="S487" s="61"/>
    </row>
    <row r="488" spans="17:19" ht="15.75" customHeight="1">
      <c r="Q488" s="61"/>
      <c r="R488" s="182"/>
      <c r="S488" s="61"/>
    </row>
    <row r="489" spans="17:19" ht="15.75" customHeight="1">
      <c r="Q489" s="61"/>
      <c r="R489" s="182"/>
      <c r="S489" s="61"/>
    </row>
    <row r="490" spans="17:19" ht="15.75" customHeight="1">
      <c r="Q490" s="61"/>
      <c r="R490" s="182"/>
      <c r="S490" s="61"/>
    </row>
    <row r="491" spans="17:19" ht="15.75" customHeight="1">
      <c r="Q491" s="61"/>
      <c r="R491" s="182"/>
      <c r="S491" s="61"/>
    </row>
    <row r="492" spans="17:19" ht="15.75" customHeight="1">
      <c r="Q492" s="61"/>
      <c r="R492" s="182"/>
      <c r="S492" s="61"/>
    </row>
    <row r="493" spans="17:19" ht="15.75" customHeight="1">
      <c r="Q493" s="61"/>
      <c r="R493" s="182"/>
      <c r="S493" s="61"/>
    </row>
    <row r="494" spans="17:19" ht="15.75" customHeight="1">
      <c r="Q494" s="61"/>
      <c r="R494" s="182"/>
      <c r="S494" s="61"/>
    </row>
    <row r="495" spans="17:19" ht="15.75" customHeight="1">
      <c r="Q495" s="61"/>
      <c r="R495" s="182"/>
      <c r="S495" s="61"/>
    </row>
    <row r="496" spans="17:19" ht="15.75" customHeight="1">
      <c r="Q496" s="61"/>
      <c r="R496" s="182"/>
      <c r="S496" s="61"/>
    </row>
    <row r="497" spans="17:19" ht="15.75" customHeight="1">
      <c r="Q497" s="61"/>
      <c r="R497" s="182"/>
      <c r="S497" s="61"/>
    </row>
    <row r="498" spans="17:19" ht="15.75" customHeight="1">
      <c r="Q498" s="61"/>
      <c r="R498" s="182"/>
      <c r="S498" s="61"/>
    </row>
    <row r="499" spans="17:19" ht="15.75" customHeight="1">
      <c r="Q499" s="61"/>
      <c r="R499" s="182"/>
      <c r="S499" s="61"/>
    </row>
    <row r="500" spans="17:19" ht="15.75" customHeight="1">
      <c r="Q500" s="61"/>
      <c r="R500" s="182"/>
      <c r="S500" s="61"/>
    </row>
    <row r="501" spans="17:19" ht="15.75" customHeight="1">
      <c r="Q501" s="61"/>
      <c r="R501" s="182"/>
      <c r="S501" s="61"/>
    </row>
    <row r="502" spans="17:19" ht="15.75" customHeight="1">
      <c r="Q502" s="61"/>
      <c r="R502" s="182"/>
      <c r="S502" s="61"/>
    </row>
    <row r="503" spans="17:19" ht="15.75" customHeight="1">
      <c r="Q503" s="61"/>
      <c r="R503" s="182"/>
      <c r="S503" s="61"/>
    </row>
    <row r="504" spans="17:19" ht="15.75" customHeight="1">
      <c r="Q504" s="61"/>
      <c r="R504" s="182"/>
      <c r="S504" s="61"/>
    </row>
    <row r="505" spans="17:19" ht="15.75" customHeight="1">
      <c r="Q505" s="61"/>
      <c r="R505" s="182"/>
      <c r="S505" s="61"/>
    </row>
    <row r="506" spans="17:19" ht="15.75" customHeight="1">
      <c r="Q506" s="61"/>
      <c r="R506" s="182"/>
      <c r="S506" s="61"/>
    </row>
    <row r="507" spans="17:19" ht="15.75" customHeight="1">
      <c r="Q507" s="61"/>
      <c r="R507" s="182"/>
      <c r="S507" s="61"/>
    </row>
    <row r="508" spans="17:19" ht="15.75" customHeight="1">
      <c r="Q508" s="61"/>
      <c r="R508" s="182"/>
      <c r="S508" s="61"/>
    </row>
    <row r="509" spans="17:19" ht="15.75" customHeight="1">
      <c r="Q509" s="61"/>
      <c r="R509" s="182"/>
      <c r="S509" s="61"/>
    </row>
    <row r="510" spans="17:19" ht="15.75" customHeight="1">
      <c r="Q510" s="61"/>
      <c r="R510" s="182"/>
      <c r="S510" s="61"/>
    </row>
    <row r="511" spans="17:19" ht="15.75" customHeight="1">
      <c r="Q511" s="61"/>
      <c r="R511" s="182"/>
      <c r="S511" s="61"/>
    </row>
    <row r="512" spans="17:19" ht="15.75" customHeight="1">
      <c r="Q512" s="61"/>
      <c r="R512" s="182"/>
      <c r="S512" s="61"/>
    </row>
    <row r="513" spans="17:19" ht="15.75" customHeight="1">
      <c r="Q513" s="61"/>
      <c r="R513" s="182"/>
      <c r="S513" s="61"/>
    </row>
    <row r="514" spans="17:19" ht="15.75" customHeight="1">
      <c r="Q514" s="61"/>
      <c r="R514" s="182"/>
      <c r="S514" s="61"/>
    </row>
    <row r="515" spans="17:19" ht="15.75" customHeight="1">
      <c r="Q515" s="61"/>
      <c r="R515" s="182"/>
      <c r="S515" s="61"/>
    </row>
    <row r="516" spans="17:19" ht="15.75" customHeight="1">
      <c r="Q516" s="61"/>
      <c r="R516" s="182"/>
      <c r="S516" s="61"/>
    </row>
    <row r="517" spans="17:19" ht="15.75" customHeight="1">
      <c r="Q517" s="61"/>
      <c r="R517" s="182"/>
      <c r="S517" s="61"/>
    </row>
    <row r="518" spans="17:19" ht="15.75" customHeight="1">
      <c r="Q518" s="61"/>
      <c r="R518" s="182"/>
      <c r="S518" s="61"/>
    </row>
    <row r="519" spans="17:19" ht="15.75" customHeight="1">
      <c r="Q519" s="61"/>
      <c r="R519" s="182"/>
      <c r="S519" s="61"/>
    </row>
    <row r="520" spans="17:19" ht="15.75" customHeight="1">
      <c r="Q520" s="61"/>
      <c r="R520" s="182"/>
      <c r="S520" s="61"/>
    </row>
    <row r="521" spans="17:19" ht="15.75" customHeight="1">
      <c r="Q521" s="61"/>
      <c r="R521" s="182"/>
      <c r="S521" s="61"/>
    </row>
    <row r="522" spans="17:19" ht="15.75" customHeight="1">
      <c r="Q522" s="61"/>
      <c r="R522" s="182"/>
      <c r="S522" s="61"/>
    </row>
    <row r="523" spans="17:19" ht="15.75" customHeight="1">
      <c r="Q523" s="61"/>
      <c r="R523" s="182"/>
      <c r="S523" s="61"/>
    </row>
    <row r="524" spans="17:19" ht="15.75" customHeight="1">
      <c r="Q524" s="61"/>
      <c r="R524" s="182"/>
      <c r="S524" s="61"/>
    </row>
    <row r="525" spans="17:19" ht="15.75" customHeight="1">
      <c r="Q525" s="61"/>
      <c r="R525" s="182"/>
      <c r="S525" s="61"/>
    </row>
    <row r="526" spans="17:19" ht="15.75" customHeight="1">
      <c r="Q526" s="61"/>
      <c r="R526" s="182"/>
      <c r="S526" s="61"/>
    </row>
    <row r="527" spans="17:19" ht="15.75" customHeight="1">
      <c r="Q527" s="61"/>
      <c r="R527" s="182"/>
      <c r="S527" s="61"/>
    </row>
    <row r="528" spans="17:19" ht="15.75" customHeight="1">
      <c r="Q528" s="61"/>
      <c r="R528" s="182"/>
      <c r="S528" s="61"/>
    </row>
    <row r="529" spans="17:19" ht="15.75" customHeight="1">
      <c r="Q529" s="61"/>
      <c r="R529" s="182"/>
      <c r="S529" s="61"/>
    </row>
    <row r="530" spans="17:19" ht="15.75" customHeight="1">
      <c r="Q530" s="61"/>
      <c r="R530" s="182"/>
      <c r="S530" s="61"/>
    </row>
    <row r="531" spans="17:19" ht="15.75" customHeight="1">
      <c r="Q531" s="61"/>
      <c r="R531" s="182"/>
      <c r="S531" s="61"/>
    </row>
    <row r="532" spans="17:19" ht="15.75" customHeight="1">
      <c r="Q532" s="61"/>
      <c r="R532" s="182"/>
      <c r="S532" s="61"/>
    </row>
    <row r="533" spans="17:19" ht="15.75" customHeight="1">
      <c r="Q533" s="61"/>
      <c r="R533" s="182"/>
      <c r="S533" s="61"/>
    </row>
    <row r="534" spans="17:19" ht="15.75" customHeight="1">
      <c r="Q534" s="61"/>
      <c r="R534" s="182"/>
      <c r="S534" s="61"/>
    </row>
    <row r="535" spans="17:19" ht="15.75" customHeight="1">
      <c r="Q535" s="61"/>
      <c r="R535" s="182"/>
      <c r="S535" s="61"/>
    </row>
    <row r="536" spans="17:19" ht="15.75" customHeight="1">
      <c r="Q536" s="61"/>
      <c r="R536" s="182"/>
      <c r="S536" s="61"/>
    </row>
    <row r="537" spans="17:19" ht="15.75" customHeight="1">
      <c r="Q537" s="61"/>
      <c r="R537" s="182"/>
      <c r="S537" s="61"/>
    </row>
    <row r="538" spans="17:19" ht="15.75" customHeight="1">
      <c r="Q538" s="61"/>
      <c r="R538" s="182"/>
      <c r="S538" s="61"/>
    </row>
    <row r="539" spans="17:19" ht="15.75" customHeight="1">
      <c r="Q539" s="61"/>
      <c r="R539" s="182"/>
      <c r="S539" s="61"/>
    </row>
    <row r="540" spans="17:19" ht="15.75" customHeight="1">
      <c r="Q540" s="61"/>
      <c r="R540" s="182"/>
      <c r="S540" s="61"/>
    </row>
    <row r="541" spans="17:19" ht="15.75" customHeight="1">
      <c r="Q541" s="61"/>
      <c r="R541" s="182"/>
      <c r="S541" s="61"/>
    </row>
    <row r="542" spans="17:19" ht="15.75" customHeight="1">
      <c r="Q542" s="61"/>
      <c r="R542" s="182"/>
      <c r="S542" s="61"/>
    </row>
    <row r="543" spans="17:19" ht="15.75" customHeight="1">
      <c r="Q543" s="61"/>
      <c r="R543" s="182"/>
      <c r="S543" s="61"/>
    </row>
    <row r="544" spans="17:19" ht="15.75" customHeight="1">
      <c r="Q544" s="61"/>
      <c r="R544" s="182"/>
      <c r="S544" s="61"/>
    </row>
    <row r="545" spans="17:19" ht="15.75" customHeight="1">
      <c r="Q545" s="61"/>
      <c r="R545" s="182"/>
      <c r="S545" s="61"/>
    </row>
    <row r="546" spans="17:19" ht="15.75" customHeight="1">
      <c r="Q546" s="61"/>
      <c r="R546" s="182"/>
      <c r="S546" s="61"/>
    </row>
    <row r="547" spans="17:19" ht="15.75" customHeight="1">
      <c r="Q547" s="61"/>
      <c r="R547" s="182"/>
      <c r="S547" s="61"/>
    </row>
    <row r="548" spans="17:19" ht="15.75" customHeight="1">
      <c r="Q548" s="61"/>
      <c r="R548" s="182"/>
      <c r="S548" s="61"/>
    </row>
    <row r="549" spans="17:19" ht="15.75" customHeight="1">
      <c r="Q549" s="61"/>
      <c r="R549" s="182"/>
      <c r="S549" s="61"/>
    </row>
    <row r="550" spans="17:19" ht="15.75" customHeight="1">
      <c r="Q550" s="61"/>
      <c r="R550" s="182"/>
      <c r="S550" s="61"/>
    </row>
    <row r="551" spans="17:19" ht="15.75" customHeight="1">
      <c r="Q551" s="61"/>
      <c r="R551" s="182"/>
      <c r="S551" s="61"/>
    </row>
    <row r="552" spans="17:19" ht="15.75" customHeight="1">
      <c r="Q552" s="61"/>
      <c r="R552" s="182"/>
      <c r="S552" s="61"/>
    </row>
    <row r="553" spans="17:19" ht="15.75" customHeight="1">
      <c r="Q553" s="61"/>
      <c r="R553" s="182"/>
      <c r="S553" s="61"/>
    </row>
    <row r="554" spans="17:19" ht="15.75" customHeight="1">
      <c r="Q554" s="61"/>
      <c r="R554" s="182"/>
      <c r="S554" s="61"/>
    </row>
    <row r="555" spans="17:19" ht="15.75" customHeight="1">
      <c r="Q555" s="61"/>
      <c r="R555" s="182"/>
      <c r="S555" s="61"/>
    </row>
    <row r="556" spans="17:19" ht="15.75" customHeight="1">
      <c r="Q556" s="61"/>
      <c r="R556" s="182"/>
      <c r="S556" s="61"/>
    </row>
    <row r="557" spans="17:19" ht="15.75" customHeight="1">
      <c r="Q557" s="61"/>
      <c r="R557" s="182"/>
      <c r="S557" s="61"/>
    </row>
    <row r="558" spans="17:19" ht="15.75" customHeight="1">
      <c r="Q558" s="61"/>
      <c r="R558" s="182"/>
      <c r="S558" s="61"/>
    </row>
    <row r="559" spans="17:19" ht="15.75" customHeight="1">
      <c r="Q559" s="61"/>
      <c r="R559" s="182"/>
      <c r="S559" s="61"/>
    </row>
    <row r="560" spans="17:19" ht="15.75" customHeight="1">
      <c r="Q560" s="61"/>
      <c r="R560" s="182"/>
      <c r="S560" s="61"/>
    </row>
    <row r="561" spans="17:19" ht="15.75" customHeight="1">
      <c r="Q561" s="61"/>
      <c r="R561" s="182"/>
      <c r="S561" s="61"/>
    </row>
    <row r="562" spans="17:19" ht="15.75" customHeight="1">
      <c r="Q562" s="61"/>
      <c r="R562" s="182"/>
      <c r="S562" s="61"/>
    </row>
    <row r="563" spans="17:19" ht="15.75" customHeight="1">
      <c r="Q563" s="61"/>
      <c r="R563" s="182"/>
      <c r="S563" s="61"/>
    </row>
    <row r="564" spans="17:19" ht="15.75" customHeight="1">
      <c r="Q564" s="61"/>
      <c r="R564" s="182"/>
      <c r="S564" s="61"/>
    </row>
    <row r="565" spans="17:19" ht="15.75" customHeight="1">
      <c r="Q565" s="61"/>
      <c r="R565" s="182"/>
      <c r="S565" s="61"/>
    </row>
    <row r="566" spans="17:19" ht="15.75" customHeight="1">
      <c r="Q566" s="61"/>
      <c r="R566" s="182"/>
      <c r="S566" s="61"/>
    </row>
    <row r="567" spans="17:19" ht="15.75" customHeight="1">
      <c r="Q567" s="61"/>
      <c r="R567" s="182"/>
      <c r="S567" s="61"/>
    </row>
    <row r="568" spans="17:19" ht="15.75" customHeight="1">
      <c r="Q568" s="61"/>
      <c r="R568" s="182"/>
      <c r="S568" s="61"/>
    </row>
    <row r="569" spans="17:19" ht="15.75" customHeight="1">
      <c r="Q569" s="61"/>
      <c r="R569" s="182"/>
      <c r="S569" s="61"/>
    </row>
    <row r="570" spans="17:19" ht="15.75" customHeight="1">
      <c r="Q570" s="61"/>
      <c r="R570" s="182"/>
      <c r="S570" s="61"/>
    </row>
    <row r="571" spans="17:19" ht="15.75" customHeight="1">
      <c r="Q571" s="61"/>
      <c r="R571" s="182"/>
      <c r="S571" s="61"/>
    </row>
    <row r="572" spans="17:19" ht="15.75" customHeight="1">
      <c r="Q572" s="61"/>
      <c r="R572" s="182"/>
      <c r="S572" s="61"/>
    </row>
    <row r="573" spans="17:19" ht="15.75" customHeight="1">
      <c r="Q573" s="61"/>
      <c r="R573" s="182"/>
      <c r="S573" s="61"/>
    </row>
    <row r="574" spans="17:19" ht="15.75" customHeight="1">
      <c r="Q574" s="61"/>
      <c r="R574" s="182"/>
      <c r="S574" s="61"/>
    </row>
    <row r="575" spans="17:19" ht="15.75" customHeight="1">
      <c r="Q575" s="61"/>
      <c r="R575" s="182"/>
      <c r="S575" s="61"/>
    </row>
    <row r="576" spans="17:19" ht="15.75" customHeight="1">
      <c r="Q576" s="61"/>
      <c r="R576" s="182"/>
      <c r="S576" s="61"/>
    </row>
    <row r="577" spans="17:19" ht="15.75" customHeight="1">
      <c r="Q577" s="61"/>
      <c r="R577" s="182"/>
      <c r="S577" s="61"/>
    </row>
    <row r="578" spans="17:19" ht="15.75" customHeight="1">
      <c r="Q578" s="61"/>
      <c r="R578" s="182"/>
      <c r="S578" s="61"/>
    </row>
    <row r="579" spans="17:19" ht="15.75" customHeight="1">
      <c r="Q579" s="61"/>
      <c r="R579" s="182"/>
      <c r="S579" s="61"/>
    </row>
    <row r="580" spans="17:19" ht="15.75" customHeight="1">
      <c r="Q580" s="61"/>
      <c r="R580" s="182"/>
      <c r="S580" s="61"/>
    </row>
    <row r="581" spans="17:19" ht="15.75" customHeight="1">
      <c r="Q581" s="61"/>
      <c r="R581" s="182"/>
      <c r="S581" s="61"/>
    </row>
    <row r="582" spans="17:19" ht="15.75" customHeight="1">
      <c r="Q582" s="61"/>
      <c r="R582" s="182"/>
      <c r="S582" s="61"/>
    </row>
    <row r="583" spans="17:19" ht="15.75" customHeight="1">
      <c r="Q583" s="61"/>
      <c r="R583" s="182"/>
      <c r="S583" s="61"/>
    </row>
    <row r="584" spans="17:19" ht="15.75" customHeight="1">
      <c r="Q584" s="61"/>
      <c r="R584" s="182"/>
      <c r="S584" s="61"/>
    </row>
    <row r="585" spans="17:19" ht="15.75" customHeight="1">
      <c r="Q585" s="61"/>
      <c r="R585" s="182"/>
      <c r="S585" s="61"/>
    </row>
    <row r="586" spans="17:19" ht="15.75" customHeight="1">
      <c r="Q586" s="61"/>
      <c r="R586" s="182"/>
      <c r="S586" s="61"/>
    </row>
    <row r="587" spans="17:19" ht="15.75" customHeight="1">
      <c r="Q587" s="61"/>
      <c r="R587" s="182"/>
      <c r="S587" s="61"/>
    </row>
    <row r="588" spans="17:19" ht="15.75" customHeight="1">
      <c r="Q588" s="61"/>
      <c r="R588" s="182"/>
      <c r="S588" s="61"/>
    </row>
    <row r="589" spans="17:19" ht="15.75" customHeight="1">
      <c r="Q589" s="61"/>
      <c r="R589" s="182"/>
      <c r="S589" s="61"/>
    </row>
    <row r="590" spans="17:19" ht="15.75" customHeight="1">
      <c r="Q590" s="61"/>
      <c r="R590" s="182"/>
      <c r="S590" s="61"/>
    </row>
    <row r="591" spans="17:19" ht="15.75" customHeight="1">
      <c r="Q591" s="61"/>
      <c r="R591" s="182"/>
      <c r="S591" s="61"/>
    </row>
    <row r="592" spans="17:19" ht="15.75" customHeight="1">
      <c r="Q592" s="61"/>
      <c r="R592" s="182"/>
      <c r="S592" s="61"/>
    </row>
    <row r="593" spans="17:19" ht="15.75" customHeight="1">
      <c r="Q593" s="61"/>
      <c r="R593" s="182"/>
      <c r="S593" s="61"/>
    </row>
    <row r="594" spans="17:19" ht="15.75" customHeight="1">
      <c r="Q594" s="61"/>
      <c r="R594" s="182"/>
      <c r="S594" s="61"/>
    </row>
    <row r="595" spans="17:19" ht="15.75" customHeight="1">
      <c r="Q595" s="61"/>
      <c r="R595" s="182"/>
      <c r="S595" s="61"/>
    </row>
    <row r="596" spans="17:19" ht="15.75" customHeight="1">
      <c r="Q596" s="61"/>
      <c r="R596" s="182"/>
      <c r="S596" s="61"/>
    </row>
    <row r="597" spans="17:19" ht="15.75" customHeight="1">
      <c r="Q597" s="61"/>
      <c r="R597" s="182"/>
      <c r="S597" s="61"/>
    </row>
    <row r="598" spans="17:19" ht="15.75" customHeight="1">
      <c r="Q598" s="61"/>
      <c r="R598" s="182"/>
      <c r="S598" s="61"/>
    </row>
    <row r="599" spans="17:19" ht="15.75" customHeight="1">
      <c r="Q599" s="61"/>
      <c r="R599" s="182"/>
      <c r="S599" s="61"/>
    </row>
    <row r="600" spans="17:19" ht="15.75" customHeight="1">
      <c r="Q600" s="61"/>
      <c r="R600" s="182"/>
      <c r="S600" s="61"/>
    </row>
    <row r="601" spans="17:19" ht="15.75" customHeight="1">
      <c r="Q601" s="61"/>
      <c r="R601" s="182"/>
      <c r="S601" s="61"/>
    </row>
    <row r="602" spans="17:19" ht="15.75" customHeight="1">
      <c r="Q602" s="61"/>
      <c r="R602" s="182"/>
      <c r="S602" s="61"/>
    </row>
    <row r="603" spans="17:19" ht="15.75" customHeight="1">
      <c r="Q603" s="61"/>
      <c r="R603" s="182"/>
      <c r="S603" s="61"/>
    </row>
    <row r="604" spans="17:19" ht="15.75" customHeight="1">
      <c r="Q604" s="61"/>
      <c r="R604" s="182"/>
      <c r="S604" s="61"/>
    </row>
    <row r="605" spans="17:19" ht="15.75" customHeight="1">
      <c r="Q605" s="61"/>
      <c r="R605" s="182"/>
      <c r="S605" s="61"/>
    </row>
    <row r="606" spans="17:19" ht="15.75" customHeight="1">
      <c r="Q606" s="61"/>
      <c r="R606" s="182"/>
      <c r="S606" s="61"/>
    </row>
    <row r="607" spans="17:19" ht="15.75" customHeight="1">
      <c r="Q607" s="61"/>
      <c r="R607" s="182"/>
      <c r="S607" s="61"/>
    </row>
    <row r="608" spans="17:19" ht="15.75" customHeight="1">
      <c r="Q608" s="61"/>
      <c r="R608" s="182"/>
      <c r="S608" s="61"/>
    </row>
    <row r="609" spans="17:19" ht="15.75" customHeight="1">
      <c r="Q609" s="61"/>
      <c r="R609" s="182"/>
      <c r="S609" s="61"/>
    </row>
    <row r="610" spans="17:19" ht="15.75" customHeight="1">
      <c r="Q610" s="61"/>
      <c r="R610" s="182"/>
      <c r="S610" s="61"/>
    </row>
    <row r="611" spans="17:19" ht="15.75" customHeight="1">
      <c r="Q611" s="61"/>
      <c r="R611" s="182"/>
      <c r="S611" s="61"/>
    </row>
    <row r="612" spans="17:19" ht="15.75" customHeight="1">
      <c r="Q612" s="61"/>
      <c r="R612" s="182"/>
      <c r="S612" s="61"/>
    </row>
    <row r="613" spans="17:19" ht="15.75" customHeight="1">
      <c r="Q613" s="61"/>
      <c r="R613" s="182"/>
      <c r="S613" s="61"/>
    </row>
    <row r="614" spans="17:19" ht="15.75" customHeight="1">
      <c r="Q614" s="61"/>
      <c r="R614" s="182"/>
      <c r="S614" s="61"/>
    </row>
    <row r="615" spans="17:19" ht="15.75" customHeight="1">
      <c r="Q615" s="61"/>
      <c r="R615" s="182"/>
      <c r="S615" s="61"/>
    </row>
    <row r="616" spans="17:19" ht="15.75" customHeight="1">
      <c r="Q616" s="61"/>
      <c r="R616" s="182"/>
      <c r="S616" s="61"/>
    </row>
    <row r="617" spans="17:19" ht="15.75" customHeight="1">
      <c r="Q617" s="61"/>
      <c r="R617" s="182"/>
      <c r="S617" s="61"/>
    </row>
    <row r="618" spans="17:19" ht="15.75" customHeight="1">
      <c r="Q618" s="61"/>
      <c r="R618" s="182"/>
      <c r="S618" s="61"/>
    </row>
    <row r="619" spans="17:19" ht="15.75" customHeight="1">
      <c r="Q619" s="61"/>
      <c r="R619" s="182"/>
      <c r="S619" s="61"/>
    </row>
    <row r="620" spans="17:19" ht="15.75" customHeight="1">
      <c r="Q620" s="61"/>
      <c r="R620" s="182"/>
      <c r="S620" s="61"/>
    </row>
    <row r="621" spans="17:19" ht="15.75" customHeight="1">
      <c r="Q621" s="61"/>
      <c r="R621" s="182"/>
      <c r="S621" s="61"/>
    </row>
    <row r="622" spans="17:19" ht="15.75" customHeight="1">
      <c r="Q622" s="61"/>
      <c r="R622" s="182"/>
      <c r="S622" s="61"/>
    </row>
    <row r="623" spans="17:19" ht="15.75" customHeight="1">
      <c r="Q623" s="61"/>
      <c r="R623" s="182"/>
      <c r="S623" s="61"/>
    </row>
    <row r="624" spans="17:19" ht="15.75" customHeight="1">
      <c r="Q624" s="61"/>
      <c r="R624" s="182"/>
      <c r="S624" s="61"/>
    </row>
    <row r="625" spans="17:19" ht="15.75" customHeight="1">
      <c r="Q625" s="61"/>
      <c r="R625" s="182"/>
      <c r="S625" s="61"/>
    </row>
    <row r="626" spans="17:19" ht="15.75" customHeight="1">
      <c r="Q626" s="61"/>
      <c r="R626" s="182"/>
      <c r="S626" s="61"/>
    </row>
    <row r="627" spans="17:19" ht="15.75" customHeight="1">
      <c r="Q627" s="61"/>
      <c r="R627" s="182"/>
      <c r="S627" s="61"/>
    </row>
    <row r="628" spans="17:19" ht="15.75" customHeight="1">
      <c r="Q628" s="61"/>
      <c r="R628" s="182"/>
      <c r="S628" s="61"/>
    </row>
    <row r="629" spans="17:19" ht="15.75" customHeight="1">
      <c r="Q629" s="61"/>
      <c r="R629" s="182"/>
      <c r="S629" s="61"/>
    </row>
    <row r="630" spans="17:19" ht="15.75" customHeight="1">
      <c r="Q630" s="61"/>
      <c r="R630" s="182"/>
      <c r="S630" s="61"/>
    </row>
    <row r="631" spans="17:19" ht="15.75" customHeight="1">
      <c r="Q631" s="61"/>
      <c r="R631" s="182"/>
      <c r="S631" s="61"/>
    </row>
    <row r="632" spans="17:19" ht="15.75" customHeight="1">
      <c r="Q632" s="61"/>
      <c r="R632" s="182"/>
      <c r="S632" s="61"/>
    </row>
    <row r="633" spans="17:19" ht="15.75" customHeight="1">
      <c r="Q633" s="61"/>
      <c r="R633" s="182"/>
      <c r="S633" s="61"/>
    </row>
    <row r="634" spans="17:19" ht="15.75" customHeight="1">
      <c r="Q634" s="61"/>
      <c r="R634" s="182"/>
      <c r="S634" s="61"/>
    </row>
    <row r="635" spans="17:19" ht="15.75" customHeight="1">
      <c r="Q635" s="61"/>
      <c r="R635" s="182"/>
      <c r="S635" s="61"/>
    </row>
    <row r="636" spans="17:19" ht="15.75" customHeight="1">
      <c r="Q636" s="61"/>
      <c r="R636" s="182"/>
      <c r="S636" s="61"/>
    </row>
    <row r="637" spans="17:19" ht="15.75" customHeight="1">
      <c r="Q637" s="61"/>
      <c r="R637" s="182"/>
      <c r="S637" s="61"/>
    </row>
    <row r="638" spans="17:19" ht="15.75" customHeight="1">
      <c r="Q638" s="61"/>
      <c r="R638" s="182"/>
      <c r="S638" s="61"/>
    </row>
    <row r="639" spans="17:19" ht="15.75" customHeight="1">
      <c r="Q639" s="61"/>
      <c r="R639" s="182"/>
      <c r="S639" s="61"/>
    </row>
    <row r="640" spans="17:19" ht="15.75" customHeight="1">
      <c r="Q640" s="61"/>
      <c r="R640" s="182"/>
      <c r="S640" s="61"/>
    </row>
    <row r="641" spans="17:19" ht="15.75" customHeight="1">
      <c r="Q641" s="61"/>
      <c r="R641" s="182"/>
      <c r="S641" s="61"/>
    </row>
    <row r="642" spans="17:19" ht="15.75" customHeight="1">
      <c r="Q642" s="61"/>
      <c r="R642" s="182"/>
      <c r="S642" s="61"/>
    </row>
    <row r="643" spans="17:19" ht="15.75" customHeight="1">
      <c r="Q643" s="61"/>
      <c r="R643" s="182"/>
      <c r="S643" s="61"/>
    </row>
    <row r="644" spans="17:19" ht="15.75" customHeight="1">
      <c r="Q644" s="61"/>
      <c r="R644" s="182"/>
      <c r="S644" s="61"/>
    </row>
    <row r="645" spans="17:19" ht="15.75" customHeight="1">
      <c r="Q645" s="61"/>
      <c r="R645" s="182"/>
      <c r="S645" s="61"/>
    </row>
    <row r="646" spans="17:19" ht="15.75" customHeight="1">
      <c r="Q646" s="61"/>
      <c r="R646" s="182"/>
      <c r="S646" s="61"/>
    </row>
    <row r="647" spans="17:19" ht="15.75" customHeight="1">
      <c r="Q647" s="61"/>
      <c r="R647" s="182"/>
      <c r="S647" s="61"/>
    </row>
    <row r="648" spans="17:19" ht="15.75" customHeight="1">
      <c r="Q648" s="61"/>
      <c r="R648" s="182"/>
      <c r="S648" s="61"/>
    </row>
    <row r="649" spans="17:19" ht="15.75" customHeight="1">
      <c r="Q649" s="61"/>
      <c r="R649" s="182"/>
      <c r="S649" s="61"/>
    </row>
    <row r="650" spans="17:19" ht="15.75" customHeight="1">
      <c r="Q650" s="61"/>
      <c r="R650" s="182"/>
      <c r="S650" s="61"/>
    </row>
    <row r="651" spans="17:19" ht="15.75" customHeight="1">
      <c r="Q651" s="61"/>
      <c r="R651" s="182"/>
      <c r="S651" s="61"/>
    </row>
    <row r="652" spans="17:19" ht="15.75" customHeight="1">
      <c r="Q652" s="61"/>
      <c r="R652" s="182"/>
      <c r="S652" s="61"/>
    </row>
    <row r="653" spans="17:19" ht="15.75" customHeight="1">
      <c r="Q653" s="61"/>
      <c r="R653" s="182"/>
      <c r="S653" s="61"/>
    </row>
    <row r="654" spans="17:19" ht="15.75" customHeight="1">
      <c r="Q654" s="61"/>
      <c r="R654" s="182"/>
      <c r="S654" s="61"/>
    </row>
    <row r="655" spans="17:19" ht="15.75" customHeight="1">
      <c r="Q655" s="61"/>
      <c r="R655" s="182"/>
      <c r="S655" s="61"/>
    </row>
    <row r="656" spans="17:19" ht="15.75" customHeight="1">
      <c r="Q656" s="61"/>
      <c r="R656" s="182"/>
      <c r="S656" s="61"/>
    </row>
    <row r="657" spans="17:19" ht="15.75" customHeight="1">
      <c r="Q657" s="61"/>
      <c r="R657" s="182"/>
      <c r="S657" s="61"/>
    </row>
    <row r="658" spans="17:19" ht="15.75" customHeight="1">
      <c r="Q658" s="61"/>
      <c r="R658" s="182"/>
      <c r="S658" s="61"/>
    </row>
    <row r="659" spans="17:19" ht="15.75" customHeight="1">
      <c r="Q659" s="61"/>
      <c r="R659" s="182"/>
      <c r="S659" s="61"/>
    </row>
    <row r="660" spans="17:19" ht="15.75" customHeight="1">
      <c r="Q660" s="61"/>
      <c r="R660" s="182"/>
      <c r="S660" s="61"/>
    </row>
    <row r="661" spans="17:19" ht="15.75" customHeight="1">
      <c r="Q661" s="61"/>
      <c r="R661" s="182"/>
      <c r="S661" s="61"/>
    </row>
    <row r="662" spans="17:19" ht="15.75" customHeight="1">
      <c r="Q662" s="61"/>
      <c r="R662" s="182"/>
      <c r="S662" s="61"/>
    </row>
    <row r="663" spans="17:19" ht="15.75" customHeight="1">
      <c r="Q663" s="61"/>
      <c r="R663" s="182"/>
      <c r="S663" s="61"/>
    </row>
    <row r="664" spans="17:19" ht="15.75" customHeight="1">
      <c r="Q664" s="61"/>
      <c r="R664" s="182"/>
      <c r="S664" s="61"/>
    </row>
    <row r="665" spans="17:19" ht="15.75" customHeight="1">
      <c r="Q665" s="61"/>
      <c r="R665" s="182"/>
      <c r="S665" s="61"/>
    </row>
    <row r="666" spans="17:19" ht="15.75" customHeight="1">
      <c r="Q666" s="61"/>
      <c r="R666" s="182"/>
      <c r="S666" s="61"/>
    </row>
    <row r="667" spans="17:19" ht="15.75" customHeight="1">
      <c r="Q667" s="61"/>
      <c r="R667" s="182"/>
      <c r="S667" s="61"/>
    </row>
    <row r="668" spans="17:19" ht="15.75" customHeight="1">
      <c r="Q668" s="61"/>
      <c r="R668" s="182"/>
      <c r="S668" s="61"/>
    </row>
    <row r="669" spans="17:19" ht="15.75" customHeight="1">
      <c r="Q669" s="61"/>
      <c r="R669" s="182"/>
      <c r="S669" s="61"/>
    </row>
    <row r="670" spans="17:19" ht="15.75" customHeight="1">
      <c r="Q670" s="61"/>
      <c r="R670" s="182"/>
      <c r="S670" s="61"/>
    </row>
    <row r="671" spans="17:19" ht="15.75" customHeight="1">
      <c r="Q671" s="61"/>
      <c r="R671" s="182"/>
      <c r="S671" s="61"/>
    </row>
    <row r="672" spans="17:19" ht="15.75" customHeight="1">
      <c r="Q672" s="61"/>
      <c r="R672" s="182"/>
      <c r="S672" s="61"/>
    </row>
    <row r="673" spans="17:19" ht="15.75" customHeight="1">
      <c r="Q673" s="61"/>
      <c r="R673" s="182"/>
      <c r="S673" s="61"/>
    </row>
    <row r="674" spans="17:19" ht="15.75" customHeight="1">
      <c r="Q674" s="61"/>
      <c r="R674" s="182"/>
      <c r="S674" s="61"/>
    </row>
    <row r="675" spans="17:19" ht="15.75" customHeight="1">
      <c r="Q675" s="61"/>
      <c r="R675" s="182"/>
      <c r="S675" s="61"/>
    </row>
    <row r="676" spans="17:19" ht="15.75" customHeight="1">
      <c r="Q676" s="61"/>
      <c r="R676" s="182"/>
      <c r="S676" s="61"/>
    </row>
    <row r="677" spans="17:19" ht="15.75" customHeight="1">
      <c r="Q677" s="61"/>
      <c r="R677" s="182"/>
      <c r="S677" s="61"/>
    </row>
    <row r="678" spans="17:19" ht="15.75" customHeight="1">
      <c r="Q678" s="61"/>
      <c r="R678" s="182"/>
      <c r="S678" s="61"/>
    </row>
    <row r="679" spans="17:19" ht="15.75" customHeight="1">
      <c r="Q679" s="61"/>
      <c r="R679" s="182"/>
      <c r="S679" s="61"/>
    </row>
    <row r="680" spans="17:19" ht="15.75" customHeight="1">
      <c r="Q680" s="61"/>
      <c r="R680" s="182"/>
      <c r="S680" s="61"/>
    </row>
    <row r="681" spans="17:19" ht="15.75" customHeight="1">
      <c r="Q681" s="61"/>
      <c r="R681" s="182"/>
      <c r="S681" s="61"/>
    </row>
    <row r="682" spans="17:19" ht="15.75" customHeight="1">
      <c r="Q682" s="61"/>
      <c r="R682" s="182"/>
      <c r="S682" s="61"/>
    </row>
    <row r="683" spans="17:19" ht="15.75" customHeight="1">
      <c r="Q683" s="61"/>
      <c r="R683" s="182"/>
      <c r="S683" s="61"/>
    </row>
    <row r="684" spans="17:19" ht="15.75" customHeight="1">
      <c r="Q684" s="61"/>
      <c r="R684" s="182"/>
      <c r="S684" s="61"/>
    </row>
    <row r="685" spans="17:19" ht="15.75" customHeight="1">
      <c r="Q685" s="61"/>
      <c r="R685" s="182"/>
      <c r="S685" s="61"/>
    </row>
    <row r="686" spans="17:19" ht="15.75" customHeight="1">
      <c r="Q686" s="61"/>
      <c r="R686" s="182"/>
      <c r="S686" s="61"/>
    </row>
    <row r="687" spans="17:19" ht="15.75" customHeight="1">
      <c r="Q687" s="61"/>
      <c r="R687" s="182"/>
      <c r="S687" s="61"/>
    </row>
    <row r="688" spans="17:19" ht="15.75" customHeight="1">
      <c r="Q688" s="61"/>
      <c r="R688" s="182"/>
      <c r="S688" s="61"/>
    </row>
    <row r="689" spans="17:19" ht="15.75" customHeight="1">
      <c r="Q689" s="61"/>
      <c r="R689" s="182"/>
      <c r="S689" s="61"/>
    </row>
    <row r="690" spans="17:19" ht="15.75" customHeight="1">
      <c r="Q690" s="61"/>
      <c r="R690" s="182"/>
      <c r="S690" s="61"/>
    </row>
    <row r="691" spans="17:19" ht="15.75" customHeight="1">
      <c r="Q691" s="61"/>
      <c r="R691" s="182"/>
      <c r="S691" s="61"/>
    </row>
    <row r="692" spans="17:19" ht="15.75" customHeight="1">
      <c r="Q692" s="61"/>
      <c r="R692" s="182"/>
      <c r="S692" s="61"/>
    </row>
    <row r="693" spans="17:19" ht="15.75" customHeight="1">
      <c r="Q693" s="61"/>
      <c r="R693" s="182"/>
      <c r="S693" s="61"/>
    </row>
    <row r="694" spans="17:19" ht="15.75" customHeight="1">
      <c r="Q694" s="61"/>
      <c r="R694" s="182"/>
      <c r="S694" s="61"/>
    </row>
    <row r="695" spans="17:19" ht="15.75" customHeight="1">
      <c r="Q695" s="61"/>
      <c r="R695" s="182"/>
      <c r="S695" s="61"/>
    </row>
    <row r="696" spans="17:19" ht="15.75" customHeight="1">
      <c r="Q696" s="61"/>
      <c r="R696" s="182"/>
      <c r="S696" s="61"/>
    </row>
    <row r="697" spans="17:19" ht="15.75" customHeight="1">
      <c r="Q697" s="61"/>
      <c r="R697" s="182"/>
      <c r="S697" s="61"/>
    </row>
    <row r="698" spans="17:19" ht="15.75" customHeight="1">
      <c r="Q698" s="61"/>
      <c r="R698" s="182"/>
      <c r="S698" s="61"/>
    </row>
    <row r="699" spans="17:19" ht="15.75" customHeight="1">
      <c r="Q699" s="61"/>
      <c r="R699" s="182"/>
      <c r="S699" s="61"/>
    </row>
    <row r="700" spans="17:19" ht="15.75" customHeight="1">
      <c r="Q700" s="61"/>
      <c r="R700" s="182"/>
      <c r="S700" s="61"/>
    </row>
    <row r="701" spans="17:19" ht="15.75" customHeight="1">
      <c r="Q701" s="61"/>
      <c r="R701" s="182"/>
      <c r="S701" s="61"/>
    </row>
    <row r="702" spans="17:19" ht="15.75" customHeight="1">
      <c r="Q702" s="61"/>
      <c r="R702" s="182"/>
      <c r="S702" s="61"/>
    </row>
    <row r="703" spans="17:19" ht="15.75" customHeight="1">
      <c r="Q703" s="61"/>
      <c r="R703" s="182"/>
      <c r="S703" s="61"/>
    </row>
    <row r="704" spans="17:19" ht="15.75" customHeight="1">
      <c r="Q704" s="61"/>
      <c r="R704" s="182"/>
      <c r="S704" s="61"/>
    </row>
    <row r="705" spans="17:19" ht="15.75" customHeight="1">
      <c r="Q705" s="61"/>
      <c r="R705" s="182"/>
      <c r="S705" s="61"/>
    </row>
    <row r="706" spans="17:19" ht="15.75" customHeight="1">
      <c r="Q706" s="61"/>
      <c r="R706" s="182"/>
      <c r="S706" s="61"/>
    </row>
    <row r="707" spans="17:19" ht="15.75" customHeight="1">
      <c r="Q707" s="61"/>
      <c r="R707" s="182"/>
      <c r="S707" s="61"/>
    </row>
    <row r="708" spans="17:19" ht="15.75" customHeight="1">
      <c r="Q708" s="61"/>
      <c r="R708" s="182"/>
      <c r="S708" s="61"/>
    </row>
    <row r="709" spans="17:19" ht="15.75" customHeight="1">
      <c r="Q709" s="61"/>
      <c r="R709" s="182"/>
      <c r="S709" s="61"/>
    </row>
    <row r="710" spans="17:19" ht="15.75" customHeight="1">
      <c r="Q710" s="61"/>
      <c r="R710" s="182"/>
      <c r="S710" s="61"/>
    </row>
    <row r="711" spans="17:19" ht="15.75" customHeight="1">
      <c r="Q711" s="61"/>
      <c r="R711" s="182"/>
      <c r="S711" s="61"/>
    </row>
    <row r="712" spans="17:19" ht="15.75" customHeight="1">
      <c r="Q712" s="61"/>
      <c r="R712" s="182"/>
      <c r="S712" s="61"/>
    </row>
    <row r="713" spans="17:19" ht="15.75" customHeight="1">
      <c r="Q713" s="61"/>
      <c r="R713" s="182"/>
      <c r="S713" s="61"/>
    </row>
    <row r="714" spans="17:19" ht="15.75" customHeight="1">
      <c r="Q714" s="61"/>
      <c r="R714" s="182"/>
      <c r="S714" s="61"/>
    </row>
    <row r="715" spans="17:19" ht="15.75" customHeight="1">
      <c r="Q715" s="61"/>
      <c r="R715" s="182"/>
      <c r="S715" s="61"/>
    </row>
    <row r="716" spans="17:19" ht="15.75" customHeight="1">
      <c r="Q716" s="61"/>
      <c r="R716" s="182"/>
      <c r="S716" s="61"/>
    </row>
    <row r="717" spans="17:19" ht="15.75" customHeight="1">
      <c r="Q717" s="61"/>
      <c r="R717" s="182"/>
      <c r="S717" s="61"/>
    </row>
    <row r="718" spans="17:19" ht="15.75" customHeight="1">
      <c r="Q718" s="61"/>
      <c r="R718" s="182"/>
      <c r="S718" s="61"/>
    </row>
    <row r="719" spans="17:19" ht="15.75" customHeight="1">
      <c r="Q719" s="61"/>
      <c r="R719" s="182"/>
      <c r="S719" s="61"/>
    </row>
    <row r="720" spans="17:19" ht="15.75" customHeight="1">
      <c r="Q720" s="61"/>
      <c r="R720" s="182"/>
      <c r="S720" s="61"/>
    </row>
    <row r="721" spans="17:19" ht="15.75" customHeight="1">
      <c r="Q721" s="61"/>
      <c r="R721" s="182"/>
      <c r="S721" s="61"/>
    </row>
    <row r="722" spans="17:19" ht="15.75" customHeight="1">
      <c r="Q722" s="61"/>
      <c r="R722" s="182"/>
      <c r="S722" s="61"/>
    </row>
    <row r="723" spans="17:19" ht="15.75" customHeight="1">
      <c r="Q723" s="61"/>
      <c r="R723" s="182"/>
      <c r="S723" s="61"/>
    </row>
    <row r="724" spans="17:19" ht="15.75" customHeight="1">
      <c r="Q724" s="61"/>
      <c r="R724" s="182"/>
      <c r="S724" s="61"/>
    </row>
    <row r="725" spans="17:19" ht="15.75" customHeight="1">
      <c r="Q725" s="61"/>
      <c r="R725" s="182"/>
      <c r="S725" s="61"/>
    </row>
    <row r="726" spans="17:19" ht="15.75" customHeight="1">
      <c r="Q726" s="61"/>
      <c r="R726" s="182"/>
      <c r="S726" s="61"/>
    </row>
    <row r="727" spans="17:19" ht="15.75" customHeight="1">
      <c r="Q727" s="61"/>
      <c r="R727" s="182"/>
      <c r="S727" s="61"/>
    </row>
    <row r="728" spans="17:19" ht="15.75" customHeight="1">
      <c r="Q728" s="61"/>
      <c r="R728" s="182"/>
      <c r="S728" s="61"/>
    </row>
    <row r="729" spans="17:19" ht="15.75" customHeight="1">
      <c r="Q729" s="61"/>
      <c r="R729" s="182"/>
      <c r="S729" s="61"/>
    </row>
    <row r="730" spans="17:19" ht="15.75" customHeight="1">
      <c r="Q730" s="61"/>
      <c r="R730" s="182"/>
      <c r="S730" s="61"/>
    </row>
    <row r="731" spans="17:19" ht="15.75" customHeight="1">
      <c r="Q731" s="61"/>
      <c r="R731" s="182"/>
      <c r="S731" s="61"/>
    </row>
    <row r="732" spans="17:19" ht="15.75" customHeight="1">
      <c r="Q732" s="61"/>
      <c r="R732" s="182"/>
      <c r="S732" s="61"/>
    </row>
    <row r="733" spans="17:19" ht="15.75" customHeight="1">
      <c r="Q733" s="61"/>
      <c r="R733" s="182"/>
      <c r="S733" s="61"/>
    </row>
    <row r="734" spans="17:19" ht="15.75" customHeight="1">
      <c r="Q734" s="61"/>
      <c r="R734" s="182"/>
      <c r="S734" s="61"/>
    </row>
    <row r="735" spans="17:19" ht="15.75" customHeight="1">
      <c r="Q735" s="61"/>
      <c r="R735" s="182"/>
      <c r="S735" s="61"/>
    </row>
    <row r="736" spans="17:19" ht="15.75" customHeight="1">
      <c r="Q736" s="61"/>
      <c r="R736" s="182"/>
      <c r="S736" s="61"/>
    </row>
    <row r="737" spans="17:19" ht="15.75" customHeight="1">
      <c r="Q737" s="61"/>
      <c r="R737" s="182"/>
      <c r="S737" s="61"/>
    </row>
    <row r="738" spans="17:19" ht="15.75" customHeight="1">
      <c r="Q738" s="61"/>
      <c r="R738" s="182"/>
      <c r="S738" s="61"/>
    </row>
    <row r="739" spans="17:19" ht="15.75" customHeight="1">
      <c r="Q739" s="61"/>
      <c r="R739" s="182"/>
      <c r="S739" s="61"/>
    </row>
    <row r="740" spans="17:19" ht="15.75" customHeight="1">
      <c r="Q740" s="61"/>
      <c r="R740" s="182"/>
      <c r="S740" s="61"/>
    </row>
    <row r="741" spans="17:19" ht="15.75" customHeight="1">
      <c r="Q741" s="61"/>
      <c r="R741" s="182"/>
      <c r="S741" s="61"/>
    </row>
    <row r="742" spans="17:19" ht="15.75" customHeight="1">
      <c r="Q742" s="61"/>
      <c r="R742" s="182"/>
      <c r="S742" s="61"/>
    </row>
    <row r="743" spans="17:19" ht="15.75" customHeight="1">
      <c r="Q743" s="61"/>
      <c r="R743" s="182"/>
      <c r="S743" s="61"/>
    </row>
    <row r="744" spans="17:19" ht="15.75" customHeight="1">
      <c r="Q744" s="61"/>
      <c r="R744" s="182"/>
      <c r="S744" s="61"/>
    </row>
    <row r="745" spans="17:19" ht="15.75" customHeight="1">
      <c r="Q745" s="61"/>
      <c r="R745" s="182"/>
      <c r="S745" s="61"/>
    </row>
    <row r="746" spans="17:19" ht="15.75" customHeight="1">
      <c r="Q746" s="61"/>
      <c r="R746" s="182"/>
      <c r="S746" s="61"/>
    </row>
    <row r="747" spans="17:19" ht="15.75" customHeight="1">
      <c r="Q747" s="61"/>
      <c r="R747" s="182"/>
      <c r="S747" s="61"/>
    </row>
    <row r="748" spans="17:19" ht="15.75" customHeight="1">
      <c r="Q748" s="61"/>
      <c r="R748" s="182"/>
      <c r="S748" s="61"/>
    </row>
    <row r="749" spans="17:19" ht="15.75" customHeight="1">
      <c r="Q749" s="61"/>
      <c r="R749" s="182"/>
      <c r="S749" s="61"/>
    </row>
    <row r="750" spans="17:19" ht="15.75" customHeight="1">
      <c r="Q750" s="61"/>
      <c r="R750" s="182"/>
      <c r="S750" s="61"/>
    </row>
    <row r="751" spans="17:19" ht="15.75" customHeight="1">
      <c r="Q751" s="61"/>
      <c r="R751" s="182"/>
      <c r="S751" s="61"/>
    </row>
    <row r="752" spans="17:19" ht="15.75" customHeight="1">
      <c r="Q752" s="61"/>
      <c r="R752" s="182"/>
      <c r="S752" s="61"/>
    </row>
    <row r="753" spans="17:19" ht="15.75" customHeight="1">
      <c r="Q753" s="61"/>
      <c r="R753" s="182"/>
      <c r="S753" s="61"/>
    </row>
    <row r="754" spans="17:19" ht="15.75" customHeight="1">
      <c r="Q754" s="61"/>
      <c r="R754" s="182"/>
      <c r="S754" s="61"/>
    </row>
    <row r="755" spans="17:19" ht="15.75" customHeight="1">
      <c r="Q755" s="61"/>
      <c r="R755" s="182"/>
      <c r="S755" s="61"/>
    </row>
    <row r="756" spans="17:19" ht="15.75" customHeight="1">
      <c r="Q756" s="61"/>
      <c r="R756" s="182"/>
      <c r="S756" s="61"/>
    </row>
    <row r="757" spans="17:19" ht="15.75" customHeight="1">
      <c r="Q757" s="61"/>
      <c r="R757" s="182"/>
      <c r="S757" s="61"/>
    </row>
    <row r="758" spans="17:19" ht="15.75" customHeight="1">
      <c r="Q758" s="61"/>
      <c r="R758" s="182"/>
      <c r="S758" s="61"/>
    </row>
    <row r="759" spans="17:19" ht="15.75" customHeight="1">
      <c r="Q759" s="61"/>
      <c r="R759" s="182"/>
      <c r="S759" s="61"/>
    </row>
    <row r="760" spans="17:19" ht="15.75" customHeight="1">
      <c r="Q760" s="61"/>
      <c r="R760" s="182"/>
      <c r="S760" s="61"/>
    </row>
    <row r="761" spans="17:19" ht="15.75" customHeight="1">
      <c r="Q761" s="61"/>
      <c r="R761" s="182"/>
      <c r="S761" s="61"/>
    </row>
    <row r="762" spans="17:19" ht="15.75" customHeight="1">
      <c r="Q762" s="61"/>
      <c r="R762" s="182"/>
      <c r="S762" s="61"/>
    </row>
    <row r="763" spans="17:19" ht="15.75" customHeight="1">
      <c r="Q763" s="61"/>
      <c r="R763" s="182"/>
      <c r="S763" s="61"/>
    </row>
    <row r="764" spans="17:19" ht="15.75" customHeight="1">
      <c r="Q764" s="61"/>
      <c r="R764" s="182"/>
      <c r="S764" s="61"/>
    </row>
    <row r="765" spans="17:19" ht="15.75" customHeight="1">
      <c r="Q765" s="61"/>
      <c r="R765" s="182"/>
      <c r="S765" s="61"/>
    </row>
    <row r="766" spans="17:19" ht="15.75" customHeight="1">
      <c r="Q766" s="61"/>
      <c r="R766" s="182"/>
      <c r="S766" s="61"/>
    </row>
    <row r="767" spans="17:19" ht="15.75" customHeight="1">
      <c r="Q767" s="61"/>
      <c r="R767" s="182"/>
      <c r="S767" s="61"/>
    </row>
    <row r="768" spans="17:19" ht="15.75" customHeight="1">
      <c r="Q768" s="61"/>
      <c r="R768" s="182"/>
      <c r="S768" s="61"/>
    </row>
    <row r="769" spans="17:19" ht="15.75" customHeight="1">
      <c r="Q769" s="61"/>
      <c r="R769" s="182"/>
      <c r="S769" s="61"/>
    </row>
    <row r="770" spans="17:19" ht="15.75" customHeight="1">
      <c r="Q770" s="61"/>
      <c r="R770" s="182"/>
      <c r="S770" s="61"/>
    </row>
    <row r="771" spans="17:19" ht="15.75" customHeight="1">
      <c r="Q771" s="61"/>
      <c r="R771" s="182"/>
      <c r="S771" s="61"/>
    </row>
    <row r="772" spans="17:19" ht="15.75" customHeight="1">
      <c r="Q772" s="61"/>
      <c r="R772" s="182"/>
      <c r="S772" s="61"/>
    </row>
    <row r="773" spans="17:19" ht="15.75" customHeight="1">
      <c r="Q773" s="61"/>
      <c r="R773" s="182"/>
      <c r="S773" s="61"/>
    </row>
    <row r="774" spans="17:19" ht="15.75" customHeight="1">
      <c r="Q774" s="61"/>
      <c r="R774" s="182"/>
      <c r="S774" s="61"/>
    </row>
    <row r="775" spans="17:19" ht="15.75" customHeight="1">
      <c r="Q775" s="61"/>
      <c r="R775" s="182"/>
      <c r="S775" s="61"/>
    </row>
    <row r="776" spans="17:19" ht="15.75" customHeight="1">
      <c r="Q776" s="61"/>
      <c r="R776" s="182"/>
      <c r="S776" s="61"/>
    </row>
    <row r="777" spans="17:19" ht="15.75" customHeight="1">
      <c r="Q777" s="61"/>
      <c r="R777" s="182"/>
      <c r="S777" s="61"/>
    </row>
    <row r="778" spans="17:19" ht="15.75" customHeight="1">
      <c r="Q778" s="61"/>
      <c r="R778" s="182"/>
      <c r="S778" s="61"/>
    </row>
    <row r="779" spans="17:19" ht="15.75" customHeight="1">
      <c r="Q779" s="61"/>
      <c r="R779" s="182"/>
      <c r="S779" s="61"/>
    </row>
    <row r="780" spans="17:19" ht="15.75" customHeight="1">
      <c r="Q780" s="61"/>
      <c r="R780" s="182"/>
      <c r="S780" s="61"/>
    </row>
    <row r="781" spans="17:19" ht="15.75" customHeight="1">
      <c r="Q781" s="61"/>
      <c r="R781" s="182"/>
      <c r="S781" s="61"/>
    </row>
    <row r="782" spans="17:19" ht="15.75" customHeight="1">
      <c r="Q782" s="61"/>
      <c r="R782" s="182"/>
      <c r="S782" s="61"/>
    </row>
    <row r="783" spans="17:19" ht="15.75" customHeight="1">
      <c r="Q783" s="61"/>
      <c r="R783" s="182"/>
      <c r="S783" s="61"/>
    </row>
    <row r="784" spans="17:19" ht="15.75" customHeight="1">
      <c r="Q784" s="61"/>
      <c r="R784" s="182"/>
      <c r="S784" s="61"/>
    </row>
    <row r="785" spans="17:19" ht="15.75" customHeight="1">
      <c r="Q785" s="61"/>
      <c r="R785" s="182"/>
      <c r="S785" s="61"/>
    </row>
    <row r="786" spans="17:19" ht="15.75" customHeight="1">
      <c r="Q786" s="61"/>
      <c r="R786" s="182"/>
      <c r="S786" s="61"/>
    </row>
    <row r="787" spans="17:19" ht="15.75" customHeight="1">
      <c r="Q787" s="61"/>
      <c r="R787" s="182"/>
      <c r="S787" s="61"/>
    </row>
    <row r="788" spans="17:19" ht="15.75" customHeight="1">
      <c r="Q788" s="61"/>
      <c r="R788" s="182"/>
      <c r="S788" s="61"/>
    </row>
    <row r="789" spans="17:19" ht="15.75" customHeight="1">
      <c r="Q789" s="61"/>
      <c r="R789" s="182"/>
      <c r="S789" s="61"/>
    </row>
    <row r="790" spans="17:19" ht="15.75" customHeight="1">
      <c r="Q790" s="61"/>
      <c r="R790" s="182"/>
      <c r="S790" s="61"/>
    </row>
    <row r="791" spans="17:19" ht="15.75" customHeight="1">
      <c r="Q791" s="61"/>
      <c r="R791" s="182"/>
      <c r="S791" s="61"/>
    </row>
    <row r="792" spans="17:19" ht="15.75" customHeight="1">
      <c r="Q792" s="61"/>
      <c r="R792" s="182"/>
      <c r="S792" s="61"/>
    </row>
    <row r="793" spans="17:19" ht="15.75" customHeight="1">
      <c r="Q793" s="61"/>
      <c r="R793" s="182"/>
      <c r="S793" s="61"/>
    </row>
    <row r="794" spans="17:19" ht="15.75" customHeight="1">
      <c r="Q794" s="61"/>
      <c r="R794" s="182"/>
      <c r="S794" s="61"/>
    </row>
    <row r="795" spans="17:19" ht="15.75" customHeight="1">
      <c r="Q795" s="61"/>
      <c r="R795" s="182"/>
      <c r="S795" s="61"/>
    </row>
    <row r="796" spans="17:19" ht="15.75" customHeight="1">
      <c r="Q796" s="61"/>
      <c r="R796" s="182"/>
      <c r="S796" s="61"/>
    </row>
    <row r="797" spans="17:19" ht="15.75" customHeight="1">
      <c r="Q797" s="61"/>
      <c r="R797" s="182"/>
      <c r="S797" s="61"/>
    </row>
    <row r="798" spans="17:19" ht="15.75" customHeight="1">
      <c r="Q798" s="61"/>
      <c r="R798" s="182"/>
      <c r="S798" s="61"/>
    </row>
    <row r="799" spans="17:19" ht="15.75" customHeight="1">
      <c r="Q799" s="61"/>
      <c r="R799" s="182"/>
      <c r="S799" s="61"/>
    </row>
    <row r="800" spans="17:19" ht="15.75" customHeight="1">
      <c r="Q800" s="61"/>
      <c r="R800" s="182"/>
      <c r="S800" s="61"/>
    </row>
    <row r="801" spans="17:19" ht="15.75" customHeight="1">
      <c r="Q801" s="61"/>
      <c r="R801" s="182"/>
      <c r="S801" s="61"/>
    </row>
    <row r="802" spans="17:19" ht="15.75" customHeight="1">
      <c r="Q802" s="61"/>
      <c r="R802" s="182"/>
      <c r="S802" s="61"/>
    </row>
    <row r="803" spans="17:19" ht="15.75" customHeight="1">
      <c r="Q803" s="61"/>
      <c r="R803" s="182"/>
      <c r="S803" s="61"/>
    </row>
    <row r="804" spans="17:19" ht="15.75" customHeight="1">
      <c r="Q804" s="61"/>
      <c r="R804" s="182"/>
      <c r="S804" s="61"/>
    </row>
    <row r="805" spans="17:19" ht="15.75" customHeight="1">
      <c r="Q805" s="61"/>
      <c r="R805" s="182"/>
      <c r="S805" s="61"/>
    </row>
    <row r="806" spans="17:19" ht="15.75" customHeight="1">
      <c r="Q806" s="61"/>
      <c r="R806" s="182"/>
      <c r="S806" s="61"/>
    </row>
    <row r="807" spans="17:19" ht="15.75" customHeight="1">
      <c r="Q807" s="61"/>
      <c r="R807" s="182"/>
      <c r="S807" s="61"/>
    </row>
    <row r="808" spans="17:19" ht="15.75" customHeight="1">
      <c r="Q808" s="61"/>
      <c r="R808" s="182"/>
      <c r="S808" s="61"/>
    </row>
    <row r="809" spans="17:19" ht="15.75" customHeight="1">
      <c r="Q809" s="61"/>
      <c r="R809" s="182"/>
      <c r="S809" s="61"/>
    </row>
    <row r="810" spans="17:19" ht="15.75" customHeight="1">
      <c r="Q810" s="61"/>
      <c r="R810" s="182"/>
      <c r="S810" s="61"/>
    </row>
    <row r="811" spans="17:19" ht="15.75" customHeight="1">
      <c r="Q811" s="61"/>
      <c r="R811" s="182"/>
      <c r="S811" s="61"/>
    </row>
    <row r="812" spans="17:19" ht="15.75" customHeight="1">
      <c r="Q812" s="61"/>
      <c r="R812" s="182"/>
      <c r="S812" s="61"/>
    </row>
    <row r="813" spans="17:19" ht="15.75" customHeight="1">
      <c r="Q813" s="61"/>
      <c r="R813" s="182"/>
      <c r="S813" s="61"/>
    </row>
    <row r="814" spans="17:19" ht="15.75" customHeight="1">
      <c r="Q814" s="61"/>
      <c r="R814" s="182"/>
      <c r="S814" s="61"/>
    </row>
    <row r="815" spans="17:19" ht="15.75" customHeight="1">
      <c r="Q815" s="61"/>
      <c r="R815" s="182"/>
      <c r="S815" s="61"/>
    </row>
    <row r="816" spans="17:19" ht="15.75" customHeight="1">
      <c r="Q816" s="61"/>
      <c r="R816" s="182"/>
      <c r="S816" s="61"/>
    </row>
    <row r="817" spans="17:19" ht="15.75" customHeight="1">
      <c r="Q817" s="61"/>
      <c r="R817" s="182"/>
      <c r="S817" s="61"/>
    </row>
    <row r="818" spans="17:19" ht="15.75" customHeight="1">
      <c r="Q818" s="61"/>
      <c r="R818" s="182"/>
      <c r="S818" s="61"/>
    </row>
    <row r="819" spans="17:19" ht="15.75" customHeight="1">
      <c r="Q819" s="61"/>
      <c r="R819" s="182"/>
      <c r="S819" s="61"/>
    </row>
    <row r="820" spans="17:19" ht="15.75" customHeight="1">
      <c r="Q820" s="61"/>
      <c r="R820" s="182"/>
      <c r="S820" s="61"/>
    </row>
    <row r="821" spans="17:19" ht="15.75" customHeight="1">
      <c r="Q821" s="61"/>
      <c r="R821" s="182"/>
      <c r="S821" s="61"/>
    </row>
    <row r="822" spans="17:19" ht="15.75" customHeight="1">
      <c r="Q822" s="61"/>
      <c r="R822" s="182"/>
      <c r="S822" s="61"/>
    </row>
    <row r="823" spans="17:19" ht="15.75" customHeight="1">
      <c r="Q823" s="61"/>
      <c r="R823" s="182"/>
      <c r="S823" s="61"/>
    </row>
    <row r="824" spans="17:19" ht="15.75" customHeight="1">
      <c r="Q824" s="61"/>
      <c r="R824" s="182"/>
      <c r="S824" s="61"/>
    </row>
    <row r="825" spans="17:19" ht="15.75" customHeight="1">
      <c r="Q825" s="61"/>
      <c r="R825" s="182"/>
      <c r="S825" s="61"/>
    </row>
    <row r="826" spans="17:19" ht="15.75" customHeight="1">
      <c r="Q826" s="61"/>
      <c r="R826" s="182"/>
      <c r="S826" s="61"/>
    </row>
    <row r="827" spans="17:19" ht="15.75" customHeight="1">
      <c r="Q827" s="61"/>
      <c r="R827" s="182"/>
      <c r="S827" s="61"/>
    </row>
    <row r="828" spans="17:19" ht="15.75" customHeight="1">
      <c r="Q828" s="61"/>
      <c r="R828" s="182"/>
      <c r="S828" s="61"/>
    </row>
    <row r="829" spans="17:19" ht="15.75" customHeight="1">
      <c r="Q829" s="61"/>
      <c r="R829" s="182"/>
      <c r="S829" s="61"/>
    </row>
    <row r="830" spans="17:19" ht="15.75" customHeight="1">
      <c r="Q830" s="61"/>
      <c r="R830" s="182"/>
      <c r="S830" s="61"/>
    </row>
    <row r="831" spans="17:19" ht="15.75" customHeight="1">
      <c r="Q831" s="61"/>
      <c r="R831" s="182"/>
      <c r="S831" s="61"/>
    </row>
    <row r="832" spans="17:19" ht="15.75" customHeight="1">
      <c r="Q832" s="61"/>
      <c r="R832" s="182"/>
      <c r="S832" s="61"/>
    </row>
    <row r="833" spans="17:19" ht="15.75" customHeight="1">
      <c r="Q833" s="61"/>
      <c r="R833" s="182"/>
      <c r="S833" s="61"/>
    </row>
    <row r="834" spans="17:19" ht="15.75" customHeight="1">
      <c r="Q834" s="61"/>
      <c r="R834" s="182"/>
      <c r="S834" s="61"/>
    </row>
    <row r="835" spans="17:19" ht="15.75" customHeight="1">
      <c r="Q835" s="61"/>
      <c r="R835" s="182"/>
      <c r="S835" s="61"/>
    </row>
    <row r="836" spans="17:19" ht="15.75" customHeight="1">
      <c r="Q836" s="61"/>
      <c r="R836" s="182"/>
      <c r="S836" s="61"/>
    </row>
    <row r="837" spans="17:19" ht="15.75" customHeight="1">
      <c r="Q837" s="61"/>
      <c r="R837" s="182"/>
      <c r="S837" s="61"/>
    </row>
    <row r="838" spans="17:19" ht="15.75" customHeight="1">
      <c r="Q838" s="61"/>
      <c r="R838" s="182"/>
      <c r="S838" s="61"/>
    </row>
    <row r="839" spans="17:19" ht="15.75" customHeight="1">
      <c r="Q839" s="61"/>
      <c r="R839" s="182"/>
      <c r="S839" s="61"/>
    </row>
    <row r="840" spans="17:19" ht="15.75" customHeight="1">
      <c r="Q840" s="61"/>
      <c r="R840" s="182"/>
      <c r="S840" s="61"/>
    </row>
    <row r="841" spans="17:19" ht="15.75" customHeight="1">
      <c r="Q841" s="61"/>
      <c r="R841" s="182"/>
      <c r="S841" s="61"/>
    </row>
    <row r="842" spans="17:19" ht="15.75" customHeight="1">
      <c r="Q842" s="61"/>
      <c r="R842" s="182"/>
      <c r="S842" s="61"/>
    </row>
    <row r="843" spans="17:19" ht="15.75" customHeight="1">
      <c r="Q843" s="61"/>
      <c r="R843" s="182"/>
      <c r="S843" s="61"/>
    </row>
    <row r="844" spans="17:19" ht="15.75" customHeight="1">
      <c r="Q844" s="61"/>
      <c r="R844" s="182"/>
      <c r="S844" s="61"/>
    </row>
    <row r="845" spans="17:19" ht="15.75" customHeight="1">
      <c r="Q845" s="61"/>
      <c r="R845" s="182"/>
      <c r="S845" s="61"/>
    </row>
    <row r="846" spans="17:19" ht="15.75" customHeight="1">
      <c r="Q846" s="61"/>
      <c r="R846" s="182"/>
      <c r="S846" s="61"/>
    </row>
    <row r="847" spans="17:19" ht="15.75" customHeight="1">
      <c r="Q847" s="61"/>
      <c r="R847" s="182"/>
      <c r="S847" s="61"/>
    </row>
    <row r="848" spans="17:19" ht="15.75" customHeight="1">
      <c r="Q848" s="61"/>
      <c r="R848" s="182"/>
      <c r="S848" s="61"/>
    </row>
    <row r="849" spans="17:19" ht="15.75" customHeight="1">
      <c r="Q849" s="61"/>
      <c r="R849" s="182"/>
      <c r="S849" s="61"/>
    </row>
    <row r="850" spans="17:19" ht="15.75" customHeight="1">
      <c r="Q850" s="61"/>
      <c r="R850" s="182"/>
      <c r="S850" s="61"/>
    </row>
    <row r="851" spans="17:19" ht="15.75" customHeight="1">
      <c r="Q851" s="61"/>
      <c r="R851" s="182"/>
      <c r="S851" s="61"/>
    </row>
    <row r="852" spans="17:19" ht="15.75" customHeight="1">
      <c r="Q852" s="61"/>
      <c r="R852" s="182"/>
      <c r="S852" s="61"/>
    </row>
    <row r="853" spans="17:19" ht="15.75" customHeight="1">
      <c r="Q853" s="61"/>
      <c r="R853" s="182"/>
      <c r="S853" s="61"/>
    </row>
    <row r="854" spans="17:19" ht="15.75" customHeight="1">
      <c r="Q854" s="61"/>
      <c r="R854" s="182"/>
      <c r="S854" s="61"/>
    </row>
    <row r="855" spans="17:19" ht="15.75" customHeight="1">
      <c r="Q855" s="61"/>
      <c r="R855" s="182"/>
      <c r="S855" s="61"/>
    </row>
    <row r="856" spans="17:19" ht="15.75" customHeight="1">
      <c r="Q856" s="61"/>
      <c r="R856" s="182"/>
      <c r="S856" s="61"/>
    </row>
    <row r="857" spans="17:19" ht="15.75" customHeight="1">
      <c r="Q857" s="61"/>
      <c r="R857" s="182"/>
      <c r="S857" s="61"/>
    </row>
    <row r="858" spans="17:19" ht="15.75" customHeight="1">
      <c r="Q858" s="61"/>
      <c r="R858" s="182"/>
      <c r="S858" s="61"/>
    </row>
    <row r="859" spans="17:19" ht="15.75" customHeight="1">
      <c r="Q859" s="61"/>
      <c r="R859" s="182"/>
      <c r="S859" s="61"/>
    </row>
    <row r="860" spans="17:19" ht="15.75" customHeight="1">
      <c r="Q860" s="61"/>
      <c r="R860" s="182"/>
      <c r="S860" s="61"/>
    </row>
    <row r="861" spans="17:19" ht="15.75" customHeight="1">
      <c r="Q861" s="61"/>
      <c r="R861" s="182"/>
      <c r="S861" s="61"/>
    </row>
    <row r="862" spans="17:19" ht="15.75" customHeight="1">
      <c r="Q862" s="61"/>
      <c r="R862" s="182"/>
      <c r="S862" s="61"/>
    </row>
    <row r="863" spans="17:19" ht="15.75" customHeight="1">
      <c r="Q863" s="61"/>
      <c r="R863" s="182"/>
      <c r="S863" s="61"/>
    </row>
    <row r="864" spans="17:19" ht="15.75" customHeight="1">
      <c r="Q864" s="61"/>
      <c r="R864" s="182"/>
      <c r="S864" s="61"/>
    </row>
    <row r="865" spans="17:19" ht="15.75" customHeight="1">
      <c r="Q865" s="61"/>
      <c r="R865" s="182"/>
      <c r="S865" s="61"/>
    </row>
    <row r="866" spans="17:19" ht="15.75" customHeight="1">
      <c r="Q866" s="61"/>
      <c r="R866" s="182"/>
      <c r="S866" s="61"/>
    </row>
    <row r="867" spans="17:19" ht="15.75" customHeight="1">
      <c r="Q867" s="61"/>
      <c r="R867" s="182"/>
      <c r="S867" s="61"/>
    </row>
    <row r="868" spans="17:19" ht="15.75" customHeight="1">
      <c r="Q868" s="61"/>
      <c r="R868" s="182"/>
      <c r="S868" s="61"/>
    </row>
    <row r="869" spans="17:19" ht="15.75" customHeight="1">
      <c r="Q869" s="61"/>
      <c r="R869" s="182"/>
      <c r="S869" s="61"/>
    </row>
    <row r="870" spans="17:19" ht="15.75" customHeight="1">
      <c r="Q870" s="61"/>
      <c r="R870" s="182"/>
      <c r="S870" s="61"/>
    </row>
    <row r="871" spans="17:19" ht="15.75" customHeight="1">
      <c r="Q871" s="61"/>
      <c r="R871" s="182"/>
      <c r="S871" s="61"/>
    </row>
    <row r="872" spans="17:19" ht="15.75" customHeight="1">
      <c r="Q872" s="61"/>
      <c r="R872" s="182"/>
      <c r="S872" s="61"/>
    </row>
    <row r="873" spans="17:19" ht="15.75" customHeight="1">
      <c r="Q873" s="61"/>
      <c r="R873" s="182"/>
      <c r="S873" s="61"/>
    </row>
    <row r="874" spans="17:19" ht="15.75" customHeight="1">
      <c r="Q874" s="61"/>
      <c r="R874" s="182"/>
      <c r="S874" s="61"/>
    </row>
    <row r="875" spans="17:19" ht="15.75" customHeight="1">
      <c r="Q875" s="61"/>
      <c r="R875" s="182"/>
      <c r="S875" s="61"/>
    </row>
    <row r="876" spans="17:19" ht="15.75" customHeight="1">
      <c r="Q876" s="61"/>
      <c r="R876" s="182"/>
      <c r="S876" s="61"/>
    </row>
    <row r="877" spans="17:19" ht="15.75" customHeight="1">
      <c r="Q877" s="61"/>
      <c r="R877" s="182"/>
      <c r="S877" s="61"/>
    </row>
    <row r="878" spans="17:19" ht="15.75" customHeight="1">
      <c r="Q878" s="61"/>
      <c r="R878" s="182"/>
      <c r="S878" s="61"/>
    </row>
    <row r="879" spans="17:19" ht="15.75" customHeight="1">
      <c r="Q879" s="61"/>
      <c r="R879" s="182"/>
      <c r="S879" s="61"/>
    </row>
    <row r="880" spans="17:19" ht="15.75" customHeight="1">
      <c r="Q880" s="61"/>
      <c r="R880" s="182"/>
      <c r="S880" s="61"/>
    </row>
    <row r="881" spans="17:19" ht="15.75" customHeight="1">
      <c r="Q881" s="61"/>
      <c r="R881" s="182"/>
      <c r="S881" s="61"/>
    </row>
    <row r="882" spans="17:19" ht="15.75" customHeight="1">
      <c r="Q882" s="61"/>
      <c r="R882" s="182"/>
      <c r="S882" s="61"/>
    </row>
    <row r="883" spans="17:19" ht="15.75" customHeight="1">
      <c r="Q883" s="61"/>
      <c r="R883" s="182"/>
      <c r="S883" s="61"/>
    </row>
    <row r="884" spans="17:19" ht="15.75" customHeight="1">
      <c r="Q884" s="61"/>
      <c r="R884" s="182"/>
      <c r="S884" s="61"/>
    </row>
    <row r="885" spans="17:19" ht="15.75" customHeight="1">
      <c r="Q885" s="61"/>
      <c r="R885" s="182"/>
      <c r="S885" s="61"/>
    </row>
    <row r="886" spans="17:19" ht="15.75" customHeight="1">
      <c r="Q886" s="61"/>
      <c r="R886" s="182"/>
      <c r="S886" s="61"/>
    </row>
    <row r="887" spans="17:19" ht="15.75" customHeight="1">
      <c r="Q887" s="61"/>
      <c r="R887" s="182"/>
      <c r="S887" s="61"/>
    </row>
    <row r="888" spans="17:19" ht="15.75" customHeight="1">
      <c r="Q888" s="61"/>
      <c r="R888" s="182"/>
      <c r="S888" s="61"/>
    </row>
    <row r="889" spans="17:19" ht="15.75" customHeight="1">
      <c r="Q889" s="61"/>
      <c r="R889" s="182"/>
      <c r="S889" s="61"/>
    </row>
    <row r="890" spans="17:19" ht="15.75" customHeight="1">
      <c r="Q890" s="61"/>
      <c r="R890" s="182"/>
      <c r="S890" s="61"/>
    </row>
    <row r="891" spans="17:19" ht="15.75" customHeight="1">
      <c r="Q891" s="61"/>
      <c r="R891" s="182"/>
      <c r="S891" s="61"/>
    </row>
    <row r="892" spans="17:19" ht="15.75" customHeight="1">
      <c r="Q892" s="61"/>
      <c r="R892" s="182"/>
      <c r="S892" s="61"/>
    </row>
    <row r="893" spans="17:19" ht="15.75" customHeight="1">
      <c r="Q893" s="61"/>
      <c r="R893" s="182"/>
      <c r="S893" s="61"/>
    </row>
    <row r="894" spans="17:19" ht="15.75" customHeight="1">
      <c r="Q894" s="61"/>
      <c r="R894" s="182"/>
      <c r="S894" s="61"/>
    </row>
    <row r="895" spans="17:19" ht="15.75" customHeight="1">
      <c r="Q895" s="61"/>
      <c r="R895" s="182"/>
      <c r="S895" s="61"/>
    </row>
    <row r="896" spans="17:19" ht="15.75" customHeight="1">
      <c r="Q896" s="61"/>
      <c r="R896" s="182"/>
      <c r="S896" s="61"/>
    </row>
    <row r="897" spans="17:19" ht="15.75" customHeight="1">
      <c r="Q897" s="61"/>
      <c r="R897" s="182"/>
      <c r="S897" s="61"/>
    </row>
    <row r="898" spans="17:19" ht="15.75" customHeight="1">
      <c r="Q898" s="61"/>
      <c r="R898" s="182"/>
      <c r="S898" s="61"/>
    </row>
    <row r="899" spans="17:19" ht="15.75" customHeight="1">
      <c r="Q899" s="61"/>
      <c r="R899" s="182"/>
      <c r="S899" s="61"/>
    </row>
    <row r="900" spans="17:19" ht="15.75" customHeight="1">
      <c r="Q900" s="61"/>
      <c r="R900" s="182"/>
      <c r="S900" s="61"/>
    </row>
    <row r="901" spans="17:19" ht="15.75" customHeight="1">
      <c r="Q901" s="61"/>
      <c r="R901" s="182"/>
      <c r="S901" s="61"/>
    </row>
    <row r="902" spans="17:19" ht="15.75" customHeight="1">
      <c r="Q902" s="61"/>
      <c r="R902" s="182"/>
      <c r="S902" s="61"/>
    </row>
    <row r="903" spans="17:19" ht="15.75" customHeight="1">
      <c r="Q903" s="61"/>
      <c r="R903" s="182"/>
      <c r="S903" s="61"/>
    </row>
    <row r="904" spans="17:19" ht="15.75" customHeight="1">
      <c r="Q904" s="61"/>
      <c r="R904" s="182"/>
      <c r="S904" s="61"/>
    </row>
    <row r="905" spans="17:19" ht="15.75" customHeight="1">
      <c r="Q905" s="61"/>
      <c r="R905" s="182"/>
      <c r="S905" s="61"/>
    </row>
    <row r="906" spans="17:19" ht="15.75" customHeight="1">
      <c r="Q906" s="61"/>
      <c r="R906" s="182"/>
      <c r="S906" s="61"/>
    </row>
    <row r="907" spans="17:19" ht="15.75" customHeight="1">
      <c r="Q907" s="61"/>
      <c r="R907" s="182"/>
      <c r="S907" s="61"/>
    </row>
    <row r="908" spans="17:19" ht="15.75" customHeight="1">
      <c r="Q908" s="61"/>
      <c r="R908" s="182"/>
      <c r="S908" s="61"/>
    </row>
    <row r="909" spans="17:19" ht="15.75" customHeight="1">
      <c r="Q909" s="61"/>
      <c r="R909" s="182"/>
      <c r="S909" s="61"/>
    </row>
    <row r="910" spans="17:19" ht="15.75" customHeight="1">
      <c r="Q910" s="61"/>
      <c r="R910" s="182"/>
      <c r="S910" s="61"/>
    </row>
    <row r="911" spans="17:19" ht="15.75" customHeight="1">
      <c r="Q911" s="61"/>
      <c r="R911" s="182"/>
      <c r="S911" s="61"/>
    </row>
    <row r="912" spans="17:19" ht="15.75" customHeight="1">
      <c r="Q912" s="61"/>
      <c r="R912" s="182"/>
      <c r="S912" s="61"/>
    </row>
    <row r="913" spans="17:19" ht="15.75" customHeight="1">
      <c r="Q913" s="61"/>
      <c r="R913" s="182"/>
      <c r="S913" s="61"/>
    </row>
    <row r="914" spans="17:19" ht="15.75" customHeight="1">
      <c r="Q914" s="61"/>
      <c r="R914" s="182"/>
      <c r="S914" s="61"/>
    </row>
    <row r="915" spans="17:19" ht="15.75" customHeight="1">
      <c r="Q915" s="61"/>
      <c r="R915" s="182"/>
      <c r="S915" s="61"/>
    </row>
    <row r="916" spans="17:19" ht="15.75" customHeight="1">
      <c r="Q916" s="61"/>
      <c r="R916" s="182"/>
      <c r="S916" s="61"/>
    </row>
    <row r="917" spans="17:19" ht="15.75" customHeight="1">
      <c r="Q917" s="61"/>
      <c r="R917" s="182"/>
      <c r="S917" s="61"/>
    </row>
    <row r="918" spans="17:19" ht="15.75" customHeight="1">
      <c r="Q918" s="61"/>
      <c r="R918" s="182"/>
      <c r="S918" s="61"/>
    </row>
    <row r="919" spans="17:19" ht="15.75" customHeight="1">
      <c r="Q919" s="61"/>
      <c r="R919" s="182"/>
      <c r="S919" s="61"/>
    </row>
    <row r="920" spans="17:19" ht="15.75" customHeight="1">
      <c r="Q920" s="61"/>
      <c r="R920" s="182"/>
      <c r="S920" s="61"/>
    </row>
    <row r="921" spans="17:19" ht="15.75" customHeight="1">
      <c r="Q921" s="61"/>
      <c r="R921" s="182"/>
      <c r="S921" s="61"/>
    </row>
    <row r="922" spans="17:19" ht="15.75" customHeight="1">
      <c r="Q922" s="61"/>
      <c r="R922" s="182"/>
      <c r="S922" s="61"/>
    </row>
    <row r="923" spans="17:19" ht="15.75" customHeight="1">
      <c r="Q923" s="61"/>
      <c r="R923" s="182"/>
      <c r="S923" s="61"/>
    </row>
    <row r="924" spans="17:19" ht="15.75" customHeight="1">
      <c r="Q924" s="61"/>
      <c r="R924" s="182"/>
      <c r="S924" s="61"/>
    </row>
    <row r="925" spans="17:19" ht="15.75" customHeight="1">
      <c r="Q925" s="61"/>
      <c r="R925" s="182"/>
      <c r="S925" s="61"/>
    </row>
    <row r="926" spans="17:19" ht="15.75" customHeight="1">
      <c r="Q926" s="61"/>
      <c r="R926" s="182"/>
      <c r="S926" s="61"/>
    </row>
    <row r="927" spans="17:19" ht="15.75" customHeight="1">
      <c r="Q927" s="61"/>
      <c r="R927" s="182"/>
      <c r="S927" s="61"/>
    </row>
    <row r="928" spans="17:19" ht="15.75" customHeight="1">
      <c r="Q928" s="61"/>
      <c r="R928" s="182"/>
      <c r="S928" s="61"/>
    </row>
    <row r="929" spans="17:19" ht="15.75" customHeight="1">
      <c r="Q929" s="61"/>
      <c r="R929" s="182"/>
      <c r="S929" s="61"/>
    </row>
    <row r="930" spans="17:19" ht="15.75" customHeight="1">
      <c r="Q930" s="61"/>
      <c r="R930" s="182"/>
      <c r="S930" s="61"/>
    </row>
    <row r="931" spans="17:19" ht="15.75" customHeight="1">
      <c r="Q931" s="61"/>
      <c r="R931" s="182"/>
      <c r="S931" s="61"/>
    </row>
    <row r="932" spans="17:19" ht="15.75" customHeight="1">
      <c r="Q932" s="61"/>
      <c r="R932" s="182"/>
      <c r="S932" s="61"/>
    </row>
    <row r="933" spans="17:19" ht="15.75" customHeight="1">
      <c r="Q933" s="61"/>
      <c r="R933" s="182"/>
      <c r="S933" s="61"/>
    </row>
    <row r="934" spans="17:19" ht="15.75" customHeight="1">
      <c r="Q934" s="61"/>
      <c r="R934" s="182"/>
      <c r="S934" s="61"/>
    </row>
    <row r="935" spans="17:19" ht="15.75" customHeight="1">
      <c r="Q935" s="61"/>
      <c r="R935" s="182"/>
      <c r="S935" s="61"/>
    </row>
    <row r="936" spans="17:19" ht="15.75" customHeight="1">
      <c r="Q936" s="61"/>
      <c r="R936" s="182"/>
      <c r="S936" s="61"/>
    </row>
    <row r="937" spans="17:19" ht="15.75" customHeight="1">
      <c r="Q937" s="61"/>
      <c r="R937" s="182"/>
      <c r="S937" s="61"/>
    </row>
    <row r="938" spans="17:19" ht="15.75" customHeight="1">
      <c r="Q938" s="61"/>
      <c r="R938" s="182"/>
      <c r="S938" s="61"/>
    </row>
    <row r="939" spans="17:19" ht="15.75" customHeight="1">
      <c r="Q939" s="61"/>
      <c r="R939" s="182"/>
      <c r="S939" s="61"/>
    </row>
    <row r="940" spans="17:19" ht="15.75" customHeight="1">
      <c r="Q940" s="61"/>
      <c r="R940" s="182"/>
      <c r="S940" s="61"/>
    </row>
    <row r="941" spans="17:19" ht="15.75" customHeight="1">
      <c r="Q941" s="61"/>
      <c r="R941" s="182"/>
      <c r="S941" s="61"/>
    </row>
    <row r="942" spans="17:19" ht="15.75" customHeight="1">
      <c r="Q942" s="61"/>
      <c r="R942" s="182"/>
      <c r="S942" s="61"/>
    </row>
    <row r="943" spans="17:19" ht="15.75" customHeight="1">
      <c r="Q943" s="61"/>
      <c r="R943" s="182"/>
      <c r="S943" s="61"/>
    </row>
    <row r="944" spans="17:19" ht="15.75" customHeight="1">
      <c r="Q944" s="61"/>
      <c r="R944" s="182"/>
      <c r="S944" s="61"/>
    </row>
    <row r="945" spans="17:19" ht="15.75" customHeight="1">
      <c r="Q945" s="61"/>
      <c r="R945" s="182"/>
      <c r="S945" s="61"/>
    </row>
    <row r="946" spans="17:19" ht="15.75" customHeight="1">
      <c r="Q946" s="61"/>
      <c r="R946" s="182"/>
      <c r="S946" s="61"/>
    </row>
    <row r="947" spans="17:19" ht="15.75" customHeight="1">
      <c r="Q947" s="61"/>
      <c r="R947" s="182"/>
      <c r="S947" s="61"/>
    </row>
    <row r="948" spans="17:19" ht="15.75" customHeight="1">
      <c r="Q948" s="61"/>
      <c r="R948" s="182"/>
      <c r="S948" s="61"/>
    </row>
    <row r="949" spans="17:19" ht="15.75" customHeight="1">
      <c r="Q949" s="61"/>
      <c r="R949" s="182"/>
      <c r="S949" s="61"/>
    </row>
    <row r="950" spans="17:19" ht="15.75" customHeight="1">
      <c r="Q950" s="61"/>
      <c r="R950" s="182"/>
      <c r="S950" s="61"/>
    </row>
    <row r="951" spans="17:19" ht="15.75" customHeight="1">
      <c r="Q951" s="61"/>
      <c r="R951" s="182"/>
      <c r="S951" s="61"/>
    </row>
    <row r="952" spans="17:19" ht="15.75" customHeight="1">
      <c r="Q952" s="61"/>
      <c r="R952" s="182"/>
      <c r="S952" s="61"/>
    </row>
    <row r="953" spans="17:19" ht="15.75" customHeight="1">
      <c r="Q953" s="61"/>
      <c r="R953" s="182"/>
      <c r="S953" s="61"/>
    </row>
    <row r="954" spans="17:19" ht="15.75" customHeight="1">
      <c r="Q954" s="61"/>
      <c r="R954" s="182"/>
      <c r="S954" s="61"/>
    </row>
    <row r="955" spans="17:19" ht="15.75" customHeight="1">
      <c r="Q955" s="61"/>
      <c r="R955" s="182"/>
      <c r="S955" s="61"/>
    </row>
    <row r="956" spans="17:19" ht="15.75" customHeight="1">
      <c r="Q956" s="61"/>
      <c r="R956" s="182"/>
      <c r="S956" s="61"/>
    </row>
    <row r="957" spans="17:19" ht="15.75" customHeight="1">
      <c r="Q957" s="61"/>
      <c r="R957" s="182"/>
      <c r="S957" s="61"/>
    </row>
    <row r="958" spans="17:19" ht="15.75" customHeight="1">
      <c r="Q958" s="61"/>
      <c r="R958" s="182"/>
      <c r="S958" s="61"/>
    </row>
    <row r="959" spans="17:19" ht="15.75" customHeight="1">
      <c r="Q959" s="61"/>
      <c r="R959" s="182"/>
      <c r="S959" s="61"/>
    </row>
    <row r="960" spans="17:19" ht="15.75" customHeight="1">
      <c r="Q960" s="61"/>
      <c r="R960" s="182"/>
      <c r="S960" s="61"/>
    </row>
    <row r="961" spans="17:19" ht="15.75" customHeight="1">
      <c r="Q961" s="61"/>
      <c r="R961" s="182"/>
      <c r="S961" s="61"/>
    </row>
    <row r="962" spans="17:19" ht="15.75" customHeight="1">
      <c r="Q962" s="61"/>
      <c r="R962" s="182"/>
      <c r="S962" s="61"/>
    </row>
    <row r="963" spans="17:19" ht="15.75" customHeight="1">
      <c r="Q963" s="61"/>
      <c r="R963" s="182"/>
      <c r="S963" s="61"/>
    </row>
    <row r="964" spans="17:19" ht="15.75" customHeight="1">
      <c r="Q964" s="61"/>
      <c r="R964" s="182"/>
      <c r="S964" s="61"/>
    </row>
    <row r="965" spans="17:19" ht="15.75" customHeight="1">
      <c r="Q965" s="61"/>
      <c r="R965" s="182"/>
      <c r="S965" s="61"/>
    </row>
    <row r="966" spans="17:19" ht="15.75" customHeight="1">
      <c r="Q966" s="61"/>
      <c r="R966" s="182"/>
      <c r="S966" s="61"/>
    </row>
    <row r="967" spans="17:19" ht="15.75" customHeight="1">
      <c r="Q967" s="61"/>
      <c r="R967" s="182"/>
      <c r="S967" s="61"/>
    </row>
    <row r="968" spans="17:19" ht="15.75" customHeight="1">
      <c r="Q968" s="61"/>
      <c r="R968" s="182"/>
      <c r="S968" s="61"/>
    </row>
    <row r="969" spans="17:19" ht="15.75" customHeight="1">
      <c r="Q969" s="61"/>
      <c r="R969" s="182"/>
      <c r="S969" s="61"/>
    </row>
    <row r="970" spans="17:19" ht="15.75" customHeight="1">
      <c r="Q970" s="61"/>
      <c r="R970" s="182"/>
      <c r="S970" s="61"/>
    </row>
    <row r="971" spans="17:19" ht="15.75" customHeight="1">
      <c r="Q971" s="61"/>
      <c r="R971" s="182"/>
      <c r="S971" s="61"/>
    </row>
    <row r="972" spans="17:19" ht="15.75" customHeight="1">
      <c r="Q972" s="61"/>
      <c r="R972" s="182"/>
      <c r="S972" s="61"/>
    </row>
    <row r="973" spans="17:19" ht="15.75" customHeight="1">
      <c r="Q973" s="61"/>
      <c r="R973" s="182"/>
      <c r="S973" s="61"/>
    </row>
    <row r="974" spans="17:19" ht="15.75" customHeight="1">
      <c r="Q974" s="61"/>
      <c r="R974" s="182"/>
      <c r="S974" s="61"/>
    </row>
    <row r="975" spans="17:19" ht="15.75" customHeight="1">
      <c r="Q975" s="61"/>
      <c r="R975" s="182"/>
      <c r="S975" s="61"/>
    </row>
    <row r="976" spans="17:19" ht="15.75" customHeight="1">
      <c r="Q976" s="61"/>
      <c r="R976" s="182"/>
      <c r="S976" s="61"/>
    </row>
    <row r="977" spans="17:19" ht="15.75" customHeight="1">
      <c r="Q977" s="61"/>
      <c r="R977" s="182"/>
      <c r="S977" s="61"/>
    </row>
    <row r="978" spans="17:19" ht="15.75" customHeight="1">
      <c r="Q978" s="61"/>
      <c r="R978" s="182"/>
      <c r="S978" s="61"/>
    </row>
    <row r="979" spans="17:19" ht="15.75" customHeight="1">
      <c r="Q979" s="61"/>
      <c r="R979" s="182"/>
      <c r="S979" s="61"/>
    </row>
    <row r="980" spans="17:19" ht="15.75" customHeight="1">
      <c r="Q980" s="61"/>
      <c r="R980" s="182"/>
      <c r="S980" s="61"/>
    </row>
    <row r="981" spans="17:19" ht="15.75" customHeight="1">
      <c r="Q981" s="61"/>
      <c r="R981" s="182"/>
      <c r="S981" s="61"/>
    </row>
    <row r="982" spans="17:19" ht="15.75" customHeight="1">
      <c r="Q982" s="61"/>
      <c r="R982" s="182"/>
      <c r="S982" s="61"/>
    </row>
    <row r="983" spans="17:19" ht="15.75" customHeight="1">
      <c r="Q983" s="61"/>
      <c r="R983" s="182"/>
      <c r="S983" s="61"/>
    </row>
    <row r="984" spans="17:19" ht="15.75" customHeight="1">
      <c r="Q984" s="61"/>
      <c r="R984" s="182"/>
      <c r="S984" s="61"/>
    </row>
    <row r="985" spans="17:19" ht="15.75" customHeight="1">
      <c r="Q985" s="61"/>
      <c r="R985" s="182"/>
      <c r="S985" s="61"/>
    </row>
    <row r="986" spans="17:19" ht="15.75" customHeight="1">
      <c r="Q986" s="61"/>
      <c r="R986" s="182"/>
      <c r="S986" s="61"/>
    </row>
    <row r="987" spans="17:19" ht="15.75" customHeight="1">
      <c r="Q987" s="61"/>
      <c r="R987" s="182"/>
      <c r="S987" s="61"/>
    </row>
    <row r="988" spans="17:19" ht="15.75" customHeight="1">
      <c r="Q988" s="61"/>
      <c r="R988" s="182"/>
      <c r="S988" s="61"/>
    </row>
    <row r="989" spans="17:19" ht="15.75" customHeight="1">
      <c r="Q989" s="61"/>
      <c r="R989" s="182"/>
      <c r="S989" s="61"/>
    </row>
    <row r="990" spans="17:19" ht="15.75" customHeight="1">
      <c r="Q990" s="61"/>
      <c r="R990" s="182"/>
      <c r="S990" s="61"/>
    </row>
    <row r="991" spans="17:19" ht="15.75" customHeight="1">
      <c r="Q991" s="61"/>
      <c r="R991" s="182"/>
      <c r="S991" s="61"/>
    </row>
    <row r="992" spans="17:19" ht="15.75" customHeight="1">
      <c r="Q992" s="61"/>
      <c r="R992" s="182"/>
      <c r="S992" s="61"/>
    </row>
    <row r="993" spans="17:19" ht="15.75" customHeight="1">
      <c r="Q993" s="61"/>
      <c r="R993" s="182"/>
      <c r="S993" s="61"/>
    </row>
    <row r="994" spans="17:19" ht="15.75" customHeight="1">
      <c r="Q994" s="61"/>
      <c r="R994" s="182"/>
      <c r="S994" s="61"/>
    </row>
    <row r="995" spans="17:19" ht="15.75" customHeight="1">
      <c r="Q995" s="61"/>
      <c r="R995" s="182"/>
      <c r="S995" s="61"/>
    </row>
    <row r="996" spans="17:19" ht="15.75" customHeight="1">
      <c r="Q996" s="61"/>
      <c r="R996" s="182"/>
      <c r="S996" s="61"/>
    </row>
    <row r="997" spans="17:19" ht="15.75" customHeight="1">
      <c r="Q997" s="61"/>
      <c r="R997" s="182"/>
      <c r="S997" s="61"/>
    </row>
    <row r="998" spans="17:19" ht="15.75" customHeight="1">
      <c r="Q998" s="61"/>
      <c r="R998" s="182"/>
      <c r="S998" s="61"/>
    </row>
    <row r="999" spans="17:19" ht="15.75" customHeight="1">
      <c r="Q999" s="61"/>
      <c r="R999" s="182"/>
      <c r="S999" s="61"/>
    </row>
    <row r="1000" spans="17:19" ht="15.75" customHeight="1">
      <c r="Q1000" s="61"/>
      <c r="R1000" s="182"/>
      <c r="S1000" s="61"/>
    </row>
    <row r="1001" spans="17:19" ht="15.75" customHeight="1">
      <c r="Q1001" s="61"/>
      <c r="R1001" s="182"/>
      <c r="S1001" s="61"/>
    </row>
    <row r="1002" spans="17:19" ht="15.75" customHeight="1">
      <c r="Q1002" s="61"/>
      <c r="R1002" s="182"/>
      <c r="S1002" s="61"/>
    </row>
  </sheetData>
  <mergeCells count="210">
    <mergeCell ref="N59:O59"/>
    <mergeCell ref="P59:P60"/>
    <mergeCell ref="Q59:Q60"/>
    <mergeCell ref="R59:R60"/>
    <mergeCell ref="G42:H42"/>
    <mergeCell ref="G43:H43"/>
    <mergeCell ref="G44:H44"/>
    <mergeCell ref="G45:H45"/>
    <mergeCell ref="G46:H46"/>
    <mergeCell ref="G47:H47"/>
    <mergeCell ref="G48:H48"/>
    <mergeCell ref="G49:H49"/>
    <mergeCell ref="G50:H50"/>
    <mergeCell ref="G51:H51"/>
    <mergeCell ref="G32:H32"/>
    <mergeCell ref="G31:H31"/>
    <mergeCell ref="G30:H30"/>
    <mergeCell ref="G25:H25"/>
    <mergeCell ref="G27:H27"/>
    <mergeCell ref="G28:H28"/>
    <mergeCell ref="G29:H29"/>
    <mergeCell ref="L20:L21"/>
    <mergeCell ref="M20:M21"/>
    <mergeCell ref="P9:R9"/>
    <mergeCell ref="B10:B12"/>
    <mergeCell ref="C10:R10"/>
    <mergeCell ref="C11:C12"/>
    <mergeCell ref="D11:D12"/>
    <mergeCell ref="E11:E12"/>
    <mergeCell ref="F11:F12"/>
    <mergeCell ref="Q20:Q21"/>
    <mergeCell ref="R20:R21"/>
    <mergeCell ref="R11:R12"/>
    <mergeCell ref="B18:R18"/>
    <mergeCell ref="B19:B21"/>
    <mergeCell ref="C19:R19"/>
    <mergeCell ref="C20:C21"/>
    <mergeCell ref="D20:D21"/>
    <mergeCell ref="E20:E21"/>
    <mergeCell ref="N20:O20"/>
    <mergeCell ref="P20:P21"/>
    <mergeCell ref="D59:D60"/>
    <mergeCell ref="E59:E60"/>
    <mergeCell ref="G52:H52"/>
    <mergeCell ref="G53:H53"/>
    <mergeCell ref="F59:F60"/>
    <mergeCell ref="G59:H60"/>
    <mergeCell ref="G61:H61"/>
    <mergeCell ref="G62:H62"/>
    <mergeCell ref="G63:H63"/>
    <mergeCell ref="G64:H64"/>
    <mergeCell ref="G65:H65"/>
    <mergeCell ref="G33:H33"/>
    <mergeCell ref="G34:H34"/>
    <mergeCell ref="B2:R2"/>
    <mergeCell ref="B3:R3"/>
    <mergeCell ref="B4:R4"/>
    <mergeCell ref="B5:R5"/>
    <mergeCell ref="B6:R6"/>
    <mergeCell ref="B7:R7"/>
    <mergeCell ref="B8:R8"/>
    <mergeCell ref="G11:G12"/>
    <mergeCell ref="H11:H12"/>
    <mergeCell ref="I11:K11"/>
    <mergeCell ref="L11:L12"/>
    <mergeCell ref="M11:M12"/>
    <mergeCell ref="N11:O11"/>
    <mergeCell ref="P11:P12"/>
    <mergeCell ref="Q11:Q12"/>
    <mergeCell ref="F20:F21"/>
    <mergeCell ref="G20:G21"/>
    <mergeCell ref="H20:H21"/>
    <mergeCell ref="I20:K20"/>
    <mergeCell ref="J36:R36"/>
    <mergeCell ref="C39:R39"/>
    <mergeCell ref="I40:K40"/>
    <mergeCell ref="L40:L41"/>
    <mergeCell ref="M40:M41"/>
    <mergeCell ref="N40:O40"/>
    <mergeCell ref="R40:R41"/>
    <mergeCell ref="A35:F38"/>
    <mergeCell ref="B39:B41"/>
    <mergeCell ref="C40:C41"/>
    <mergeCell ref="D40:D41"/>
    <mergeCell ref="E40:E41"/>
    <mergeCell ref="G40:G41"/>
    <mergeCell ref="H40:H41"/>
    <mergeCell ref="G35:H35"/>
    <mergeCell ref="J35:R35"/>
    <mergeCell ref="G36:H36"/>
    <mergeCell ref="G37:H37"/>
    <mergeCell ref="J38:R38"/>
    <mergeCell ref="J37:R37"/>
    <mergeCell ref="G66:H66"/>
    <mergeCell ref="G67:H67"/>
    <mergeCell ref="G68:H68"/>
    <mergeCell ref="G69:H69"/>
    <mergeCell ref="G70:H70"/>
    <mergeCell ref="G71:H71"/>
    <mergeCell ref="G72:H72"/>
    <mergeCell ref="C82:R82"/>
    <mergeCell ref="I83:K83"/>
    <mergeCell ref="L83:L84"/>
    <mergeCell ref="M83:M84"/>
    <mergeCell ref="N83:O83"/>
    <mergeCell ref="P83:P84"/>
    <mergeCell ref="Q83:Q84"/>
    <mergeCell ref="R83:R84"/>
    <mergeCell ref="G73:H73"/>
    <mergeCell ref="G74:H74"/>
    <mergeCell ref="G75:H75"/>
    <mergeCell ref="G76:H76"/>
    <mergeCell ref="G77:H77"/>
    <mergeCell ref="G78:H78"/>
    <mergeCell ref="J78:R81"/>
    <mergeCell ref="G79:H79"/>
    <mergeCell ref="G80:H80"/>
    <mergeCell ref="B82:B84"/>
    <mergeCell ref="C83:C84"/>
    <mergeCell ref="D83:D84"/>
    <mergeCell ref="E83:E84"/>
    <mergeCell ref="F83:F84"/>
    <mergeCell ref="Q96:Q97"/>
    <mergeCell ref="R96:R97"/>
    <mergeCell ref="G96:H97"/>
    <mergeCell ref="G98:H98"/>
    <mergeCell ref="A91:F94"/>
    <mergeCell ref="B95:B97"/>
    <mergeCell ref="C96:C97"/>
    <mergeCell ref="D96:D97"/>
    <mergeCell ref="E96:E97"/>
    <mergeCell ref="F96:F97"/>
    <mergeCell ref="G91:H91"/>
    <mergeCell ref="G92:H92"/>
    <mergeCell ref="J91:R94"/>
    <mergeCell ref="C95:R95"/>
    <mergeCell ref="I96:K96"/>
    <mergeCell ref="L96:L97"/>
    <mergeCell ref="M96:M97"/>
    <mergeCell ref="N96:O96"/>
    <mergeCell ref="P96:P97"/>
    <mergeCell ref="G99:H99"/>
    <mergeCell ref="G100:H100"/>
    <mergeCell ref="G101:H101"/>
    <mergeCell ref="G102:H102"/>
    <mergeCell ref="G103:H103"/>
    <mergeCell ref="G89:H89"/>
    <mergeCell ref="G88:H88"/>
    <mergeCell ref="G83:H84"/>
    <mergeCell ref="G85:H85"/>
    <mergeCell ref="G86:H86"/>
    <mergeCell ref="G87:H87"/>
    <mergeCell ref="G90:H90"/>
    <mergeCell ref="D142:D143"/>
    <mergeCell ref="E142:F142"/>
    <mergeCell ref="E143:F143"/>
    <mergeCell ref="B114:C122"/>
    <mergeCell ref="B124:C143"/>
    <mergeCell ref="E124:F124"/>
    <mergeCell ref="E125:F125"/>
    <mergeCell ref="E126:F126"/>
    <mergeCell ref="E127:F127"/>
    <mergeCell ref="E132:F132"/>
    <mergeCell ref="D124:D131"/>
    <mergeCell ref="D133:D141"/>
    <mergeCell ref="E133:F133"/>
    <mergeCell ref="E134:F134"/>
    <mergeCell ref="E135:F135"/>
    <mergeCell ref="E136:F136"/>
    <mergeCell ref="E137:F137"/>
    <mergeCell ref="E138:F138"/>
    <mergeCell ref="E139:F139"/>
    <mergeCell ref="E140:F140"/>
    <mergeCell ref="E141:F141"/>
    <mergeCell ref="I112:N112"/>
    <mergeCell ref="I113:N113"/>
    <mergeCell ref="I111:N111"/>
    <mergeCell ref="I114:N114"/>
    <mergeCell ref="I115:N115"/>
    <mergeCell ref="I116:N116"/>
    <mergeCell ref="I117:N117"/>
    <mergeCell ref="I118:N118"/>
    <mergeCell ref="G104:H104"/>
    <mergeCell ref="G106:H106"/>
    <mergeCell ref="G107:H107"/>
    <mergeCell ref="G108:H108"/>
    <mergeCell ref="J141:K141"/>
    <mergeCell ref="P40:P41"/>
    <mergeCell ref="Q40:Q41"/>
    <mergeCell ref="J54:R57"/>
    <mergeCell ref="C58:R58"/>
    <mergeCell ref="I59:K59"/>
    <mergeCell ref="L59:L60"/>
    <mergeCell ref="M59:M60"/>
    <mergeCell ref="F40:F41"/>
    <mergeCell ref="A54:F57"/>
    <mergeCell ref="G54:H54"/>
    <mergeCell ref="G55:H55"/>
    <mergeCell ref="G56:H56"/>
    <mergeCell ref="B58:B60"/>
    <mergeCell ref="C59:C60"/>
    <mergeCell ref="B110:C112"/>
    <mergeCell ref="I110:N110"/>
    <mergeCell ref="I119:N119"/>
    <mergeCell ref="E128:F128"/>
    <mergeCell ref="E129:F129"/>
    <mergeCell ref="E130:F130"/>
    <mergeCell ref="E131:F131"/>
    <mergeCell ref="J138:K138"/>
    <mergeCell ref="J140:K140"/>
  </mergeCells>
  <dataValidations count="3">
    <dataValidation type="list" allowBlank="1" showInputMessage="1" showErrorMessage="1" prompt=" - " sqref="M13:M17" xr:uid="{00000000-0002-0000-0000-000000000000}">
      <formula1>$D$110:$D$112</formula1>
    </dataValidation>
    <dataValidation type="list" allowBlank="1" showInputMessage="1" showErrorMessage="1" prompt=" - " sqref="R13:R17" xr:uid="{00000000-0002-0000-0000-000001000000}">
      <formula1>$D$114:$D$122</formula1>
    </dataValidation>
    <dataValidation type="list" allowBlank="1" showInputMessage="1" showErrorMessage="1" prompt=" - " sqref="F13:F17" xr:uid="{00000000-0002-0000-0000-000002000000}">
      <formula1>$E$131:$E$140</formula1>
    </dataValidation>
  </dataValidations>
  <pageMargins left="0.23622047244094491" right="0.23622047244094491" top="0.74803149606299213" bottom="0.74803149606299213" header="0" footer="0"/>
  <pageSetup paperSize="9" scale="6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96F953290AE0A4384D8AAFD49558FBD" ma:contentTypeVersion="5703" ma:contentTypeDescription="A content type to manage public (operations) IDB documents" ma:contentTypeScope="" ma:versionID="29e0a025a2152ed2c09f8dfc25f41f2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299f0a75c657946c481bb8e27fe2f9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L150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ScudinoIsabella Becattini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FISCAL POLICY FOR SUSTAINABILITY AND GROWTH</TermName>
          <TermId xmlns="http://schemas.microsoft.com/office/infopath/2007/PartnerControls">6e15b5e0-ae82-4b06-920a-eef6dd27cc8b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33</Value>
      <Value>32</Value>
      <Value>31</Value>
      <Value>30</Value>
      <Value>7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BR-L1500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EZSHARE-1653932583-245</_dlc_DocId>
    <_dlc_DocIdUrl xmlns="cdc7663a-08f0-4737-9e8c-148ce897a09c">
      <Url>https://idbg.sharepoint.com/teams/EZ-BR-LON/BR-L1500/_layouts/15/DocIdRedir.aspx?ID=EZSHARE-1653932583-245</Url>
      <Description>EZSHARE-1653932583-245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6A91B027-81A9-4CD6-864F-D6505ADF51AF}"/>
</file>

<file path=customXml/itemProps2.xml><?xml version="1.0" encoding="utf-8"?>
<ds:datastoreItem xmlns:ds="http://schemas.openxmlformats.org/officeDocument/2006/customXml" ds:itemID="{2113AB65-5AFB-413C-AD87-34B4A26D6EE9}"/>
</file>

<file path=customXml/itemProps3.xml><?xml version="1.0" encoding="utf-8"?>
<ds:datastoreItem xmlns:ds="http://schemas.openxmlformats.org/officeDocument/2006/customXml" ds:itemID="{A2AD7114-36F7-4D75-B266-55386588AA16}"/>
</file>

<file path=customXml/itemProps4.xml><?xml version="1.0" encoding="utf-8"?>
<ds:datastoreItem xmlns:ds="http://schemas.openxmlformats.org/officeDocument/2006/customXml" ds:itemID="{E0E3A6E0-BC39-4B0F-B5DD-583D03FC68AE}"/>
</file>

<file path=customXml/itemProps5.xml><?xml version="1.0" encoding="utf-8"?>
<ds:datastoreItem xmlns:ds="http://schemas.openxmlformats.org/officeDocument/2006/customXml" ds:itemID="{24BF9947-17BA-477C-AE25-083900268057}"/>
</file>

<file path=customXml/itemProps6.xml><?xml version="1.0" encoding="utf-8"?>
<ds:datastoreItem xmlns:ds="http://schemas.openxmlformats.org/officeDocument/2006/customXml" ds:itemID="{ACFE7F9A-FDD0-4B47-BAB3-421346DC06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 PARA PUBLICAÇÃO - Vs.3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Lúcia Calvet Moura</dc:creator>
  <cp:keywords/>
  <cp:lastModifiedBy>Scudino, Isabella Becattini</cp:lastModifiedBy>
  <dcterms:created xsi:type="dcterms:W3CDTF">2020-06-23T20:37:07Z</dcterms:created>
  <dcterms:modified xsi:type="dcterms:W3CDTF">2021-03-01T17:37:53Z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30;#Brazil|7deb27ec-6837-4974-9aa8-6cfbac841ef8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7;#Goods and Services|5bfebf1b-9f1f-4411-b1dd-4c19b807b799</vt:lpwstr>
  </property>
  <property fmtid="{D5CDD505-2E9C-101B-9397-08002B2CF9AE}" pid="10" name="Sector_x0020_IDB">
    <vt:lpwstr/>
  </property>
  <property fmtid="{D5CDD505-2E9C-101B-9397-08002B2CF9AE}" pid="11" name="Sub-Sector">
    <vt:lpwstr>32;#FISCAL POLICY FOR SUSTAINABILITY AND GROWTH|6e15b5e0-ae82-4b06-920a-eef6dd27cc8b</vt:lpwstr>
  </property>
  <property fmtid="{D5CDD505-2E9C-101B-9397-08002B2CF9AE}" pid="13" name="Fund IDB">
    <vt:lpwstr>33;#ORC|c028a4b2-ad8b-4cf4-9cac-a2ae6a778e23</vt:lpwstr>
  </property>
  <property fmtid="{D5CDD505-2E9C-101B-9397-08002B2CF9AE}" pid="14" name="Sector IDB">
    <vt:lpwstr>31;#REFORM / MODERNIZATION OF THE STATE|c8fda4a7-691a-4c65-b227-9825197b5cd2</vt:lpwstr>
  </property>
  <property fmtid="{D5CDD505-2E9C-101B-9397-08002B2CF9AE}" pid="15" name="_dlc_DocIdItemGuid">
    <vt:lpwstr>5239ea1d-baf3-4f64-bc3f-dc93487d5103</vt:lpwstr>
  </property>
  <property fmtid="{D5CDD505-2E9C-101B-9397-08002B2CF9AE}" pid="17" name="ContentTypeId">
    <vt:lpwstr>0x0101001A458A224826124E8B45B1D613300CFC00A96F953290AE0A4384D8AAFD49558FBD</vt:lpwstr>
  </property>
  <property fmtid="{D5CDD505-2E9C-101B-9397-08002B2CF9AE}" pid="18" name="Series Operations IDB">
    <vt:lpwstr/>
  </property>
</Properties>
</file>