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708966\Desktop\PROFISCO II  2019\PA 2019\1º Alteração PA 2019 (15.05.19)\"/>
    </mc:Choice>
  </mc:AlternateContent>
  <xr:revisionPtr revIDLastSave="0" documentId="13_ncr:1_{EAFB3A6C-072E-4B45-AE76-A25B2D1F709F}" xr6:coauthVersionLast="43" xr6:coauthVersionMax="43" xr10:uidLastSave="{00000000-0000-0000-0000-000000000000}"/>
  <bookViews>
    <workbookView xWindow="30" yWindow="600" windowWidth="20460" windowHeight="10920" xr2:uid="{00000000-000D-0000-FFFF-FFFF00000000}"/>
  </bookViews>
  <sheets>
    <sheet name="Plano de Aquisicoes" sheetId="4" r:id="rId1"/>
  </sheets>
  <externalReferences>
    <externalReference r:id="rId2"/>
    <externalReference r:id="rId3"/>
    <externalReference r:id="rId4"/>
  </externalReferences>
  <definedNames>
    <definedName name="__xlfn_IFERROR">NA()</definedName>
    <definedName name="ARP">'[1]12.9 Dem Execução PA-v12'!#REF!</definedName>
    <definedName name="Cronogr_2">'[2]2_Índice'!#REF!</definedName>
    <definedName name="Dem">#REF!</definedName>
    <definedName name="Estados">#REF!</definedName>
    <definedName name="Meses">#REF!</definedName>
    <definedName name="Responsaveis">[3]Parâmetros!$C$8:$C$34</definedName>
    <definedName name="Responsáveis">#REF!</definedName>
    <definedName name="Trimestres">#REF!</definedName>
    <definedName name="xxx">"#ref!"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2" i="4" l="1"/>
  <c r="G55" i="4"/>
  <c r="H47" i="4"/>
  <c r="H33" i="4"/>
  <c r="H36" i="4" s="1"/>
  <c r="F64" i="4" s="1"/>
  <c r="H26" i="4"/>
  <c r="H17" i="4"/>
</calcChain>
</file>

<file path=xl/sharedStrings.xml><?xml version="1.0" encoding="utf-8"?>
<sst xmlns="http://schemas.openxmlformats.org/spreadsheetml/2006/main" count="354" uniqueCount="162">
  <si>
    <t>BRASIL</t>
  </si>
  <si>
    <t>Programa PROFISCO II</t>
  </si>
  <si>
    <t>Contrato de Empréstimo: BR-L1500</t>
  </si>
  <si>
    <t xml:space="preserve">PLANO DE AQUISIÇÕES (PA) - 18 MESES </t>
  </si>
  <si>
    <t>Atualizado em:  15/05/2019</t>
  </si>
  <si>
    <t>Atualização Nº: 1</t>
  </si>
  <si>
    <t>Atualizado por: MYRTHES FROTA, Coordenadora Geral</t>
  </si>
  <si>
    <t>OBRAS</t>
  </si>
  <si>
    <t>Unidade Executora*</t>
  </si>
  <si>
    <t>Objeto*</t>
  </si>
  <si>
    <t>Descrição adicional:</t>
  </si>
  <si>
    <r>
      <t xml:space="preserve">Método 
</t>
    </r>
    <r>
      <rPr>
        <i/>
        <sz val="10"/>
        <rFont val="Calibri"/>
        <family val="2"/>
      </rPr>
      <t>(Selecionar uma das Opções)</t>
    </r>
    <r>
      <rPr>
        <sz val="10"/>
        <rFont val="Calibri"/>
        <family val="2"/>
      </rPr>
      <t>:*</t>
    </r>
  </si>
  <si>
    <t>Quantidade de Lotes:</t>
  </si>
  <si>
    <t>Número de Processo:</t>
  </si>
  <si>
    <t>Montante Estimado *</t>
  </si>
  <si>
    <t>Componente/Categoria :*</t>
  </si>
  <si>
    <t>Método de Revisão (Selecionar uma das opções):*</t>
  </si>
  <si>
    <t>Datas Estimadas*</t>
  </si>
  <si>
    <t>Comentários - para Sistema Nacional incluir modalidade de licitação</t>
  </si>
  <si>
    <t>Numero PRISM</t>
  </si>
  <si>
    <t>Status</t>
  </si>
  <si>
    <t>Montante Estimado em US$:</t>
  </si>
  <si>
    <t>Montante Estimado % BID:</t>
  </si>
  <si>
    <t>Montante Estimado % Contrapartida:</t>
  </si>
  <si>
    <t>Publicação do Anúncio/Convite</t>
  </si>
  <si>
    <t>Assinatura do Contrato</t>
  </si>
  <si>
    <t>1.1</t>
  </si>
  <si>
    <t>Total</t>
  </si>
  <si>
    <t>BENS</t>
  </si>
  <si>
    <t>Unidade Executora:</t>
  </si>
  <si>
    <t>Objeto</t>
  </si>
  <si>
    <r>
      <t xml:space="preserve">Método 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:*</t>
    </r>
  </si>
  <si>
    <t xml:space="preserve">Montante Estimado </t>
  </si>
  <si>
    <t>Categoria de Investimento:</t>
  </si>
  <si>
    <t>Método de Revisão (Selecionar uma das opções):</t>
  </si>
  <si>
    <t>Datas Estimadas</t>
  </si>
  <si>
    <t>2.1</t>
  </si>
  <si>
    <t>SEFAZ/MA</t>
  </si>
  <si>
    <t>Notebooks e computadores</t>
  </si>
  <si>
    <t>2.1.1 e 1.3.2</t>
  </si>
  <si>
    <t>Sistema Nacional (SN)</t>
  </si>
  <si>
    <t>86699/19</t>
  </si>
  <si>
    <t>II</t>
  </si>
  <si>
    <t>Sistema Nacional</t>
  </si>
  <si>
    <t>Pregão  Eletrônico</t>
  </si>
  <si>
    <t>Previsto</t>
  </si>
  <si>
    <t>2.2</t>
  </si>
  <si>
    <t>Canal Verde: Aparelhamento do Centro de operações/Software da Central de Monitoramento</t>
  </si>
  <si>
    <t>2.2.2</t>
  </si>
  <si>
    <t>2.3</t>
  </si>
  <si>
    <t xml:space="preserve">Solução de backup.
Ambiente de simplificação fiscal.
</t>
  </si>
  <si>
    <t xml:space="preserve">2.3.1 </t>
  </si>
  <si>
    <t>Pregão Eletrônico</t>
  </si>
  <si>
    <t>2.4</t>
  </si>
  <si>
    <t>Solução de Supercluster 2, convergente de alta performance para Banco de Dados e aplicações de BI Oracle, com reforço do SuperCluster 1.</t>
  </si>
  <si>
    <t>1.3.2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</si>
  <si>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</si>
  <si>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SERVIÇOS QUE NÃO SÃO DE CONSULTORIA</t>
  </si>
  <si>
    <t>3.1</t>
  </si>
  <si>
    <t xml:space="preserve">Canais de assistência ao Contribuinte: aplicativos WEB, aplicativos móveis com funcionalidades tais como SEFAZPER (FAQ), SEFAZBOT (assistente virtual, robot) e SEFAZCHAT INTELIGENTE </t>
  </si>
  <si>
    <t>2.5.1</t>
  </si>
  <si>
    <t>3.2</t>
  </si>
  <si>
    <t>Sistema para Gestão de filas para atendimento presencial.</t>
  </si>
  <si>
    <t>Ex-Post</t>
  </si>
  <si>
    <t>3.3</t>
  </si>
  <si>
    <t>SEPLAN/MA</t>
  </si>
  <si>
    <t>Sistema Integrado de Planejamento e Gestão Fiscal</t>
  </si>
  <si>
    <t>3.1.1</t>
  </si>
  <si>
    <t>263472/17</t>
  </si>
  <si>
    <t>III</t>
  </si>
  <si>
    <t>Contrato em Execução</t>
  </si>
  <si>
    <t>3.4</t>
  </si>
  <si>
    <t xml:space="preserve">Integração das informações de arrecadação (ICMS, IPVA E ITCD)   
</t>
  </si>
  <si>
    <t xml:space="preserve">2.6.1 </t>
  </si>
  <si>
    <t>3.5</t>
  </si>
  <si>
    <t>Disponibilização das funcionalidades do cadastro sincronizado SEFAZ ao integrador estadual da REDESIM</t>
  </si>
  <si>
    <t>2.3.2</t>
  </si>
  <si>
    <t>Contratação Direta (CD)</t>
  </si>
  <si>
    <t>40840/19</t>
  </si>
  <si>
    <t>Ex-Ante</t>
  </si>
  <si>
    <t>VOX SOLUÇÕES TECNOLOGICAS</t>
  </si>
  <si>
    <t>3.6</t>
  </si>
  <si>
    <t xml:space="preserve">Classificação e Precificação de Documentos Fiscais Eletrônicos
Fase 1.Classificação e Precificação
Fase2. Comunicação
Fase 3. Integração </t>
  </si>
  <si>
    <t>70934/19</t>
  </si>
  <si>
    <t>ARP</t>
  </si>
  <si>
    <t>CONSULTORIAS FIRMAS</t>
  </si>
  <si>
    <t>Número do Processo:</t>
  </si>
  <si>
    <t>Publicação  Manifestação de Interesse</t>
  </si>
  <si>
    <t>4.1</t>
  </si>
  <si>
    <t>Metodologia de pactuação de resultados</t>
  </si>
  <si>
    <t>1.1.1</t>
  </si>
  <si>
    <t>Seleção Baseada na Qualificação do Consultor (SQC)</t>
  </si>
  <si>
    <t>I</t>
  </si>
  <si>
    <t>SQC</t>
  </si>
  <si>
    <t>4.2</t>
  </si>
  <si>
    <t>Modelo de Gestão Estratégica de Pessoas</t>
  </si>
  <si>
    <t xml:space="preserve"> 1.2.1</t>
  </si>
  <si>
    <t>4.3</t>
  </si>
  <si>
    <t>Elaboração do PDTI da SEFAZ</t>
  </si>
  <si>
    <t>1.3.1.1</t>
  </si>
  <si>
    <t>40823/19</t>
  </si>
  <si>
    <t>CIAT- Previsão no Anexo Fiduciário</t>
  </si>
  <si>
    <t>4.4</t>
  </si>
  <si>
    <t>Tabela de Valores Imobiliários</t>
  </si>
  <si>
    <t>2.6.2</t>
  </si>
  <si>
    <t>Seleção Baseada na Qualidade e Custo (SBQC)</t>
  </si>
  <si>
    <t>4.5</t>
  </si>
  <si>
    <t>Sistema de planejamento, execução, controle e avaliação da ação fiscal, com a utilização da ferramenta BI 2.0</t>
  </si>
  <si>
    <t>2.2.1</t>
  </si>
  <si>
    <t>4.6</t>
  </si>
  <si>
    <t xml:space="preserve">Incorporação das Tecnologias da Web Semântica Inteligente </t>
  </si>
  <si>
    <t>1.3.2 e 2.5.2</t>
  </si>
  <si>
    <t>40946/19</t>
  </si>
  <si>
    <t>Universidade Federal do Ceará (UFC)-Previsão no Anexo Fiduciário</t>
  </si>
  <si>
    <t>4.7</t>
  </si>
  <si>
    <t xml:space="preserve"> Modelagem, capacitação e implantação de metodologia para incorporação das tecnologias de mobile circulatório</t>
  </si>
  <si>
    <t>40947/19</t>
  </si>
  <si>
    <t>Universidade Federal do Maranhão (UFMA)-Previsão no Anexo Fiduciário</t>
  </si>
  <si>
    <t>CONSULTORIAS INDIVIDUAL</t>
  </si>
  <si>
    <t>Quantidade Estimada de Consultores:</t>
  </si>
  <si>
    <t>Não Objeção aos  TDR da Atividade</t>
  </si>
  <si>
    <t>Assinatura Contrato</t>
  </si>
  <si>
    <t>5.1</t>
  </si>
  <si>
    <t>PGE/MA</t>
  </si>
  <si>
    <t xml:space="preserve">Elaboração de TdRs  para Processo Eletrônico Judicial </t>
  </si>
  <si>
    <t>2.4.2</t>
  </si>
  <si>
    <t xml:space="preserve">Comparação de Qualificações (3 CV's) </t>
  </si>
  <si>
    <t>5.2</t>
  </si>
  <si>
    <t>Mapeamento, Análise e Modelagem dos Processos de Arrecadação (ICMS, IPVA E ITCD )</t>
  </si>
  <si>
    <t>CAPACITAÇÃO, conforme plano de capacitação anual revisado previamente pelo banco</t>
  </si>
  <si>
    <t xml:space="preserve"> Publicação  Manifestação de Interesse</t>
  </si>
  <si>
    <t>6.1</t>
  </si>
  <si>
    <t>Plano de desenvolvimento das competências fazendárias –  Ano 1 e  ano 2</t>
  </si>
  <si>
    <t>1.2.2</t>
  </si>
  <si>
    <t>Cursos de pequena duração in company de até US$ 20 mil</t>
  </si>
  <si>
    <t>6.2</t>
  </si>
  <si>
    <r>
      <t xml:space="preserve">Seminários; Foruns Técnicos; Cursos de pequena durações; " </t>
    </r>
    <r>
      <rPr>
        <b/>
        <sz val="11"/>
        <rFont val="Calibri"/>
        <family val="2"/>
        <scheme val="minor"/>
      </rPr>
      <t>Inscrições"</t>
    </r>
  </si>
  <si>
    <t>1.1.2; 1.2.2; 2.1.1; 2.2.2</t>
  </si>
  <si>
    <t>I e II</t>
  </si>
  <si>
    <t>6.3</t>
  </si>
  <si>
    <r>
      <t xml:space="preserve">Seminários; Foruns Técnicos; Visitas Técnicas; Cursos de pequena durações; </t>
    </r>
    <r>
      <rPr>
        <b/>
        <sz val="11"/>
        <rFont val="Calibri"/>
        <family val="2"/>
        <scheme val="minor"/>
      </rPr>
      <t>"Passagens</t>
    </r>
    <r>
      <rPr>
        <sz val="11"/>
        <rFont val="Calibri"/>
        <family val="2"/>
        <scheme val="minor"/>
      </rPr>
      <t>"</t>
    </r>
  </si>
  <si>
    <t>TOTAL GERAL</t>
  </si>
  <si>
    <t>Revisão/Supervisão</t>
  </si>
  <si>
    <t>Processo em curso</t>
  </si>
  <si>
    <t>ReLicitação</t>
  </si>
  <si>
    <t>Processo Cancelado</t>
  </si>
  <si>
    <t>Declaração de Licitação Deserta</t>
  </si>
  <si>
    <t>Rejeição de todas as Propostas</t>
  </si>
  <si>
    <t>Contrato Concluído</t>
  </si>
  <si>
    <t xml:space="preserve">Metodos </t>
  </si>
  <si>
    <t>Consultoria firmas</t>
  </si>
  <si>
    <t>Seleção Baseada na Qualidade (SBQ)</t>
  </si>
  <si>
    <t>Seleção Baseada no Menor Custo (SBMC) </t>
  </si>
  <si>
    <t>Seleção Baseado em Orçamento Fixo (SBOF)</t>
  </si>
  <si>
    <t>Bens, obras e Serviços</t>
  </si>
  <si>
    <t>Licitação Pública Internacional (LPI)</t>
  </si>
  <si>
    <t>Licitação Pública Nacional (LPN)</t>
  </si>
  <si>
    <t>Comparação de Preços (CP)</t>
  </si>
  <si>
    <t>Licitação Internacional Limitada (LIL)</t>
  </si>
  <si>
    <t>Licitação Pública Internacional com Pre-qualificação</t>
  </si>
  <si>
    <t>Licitação Pública Internacional em 2 etapas </t>
  </si>
  <si>
    <t>Consultoria Individual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</si>
</sst>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\-??_);_(@_)"/>
    <numFmt numFmtId="166" formatCode="_-&quot;R$ &quot;* #,##0.00_-;&quot;-R$ &quot;* #,##0.00_-;_-&quot;R$ &quot;* \-??_-;_-@_-"/>
    <numFmt numFmtId="167" formatCode="0.0000%"/>
    <numFmt numFmtId="168" formatCode="_-* #,##0_-;\-* #,##0_-;_-* &quot;-&quot;??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0"/>
      <name val="Arial"/>
      <family val="2"/>
      <charset val="1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</font>
    <font>
      <sz val="10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i/>
      <sz val="10"/>
      <color indexed="9"/>
      <name val="Calibri"/>
      <family val="2"/>
    </font>
    <font>
      <sz val="10"/>
      <color indexed="9"/>
      <name val="Calibri"/>
      <family val="2"/>
    </font>
    <font>
      <sz val="10"/>
      <color rgb="FFFF0000"/>
      <name val="Calibri"/>
      <family val="2"/>
      <scheme val="minor"/>
    </font>
    <font>
      <sz val="12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6">
    <xf numFmtId="0" fontId="0" fillId="0" borderId="0"/>
    <xf numFmtId="0" fontId="2" fillId="0" borderId="0"/>
    <xf numFmtId="165" fontId="3" fillId="0" borderId="0" applyFill="0" applyBorder="0" applyAlignment="0" applyProtection="0"/>
    <xf numFmtId="0" fontId="3" fillId="0" borderId="0"/>
    <xf numFmtId="9" fontId="3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9" fontId="3" fillId="0" borderId="0" applyFill="0" applyBorder="0" applyAlignment="0" applyProtection="0"/>
    <xf numFmtId="0" fontId="3" fillId="0" borderId="0"/>
    <xf numFmtId="165" fontId="3" fillId="0" borderId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166" fontId="4" fillId="0" borderId="0" applyFill="0" applyBorder="0" applyProtection="0"/>
    <xf numFmtId="9" fontId="4" fillId="0" borderId="0" applyFill="0" applyBorder="0" applyProtection="0"/>
    <xf numFmtId="165" fontId="4" fillId="0" borderId="0" applyFill="0" applyBorder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/>
    <xf numFmtId="165" fontId="3" fillId="0" borderId="0" applyFill="0" applyBorder="0" applyAlignment="0" applyProtection="0"/>
    <xf numFmtId="9" fontId="1" fillId="0" borderId="0" applyFont="0" applyFill="0" applyBorder="0" applyAlignment="0" applyProtection="0"/>
  </cellStyleXfs>
  <cellXfs count="208">
    <xf numFmtId="0" fontId="0" fillId="0" borderId="0" xfId="0"/>
    <xf numFmtId="0" fontId="1" fillId="0" borderId="0" xfId="22" applyAlignment="1">
      <alignment horizontal="center"/>
    </xf>
    <xf numFmtId="0" fontId="6" fillId="0" borderId="0" xfId="23" applyFont="1" applyAlignment="1">
      <alignment horizontal="justify" vertical="center"/>
    </xf>
    <xf numFmtId="0" fontId="3" fillId="0" borderId="0" xfId="23"/>
    <xf numFmtId="0" fontId="1" fillId="0" borderId="0" xfId="22"/>
    <xf numFmtId="4" fontId="1" fillId="0" borderId="0" xfId="22" applyNumberFormat="1"/>
    <xf numFmtId="10" fontId="1" fillId="0" borderId="0" xfId="22" applyNumberFormat="1"/>
    <xf numFmtId="167" fontId="1" fillId="0" borderId="0" xfId="22" applyNumberFormat="1"/>
    <xf numFmtId="0" fontId="7" fillId="0" borderId="0" xfId="23" applyFont="1" applyAlignment="1">
      <alignment horizontal="left" vertical="center"/>
    </xf>
    <xf numFmtId="0" fontId="8" fillId="0" borderId="0" xfId="23" applyFont="1" applyAlignment="1">
      <alignment horizontal="left" vertical="center"/>
    </xf>
    <xf numFmtId="0" fontId="9" fillId="0" borderId="0" xfId="22" applyFont="1" applyAlignment="1">
      <alignment horizontal="justify" vertical="center"/>
    </xf>
    <xf numFmtId="0" fontId="8" fillId="2" borderId="0" xfId="23" applyFont="1" applyFill="1" applyAlignment="1">
      <alignment horizontal="left" vertical="center"/>
    </xf>
    <xf numFmtId="0" fontId="3" fillId="0" borderId="0" xfId="8"/>
    <xf numFmtId="0" fontId="7" fillId="0" borderId="1" xfId="22" applyFont="1" applyBorder="1" applyAlignment="1">
      <alignment horizontal="center"/>
    </xf>
    <xf numFmtId="0" fontId="3" fillId="0" borderId="0" xfId="3"/>
    <xf numFmtId="0" fontId="11" fillId="0" borderId="0" xfId="22" applyFont="1"/>
    <xf numFmtId="4" fontId="12" fillId="0" borderId="5" xfId="3" applyNumberFormat="1" applyFont="1" applyBorder="1" applyAlignment="1">
      <alignment horizontal="center" vertical="center" wrapText="1"/>
    </xf>
    <xf numFmtId="10" fontId="12" fillId="0" borderId="5" xfId="3" applyNumberFormat="1" applyFont="1" applyBorder="1" applyAlignment="1">
      <alignment horizontal="center" vertical="center" wrapText="1"/>
    </xf>
    <xf numFmtId="0" fontId="12" fillId="0" borderId="5" xfId="3" applyFont="1" applyBorder="1" applyAlignment="1">
      <alignment horizontal="center" vertical="center" wrapText="1"/>
    </xf>
    <xf numFmtId="0" fontId="1" fillId="0" borderId="6" xfId="22" applyBorder="1" applyAlignment="1">
      <alignment horizontal="center"/>
    </xf>
    <xf numFmtId="0" fontId="11" fillId="0" borderId="7" xfId="3" applyFont="1" applyBorder="1" applyAlignment="1">
      <alignment horizontal="center" vertical="center" wrapText="1"/>
    </xf>
    <xf numFmtId="0" fontId="11" fillId="0" borderId="4" xfId="3" applyFont="1" applyBorder="1" applyAlignment="1">
      <alignment horizontal="center" vertical="center" wrapText="1"/>
    </xf>
    <xf numFmtId="0" fontId="11" fillId="0" borderId="4" xfId="23" applyFont="1" applyBorder="1" applyAlignment="1">
      <alignment horizontal="left" vertical="center" wrapText="1"/>
    </xf>
    <xf numFmtId="0" fontId="12" fillId="0" borderId="4" xfId="3" applyFont="1" applyBorder="1" applyAlignment="1">
      <alignment vertical="center" wrapText="1"/>
    </xf>
    <xf numFmtId="3" fontId="11" fillId="0" borderId="4" xfId="3" applyNumberFormat="1" applyFont="1" applyBorder="1" applyAlignment="1">
      <alignment vertical="center" wrapText="1"/>
    </xf>
    <xf numFmtId="9" fontId="11" fillId="0" borderId="4" xfId="3" applyNumberFormat="1" applyFont="1" applyBorder="1" applyAlignment="1">
      <alignment horizontal="center" vertical="center" wrapText="1"/>
    </xf>
    <xf numFmtId="10" fontId="12" fillId="0" borderId="4" xfId="3" applyNumberFormat="1" applyFont="1" applyBorder="1" applyAlignment="1">
      <alignment vertical="center" wrapText="1"/>
    </xf>
    <xf numFmtId="0" fontId="12" fillId="0" borderId="8" xfId="3" applyFont="1" applyBorder="1" applyAlignment="1">
      <alignment vertical="center" wrapText="1"/>
    </xf>
    <xf numFmtId="0" fontId="1" fillId="0" borderId="9" xfId="22" applyBorder="1" applyAlignment="1">
      <alignment horizontal="center"/>
    </xf>
    <xf numFmtId="0" fontId="12" fillId="0" borderId="10" xfId="3" applyFont="1" applyBorder="1" applyAlignment="1">
      <alignment vertical="center" wrapText="1"/>
    </xf>
    <xf numFmtId="0" fontId="12" fillId="0" borderId="5" xfId="3" applyFont="1" applyBorder="1" applyAlignment="1">
      <alignment vertical="center" wrapText="1"/>
    </xf>
    <xf numFmtId="4" fontId="12" fillId="0" borderId="5" xfId="3" applyNumberFormat="1" applyFont="1" applyBorder="1" applyAlignment="1">
      <alignment vertical="center" wrapText="1"/>
    </xf>
    <xf numFmtId="10" fontId="12" fillId="0" borderId="5" xfId="3" applyNumberFormat="1" applyFont="1" applyBorder="1" applyAlignment="1">
      <alignment vertical="center" wrapText="1"/>
    </xf>
    <xf numFmtId="0" fontId="12" fillId="0" borderId="11" xfId="3" applyFont="1" applyBorder="1" applyAlignment="1">
      <alignment vertical="center" wrapText="1"/>
    </xf>
    <xf numFmtId="0" fontId="12" fillId="0" borderId="12" xfId="3" applyFont="1" applyBorder="1" applyAlignment="1">
      <alignment vertical="center" wrapText="1"/>
    </xf>
    <xf numFmtId="0" fontId="12" fillId="0" borderId="13" xfId="3" applyFont="1" applyBorder="1" applyAlignment="1">
      <alignment vertical="center" wrapText="1"/>
    </xf>
    <xf numFmtId="4" fontId="12" fillId="0" borderId="13" xfId="3" applyNumberFormat="1" applyFont="1" applyBorder="1" applyAlignment="1">
      <alignment vertical="center" wrapText="1"/>
    </xf>
    <xf numFmtId="10" fontId="12" fillId="0" borderId="13" xfId="3" applyNumberFormat="1" applyFont="1" applyBorder="1" applyAlignment="1">
      <alignment vertical="center" wrapText="1"/>
    </xf>
    <xf numFmtId="0" fontId="12" fillId="0" borderId="14" xfId="3" applyFont="1" applyBorder="1" applyAlignment="1">
      <alignment vertical="center" wrapText="1"/>
    </xf>
    <xf numFmtId="0" fontId="1" fillId="0" borderId="15" xfId="22" applyBorder="1" applyAlignment="1">
      <alignment horizontal="center"/>
    </xf>
    <xf numFmtId="0" fontId="12" fillId="0" borderId="16" xfId="3" applyFont="1" applyBorder="1" applyAlignment="1">
      <alignment vertical="center" wrapText="1"/>
    </xf>
    <xf numFmtId="4" fontId="12" fillId="0" borderId="16" xfId="3" applyNumberFormat="1" applyFont="1" applyBorder="1" applyAlignment="1">
      <alignment vertical="center" wrapText="1"/>
    </xf>
    <xf numFmtId="10" fontId="12" fillId="0" borderId="16" xfId="3" applyNumberFormat="1" applyFont="1" applyBorder="1" applyAlignment="1">
      <alignment vertical="center" wrapText="1"/>
    </xf>
    <xf numFmtId="0" fontId="12" fillId="0" borderId="17" xfId="3" applyFont="1" applyBorder="1" applyAlignment="1">
      <alignment vertical="center" wrapText="1"/>
    </xf>
    <xf numFmtId="0" fontId="1" fillId="0" borderId="4" xfId="22" applyBorder="1" applyAlignment="1">
      <alignment horizontal="center"/>
    </xf>
    <xf numFmtId="0" fontId="15" fillId="0" borderId="5" xfId="22" applyFont="1" applyBorder="1" applyAlignment="1">
      <alignment horizontal="center"/>
    </xf>
    <xf numFmtId="4" fontId="17" fillId="3" borderId="20" xfId="3" applyNumberFormat="1" applyFont="1" applyFill="1" applyBorder="1" applyAlignment="1">
      <alignment horizontal="center" vertical="center" wrapText="1"/>
    </xf>
    <xf numFmtId="10" fontId="17" fillId="3" borderId="20" xfId="3" applyNumberFormat="1" applyFont="1" applyFill="1" applyBorder="1" applyAlignment="1">
      <alignment horizontal="center" vertical="center" wrapText="1"/>
    </xf>
    <xf numFmtId="0" fontId="17" fillId="3" borderId="20" xfId="3" applyFont="1" applyFill="1" applyBorder="1" applyAlignment="1">
      <alignment horizontal="center" vertical="center" wrapText="1"/>
    </xf>
    <xf numFmtId="0" fontId="1" fillId="0" borderId="5" xfId="22" applyBorder="1" applyAlignment="1">
      <alignment horizontal="center" vertical="center"/>
    </xf>
    <xf numFmtId="0" fontId="11" fillId="0" borderId="25" xfId="3" applyFont="1" applyBorder="1" applyAlignment="1">
      <alignment horizontal="center" vertical="center" wrapText="1"/>
    </xf>
    <xf numFmtId="0" fontId="11" fillId="0" borderId="5" xfId="23" applyFont="1" applyBorder="1" applyAlignment="1">
      <alignment horizontal="left" vertical="center" wrapText="1"/>
    </xf>
    <xf numFmtId="0" fontId="11" fillId="0" borderId="5" xfId="3" applyFont="1" applyBorder="1" applyAlignment="1">
      <alignment horizontal="center" vertical="center" wrapText="1"/>
    </xf>
    <xf numFmtId="3" fontId="11" fillId="0" borderId="5" xfId="3" applyNumberFormat="1" applyFont="1" applyBorder="1" applyAlignment="1">
      <alignment vertical="center" wrapText="1"/>
    </xf>
    <xf numFmtId="9" fontId="11" fillId="0" borderId="5" xfId="3" applyNumberFormat="1" applyFont="1" applyBorder="1" applyAlignment="1">
      <alignment horizontal="center" vertical="center" wrapText="1"/>
    </xf>
    <xf numFmtId="10" fontId="11" fillId="0" borderId="5" xfId="3" applyNumberFormat="1" applyFont="1" applyBorder="1" applyAlignment="1">
      <alignment horizontal="center" vertical="center" wrapText="1"/>
    </xf>
    <xf numFmtId="17" fontId="11" fillId="2" borderId="5" xfId="3" applyNumberFormat="1" applyFont="1" applyFill="1" applyBorder="1" applyAlignment="1">
      <alignment vertical="center" wrapText="1"/>
    </xf>
    <xf numFmtId="0" fontId="11" fillId="2" borderId="25" xfId="3" applyFont="1" applyFill="1" applyBorder="1" applyAlignment="1">
      <alignment horizontal="center" vertical="center" wrapText="1"/>
    </xf>
    <xf numFmtId="0" fontId="11" fillId="2" borderId="5" xfId="3" applyFont="1" applyFill="1" applyBorder="1" applyAlignment="1">
      <alignment vertical="center" wrapText="1"/>
    </xf>
    <xf numFmtId="3" fontId="11" fillId="2" borderId="5" xfId="3" applyNumberFormat="1" applyFont="1" applyFill="1" applyBorder="1" applyAlignment="1">
      <alignment vertical="center" wrapText="1"/>
    </xf>
    <xf numFmtId="0" fontId="11" fillId="2" borderId="5" xfId="3" applyFont="1" applyFill="1" applyBorder="1" applyAlignment="1">
      <alignment horizontal="center" vertical="center" wrapText="1"/>
    </xf>
    <xf numFmtId="0" fontId="12" fillId="2" borderId="5" xfId="3" applyFont="1" applyFill="1" applyBorder="1" applyAlignment="1">
      <alignment vertical="center" wrapText="1"/>
    </xf>
    <xf numFmtId="0" fontId="12" fillId="2" borderId="5" xfId="3" applyFont="1" applyFill="1" applyBorder="1" applyAlignment="1">
      <alignment horizontal="center" vertical="center" wrapText="1"/>
    </xf>
    <xf numFmtId="17" fontId="11" fillId="0" borderId="5" xfId="3" applyNumberFormat="1" applyFont="1" applyBorder="1" applyAlignment="1">
      <alignment vertical="center" wrapText="1"/>
    </xf>
    <xf numFmtId="0" fontId="11" fillId="0" borderId="5" xfId="3" applyFont="1" applyBorder="1" applyAlignment="1">
      <alignment vertical="center" wrapText="1"/>
    </xf>
    <xf numFmtId="0" fontId="1" fillId="0" borderId="5" xfId="22" applyFont="1" applyBorder="1" applyAlignment="1">
      <alignment horizontal="center" vertical="center"/>
    </xf>
    <xf numFmtId="0" fontId="1" fillId="0" borderId="5" xfId="22" applyBorder="1" applyAlignment="1">
      <alignment horizontal="center"/>
    </xf>
    <xf numFmtId="0" fontId="12" fillId="0" borderId="0" xfId="3" applyFont="1" applyAlignment="1">
      <alignment vertical="center" wrapText="1"/>
    </xf>
    <xf numFmtId="0" fontId="10" fillId="0" borderId="0" xfId="3" applyFont="1" applyAlignment="1">
      <alignment vertical="center" wrapText="1"/>
    </xf>
    <xf numFmtId="4" fontId="7" fillId="0" borderId="0" xfId="3" applyNumberFormat="1" applyFont="1" applyAlignment="1">
      <alignment vertical="center" wrapText="1"/>
    </xf>
    <xf numFmtId="10" fontId="12" fillId="0" borderId="0" xfId="3" applyNumberFormat="1" applyFont="1" applyAlignment="1">
      <alignment vertical="center" wrapText="1"/>
    </xf>
    <xf numFmtId="0" fontId="1" fillId="2" borderId="21" xfId="22" applyFill="1" applyBorder="1" applyAlignment="1">
      <alignment horizontal="center" vertical="center"/>
    </xf>
    <xf numFmtId="0" fontId="11" fillId="2" borderId="7" xfId="3" applyFont="1" applyFill="1" applyBorder="1" applyAlignment="1">
      <alignment vertical="center" wrapText="1"/>
    </xf>
    <xf numFmtId="0" fontId="11" fillId="2" borderId="4" xfId="3" applyFont="1" applyFill="1" applyBorder="1" applyAlignment="1">
      <alignment horizontal="center" vertical="center" wrapText="1"/>
    </xf>
    <xf numFmtId="0" fontId="12" fillId="2" borderId="27" xfId="3" applyFont="1" applyFill="1" applyBorder="1" applyAlignment="1">
      <alignment vertical="center" wrapText="1"/>
    </xf>
    <xf numFmtId="3" fontId="11" fillId="2" borderId="4" xfId="3" applyNumberFormat="1" applyFont="1" applyFill="1" applyBorder="1" applyAlignment="1">
      <alignment vertical="center" wrapText="1"/>
    </xf>
    <xf numFmtId="9" fontId="11" fillId="2" borderId="28" xfId="3" applyNumberFormat="1" applyFont="1" applyFill="1" applyBorder="1" applyAlignment="1">
      <alignment horizontal="center" vertical="center" wrapText="1"/>
    </xf>
    <xf numFmtId="10" fontId="11" fillId="2" borderId="20" xfId="3" applyNumberFormat="1" applyFont="1" applyFill="1" applyBorder="1" applyAlignment="1">
      <alignment horizontal="center" vertical="center" wrapText="1"/>
    </xf>
    <xf numFmtId="17" fontId="11" fillId="2" borderId="4" xfId="3" applyNumberFormat="1" applyFont="1" applyFill="1" applyBorder="1" applyAlignment="1">
      <alignment vertical="center" wrapText="1"/>
    </xf>
    <xf numFmtId="0" fontId="11" fillId="2" borderId="28" xfId="3" applyFont="1" applyFill="1" applyBorder="1" applyAlignment="1">
      <alignment vertical="center" wrapText="1"/>
    </xf>
    <xf numFmtId="0" fontId="11" fillId="2" borderId="5" xfId="8" applyFont="1" applyFill="1" applyBorder="1" applyAlignment="1">
      <alignment horizontal="center" vertical="center" wrapText="1"/>
    </xf>
    <xf numFmtId="0" fontId="1" fillId="4" borderId="0" xfId="22" applyFill="1"/>
    <xf numFmtId="0" fontId="12" fillId="2" borderId="4" xfId="3" applyFont="1" applyFill="1" applyBorder="1" applyAlignment="1">
      <alignment vertical="center" wrapText="1"/>
    </xf>
    <xf numFmtId="0" fontId="1" fillId="0" borderId="21" xfId="22" applyBorder="1" applyAlignment="1">
      <alignment horizontal="center" vertical="center"/>
    </xf>
    <xf numFmtId="0" fontId="11" fillId="0" borderId="7" xfId="3" applyFont="1" applyBorder="1" applyAlignment="1">
      <alignment vertical="center" wrapText="1"/>
    </xf>
    <xf numFmtId="0" fontId="20" fillId="0" borderId="5" xfId="3" applyFont="1" applyBorder="1" applyAlignment="1">
      <alignment vertical="center" wrapText="1"/>
    </xf>
    <xf numFmtId="3" fontId="11" fillId="2" borderId="4" xfId="3" applyNumberFormat="1" applyFont="1" applyFill="1" applyBorder="1" applyAlignment="1">
      <alignment horizontal="right" vertical="center" wrapText="1"/>
    </xf>
    <xf numFmtId="17" fontId="11" fillId="0" borderId="4" xfId="3" applyNumberFormat="1" applyFont="1" applyBorder="1" applyAlignment="1">
      <alignment vertical="center" wrapText="1"/>
    </xf>
    <xf numFmtId="9" fontId="11" fillId="2" borderId="23" xfId="3" applyNumberFormat="1" applyFont="1" applyFill="1" applyBorder="1" applyAlignment="1">
      <alignment horizontal="center" vertical="center" wrapText="1"/>
    </xf>
    <xf numFmtId="10" fontId="11" fillId="2" borderId="4" xfId="3" applyNumberFormat="1" applyFont="1" applyFill="1" applyBorder="1" applyAlignment="1">
      <alignment horizontal="center" vertical="center" wrapText="1"/>
    </xf>
    <xf numFmtId="0" fontId="11" fillId="2" borderId="23" xfId="3" applyFont="1" applyFill="1" applyBorder="1" applyAlignment="1">
      <alignment vertical="center" wrapText="1"/>
    </xf>
    <xf numFmtId="0" fontId="1" fillId="0" borderId="0" xfId="22" applyAlignment="1">
      <alignment horizontal="center" vertical="center"/>
    </xf>
    <xf numFmtId="168" fontId="11" fillId="0" borderId="4" xfId="24" applyNumberFormat="1" applyFont="1" applyBorder="1" applyAlignment="1">
      <alignment vertical="center" wrapText="1"/>
    </xf>
    <xf numFmtId="0" fontId="1" fillId="0" borderId="20" xfId="22" applyBorder="1" applyAlignment="1">
      <alignment horizontal="center"/>
    </xf>
    <xf numFmtId="0" fontId="21" fillId="0" borderId="5" xfId="3" applyFont="1" applyBorder="1" applyAlignment="1">
      <alignment vertical="center" wrapText="1"/>
    </xf>
    <xf numFmtId="4" fontId="7" fillId="0" borderId="5" xfId="3" applyNumberFormat="1" applyFont="1" applyBorder="1" applyAlignment="1">
      <alignment vertical="center" wrapText="1"/>
    </xf>
    <xf numFmtId="0" fontId="11" fillId="0" borderId="10" xfId="3" applyFont="1" applyBorder="1" applyAlignment="1">
      <alignment vertical="center" wrapText="1"/>
    </xf>
    <xf numFmtId="0" fontId="12" fillId="0" borderId="27" xfId="3" applyFont="1" applyBorder="1" applyAlignment="1">
      <alignment vertical="center" wrapText="1"/>
    </xf>
    <xf numFmtId="168" fontId="11" fillId="0" borderId="27" xfId="24" applyNumberFormat="1" applyFont="1" applyBorder="1" applyAlignment="1">
      <alignment vertical="center" wrapText="1"/>
    </xf>
    <xf numFmtId="0" fontId="12" fillId="0" borderId="32" xfId="3" applyFont="1" applyBorder="1" applyAlignment="1">
      <alignment vertical="center" wrapText="1"/>
    </xf>
    <xf numFmtId="168" fontId="11" fillId="0" borderId="4" xfId="24" applyNumberFormat="1" applyFont="1" applyBorder="1" applyAlignment="1">
      <alignment horizontal="right" wrapText="1"/>
    </xf>
    <xf numFmtId="0" fontId="11" fillId="0" borderId="5" xfId="3" applyFont="1" applyBorder="1" applyAlignment="1">
      <alignment horizontal="right" vertical="center" wrapText="1"/>
    </xf>
    <xf numFmtId="0" fontId="5" fillId="2" borderId="5" xfId="3" applyFont="1" applyFill="1" applyBorder="1" applyAlignment="1">
      <alignment vertical="center" wrapText="1"/>
    </xf>
    <xf numFmtId="0" fontId="12" fillId="0" borderId="11" xfId="3" applyFont="1" applyBorder="1" applyAlignment="1">
      <alignment horizontal="right" vertical="center" wrapText="1"/>
    </xf>
    <xf numFmtId="0" fontId="12" fillId="0" borderId="20" xfId="3" applyFont="1" applyBorder="1" applyAlignment="1">
      <alignment vertical="center" wrapText="1"/>
    </xf>
    <xf numFmtId="0" fontId="12" fillId="0" borderId="33" xfId="3" applyFont="1" applyBorder="1" applyAlignment="1">
      <alignment horizontal="right" vertical="center" wrapText="1"/>
    </xf>
    <xf numFmtId="168" fontId="11" fillId="0" borderId="5" xfId="24" applyNumberFormat="1" applyFont="1" applyBorder="1" applyAlignment="1">
      <alignment vertical="center" wrapText="1"/>
    </xf>
    <xf numFmtId="0" fontId="1" fillId="0" borderId="34" xfId="22" applyBorder="1" applyAlignment="1">
      <alignment horizontal="center" vertical="center"/>
    </xf>
    <xf numFmtId="10" fontId="11" fillId="0" borderId="4" xfId="3" applyNumberFormat="1" applyFont="1" applyBorder="1" applyAlignment="1">
      <alignment horizontal="center" vertical="center" wrapText="1"/>
    </xf>
    <xf numFmtId="0" fontId="12" fillId="0" borderId="26" xfId="3" applyFont="1" applyBorder="1" applyAlignment="1">
      <alignment vertical="center" wrapText="1"/>
    </xf>
    <xf numFmtId="0" fontId="12" fillId="0" borderId="14" xfId="3" applyFont="1" applyBorder="1" applyAlignment="1">
      <alignment horizontal="right" vertical="center" wrapText="1"/>
    </xf>
    <xf numFmtId="0" fontId="1" fillId="0" borderId="5" xfId="22" applyBorder="1"/>
    <xf numFmtId="4" fontId="6" fillId="0" borderId="5" xfId="22" applyNumberFormat="1" applyFont="1" applyBorder="1"/>
    <xf numFmtId="0" fontId="1" fillId="2" borderId="0" xfId="22" applyFill="1"/>
    <xf numFmtId="4" fontId="6" fillId="0" borderId="0" xfId="22" applyNumberFormat="1" applyFont="1"/>
    <xf numFmtId="0" fontId="11" fillId="0" borderId="5" xfId="22" applyFont="1" applyBorder="1" applyAlignment="1">
      <alignment horizontal="center" vertical="center"/>
    </xf>
    <xf numFmtId="0" fontId="1" fillId="2" borderId="25" xfId="3" applyFont="1" applyFill="1" applyBorder="1" applyAlignment="1">
      <alignment horizontal="center" vertical="center" wrapText="1"/>
    </xf>
    <xf numFmtId="3" fontId="22" fillId="0" borderId="35" xfId="22" applyNumberFormat="1" applyFont="1" applyBorder="1" applyAlignment="1">
      <alignment horizontal="left" vertical="center" wrapText="1"/>
    </xf>
    <xf numFmtId="0" fontId="1" fillId="0" borderId="4" xfId="3" applyFont="1" applyBorder="1" applyAlignment="1">
      <alignment horizontal="center" vertical="center" wrapText="1"/>
    </xf>
    <xf numFmtId="0" fontId="23" fillId="0" borderId="27" xfId="3" applyFont="1" applyBorder="1" applyAlignment="1">
      <alignment vertical="center" wrapText="1"/>
    </xf>
    <xf numFmtId="168" fontId="23" fillId="0" borderId="5" xfId="24" applyNumberFormat="1" applyFont="1" applyBorder="1" applyAlignment="1">
      <alignment vertical="center" wrapText="1"/>
    </xf>
    <xf numFmtId="9" fontId="11" fillId="0" borderId="5" xfId="25" applyFont="1" applyBorder="1"/>
    <xf numFmtId="9" fontId="1" fillId="0" borderId="27" xfId="3" applyNumberFormat="1" applyFont="1" applyBorder="1" applyAlignment="1">
      <alignment horizontal="center" vertical="center" wrapText="1"/>
    </xf>
    <xf numFmtId="10" fontId="1" fillId="0" borderId="5" xfId="3" applyNumberFormat="1" applyFont="1" applyBorder="1" applyAlignment="1">
      <alignment horizontal="center" vertical="center" wrapText="1"/>
    </xf>
    <xf numFmtId="17" fontId="23" fillId="0" borderId="5" xfId="3" applyNumberFormat="1" applyFont="1" applyBorder="1" applyAlignment="1">
      <alignment vertical="center" wrapText="1"/>
    </xf>
    <xf numFmtId="17" fontId="12" fillId="0" borderId="5" xfId="3" applyNumberFormat="1" applyFont="1" applyBorder="1" applyAlignment="1">
      <alignment vertical="center" wrapText="1"/>
    </xf>
    <xf numFmtId="0" fontId="20" fillId="0" borderId="30" xfId="3" applyFont="1" applyBorder="1" applyAlignment="1">
      <alignment vertical="center" wrapText="1"/>
    </xf>
    <xf numFmtId="0" fontId="20" fillId="0" borderId="27" xfId="3" applyFont="1" applyBorder="1" applyAlignment="1">
      <alignment vertical="center" wrapText="1"/>
    </xf>
    <xf numFmtId="0" fontId="20" fillId="0" borderId="32" xfId="3" applyFont="1" applyBorder="1" applyAlignment="1">
      <alignment vertical="center" wrapText="1"/>
    </xf>
    <xf numFmtId="0" fontId="5" fillId="0" borderId="0" xfId="22" applyFont="1"/>
    <xf numFmtId="0" fontId="12" fillId="0" borderId="10" xfId="3" applyFont="1" applyBorder="1" applyAlignment="1">
      <alignment horizontal="center" vertical="center" wrapText="1"/>
    </xf>
    <xf numFmtId="17" fontId="12" fillId="2" borderId="5" xfId="3" applyNumberFormat="1" applyFont="1" applyFill="1" applyBorder="1" applyAlignment="1">
      <alignment vertical="center" wrapText="1"/>
    </xf>
    <xf numFmtId="0" fontId="12" fillId="0" borderId="21" xfId="3" applyFont="1" applyBorder="1" applyAlignment="1">
      <alignment vertical="center" wrapText="1"/>
    </xf>
    <xf numFmtId="168" fontId="7" fillId="0" borderId="5" xfId="22" applyNumberFormat="1" applyFont="1" applyBorder="1"/>
    <xf numFmtId="4" fontId="24" fillId="0" borderId="0" xfId="3" applyNumberFormat="1" applyFont="1" applyAlignment="1">
      <alignment vertical="center" wrapText="1"/>
    </xf>
    <xf numFmtId="0" fontId="11" fillId="2" borderId="27" xfId="3" applyFont="1" applyFill="1" applyBorder="1" applyAlignment="1">
      <alignment vertical="center" wrapText="1"/>
    </xf>
    <xf numFmtId="0" fontId="11" fillId="2" borderId="27" xfId="3" applyFont="1" applyFill="1" applyBorder="1" applyAlignment="1">
      <alignment horizontal="center" vertical="center" wrapText="1"/>
    </xf>
    <xf numFmtId="3" fontId="11" fillId="2" borderId="27" xfId="3" applyNumberFormat="1" applyFont="1" applyFill="1" applyBorder="1" applyAlignment="1">
      <alignment vertical="center" wrapText="1"/>
    </xf>
    <xf numFmtId="9" fontId="11" fillId="2" borderId="5" xfId="3" applyNumberFormat="1" applyFont="1" applyFill="1" applyBorder="1" applyAlignment="1">
      <alignment horizontal="center" vertical="center" wrapText="1"/>
    </xf>
    <xf numFmtId="10" fontId="11" fillId="2" borderId="27" xfId="3" applyNumberFormat="1" applyFont="1" applyFill="1" applyBorder="1" applyAlignment="1">
      <alignment horizontal="center" vertical="center" wrapText="1"/>
    </xf>
    <xf numFmtId="0" fontId="11" fillId="2" borderId="4" xfId="3" applyFont="1" applyFill="1" applyBorder="1" applyAlignment="1">
      <alignment vertical="center" wrapText="1"/>
    </xf>
    <xf numFmtId="0" fontId="12" fillId="2" borderId="21" xfId="3" applyFont="1" applyFill="1" applyBorder="1" applyAlignment="1">
      <alignment vertical="center" wrapText="1"/>
    </xf>
    <xf numFmtId="9" fontId="11" fillId="2" borderId="4" xfId="3" applyNumberFormat="1" applyFont="1" applyFill="1" applyBorder="1" applyAlignment="1">
      <alignment horizontal="center" vertical="center" wrapText="1"/>
    </xf>
    <xf numFmtId="3" fontId="7" fillId="0" borderId="5" xfId="3" applyNumberFormat="1" applyFont="1" applyBorder="1" applyAlignment="1">
      <alignment vertical="center" wrapText="1"/>
    </xf>
    <xf numFmtId="4" fontId="12" fillId="0" borderId="0" xfId="3" applyNumberFormat="1" applyFont="1" applyAlignment="1">
      <alignment vertical="center" wrapText="1"/>
    </xf>
    <xf numFmtId="0" fontId="6" fillId="0" borderId="0" xfId="22" applyFont="1" applyAlignment="1">
      <alignment horizontal="center"/>
    </xf>
    <xf numFmtId="0" fontId="7" fillId="0" borderId="5" xfId="22" applyFont="1" applyBorder="1"/>
    <xf numFmtId="43" fontId="6" fillId="0" borderId="5" xfId="22" applyNumberFormat="1" applyFont="1" applyBorder="1"/>
    <xf numFmtId="0" fontId="1" fillId="0" borderId="0" xfId="22" applyBorder="1"/>
    <xf numFmtId="4" fontId="6" fillId="0" borderId="0" xfId="22" applyNumberFormat="1" applyFont="1" applyBorder="1"/>
    <xf numFmtId="0" fontId="25" fillId="0" borderId="0" xfId="22" applyFont="1" applyAlignment="1">
      <alignment horizontal="center"/>
    </xf>
    <xf numFmtId="0" fontId="27" fillId="0" borderId="4" xfId="8" applyFont="1" applyBorder="1" applyAlignment="1">
      <alignment vertical="center" wrapText="1"/>
    </xf>
    <xf numFmtId="0" fontId="28" fillId="0" borderId="0" xfId="22" applyFont="1"/>
    <xf numFmtId="0" fontId="27" fillId="0" borderId="5" xfId="8" applyFont="1" applyBorder="1" applyAlignment="1">
      <alignment vertical="center" wrapText="1"/>
    </xf>
    <xf numFmtId="0" fontId="27" fillId="0" borderId="5" xfId="22" applyFont="1" applyBorder="1"/>
    <xf numFmtId="3" fontId="11" fillId="2" borderId="0" xfId="3" applyNumberFormat="1" applyFont="1" applyFill="1" applyAlignment="1">
      <alignment vertical="center" wrapText="1"/>
    </xf>
    <xf numFmtId="9" fontId="11" fillId="2" borderId="0" xfId="3" applyNumberFormat="1" applyFont="1" applyFill="1" applyAlignment="1">
      <alignment horizontal="center" vertical="center" wrapText="1"/>
    </xf>
    <xf numFmtId="10" fontId="11" fillId="2" borderId="0" xfId="3" applyNumberFormat="1" applyFont="1" applyFill="1" applyAlignment="1">
      <alignment horizontal="center" vertical="center" wrapText="1"/>
    </xf>
    <xf numFmtId="0" fontId="11" fillId="2" borderId="0" xfId="3" applyFont="1" applyFill="1" applyAlignment="1">
      <alignment horizontal="center" vertical="center" wrapText="1"/>
    </xf>
    <xf numFmtId="0" fontId="12" fillId="0" borderId="4" xfId="3" applyFont="1" applyBorder="1" applyAlignment="1">
      <alignment horizontal="center" vertical="center" wrapText="1"/>
    </xf>
    <xf numFmtId="0" fontId="12" fillId="0" borderId="5" xfId="3" applyFont="1" applyBorder="1" applyAlignment="1">
      <alignment horizontal="center" vertical="center" wrapText="1"/>
    </xf>
    <xf numFmtId="0" fontId="16" fillId="3" borderId="18" xfId="3" applyFont="1" applyFill="1" applyBorder="1" applyAlignment="1">
      <alignment horizontal="left" vertical="center" wrapText="1"/>
    </xf>
    <xf numFmtId="0" fontId="16" fillId="3" borderId="19" xfId="3" applyFont="1" applyFill="1" applyBorder="1" applyAlignment="1">
      <alignment horizontal="left" vertical="center" wrapText="1"/>
    </xf>
    <xf numFmtId="0" fontId="10" fillId="0" borderId="2" xfId="3" applyFont="1" applyBorder="1" applyAlignment="1">
      <alignment horizontal="left" vertical="center" wrapText="1"/>
    </xf>
    <xf numFmtId="0" fontId="10" fillId="0" borderId="3" xfId="3" applyFont="1" applyBorder="1" applyAlignment="1">
      <alignment horizontal="left" vertical="center" wrapText="1"/>
    </xf>
    <xf numFmtId="0" fontId="11" fillId="0" borderId="4" xfId="22" applyFont="1" applyBorder="1" applyAlignment="1">
      <alignment horizontal="center"/>
    </xf>
    <xf numFmtId="0" fontId="11" fillId="0" borderId="5" xfId="22" applyFont="1" applyBorder="1" applyAlignment="1">
      <alignment horizontal="center"/>
    </xf>
    <xf numFmtId="0" fontId="12" fillId="0" borderId="4" xfId="3" applyFont="1" applyBorder="1" applyAlignment="1">
      <alignment horizontal="center" vertical="center"/>
    </xf>
    <xf numFmtId="0" fontId="17" fillId="3" borderId="5" xfId="3" applyFont="1" applyFill="1" applyBorder="1" applyAlignment="1">
      <alignment horizontal="center" vertical="center" wrapText="1"/>
    </xf>
    <xf numFmtId="0" fontId="17" fillId="3" borderId="20" xfId="3" applyFont="1" applyFill="1" applyBorder="1" applyAlignment="1">
      <alignment horizontal="center" vertical="center" wrapText="1"/>
    </xf>
    <xf numFmtId="0" fontId="1" fillId="0" borderId="20" xfId="22" applyBorder="1" applyAlignment="1">
      <alignment horizontal="center"/>
    </xf>
    <xf numFmtId="0" fontId="1" fillId="0" borderId="4" xfId="22" applyBorder="1" applyAlignment="1">
      <alignment horizontal="center"/>
    </xf>
    <xf numFmtId="0" fontId="17" fillId="3" borderId="10" xfId="3" applyFont="1" applyFill="1" applyBorder="1" applyAlignment="1">
      <alignment horizontal="center" vertical="center" wrapText="1"/>
    </xf>
    <xf numFmtId="0" fontId="17" fillId="3" borderId="22" xfId="3" applyFont="1" applyFill="1" applyBorder="1" applyAlignment="1">
      <alignment horizontal="center" vertical="center" wrapText="1"/>
    </xf>
    <xf numFmtId="0" fontId="17" fillId="3" borderId="26" xfId="3" applyFont="1" applyFill="1" applyBorder="1" applyAlignment="1">
      <alignment horizontal="center" vertical="center" wrapText="1"/>
    </xf>
    <xf numFmtId="0" fontId="17" fillId="3" borderId="5" xfId="3" applyFont="1" applyFill="1" applyBorder="1" applyAlignment="1">
      <alignment horizontal="center" vertical="center"/>
    </xf>
    <xf numFmtId="0" fontId="17" fillId="3" borderId="21" xfId="3" applyFont="1" applyFill="1" applyBorder="1" applyAlignment="1">
      <alignment horizontal="center" vertical="center" wrapText="1"/>
    </xf>
    <xf numFmtId="0" fontId="17" fillId="3" borderId="24" xfId="3" applyFont="1" applyFill="1" applyBorder="1" applyAlignment="1">
      <alignment horizontal="center" vertical="center" wrapText="1"/>
    </xf>
    <xf numFmtId="0" fontId="17" fillId="3" borderId="23" xfId="3" applyFont="1" applyFill="1" applyBorder="1" applyAlignment="1">
      <alignment horizontal="center" vertical="center" wrapText="1"/>
    </xf>
    <xf numFmtId="0" fontId="17" fillId="3" borderId="29" xfId="3" applyFont="1" applyFill="1" applyBorder="1" applyAlignment="1">
      <alignment horizontal="center" vertical="center" wrapText="1"/>
    </xf>
    <xf numFmtId="0" fontId="17" fillId="3" borderId="12" xfId="3" applyFont="1" applyFill="1" applyBorder="1" applyAlignment="1">
      <alignment horizontal="center" vertical="center" wrapText="1"/>
    </xf>
    <xf numFmtId="0" fontId="16" fillId="3" borderId="5" xfId="3" applyFont="1" applyFill="1" applyBorder="1" applyAlignment="1">
      <alignment horizontal="left" vertical="center" wrapText="1"/>
    </xf>
    <xf numFmtId="0" fontId="12" fillId="0" borderId="30" xfId="3" applyFont="1" applyBorder="1" applyAlignment="1">
      <alignment horizontal="center" vertical="center" wrapText="1"/>
    </xf>
    <xf numFmtId="0" fontId="12" fillId="0" borderId="31" xfId="3" applyFont="1" applyBorder="1" applyAlignment="1">
      <alignment horizontal="center" vertical="center" wrapText="1"/>
    </xf>
    <xf numFmtId="0" fontId="12" fillId="0" borderId="21" xfId="3" applyFont="1" applyBorder="1" applyAlignment="1">
      <alignment horizontal="center" vertical="center" wrapText="1"/>
    </xf>
    <xf numFmtId="0" fontId="12" fillId="0" borderId="10" xfId="3" applyFont="1" applyBorder="1" applyAlignment="1">
      <alignment horizontal="center" vertical="center" wrapText="1"/>
    </xf>
    <xf numFmtId="0" fontId="5" fillId="2" borderId="21" xfId="3" applyFont="1" applyFill="1" applyBorder="1" applyAlignment="1">
      <alignment horizontal="center" vertical="center" wrapText="1"/>
    </xf>
    <xf numFmtId="0" fontId="5" fillId="2" borderId="10" xfId="3" applyFont="1" applyFill="1" applyBorder="1" applyAlignment="1">
      <alignment horizontal="center" vertical="center" wrapText="1"/>
    </xf>
    <xf numFmtId="10" fontId="17" fillId="3" borderId="5" xfId="3" applyNumberFormat="1" applyFont="1" applyFill="1" applyBorder="1" applyAlignment="1">
      <alignment horizontal="center" vertical="center" wrapText="1"/>
    </xf>
    <xf numFmtId="10" fontId="17" fillId="3" borderId="20" xfId="3" applyNumberFormat="1" applyFont="1" applyFill="1" applyBorder="1" applyAlignment="1">
      <alignment horizontal="center" vertical="center" wrapText="1"/>
    </xf>
    <xf numFmtId="0" fontId="17" fillId="3" borderId="4" xfId="3" applyFont="1" applyFill="1" applyBorder="1" applyAlignment="1">
      <alignment horizontal="center" vertical="center" wrapText="1"/>
    </xf>
    <xf numFmtId="0" fontId="17" fillId="3" borderId="37" xfId="3" applyFont="1" applyFill="1" applyBorder="1" applyAlignment="1">
      <alignment horizontal="center" vertical="center" wrapText="1"/>
    </xf>
    <xf numFmtId="0" fontId="17" fillId="3" borderId="38" xfId="3" applyFont="1" applyFill="1" applyBorder="1" applyAlignment="1">
      <alignment horizontal="center" vertical="center" wrapText="1"/>
    </xf>
    <xf numFmtId="0" fontId="17" fillId="3" borderId="21" xfId="3" applyFont="1" applyFill="1" applyBorder="1" applyAlignment="1">
      <alignment horizontal="center" vertical="center"/>
    </xf>
    <xf numFmtId="0" fontId="17" fillId="3" borderId="36" xfId="3" applyFont="1" applyFill="1" applyBorder="1" applyAlignment="1">
      <alignment horizontal="center" vertical="center"/>
    </xf>
    <xf numFmtId="0" fontId="17" fillId="3" borderId="10" xfId="3" applyFont="1" applyFill="1" applyBorder="1" applyAlignment="1">
      <alignment horizontal="center" vertical="center"/>
    </xf>
    <xf numFmtId="0" fontId="26" fillId="5" borderId="20" xfId="22" applyFont="1" applyFill="1" applyBorder="1" applyAlignment="1">
      <alignment horizontal="center" vertical="center"/>
    </xf>
    <xf numFmtId="0" fontId="26" fillId="5" borderId="23" xfId="22" applyFont="1" applyFill="1" applyBorder="1" applyAlignment="1">
      <alignment horizontal="center" vertical="center"/>
    </xf>
    <xf numFmtId="0" fontId="26" fillId="5" borderId="4" xfId="22" applyFont="1" applyFill="1" applyBorder="1" applyAlignment="1">
      <alignment horizontal="center" vertical="center"/>
    </xf>
    <xf numFmtId="0" fontId="26" fillId="5" borderId="20" xfId="22" applyFont="1" applyFill="1" applyBorder="1" applyAlignment="1">
      <alignment horizontal="center" vertical="center" wrapText="1"/>
    </xf>
    <xf numFmtId="0" fontId="26" fillId="5" borderId="23" xfId="22" applyFont="1" applyFill="1" applyBorder="1" applyAlignment="1">
      <alignment horizontal="center" vertical="center" wrapText="1"/>
    </xf>
    <xf numFmtId="0" fontId="26" fillId="5" borderId="4" xfId="22" applyFont="1" applyFill="1" applyBorder="1" applyAlignment="1">
      <alignment horizontal="center" vertical="center" wrapText="1"/>
    </xf>
    <xf numFmtId="0" fontId="26" fillId="5" borderId="5" xfId="22" applyFont="1" applyFill="1" applyBorder="1" applyAlignment="1">
      <alignment horizontal="center" vertical="center"/>
    </xf>
    <xf numFmtId="0" fontId="27" fillId="0" borderId="5" xfId="8" applyFont="1" applyBorder="1" applyAlignment="1">
      <alignment horizontal="center" vertical="center" wrapText="1"/>
    </xf>
    <xf numFmtId="0" fontId="28" fillId="0" borderId="5" xfId="22" applyFont="1" applyBorder="1" applyAlignment="1">
      <alignment horizontal="center" vertical="center" wrapText="1"/>
    </xf>
    <xf numFmtId="0" fontId="28" fillId="0" borderId="20" xfId="22" applyFont="1" applyBorder="1" applyAlignment="1">
      <alignment horizontal="center" vertical="center" wrapText="1"/>
    </xf>
    <xf numFmtId="0" fontId="28" fillId="0" borderId="23" xfId="22" applyFont="1" applyBorder="1" applyAlignment="1">
      <alignment horizontal="center" vertical="center" wrapText="1"/>
    </xf>
    <xf numFmtId="0" fontId="28" fillId="0" borderId="4" xfId="22" applyFont="1" applyBorder="1" applyAlignment="1">
      <alignment horizontal="center" vertical="center" wrapText="1"/>
    </xf>
  </cellXfs>
  <cellStyles count="26">
    <cellStyle name="Comma 2" xfId="6" xr:uid="{00000000-0005-0000-0000-000000000000}"/>
    <cellStyle name="Comma 4" xfId="17" xr:uid="{00000000-0005-0000-0000-000001000000}"/>
    <cellStyle name="Currency 3" xfId="15" xr:uid="{00000000-0005-0000-0000-000002000000}"/>
    <cellStyle name="Moeda 2" xfId="9" xr:uid="{00000000-0005-0000-0000-000003000000}"/>
    <cellStyle name="Normal" xfId="0" builtinId="0"/>
    <cellStyle name="Normal 2" xfId="3" xr:uid="{00000000-0005-0000-0000-000005000000}"/>
    <cellStyle name="Normal 2 2" xfId="11" xr:uid="{00000000-0005-0000-0000-000006000000}"/>
    <cellStyle name="Normal 3" xfId="5" xr:uid="{00000000-0005-0000-0000-000007000000}"/>
    <cellStyle name="Normal 3 2" xfId="8" xr:uid="{00000000-0005-0000-0000-000008000000}"/>
    <cellStyle name="Normal 3 3" xfId="20" xr:uid="{00000000-0005-0000-0000-000009000000}"/>
    <cellStyle name="Normal 3 4" xfId="18" xr:uid="{00000000-0005-0000-0000-00000A000000}"/>
    <cellStyle name="Normal 3 4 2" xfId="21" xr:uid="{00000000-0005-0000-0000-00000B000000}"/>
    <cellStyle name="Normal 4" xfId="1" xr:uid="{00000000-0005-0000-0000-00000C000000}"/>
    <cellStyle name="Normal 4 2" xfId="23" xr:uid="{00000000-0005-0000-0000-00000D000000}"/>
    <cellStyle name="Normal 5" xfId="14" xr:uid="{00000000-0005-0000-0000-00000E000000}"/>
    <cellStyle name="Normal 6 2" xfId="22" xr:uid="{00000000-0005-0000-0000-00000F000000}"/>
    <cellStyle name="Percent 2" xfId="4" xr:uid="{00000000-0005-0000-0000-000010000000}"/>
    <cellStyle name="Percent 3" xfId="7" xr:uid="{00000000-0005-0000-0000-000011000000}"/>
    <cellStyle name="Percent 4" xfId="13" xr:uid="{00000000-0005-0000-0000-000012000000}"/>
    <cellStyle name="Percent 5" xfId="16" xr:uid="{00000000-0005-0000-0000-000013000000}"/>
    <cellStyle name="Porcentagem" xfId="25" builtinId="5"/>
    <cellStyle name="Porcentagem 11" xfId="10" xr:uid="{00000000-0005-0000-0000-000015000000}"/>
    <cellStyle name="Porcentagem 2" xfId="19" xr:uid="{00000000-0005-0000-0000-000016000000}"/>
    <cellStyle name="Separador de milhares 11 2" xfId="12" xr:uid="{00000000-0005-0000-0000-000017000000}"/>
    <cellStyle name="Vírgula 2" xfId="2" xr:uid="{00000000-0005-0000-0000-000018000000}"/>
    <cellStyle name="Vírgula 2 2" xfId="24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14" Type="http://schemas.openxmlformats.org/officeDocument/2006/relationships/customXml" Target="../customXml/item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acruz/AppData/Local/Microsoft/Windows/INetCache/Content.Outlook/237EG31T/Relat&#243;rio%20de%20Progresso%20do%20exerc&#237;cio%20%202016_vers&#227;o%20020317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-my.sharepoint.com/Users/vmoura/AppData/Local/Microsoft/Windows/Temporary%20Internet%20Files/Content.Outlook/98W17Z6P/PROFISCO%20II%20PI%20PAI%20POA_Vers&#227;o%20de%2001%20SET%20201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d1arq01\Adins\3%20Projetos\2%20Conclu&#237;dos\DF%20Minist&#233;rio%20do%20Planejamento\Administra&#231;&#227;o\Relat&#243;rios%20dos%20Produtos\PNAGE%20POA%20-%20Versao%20Revista%20Plano%20de%20Contas%2001Ago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Índice"/>
      <sheetName val="1. Resumo Executivo"/>
      <sheetName val="2. Resultados (Outcomes-PMR)"/>
      <sheetName val="3a. Produtos-Fis (Outputs-PMR)"/>
      <sheetName val="3b. Produtos-Fin (Outputs-PMR)"/>
      <sheetName val="4. Situação e Plano Ação"/>
      <sheetName val="5. Riscos e Plano Mitigação"/>
      <sheetName val="6. Cláusulas Contratuais"/>
      <sheetName val="7. Alterações no Projeto"/>
      <sheetName val="8. Lições Aprend e Boas Prát"/>
      <sheetName val="9. Dem Exec Orçamentária"/>
      <sheetName val="10. Dem Desemb Fonte-Ano"/>
      <sheetName val="11. Dem Execução Financeira-Sem"/>
      <sheetName val="12.10 Dem Execução PA-v13"/>
      <sheetName val="12.9 Dem Execução PA-v12"/>
      <sheetName val="12.8 Dem Execução PA-v10"/>
      <sheetName val="12.7 Dem Execução PA-v9"/>
      <sheetName val="12.6. Dem.Execução PA v8"/>
      <sheetName val="12.5. Dem. Execução PA v7"/>
      <sheetName val="12.5. Dem. Execução PA v6"/>
      <sheetName val="12.4. Dem. Execução PA v5"/>
      <sheetName val="12.3. Dem Execução PA v4"/>
      <sheetName val="12.2. Dem Execução PA v3"/>
      <sheetName val="12.1. Dem Execução PA v2"/>
      <sheetName val="12. Dem Execução PA"/>
      <sheetName val="13. Relação Contr-Obras"/>
      <sheetName val="14. Marco de Resultados"/>
      <sheetName val="15. Quadro de Indicadores"/>
      <sheetName val="16. Matriz de Probl-Sol-Resulta"/>
      <sheetName val="Plan1"/>
      <sheetName val="1 - Perfil da Opera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Capa"/>
      <sheetName val="2_Índice"/>
      <sheetName val="3_Instruções"/>
      <sheetName val="4_Comp e Produtos"/>
      <sheetName val="5_Gestão Projeto"/>
      <sheetName val="6_Comp 1 GF"/>
      <sheetName val="7_Comp 2 AT"/>
      <sheetName val="10_Subcomp "/>
      <sheetName val="11_Subcomp "/>
      <sheetName val="12_Subcomp "/>
      <sheetName val="14_Subcomp "/>
      <sheetName val="15_Subcomp "/>
      <sheetName val="8_Comp 3 AF"/>
      <sheetName val="9_Consolidação Tipo Recurso"/>
      <sheetName val="10_Cronograma Financeiro"/>
      <sheetName val="11_Distribuição por Fonte"/>
      <sheetName val="12_Programação Desembolso"/>
      <sheetName val="12_Orçamento Global"/>
      <sheetName val="PEP Em reais"/>
      <sheetName val="PEP em US$"/>
      <sheetName val="Orçamento Global"/>
      <sheetName val="25 MR Marco Resultados beta"/>
      <sheetName val="25 B MR Marco Resultad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4">
          <cell r="B4">
            <v>49998846.450000003</v>
          </cell>
        </row>
      </sheetData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Justificativa"/>
      <sheetName val="Parâmetros"/>
      <sheetName val="Comp 1"/>
      <sheetName val="Comp A"/>
      <sheetName val="Comp 2"/>
      <sheetName val="Comp 3"/>
      <sheetName val="Comp 4"/>
      <sheetName val="Comp 5"/>
      <sheetName val="Comp 6"/>
      <sheetName val="Adm Projeto"/>
      <sheetName val="Monit&amp;Avaliação"/>
      <sheetName val="Consolidação 1"/>
      <sheetName val="Consolidação 2"/>
    </sheetNames>
    <sheetDataSet>
      <sheetData sheetId="0"/>
      <sheetData sheetId="1"/>
      <sheetData sheetId="2">
        <row r="8">
          <cell r="C8" t="str">
            <v>Rafaela</v>
          </cell>
        </row>
        <row r="9">
          <cell r="C9" t="str">
            <v>Marcos</v>
          </cell>
        </row>
        <row r="10">
          <cell r="C10" t="str">
            <v>COAF</v>
          </cell>
        </row>
        <row r="11">
          <cell r="C11" t="str">
            <v>Teste</v>
          </cell>
        </row>
        <row r="12">
          <cell r="C12" t="str">
            <v>Nélly</v>
          </cell>
        </row>
        <row r="13">
          <cell r="C13" t="str">
            <v>Eugenio</v>
          </cell>
        </row>
        <row r="14">
          <cell r="C14" t="str">
            <v>Tadeu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228"/>
  <sheetViews>
    <sheetView showGridLines="0" tabSelected="1" topLeftCell="C18" zoomScaleNormal="100" workbookViewId="0">
      <selection activeCell="L31" sqref="L31"/>
    </sheetView>
  </sheetViews>
  <sheetFormatPr defaultColWidth="9.140625" defaultRowHeight="15" x14ac:dyDescent="0.25"/>
  <cols>
    <col min="1" max="1" width="5.7109375" style="1" customWidth="1"/>
    <col min="2" max="2" width="12" style="4" customWidth="1"/>
    <col min="3" max="3" width="34" style="4" customWidth="1"/>
    <col min="4" max="4" width="12.140625" style="4" customWidth="1"/>
    <col min="5" max="5" width="20.42578125" style="4" customWidth="1"/>
    <col min="6" max="6" width="16" style="4" customWidth="1"/>
    <col min="7" max="7" width="12" style="4" customWidth="1"/>
    <col min="8" max="8" width="13" style="5" customWidth="1"/>
    <col min="9" max="9" width="12.140625" style="6" customWidth="1"/>
    <col min="10" max="10" width="14" style="6" customWidth="1"/>
    <col min="11" max="11" width="12.7109375" style="4" hidden="1" customWidth="1"/>
    <col min="12" max="12" width="16.140625" style="4" customWidth="1"/>
    <col min="13" max="13" width="13.5703125" style="4" customWidth="1"/>
    <col min="14" max="14" width="11.42578125" style="4" customWidth="1"/>
    <col min="15" max="15" width="18.85546875" style="4" customWidth="1"/>
    <col min="16" max="16" width="11.42578125" style="4" customWidth="1"/>
    <col min="17" max="17" width="10.28515625" style="4" customWidth="1"/>
    <col min="18" max="16384" width="9.140625" style="4"/>
  </cols>
  <sheetData>
    <row r="1" spans="1:20" x14ac:dyDescent="0.25">
      <c r="B1" s="2" t="s">
        <v>0</v>
      </c>
      <c r="C1" s="3"/>
      <c r="D1" s="3"/>
      <c r="J1" s="7"/>
    </row>
    <row r="2" spans="1:20" x14ac:dyDescent="0.25">
      <c r="B2" s="8" t="s">
        <v>1</v>
      </c>
      <c r="C2" s="3"/>
      <c r="D2" s="3"/>
    </row>
    <row r="3" spans="1:20" x14ac:dyDescent="0.25">
      <c r="B3" s="9" t="s">
        <v>2</v>
      </c>
      <c r="C3" s="3"/>
      <c r="D3" s="3"/>
      <c r="G3" s="5"/>
    </row>
    <row r="4" spans="1:20" x14ac:dyDescent="0.25">
      <c r="B4" s="9" t="s">
        <v>3</v>
      </c>
      <c r="C4" s="3"/>
      <c r="D4" s="3"/>
    </row>
    <row r="5" spans="1:20" ht="15.75" x14ac:dyDescent="0.25">
      <c r="B5" s="10"/>
    </row>
    <row r="6" spans="1:20" x14ac:dyDescent="0.25">
      <c r="B6" s="11" t="s">
        <v>4</v>
      </c>
      <c r="C6" s="3"/>
      <c r="D6" s="3"/>
      <c r="E6" s="12"/>
    </row>
    <row r="7" spans="1:20" x14ac:dyDescent="0.25">
      <c r="B7" s="8" t="s">
        <v>5</v>
      </c>
      <c r="C7" s="3"/>
      <c r="D7" s="3"/>
      <c r="E7" s="12"/>
    </row>
    <row r="8" spans="1:20" ht="15.75" thickBot="1" x14ac:dyDescent="0.3">
      <c r="B8" s="9" t="s">
        <v>6</v>
      </c>
      <c r="C8" s="3"/>
      <c r="D8" s="3"/>
      <c r="E8" s="12"/>
    </row>
    <row r="9" spans="1:20" s="15" customFormat="1" ht="16.5" thickBot="1" x14ac:dyDescent="0.3">
      <c r="A9" s="13">
        <v>1</v>
      </c>
      <c r="B9" s="163" t="s">
        <v>7</v>
      </c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4"/>
      <c r="R9" s="14"/>
      <c r="S9" s="14"/>
      <c r="T9" s="14"/>
    </row>
    <row r="10" spans="1:20" s="15" customFormat="1" x14ac:dyDescent="0.25">
      <c r="A10" s="165"/>
      <c r="B10" s="159" t="s">
        <v>8</v>
      </c>
      <c r="C10" s="159" t="s">
        <v>9</v>
      </c>
      <c r="D10" s="159" t="s">
        <v>10</v>
      </c>
      <c r="E10" s="159" t="s">
        <v>11</v>
      </c>
      <c r="F10" s="159" t="s">
        <v>12</v>
      </c>
      <c r="G10" s="159" t="s">
        <v>13</v>
      </c>
      <c r="H10" s="167" t="s">
        <v>14</v>
      </c>
      <c r="I10" s="167"/>
      <c r="J10" s="167"/>
      <c r="K10" s="159" t="s">
        <v>15</v>
      </c>
      <c r="L10" s="159" t="s">
        <v>16</v>
      </c>
      <c r="M10" s="159" t="s">
        <v>17</v>
      </c>
      <c r="N10" s="159"/>
      <c r="O10" s="159" t="s">
        <v>18</v>
      </c>
      <c r="P10" s="159" t="s">
        <v>19</v>
      </c>
      <c r="Q10" s="159" t="s">
        <v>20</v>
      </c>
      <c r="R10" s="14"/>
      <c r="S10" s="14"/>
      <c r="T10" s="14"/>
    </row>
    <row r="11" spans="1:20" s="15" customFormat="1" ht="47.25" customHeight="1" x14ac:dyDescent="0.25">
      <c r="A11" s="166"/>
      <c r="B11" s="160"/>
      <c r="C11" s="160"/>
      <c r="D11" s="160"/>
      <c r="E11" s="160"/>
      <c r="F11" s="160"/>
      <c r="G11" s="160"/>
      <c r="H11" s="16" t="s">
        <v>21</v>
      </c>
      <c r="I11" s="17" t="s">
        <v>22</v>
      </c>
      <c r="J11" s="17" t="s">
        <v>23</v>
      </c>
      <c r="K11" s="160"/>
      <c r="L11" s="160"/>
      <c r="M11" s="18" t="s">
        <v>24</v>
      </c>
      <c r="N11" s="18" t="s">
        <v>25</v>
      </c>
      <c r="O11" s="160"/>
      <c r="P11" s="160"/>
      <c r="Q11" s="160"/>
      <c r="R11" s="14"/>
      <c r="S11" s="14"/>
      <c r="T11" s="14"/>
    </row>
    <row r="12" spans="1:20" x14ac:dyDescent="0.25">
      <c r="A12" s="19" t="s">
        <v>26</v>
      </c>
      <c r="B12" s="20"/>
      <c r="C12" s="21"/>
      <c r="D12" s="22"/>
      <c r="E12" s="21"/>
      <c r="F12" s="23"/>
      <c r="G12" s="23"/>
      <c r="H12" s="24"/>
      <c r="I12" s="25"/>
      <c r="J12" s="26"/>
      <c r="K12" s="23"/>
      <c r="L12" s="23"/>
      <c r="M12" s="23"/>
      <c r="N12" s="23"/>
      <c r="O12" s="23"/>
      <c r="P12" s="23"/>
      <c r="Q12" s="27"/>
      <c r="R12" s="14"/>
      <c r="S12" s="14"/>
      <c r="T12" s="14"/>
    </row>
    <row r="13" spans="1:20" ht="15" hidden="1" customHeight="1" x14ac:dyDescent="0.25">
      <c r="A13" s="28">
        <v>1.2</v>
      </c>
      <c r="B13" s="29"/>
      <c r="C13" s="30"/>
      <c r="D13" s="30"/>
      <c r="E13" s="30"/>
      <c r="F13" s="30"/>
      <c r="G13" s="30"/>
      <c r="H13" s="31"/>
      <c r="I13" s="32"/>
      <c r="J13" s="32"/>
      <c r="K13" s="30"/>
      <c r="L13" s="30"/>
      <c r="M13" s="30"/>
      <c r="N13" s="30"/>
      <c r="O13" s="30"/>
      <c r="P13" s="30"/>
      <c r="Q13" s="33"/>
      <c r="R13" s="14"/>
      <c r="S13" s="14"/>
      <c r="T13" s="14"/>
    </row>
    <row r="14" spans="1:20" ht="15" hidden="1" customHeight="1" x14ac:dyDescent="0.25">
      <c r="A14" s="28">
        <v>1.3</v>
      </c>
      <c r="B14" s="29"/>
      <c r="C14" s="30"/>
      <c r="D14" s="30"/>
      <c r="E14" s="30"/>
      <c r="F14" s="30"/>
      <c r="G14" s="30"/>
      <c r="H14" s="31"/>
      <c r="I14" s="32"/>
      <c r="J14" s="32"/>
      <c r="K14" s="30"/>
      <c r="L14" s="30"/>
      <c r="M14" s="30"/>
      <c r="N14" s="30"/>
      <c r="O14" s="30"/>
      <c r="P14" s="30"/>
      <c r="Q14" s="33"/>
      <c r="R14" s="14"/>
      <c r="S14" s="14"/>
      <c r="T14" s="14"/>
    </row>
    <row r="15" spans="1:20" ht="15" hidden="1" customHeight="1" x14ac:dyDescent="0.25">
      <c r="A15" s="28">
        <v>1.4</v>
      </c>
      <c r="B15" s="29"/>
      <c r="C15" s="30"/>
      <c r="D15" s="30"/>
      <c r="E15" s="30"/>
      <c r="F15" s="30"/>
      <c r="G15" s="30"/>
      <c r="H15" s="31"/>
      <c r="I15" s="32"/>
      <c r="J15" s="32"/>
      <c r="K15" s="30"/>
      <c r="L15" s="30"/>
      <c r="M15" s="30"/>
      <c r="N15" s="30"/>
      <c r="O15" s="30"/>
      <c r="P15" s="30"/>
      <c r="Q15" s="33"/>
      <c r="R15" s="14"/>
      <c r="S15" s="14"/>
      <c r="T15" s="14"/>
    </row>
    <row r="16" spans="1:20" ht="15.75" hidden="1" customHeight="1" thickBot="1" x14ac:dyDescent="0.3">
      <c r="A16" s="28">
        <v>1.5</v>
      </c>
      <c r="B16" s="34"/>
      <c r="C16" s="35"/>
      <c r="D16" s="35"/>
      <c r="E16" s="35"/>
      <c r="F16" s="35"/>
      <c r="G16" s="35"/>
      <c r="H16" s="36"/>
      <c r="I16" s="37"/>
      <c r="J16" s="37"/>
      <c r="K16" s="35"/>
      <c r="L16" s="35"/>
      <c r="M16" s="35"/>
      <c r="N16" s="35"/>
      <c r="O16" s="35"/>
      <c r="P16" s="35"/>
      <c r="Q16" s="38"/>
      <c r="R16" s="14"/>
      <c r="S16" s="14"/>
      <c r="T16" s="14"/>
    </row>
    <row r="17" spans="1:41" ht="15.75" hidden="1" thickBot="1" x14ac:dyDescent="0.3">
      <c r="A17" s="39"/>
      <c r="B17" s="40"/>
      <c r="C17" s="40"/>
      <c r="D17" s="40"/>
      <c r="E17" s="40"/>
      <c r="F17" s="40"/>
      <c r="G17" s="40" t="s">
        <v>27</v>
      </c>
      <c r="H17" s="41">
        <f>SUM(H12:H16)</f>
        <v>0</v>
      </c>
      <c r="I17" s="42"/>
      <c r="J17" s="42"/>
      <c r="K17" s="40"/>
      <c r="L17" s="40"/>
      <c r="M17" s="40"/>
      <c r="N17" s="40"/>
      <c r="O17" s="40"/>
      <c r="P17" s="40"/>
      <c r="Q17" s="43"/>
      <c r="R17" s="14"/>
      <c r="S17" s="14"/>
      <c r="T17" s="14"/>
    </row>
    <row r="18" spans="1:41" x14ac:dyDescent="0.25">
      <c r="A18" s="44"/>
    </row>
    <row r="19" spans="1:41" ht="27" customHeight="1" x14ac:dyDescent="0.3">
      <c r="A19" s="45">
        <v>2</v>
      </c>
      <c r="B19" s="161" t="s">
        <v>28</v>
      </c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4"/>
      <c r="S19" s="14"/>
      <c r="T19" s="14"/>
    </row>
    <row r="20" spans="1:41" ht="15" customHeight="1" x14ac:dyDescent="0.25">
      <c r="A20" s="170"/>
      <c r="B20" s="172" t="s">
        <v>29</v>
      </c>
      <c r="C20" s="168" t="s">
        <v>30</v>
      </c>
      <c r="D20" s="169" t="s">
        <v>10</v>
      </c>
      <c r="E20" s="168" t="s">
        <v>31</v>
      </c>
      <c r="F20" s="168" t="s">
        <v>12</v>
      </c>
      <c r="G20" s="168" t="s">
        <v>13</v>
      </c>
      <c r="H20" s="175" t="s">
        <v>32</v>
      </c>
      <c r="I20" s="175"/>
      <c r="J20" s="175"/>
      <c r="K20" s="168" t="s">
        <v>33</v>
      </c>
      <c r="L20" s="168" t="s">
        <v>34</v>
      </c>
      <c r="M20" s="168" t="s">
        <v>35</v>
      </c>
      <c r="N20" s="168"/>
      <c r="O20" s="176" t="s">
        <v>18</v>
      </c>
      <c r="P20" s="168" t="s">
        <v>19</v>
      </c>
      <c r="Q20" s="168" t="s">
        <v>20</v>
      </c>
      <c r="R20" s="14"/>
      <c r="S20" s="14"/>
      <c r="T20" s="14"/>
    </row>
    <row r="21" spans="1:41" ht="51.75" customHeight="1" thickBot="1" x14ac:dyDescent="0.3">
      <c r="A21" s="171"/>
      <c r="B21" s="173"/>
      <c r="C21" s="169"/>
      <c r="D21" s="178"/>
      <c r="E21" s="169"/>
      <c r="F21" s="169"/>
      <c r="G21" s="169"/>
      <c r="H21" s="46" t="s">
        <v>21</v>
      </c>
      <c r="I21" s="47" t="s">
        <v>22</v>
      </c>
      <c r="J21" s="47" t="s">
        <v>23</v>
      </c>
      <c r="K21" s="169"/>
      <c r="L21" s="169"/>
      <c r="M21" s="48" t="s">
        <v>24</v>
      </c>
      <c r="N21" s="48" t="s">
        <v>25</v>
      </c>
      <c r="O21" s="177"/>
      <c r="P21" s="169"/>
      <c r="Q21" s="169"/>
      <c r="R21" s="14"/>
      <c r="S21" s="14"/>
      <c r="T21" s="14"/>
    </row>
    <row r="22" spans="1:41" ht="21.75" customHeight="1" thickBot="1" x14ac:dyDescent="0.3">
      <c r="A22" s="49" t="s">
        <v>36</v>
      </c>
      <c r="B22" s="50" t="s">
        <v>37</v>
      </c>
      <c r="C22" s="51" t="s">
        <v>38</v>
      </c>
      <c r="D22" s="52" t="s">
        <v>39</v>
      </c>
      <c r="E22" s="30" t="s">
        <v>40</v>
      </c>
      <c r="F22" s="30"/>
      <c r="G22" s="30" t="s">
        <v>41</v>
      </c>
      <c r="H22" s="53">
        <v>350000</v>
      </c>
      <c r="I22" s="54">
        <v>1</v>
      </c>
      <c r="J22" s="55">
        <v>0</v>
      </c>
      <c r="K22" s="52" t="s">
        <v>42</v>
      </c>
      <c r="L22" s="30" t="s">
        <v>43</v>
      </c>
      <c r="M22" s="56">
        <v>43617</v>
      </c>
      <c r="N22" s="56">
        <v>43678</v>
      </c>
      <c r="O22" s="30" t="s">
        <v>44</v>
      </c>
      <c r="P22" s="30"/>
      <c r="Q22" s="52" t="s">
        <v>45</v>
      </c>
      <c r="R22" s="14"/>
      <c r="S22" s="14"/>
      <c r="T22" s="14"/>
    </row>
    <row r="23" spans="1:41" ht="45.75" thickBot="1" x14ac:dyDescent="0.3">
      <c r="A23" s="49" t="s">
        <v>46</v>
      </c>
      <c r="B23" s="57" t="s">
        <v>37</v>
      </c>
      <c r="C23" s="58" t="s">
        <v>47</v>
      </c>
      <c r="D23" s="52" t="s">
        <v>48</v>
      </c>
      <c r="E23" s="30" t="s">
        <v>40</v>
      </c>
      <c r="F23" s="30"/>
      <c r="G23" s="30"/>
      <c r="H23" s="59">
        <v>677000</v>
      </c>
      <c r="I23" s="54">
        <v>1</v>
      </c>
      <c r="J23" s="55">
        <v>0</v>
      </c>
      <c r="K23" s="52" t="s">
        <v>42</v>
      </c>
      <c r="L23" s="30" t="s">
        <v>43</v>
      </c>
      <c r="M23" s="56">
        <v>43891</v>
      </c>
      <c r="N23" s="56">
        <v>43983</v>
      </c>
      <c r="O23" s="30" t="s">
        <v>44</v>
      </c>
      <c r="P23" s="30"/>
      <c r="Q23" s="52" t="s">
        <v>45</v>
      </c>
      <c r="R23" s="14"/>
      <c r="S23" s="14"/>
      <c r="T23" s="14"/>
    </row>
    <row r="24" spans="1:41" ht="109.5" customHeight="1" thickBot="1" x14ac:dyDescent="0.3">
      <c r="A24" s="49" t="s">
        <v>49</v>
      </c>
      <c r="B24" s="50" t="s">
        <v>37</v>
      </c>
      <c r="C24" s="58" t="s">
        <v>50</v>
      </c>
      <c r="D24" s="60" t="s">
        <v>51</v>
      </c>
      <c r="E24" s="61" t="s">
        <v>40</v>
      </c>
      <c r="F24" s="62">
        <v>2</v>
      </c>
      <c r="G24" s="61"/>
      <c r="H24" s="59">
        <v>833000</v>
      </c>
      <c r="I24" s="54">
        <v>1</v>
      </c>
      <c r="J24" s="55">
        <v>0</v>
      </c>
      <c r="K24" s="52" t="s">
        <v>42</v>
      </c>
      <c r="L24" s="30" t="s">
        <v>43</v>
      </c>
      <c r="M24" s="63">
        <v>43617</v>
      </c>
      <c r="N24" s="63">
        <v>43709</v>
      </c>
      <c r="O24" s="64" t="s">
        <v>52</v>
      </c>
      <c r="P24" s="30"/>
      <c r="Q24" s="18" t="s">
        <v>45</v>
      </c>
      <c r="R24" s="14"/>
      <c r="S24" s="14"/>
      <c r="T24" s="14"/>
    </row>
    <row r="25" spans="1:41" ht="80.25" customHeight="1" x14ac:dyDescent="0.25">
      <c r="A25" s="65" t="s">
        <v>53</v>
      </c>
      <c r="B25" s="50" t="s">
        <v>37</v>
      </c>
      <c r="C25" s="58" t="s">
        <v>54</v>
      </c>
      <c r="D25" s="60" t="s">
        <v>55</v>
      </c>
      <c r="E25" s="61" t="s">
        <v>40</v>
      </c>
      <c r="F25" s="62">
        <v>1</v>
      </c>
      <c r="G25" s="61"/>
      <c r="H25" s="59">
        <v>3700000</v>
      </c>
      <c r="I25" s="54">
        <v>1</v>
      </c>
      <c r="J25" s="55">
        <v>0</v>
      </c>
      <c r="K25" s="52"/>
      <c r="L25" s="30" t="s">
        <v>43</v>
      </c>
      <c r="M25" s="63">
        <v>43617</v>
      </c>
      <c r="N25" s="63">
        <v>43709</v>
      </c>
      <c r="O25" s="64" t="s">
        <v>52</v>
      </c>
      <c r="P25" s="30"/>
      <c r="Q25" s="18"/>
      <c r="R25" s="14"/>
      <c r="S25" s="14"/>
      <c r="T25" s="14"/>
    </row>
    <row r="26" spans="1:41" ht="27" customHeight="1" x14ac:dyDescent="0.25">
      <c r="A26" s="66"/>
      <c r="B26" s="67"/>
      <c r="C26" s="67"/>
      <c r="D26" s="67"/>
      <c r="E26" s="67"/>
      <c r="F26" s="67"/>
      <c r="G26" s="68" t="s">
        <v>27</v>
      </c>
      <c r="H26" s="69">
        <f>SUM(H22:H25)</f>
        <v>5560000</v>
      </c>
      <c r="I26" s="70"/>
      <c r="J26" s="70"/>
      <c r="K26" s="67"/>
      <c r="L26" s="67"/>
      <c r="M26" s="67"/>
      <c r="N26" s="67"/>
      <c r="O26" s="67"/>
      <c r="P26" s="67" t="s">
        <v>56</v>
      </c>
      <c r="Q26" s="67"/>
      <c r="R26" s="14"/>
      <c r="S26" s="14"/>
      <c r="T26" s="14"/>
    </row>
    <row r="27" spans="1:41" ht="21.75" customHeight="1" x14ac:dyDescent="0.3">
      <c r="A27" s="45">
        <v>3</v>
      </c>
      <c r="B27" s="162" t="s">
        <v>57</v>
      </c>
      <c r="C27" s="162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  <c r="Q27" s="162"/>
    </row>
    <row r="28" spans="1:41" ht="15" customHeight="1" x14ac:dyDescent="0.25">
      <c r="A28" s="170"/>
      <c r="B28" s="172" t="s">
        <v>29</v>
      </c>
      <c r="C28" s="168" t="s">
        <v>30</v>
      </c>
      <c r="D28" s="169" t="s">
        <v>10</v>
      </c>
      <c r="E28" s="168" t="s">
        <v>31</v>
      </c>
      <c r="F28" s="168" t="s">
        <v>12</v>
      </c>
      <c r="G28" s="168" t="s">
        <v>13</v>
      </c>
      <c r="H28" s="175" t="s">
        <v>32</v>
      </c>
      <c r="I28" s="175"/>
      <c r="J28" s="175"/>
      <c r="K28" s="168" t="s">
        <v>33</v>
      </c>
      <c r="L28" s="168" t="s">
        <v>34</v>
      </c>
      <c r="M28" s="168" t="s">
        <v>35</v>
      </c>
      <c r="N28" s="168"/>
      <c r="O28" s="176" t="s">
        <v>18</v>
      </c>
      <c r="P28" s="168" t="s">
        <v>19</v>
      </c>
      <c r="Q28" s="168" t="s">
        <v>20</v>
      </c>
    </row>
    <row r="29" spans="1:41" ht="36.75" customHeight="1" thickBot="1" x14ac:dyDescent="0.3">
      <c r="A29" s="171"/>
      <c r="B29" s="173"/>
      <c r="C29" s="169"/>
      <c r="D29" s="174"/>
      <c r="E29" s="169"/>
      <c r="F29" s="169"/>
      <c r="G29" s="169"/>
      <c r="H29" s="46" t="s">
        <v>21</v>
      </c>
      <c r="I29" s="47" t="s">
        <v>22</v>
      </c>
      <c r="J29" s="47" t="s">
        <v>23</v>
      </c>
      <c r="K29" s="169"/>
      <c r="L29" s="169"/>
      <c r="M29" s="48" t="s">
        <v>24</v>
      </c>
      <c r="N29" s="48" t="s">
        <v>25</v>
      </c>
      <c r="O29" s="177"/>
      <c r="P29" s="169"/>
      <c r="Q29" s="169"/>
    </row>
    <row r="30" spans="1:41" s="81" customFormat="1" ht="107.25" customHeight="1" thickBot="1" x14ac:dyDescent="0.3">
      <c r="A30" s="71" t="s">
        <v>58</v>
      </c>
      <c r="B30" s="60" t="s">
        <v>37</v>
      </c>
      <c r="C30" s="72" t="s">
        <v>59</v>
      </c>
      <c r="D30" s="73" t="s">
        <v>60</v>
      </c>
      <c r="E30" s="74" t="s">
        <v>40</v>
      </c>
      <c r="F30" s="74"/>
      <c r="G30" s="74"/>
      <c r="H30" s="75">
        <v>391000</v>
      </c>
      <c r="I30" s="76">
        <v>1</v>
      </c>
      <c r="J30" s="77">
        <v>0</v>
      </c>
      <c r="K30" s="73" t="s">
        <v>42</v>
      </c>
      <c r="L30" s="74" t="s">
        <v>43</v>
      </c>
      <c r="M30" s="78">
        <v>43891</v>
      </c>
      <c r="N30" s="78">
        <v>43983</v>
      </c>
      <c r="O30" s="79" t="s">
        <v>52</v>
      </c>
      <c r="P30" s="78"/>
      <c r="Q30" s="80" t="s">
        <v>45</v>
      </c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</row>
    <row r="31" spans="1:41" s="81" customFormat="1" ht="70.5" customHeight="1" x14ac:dyDescent="0.25">
      <c r="A31" s="71" t="s">
        <v>61</v>
      </c>
      <c r="B31" s="60" t="s">
        <v>37</v>
      </c>
      <c r="C31" s="72" t="s">
        <v>62</v>
      </c>
      <c r="D31" s="73" t="s">
        <v>60</v>
      </c>
      <c r="E31" s="82" t="s">
        <v>40</v>
      </c>
      <c r="F31" s="82"/>
      <c r="G31" s="82"/>
      <c r="H31" s="75">
        <v>500000</v>
      </c>
      <c r="I31" s="76">
        <v>1</v>
      </c>
      <c r="J31" s="77">
        <v>0</v>
      </c>
      <c r="K31" s="73" t="s">
        <v>42</v>
      </c>
      <c r="L31" s="82" t="s">
        <v>43</v>
      </c>
      <c r="M31" s="78">
        <v>43891</v>
      </c>
      <c r="N31" s="78">
        <v>43983</v>
      </c>
      <c r="O31" s="79" t="s">
        <v>52</v>
      </c>
      <c r="P31" s="78"/>
      <c r="Q31" s="80" t="s">
        <v>45</v>
      </c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</row>
    <row r="32" spans="1:41" ht="51" customHeight="1" x14ac:dyDescent="0.25">
      <c r="A32" s="83" t="s">
        <v>64</v>
      </c>
      <c r="B32" s="52" t="s">
        <v>65</v>
      </c>
      <c r="C32" s="84" t="s">
        <v>66</v>
      </c>
      <c r="D32" s="21" t="s">
        <v>67</v>
      </c>
      <c r="E32" s="30" t="s">
        <v>40</v>
      </c>
      <c r="F32" s="85"/>
      <c r="G32" s="30" t="s">
        <v>68</v>
      </c>
      <c r="H32" s="86">
        <v>2654373.7074506734</v>
      </c>
      <c r="I32" s="54">
        <v>0</v>
      </c>
      <c r="J32" s="54">
        <v>1</v>
      </c>
      <c r="K32" s="21" t="s">
        <v>69</v>
      </c>
      <c r="L32" s="30" t="s">
        <v>43</v>
      </c>
      <c r="M32" s="87">
        <v>43009</v>
      </c>
      <c r="N32" s="87">
        <v>43101</v>
      </c>
      <c r="O32" s="64" t="s">
        <v>52</v>
      </c>
      <c r="P32" s="30"/>
      <c r="Q32" s="18" t="s">
        <v>70</v>
      </c>
    </row>
    <row r="33" spans="1:41" s="81" customFormat="1" ht="37.5" customHeight="1" x14ac:dyDescent="0.25">
      <c r="A33" s="71" t="s">
        <v>71</v>
      </c>
      <c r="B33" s="60" t="s">
        <v>37</v>
      </c>
      <c r="C33" s="72" t="s">
        <v>72</v>
      </c>
      <c r="D33" s="73" t="s">
        <v>73</v>
      </c>
      <c r="E33" s="61" t="s">
        <v>40</v>
      </c>
      <c r="F33" s="61"/>
      <c r="G33" s="61"/>
      <c r="H33" s="75">
        <f>435000</f>
        <v>435000</v>
      </c>
      <c r="I33" s="88">
        <v>1</v>
      </c>
      <c r="J33" s="89">
        <v>0</v>
      </c>
      <c r="K33" s="73" t="s">
        <v>42</v>
      </c>
      <c r="L33" s="61" t="s">
        <v>43</v>
      </c>
      <c r="M33" s="78">
        <v>43891</v>
      </c>
      <c r="N33" s="78">
        <v>44044</v>
      </c>
      <c r="O33" s="90" t="s">
        <v>52</v>
      </c>
      <c r="P33" s="61"/>
      <c r="Q33" s="62" t="s">
        <v>45</v>
      </c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</row>
    <row r="34" spans="1:41" ht="66.75" customHeight="1" x14ac:dyDescent="0.25">
      <c r="A34" s="91" t="s">
        <v>74</v>
      </c>
      <c r="B34" s="52" t="s">
        <v>37</v>
      </c>
      <c r="C34" s="64" t="s">
        <v>75</v>
      </c>
      <c r="D34" s="52" t="s">
        <v>76</v>
      </c>
      <c r="E34" s="30" t="s">
        <v>77</v>
      </c>
      <c r="F34" s="85"/>
      <c r="G34" s="30" t="s">
        <v>78</v>
      </c>
      <c r="H34" s="92">
        <v>35000</v>
      </c>
      <c r="I34" s="54">
        <v>1</v>
      </c>
      <c r="J34" s="55">
        <v>0</v>
      </c>
      <c r="K34" s="55" t="s">
        <v>42</v>
      </c>
      <c r="L34" s="30" t="s">
        <v>79</v>
      </c>
      <c r="M34" s="56">
        <v>43617</v>
      </c>
      <c r="N34" s="56">
        <v>43678</v>
      </c>
      <c r="O34" s="18" t="s">
        <v>80</v>
      </c>
      <c r="P34" s="30"/>
      <c r="Q34" s="52" t="s">
        <v>45</v>
      </c>
    </row>
    <row r="35" spans="1:41" ht="93.75" customHeight="1" x14ac:dyDescent="0.25">
      <c r="A35" s="83" t="s">
        <v>81</v>
      </c>
      <c r="B35" s="52" t="s">
        <v>37</v>
      </c>
      <c r="C35" s="72" t="s">
        <v>82</v>
      </c>
      <c r="D35" s="21" t="s">
        <v>48</v>
      </c>
      <c r="E35" s="52" t="s">
        <v>40</v>
      </c>
      <c r="F35" s="30"/>
      <c r="G35" s="30" t="s">
        <v>83</v>
      </c>
      <c r="H35" s="24">
        <v>2850000</v>
      </c>
      <c r="I35" s="25">
        <v>1</v>
      </c>
      <c r="J35" s="55">
        <v>0</v>
      </c>
      <c r="K35" s="21" t="s">
        <v>42</v>
      </c>
      <c r="L35" s="30" t="s">
        <v>43</v>
      </c>
      <c r="M35" s="78">
        <v>43617</v>
      </c>
      <c r="N35" s="78">
        <v>43678</v>
      </c>
      <c r="O35" s="18" t="s">
        <v>84</v>
      </c>
      <c r="P35" s="30"/>
      <c r="Q35" s="18" t="s">
        <v>45</v>
      </c>
    </row>
    <row r="36" spans="1:41" ht="21" customHeight="1" x14ac:dyDescent="0.25">
      <c r="A36" s="93"/>
      <c r="B36" s="67"/>
      <c r="C36" s="67"/>
      <c r="D36" s="67"/>
      <c r="E36" s="67"/>
      <c r="F36" s="67"/>
      <c r="G36" s="94" t="s">
        <v>27</v>
      </c>
      <c r="H36" s="95">
        <f>SUM(H30:H35)</f>
        <v>6865373.707450673</v>
      </c>
      <c r="I36" s="70"/>
      <c r="J36" s="70"/>
      <c r="K36" s="67"/>
      <c r="L36" s="67"/>
      <c r="M36" s="67"/>
      <c r="N36" s="67"/>
      <c r="O36" s="67"/>
      <c r="P36" s="67"/>
      <c r="Q36" s="67"/>
    </row>
    <row r="37" spans="1:41" ht="27" customHeight="1" x14ac:dyDescent="0.3">
      <c r="A37" s="45">
        <v>4</v>
      </c>
      <c r="B37" s="162" t="s">
        <v>85</v>
      </c>
      <c r="C37" s="162"/>
      <c r="D37" s="162"/>
      <c r="E37" s="162"/>
      <c r="F37" s="162"/>
      <c r="G37" s="162"/>
      <c r="H37" s="162"/>
      <c r="I37" s="162"/>
      <c r="J37" s="162"/>
      <c r="K37" s="162"/>
      <c r="L37" s="162"/>
      <c r="M37" s="162"/>
      <c r="N37" s="162"/>
      <c r="O37" s="162"/>
      <c r="P37" s="162"/>
      <c r="Q37" s="162"/>
    </row>
    <row r="38" spans="1:41" ht="15" customHeight="1" x14ac:dyDescent="0.25">
      <c r="A38" s="170"/>
      <c r="B38" s="172" t="s">
        <v>29</v>
      </c>
      <c r="C38" s="168" t="s">
        <v>30</v>
      </c>
      <c r="D38" s="168" t="s">
        <v>10</v>
      </c>
      <c r="E38" s="168" t="s">
        <v>31</v>
      </c>
      <c r="F38" s="181"/>
      <c r="G38" s="181"/>
      <c r="H38" s="175" t="s">
        <v>32</v>
      </c>
      <c r="I38" s="175"/>
      <c r="J38" s="175"/>
      <c r="K38" s="168" t="s">
        <v>33</v>
      </c>
      <c r="L38" s="168" t="s">
        <v>34</v>
      </c>
      <c r="M38" s="168" t="s">
        <v>35</v>
      </c>
      <c r="N38" s="168"/>
      <c r="O38" s="176" t="s">
        <v>18</v>
      </c>
      <c r="P38" s="168" t="s">
        <v>19</v>
      </c>
      <c r="Q38" s="168" t="s">
        <v>20</v>
      </c>
    </row>
    <row r="39" spans="1:41" ht="42.6" customHeight="1" thickBot="1" x14ac:dyDescent="0.3">
      <c r="A39" s="171"/>
      <c r="B39" s="173"/>
      <c r="C39" s="169"/>
      <c r="D39" s="169"/>
      <c r="E39" s="169"/>
      <c r="F39" s="179" t="s">
        <v>86</v>
      </c>
      <c r="G39" s="180"/>
      <c r="H39" s="48" t="s">
        <v>21</v>
      </c>
      <c r="I39" s="46" t="s">
        <v>22</v>
      </c>
      <c r="J39" s="47" t="s">
        <v>23</v>
      </c>
      <c r="K39" s="169"/>
      <c r="L39" s="169"/>
      <c r="M39" s="48" t="s">
        <v>87</v>
      </c>
      <c r="N39" s="48" t="s">
        <v>25</v>
      </c>
      <c r="O39" s="177"/>
      <c r="P39" s="169"/>
      <c r="Q39" s="169"/>
    </row>
    <row r="40" spans="1:41" ht="42.75" customHeight="1" x14ac:dyDescent="0.25">
      <c r="A40" s="49" t="s">
        <v>88</v>
      </c>
      <c r="B40" s="52" t="s">
        <v>37</v>
      </c>
      <c r="C40" s="96" t="s">
        <v>89</v>
      </c>
      <c r="D40" s="52" t="s">
        <v>90</v>
      </c>
      <c r="E40" s="97" t="s">
        <v>91</v>
      </c>
      <c r="F40" s="182"/>
      <c r="G40" s="183"/>
      <c r="H40" s="98">
        <v>200000</v>
      </c>
      <c r="I40" s="54">
        <v>1</v>
      </c>
      <c r="J40" s="55">
        <v>0</v>
      </c>
      <c r="K40" s="55" t="s">
        <v>92</v>
      </c>
      <c r="L40" s="30" t="s">
        <v>63</v>
      </c>
      <c r="M40" s="63">
        <v>43617</v>
      </c>
      <c r="N40" s="63">
        <v>43709</v>
      </c>
      <c r="O40" s="97" t="s">
        <v>93</v>
      </c>
      <c r="P40" s="97"/>
      <c r="Q40" s="99" t="s">
        <v>45</v>
      </c>
    </row>
    <row r="41" spans="1:41" ht="38.25" customHeight="1" x14ac:dyDescent="0.25">
      <c r="A41" s="49" t="s">
        <v>94</v>
      </c>
      <c r="B41" s="52" t="s">
        <v>37</v>
      </c>
      <c r="C41" s="96" t="s">
        <v>95</v>
      </c>
      <c r="D41" s="52" t="s">
        <v>96</v>
      </c>
      <c r="E41" s="30" t="s">
        <v>77</v>
      </c>
      <c r="F41" s="184"/>
      <c r="G41" s="185"/>
      <c r="H41" s="92">
        <v>340000</v>
      </c>
      <c r="I41" s="54">
        <v>1</v>
      </c>
      <c r="J41" s="55">
        <v>0</v>
      </c>
      <c r="K41" s="55" t="s">
        <v>92</v>
      </c>
      <c r="L41" s="64" t="s">
        <v>79</v>
      </c>
      <c r="M41" s="63">
        <v>43617</v>
      </c>
      <c r="N41" s="63">
        <v>43709</v>
      </c>
      <c r="O41" s="30"/>
      <c r="P41" s="30"/>
      <c r="Q41" s="33"/>
    </row>
    <row r="42" spans="1:41" ht="36.75" customHeight="1" x14ac:dyDescent="0.25">
      <c r="A42" s="49" t="s">
        <v>97</v>
      </c>
      <c r="B42" s="52" t="s">
        <v>37</v>
      </c>
      <c r="C42" s="96" t="s">
        <v>98</v>
      </c>
      <c r="D42" s="52" t="s">
        <v>99</v>
      </c>
      <c r="E42" s="30" t="s">
        <v>77</v>
      </c>
      <c r="F42" s="184" t="s">
        <v>100</v>
      </c>
      <c r="G42" s="185"/>
      <c r="H42" s="100">
        <v>500000</v>
      </c>
      <c r="I42" s="54">
        <v>1</v>
      </c>
      <c r="J42" s="55">
        <v>0</v>
      </c>
      <c r="K42" s="55" t="s">
        <v>92</v>
      </c>
      <c r="L42" s="30" t="s">
        <v>79</v>
      </c>
      <c r="M42" s="56">
        <v>43617</v>
      </c>
      <c r="N42" s="56">
        <v>43678</v>
      </c>
      <c r="O42" s="101" t="s">
        <v>101</v>
      </c>
      <c r="P42" s="30"/>
      <c r="Q42" s="101" t="s">
        <v>45</v>
      </c>
    </row>
    <row r="43" spans="1:41" ht="47.25" customHeight="1" x14ac:dyDescent="0.25">
      <c r="A43" s="83" t="s">
        <v>102</v>
      </c>
      <c r="B43" s="52" t="s">
        <v>37</v>
      </c>
      <c r="C43" s="72" t="s">
        <v>103</v>
      </c>
      <c r="D43" s="21" t="s">
        <v>104</v>
      </c>
      <c r="E43" s="30" t="s">
        <v>105</v>
      </c>
      <c r="F43" s="186"/>
      <c r="G43" s="187"/>
      <c r="H43" s="24">
        <v>400000</v>
      </c>
      <c r="I43" s="54">
        <v>1</v>
      </c>
      <c r="J43" s="55">
        <v>0</v>
      </c>
      <c r="K43" s="21" t="s">
        <v>42</v>
      </c>
      <c r="L43" s="30" t="s">
        <v>79</v>
      </c>
      <c r="M43" s="78">
        <v>43617</v>
      </c>
      <c r="N43" s="78">
        <v>43739</v>
      </c>
      <c r="O43" s="102"/>
      <c r="P43" s="30"/>
      <c r="Q43" s="103" t="s">
        <v>45</v>
      </c>
    </row>
    <row r="44" spans="1:41" ht="63" customHeight="1" x14ac:dyDescent="0.25">
      <c r="A44" s="83" t="s">
        <v>106</v>
      </c>
      <c r="B44" s="52" t="s">
        <v>37</v>
      </c>
      <c r="C44" s="64" t="s">
        <v>107</v>
      </c>
      <c r="D44" s="52" t="s">
        <v>108</v>
      </c>
      <c r="E44" s="30" t="s">
        <v>105</v>
      </c>
      <c r="F44" s="160"/>
      <c r="G44" s="160"/>
      <c r="H44" s="92">
        <v>950000</v>
      </c>
      <c r="I44" s="54">
        <v>1</v>
      </c>
      <c r="J44" s="55">
        <v>0</v>
      </c>
      <c r="K44" s="55" t="s">
        <v>42</v>
      </c>
      <c r="L44" s="30" t="s">
        <v>79</v>
      </c>
      <c r="M44" s="56">
        <v>43891</v>
      </c>
      <c r="N44" s="56">
        <v>43983</v>
      </c>
      <c r="O44" s="104"/>
      <c r="P44" s="104"/>
      <c r="Q44" s="105" t="s">
        <v>45</v>
      </c>
    </row>
    <row r="45" spans="1:41" ht="72.75" customHeight="1" x14ac:dyDescent="0.25">
      <c r="A45" s="83" t="s">
        <v>109</v>
      </c>
      <c r="B45" s="52" t="s">
        <v>37</v>
      </c>
      <c r="C45" s="64" t="s">
        <v>110</v>
      </c>
      <c r="D45" s="52" t="s">
        <v>111</v>
      </c>
      <c r="E45" s="30" t="s">
        <v>77</v>
      </c>
      <c r="F45" s="160" t="s">
        <v>112</v>
      </c>
      <c r="G45" s="160"/>
      <c r="H45" s="106">
        <v>830000</v>
      </c>
      <c r="I45" s="54">
        <v>1</v>
      </c>
      <c r="J45" s="55">
        <v>0</v>
      </c>
      <c r="K45" s="55" t="s">
        <v>92</v>
      </c>
      <c r="L45" s="30" t="s">
        <v>79</v>
      </c>
      <c r="M45" s="56">
        <v>43617</v>
      </c>
      <c r="N45" s="56">
        <v>43678</v>
      </c>
      <c r="O45" s="52" t="s">
        <v>113</v>
      </c>
      <c r="P45" s="104"/>
      <c r="Q45" s="105" t="s">
        <v>45</v>
      </c>
    </row>
    <row r="46" spans="1:41" ht="73.5" customHeight="1" thickBot="1" x14ac:dyDescent="0.3">
      <c r="A46" s="107" t="s">
        <v>114</v>
      </c>
      <c r="B46" s="52" t="s">
        <v>37</v>
      </c>
      <c r="C46" s="64" t="s">
        <v>115</v>
      </c>
      <c r="D46" s="52" t="s">
        <v>55</v>
      </c>
      <c r="E46" s="30" t="s">
        <v>77</v>
      </c>
      <c r="F46" s="160" t="s">
        <v>116</v>
      </c>
      <c r="G46" s="160"/>
      <c r="H46" s="106">
        <v>160000</v>
      </c>
      <c r="I46" s="25">
        <v>1</v>
      </c>
      <c r="J46" s="108">
        <v>0</v>
      </c>
      <c r="K46" s="108" t="s">
        <v>92</v>
      </c>
      <c r="L46" s="109" t="s">
        <v>79</v>
      </c>
      <c r="M46" s="56">
        <v>43617</v>
      </c>
      <c r="N46" s="56">
        <v>43678</v>
      </c>
      <c r="O46" s="52" t="s">
        <v>117</v>
      </c>
      <c r="P46" s="35"/>
      <c r="Q46" s="110" t="s">
        <v>45</v>
      </c>
    </row>
    <row r="47" spans="1:41" x14ac:dyDescent="0.25">
      <c r="A47" s="83"/>
      <c r="G47" s="111" t="s">
        <v>27</v>
      </c>
      <c r="H47" s="112">
        <f>SUM(H40:H46)</f>
        <v>3380000</v>
      </c>
      <c r="M47" s="113"/>
      <c r="N47" s="113"/>
      <c r="P47" s="67"/>
      <c r="Q47" s="67"/>
    </row>
    <row r="48" spans="1:41" x14ac:dyDescent="0.25">
      <c r="A48" s="83"/>
      <c r="H48" s="114"/>
      <c r="M48" s="113"/>
      <c r="N48" s="113"/>
      <c r="P48" s="67"/>
      <c r="Q48" s="67"/>
    </row>
    <row r="49" spans="1:17" ht="15.75" customHeight="1" x14ac:dyDescent="0.25">
      <c r="A49" s="66"/>
    </row>
    <row r="50" spans="1:17" ht="15" customHeight="1" x14ac:dyDescent="0.3">
      <c r="A50" s="45">
        <v>5</v>
      </c>
      <c r="B50" s="162" t="s">
        <v>118</v>
      </c>
      <c r="C50" s="162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</row>
    <row r="51" spans="1:17" ht="56.45" customHeight="1" x14ac:dyDescent="0.25">
      <c r="A51" s="66"/>
      <c r="B51" s="172" t="s">
        <v>29</v>
      </c>
      <c r="C51" s="168" t="s">
        <v>30</v>
      </c>
      <c r="D51" s="168" t="s">
        <v>10</v>
      </c>
      <c r="E51" s="168" t="s">
        <v>31</v>
      </c>
      <c r="F51" s="168" t="s">
        <v>13</v>
      </c>
      <c r="G51" s="175" t="s">
        <v>32</v>
      </c>
      <c r="H51" s="175"/>
      <c r="I51" s="175"/>
      <c r="J51" s="188" t="s">
        <v>119</v>
      </c>
      <c r="K51" s="168" t="s">
        <v>33</v>
      </c>
      <c r="L51" s="168" t="s">
        <v>34</v>
      </c>
      <c r="M51" s="168" t="s">
        <v>35</v>
      </c>
      <c r="N51" s="168"/>
      <c r="O51" s="176" t="s">
        <v>18</v>
      </c>
      <c r="P51" s="168" t="s">
        <v>19</v>
      </c>
      <c r="Q51" s="168" t="s">
        <v>20</v>
      </c>
    </row>
    <row r="52" spans="1:17" ht="30.75" customHeight="1" thickBot="1" x14ac:dyDescent="0.3">
      <c r="A52" s="66"/>
      <c r="B52" s="173"/>
      <c r="C52" s="169"/>
      <c r="D52" s="169"/>
      <c r="E52" s="169"/>
      <c r="F52" s="169"/>
      <c r="G52" s="48" t="s">
        <v>21</v>
      </c>
      <c r="H52" s="46" t="s">
        <v>22</v>
      </c>
      <c r="I52" s="47" t="s">
        <v>23</v>
      </c>
      <c r="J52" s="189"/>
      <c r="K52" s="169"/>
      <c r="L52" s="169"/>
      <c r="M52" s="48" t="s">
        <v>120</v>
      </c>
      <c r="N52" s="48" t="s">
        <v>121</v>
      </c>
      <c r="O52" s="177"/>
      <c r="P52" s="169"/>
      <c r="Q52" s="169"/>
    </row>
    <row r="53" spans="1:17" s="129" customFormat="1" ht="47.25" customHeight="1" x14ac:dyDescent="0.25">
      <c r="A53" s="115" t="s">
        <v>122</v>
      </c>
      <c r="B53" s="116" t="s">
        <v>123</v>
      </c>
      <c r="C53" s="117" t="s">
        <v>124</v>
      </c>
      <c r="D53" s="118" t="s">
        <v>125</v>
      </c>
      <c r="E53" s="119" t="s">
        <v>126</v>
      </c>
      <c r="F53" s="119"/>
      <c r="G53" s="120">
        <v>50000</v>
      </c>
      <c r="H53" s="121">
        <v>1</v>
      </c>
      <c r="I53" s="122"/>
      <c r="J53" s="123"/>
      <c r="K53" s="119"/>
      <c r="L53" s="119" t="s">
        <v>63</v>
      </c>
      <c r="M53" s="124">
        <v>43617</v>
      </c>
      <c r="N53" s="125">
        <v>43678</v>
      </c>
      <c r="O53" s="126"/>
      <c r="P53" s="127"/>
      <c r="Q53" s="128"/>
    </row>
    <row r="54" spans="1:17" ht="21.75" customHeight="1" x14ac:dyDescent="0.25">
      <c r="A54" s="49" t="s">
        <v>127</v>
      </c>
      <c r="B54" s="130" t="s">
        <v>37</v>
      </c>
      <c r="C54" s="30" t="s">
        <v>128</v>
      </c>
      <c r="D54" s="18" t="s">
        <v>73</v>
      </c>
      <c r="E54" s="30" t="s">
        <v>126</v>
      </c>
      <c r="F54" s="30"/>
      <c r="G54" s="106">
        <v>50000</v>
      </c>
      <c r="H54" s="121">
        <v>1</v>
      </c>
      <c r="I54" s="32"/>
      <c r="J54" s="32"/>
      <c r="K54" s="30"/>
      <c r="L54" s="30" t="s">
        <v>63</v>
      </c>
      <c r="M54" s="131">
        <v>43647</v>
      </c>
      <c r="N54" s="131">
        <v>43709</v>
      </c>
      <c r="O54" s="132"/>
      <c r="P54" s="30"/>
      <c r="Q54" s="33"/>
    </row>
    <row r="55" spans="1:17" ht="29.25" customHeight="1" x14ac:dyDescent="0.25">
      <c r="A55" s="66"/>
      <c r="B55" s="67"/>
      <c r="C55" s="67"/>
      <c r="D55" s="67"/>
      <c r="E55" s="67"/>
      <c r="F55" s="30" t="s">
        <v>27</v>
      </c>
      <c r="G55" s="133">
        <f>SUM(G53:G54)</f>
        <v>100000</v>
      </c>
      <c r="H55" s="134"/>
      <c r="I55" s="70"/>
      <c r="J55" s="70"/>
      <c r="K55" s="67"/>
      <c r="L55" s="67"/>
      <c r="M55" s="67"/>
      <c r="N55" s="67"/>
      <c r="O55" s="67"/>
      <c r="P55" s="67"/>
      <c r="Q55" s="67"/>
    </row>
    <row r="56" spans="1:17" ht="15" customHeight="1" x14ac:dyDescent="0.3">
      <c r="A56" s="45">
        <v>6</v>
      </c>
      <c r="B56" s="162" t="s">
        <v>129</v>
      </c>
      <c r="C56" s="162"/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</row>
    <row r="57" spans="1:17" ht="33.6" customHeight="1" x14ac:dyDescent="0.25">
      <c r="A57" s="66"/>
      <c r="B57" s="169" t="s">
        <v>29</v>
      </c>
      <c r="C57" s="169" t="s">
        <v>30</v>
      </c>
      <c r="D57" s="169" t="s">
        <v>10</v>
      </c>
      <c r="E57" s="169" t="s">
        <v>31</v>
      </c>
      <c r="F57" s="177" t="s">
        <v>13</v>
      </c>
      <c r="G57" s="173"/>
      <c r="H57" s="193" t="s">
        <v>32</v>
      </c>
      <c r="I57" s="194"/>
      <c r="J57" s="195"/>
      <c r="K57" s="169" t="s">
        <v>33</v>
      </c>
      <c r="L57" s="169" t="s">
        <v>34</v>
      </c>
      <c r="M57" s="176" t="s">
        <v>35</v>
      </c>
      <c r="N57" s="172"/>
      <c r="O57" s="169" t="s">
        <v>18</v>
      </c>
      <c r="P57" s="169" t="s">
        <v>19</v>
      </c>
      <c r="Q57" s="169" t="s">
        <v>20</v>
      </c>
    </row>
    <row r="58" spans="1:17" ht="56.25" customHeight="1" thickBot="1" x14ac:dyDescent="0.3">
      <c r="A58" s="66"/>
      <c r="B58" s="174"/>
      <c r="C58" s="174"/>
      <c r="D58" s="174"/>
      <c r="E58" s="174"/>
      <c r="F58" s="191"/>
      <c r="G58" s="192"/>
      <c r="H58" s="48" t="s">
        <v>21</v>
      </c>
      <c r="I58" s="46" t="s">
        <v>22</v>
      </c>
      <c r="J58" s="47" t="s">
        <v>23</v>
      </c>
      <c r="K58" s="190"/>
      <c r="L58" s="174"/>
      <c r="M58" s="48" t="s">
        <v>130</v>
      </c>
      <c r="N58" s="48" t="s">
        <v>25</v>
      </c>
      <c r="O58" s="174"/>
      <c r="P58" s="174"/>
      <c r="Q58" s="174"/>
    </row>
    <row r="59" spans="1:17" ht="42" customHeight="1" thickBot="1" x14ac:dyDescent="0.3">
      <c r="A59" s="49" t="s">
        <v>131</v>
      </c>
      <c r="B59" s="57" t="s">
        <v>37</v>
      </c>
      <c r="C59" s="135" t="s">
        <v>132</v>
      </c>
      <c r="D59" s="136" t="s">
        <v>133</v>
      </c>
      <c r="E59" s="97" t="s">
        <v>77</v>
      </c>
      <c r="F59" s="182"/>
      <c r="G59" s="183"/>
      <c r="H59" s="137">
        <v>100000</v>
      </c>
      <c r="I59" s="138">
        <v>1</v>
      </c>
      <c r="J59" s="139">
        <v>0</v>
      </c>
      <c r="K59" s="60" t="s">
        <v>92</v>
      </c>
      <c r="L59" s="135" t="s">
        <v>63</v>
      </c>
      <c r="M59" s="78">
        <v>43617</v>
      </c>
      <c r="N59" s="56">
        <v>43678</v>
      </c>
      <c r="O59" s="135" t="s">
        <v>134</v>
      </c>
      <c r="P59" s="97"/>
      <c r="Q59" s="99" t="s">
        <v>45</v>
      </c>
    </row>
    <row r="60" spans="1:17" ht="30.75" thickBot="1" x14ac:dyDescent="0.3">
      <c r="A60" s="49" t="s">
        <v>135</v>
      </c>
      <c r="B60" s="57" t="s">
        <v>37</v>
      </c>
      <c r="C60" s="140" t="s">
        <v>136</v>
      </c>
      <c r="D60" s="73" t="s">
        <v>137</v>
      </c>
      <c r="E60" s="30" t="s">
        <v>40</v>
      </c>
      <c r="F60" s="184"/>
      <c r="G60" s="185"/>
      <c r="H60" s="75">
        <v>100000</v>
      </c>
      <c r="I60" s="138">
        <v>1</v>
      </c>
      <c r="J60" s="89">
        <v>0</v>
      </c>
      <c r="K60" s="73" t="s">
        <v>138</v>
      </c>
      <c r="L60" s="30" t="s">
        <v>43</v>
      </c>
      <c r="M60" s="78">
        <v>43617</v>
      </c>
      <c r="N60" s="56">
        <v>43678</v>
      </c>
      <c r="O60" s="141"/>
      <c r="P60" s="30"/>
      <c r="Q60" s="33" t="s">
        <v>45</v>
      </c>
    </row>
    <row r="61" spans="1:17" ht="21.75" customHeight="1" x14ac:dyDescent="0.25">
      <c r="A61" s="49" t="s">
        <v>139</v>
      </c>
      <c r="B61" s="57" t="s">
        <v>37</v>
      </c>
      <c r="C61" s="140" t="s">
        <v>140</v>
      </c>
      <c r="D61" s="73" t="s">
        <v>137</v>
      </c>
      <c r="E61" s="30" t="s">
        <v>40</v>
      </c>
      <c r="F61" s="184"/>
      <c r="G61" s="185"/>
      <c r="H61" s="75">
        <v>100000</v>
      </c>
      <c r="I61" s="142">
        <v>1</v>
      </c>
      <c r="J61" s="89">
        <v>0</v>
      </c>
      <c r="K61" s="73" t="s">
        <v>138</v>
      </c>
      <c r="L61" s="30" t="s">
        <v>43</v>
      </c>
      <c r="M61" s="78">
        <v>43617</v>
      </c>
      <c r="N61" s="56">
        <v>43678</v>
      </c>
      <c r="O61" s="141"/>
      <c r="P61" s="30"/>
      <c r="Q61" s="33" t="s">
        <v>45</v>
      </c>
    </row>
    <row r="62" spans="1:17" x14ac:dyDescent="0.25">
      <c r="B62" s="67"/>
      <c r="C62" s="67"/>
      <c r="D62" s="67"/>
      <c r="E62" s="67"/>
      <c r="F62" s="67"/>
      <c r="G62" s="30" t="s">
        <v>27</v>
      </c>
      <c r="H62" s="143">
        <f>SUM(H59:H61)</f>
        <v>300000</v>
      </c>
      <c r="I62" s="144"/>
      <c r="J62" s="70"/>
      <c r="K62" s="70"/>
      <c r="L62" s="67"/>
      <c r="M62" s="67"/>
      <c r="N62" s="67"/>
      <c r="O62" s="67"/>
      <c r="P62" s="67"/>
      <c r="Q62" s="67"/>
    </row>
    <row r="64" spans="1:17" x14ac:dyDescent="0.25">
      <c r="C64" s="145"/>
      <c r="E64" s="146" t="s">
        <v>141</v>
      </c>
      <c r="F64" s="147">
        <f>SUM(H26+H36+H47+G55+H62)</f>
        <v>16205373.707450673</v>
      </c>
      <c r="G64" s="148"/>
      <c r="H64" s="149"/>
      <c r="J64" s="5"/>
    </row>
    <row r="65" spans="1:10" x14ac:dyDescent="0.25">
      <c r="J65" s="4"/>
    </row>
    <row r="66" spans="1:10" x14ac:dyDescent="0.25">
      <c r="A66" s="150"/>
      <c r="B66" s="196" t="s">
        <v>142</v>
      </c>
      <c r="C66" s="151" t="s">
        <v>43</v>
      </c>
      <c r="D66" s="152"/>
      <c r="J66" s="4"/>
    </row>
    <row r="67" spans="1:10" x14ac:dyDescent="0.25">
      <c r="A67" s="150"/>
      <c r="B67" s="197"/>
      <c r="C67" s="153" t="s">
        <v>63</v>
      </c>
      <c r="D67" s="152"/>
      <c r="J67" s="4"/>
    </row>
    <row r="68" spans="1:10" x14ac:dyDescent="0.25">
      <c r="A68" s="150"/>
      <c r="B68" s="198"/>
      <c r="C68" s="154" t="s">
        <v>79</v>
      </c>
      <c r="D68" s="152"/>
      <c r="J68" s="4"/>
    </row>
    <row r="69" spans="1:10" x14ac:dyDescent="0.25">
      <c r="A69" s="150"/>
      <c r="B69" s="152"/>
      <c r="C69" s="152"/>
      <c r="D69" s="152"/>
      <c r="H69" s="114"/>
      <c r="J69" s="4"/>
    </row>
    <row r="70" spans="1:10" x14ac:dyDescent="0.25">
      <c r="A70" s="150"/>
      <c r="B70" s="199" t="s">
        <v>20</v>
      </c>
      <c r="C70" s="153" t="s">
        <v>45</v>
      </c>
      <c r="D70" s="152"/>
      <c r="F70" s="155"/>
      <c r="G70" s="156"/>
      <c r="H70" s="157"/>
      <c r="I70" s="158"/>
      <c r="J70" s="4"/>
    </row>
    <row r="71" spans="1:10" x14ac:dyDescent="0.25">
      <c r="A71" s="150"/>
      <c r="B71" s="200"/>
      <c r="C71" s="153" t="s">
        <v>143</v>
      </c>
      <c r="D71" s="152"/>
      <c r="J71" s="4"/>
    </row>
    <row r="72" spans="1:10" x14ac:dyDescent="0.25">
      <c r="A72" s="150"/>
      <c r="B72" s="200"/>
      <c r="C72" s="153" t="s">
        <v>144</v>
      </c>
      <c r="D72" s="152"/>
      <c r="J72" s="4"/>
    </row>
    <row r="73" spans="1:10" x14ac:dyDescent="0.25">
      <c r="A73" s="150"/>
      <c r="B73" s="200"/>
      <c r="C73" s="153" t="s">
        <v>145</v>
      </c>
      <c r="D73" s="152"/>
      <c r="J73" s="4"/>
    </row>
    <row r="74" spans="1:10" x14ac:dyDescent="0.25">
      <c r="A74" s="150"/>
      <c r="B74" s="200"/>
      <c r="C74" s="153" t="s">
        <v>146</v>
      </c>
      <c r="D74" s="152"/>
      <c r="J74" s="4"/>
    </row>
    <row r="75" spans="1:10" x14ac:dyDescent="0.25">
      <c r="A75" s="150"/>
      <c r="B75" s="200"/>
      <c r="C75" s="153" t="s">
        <v>147</v>
      </c>
      <c r="D75" s="152"/>
      <c r="J75" s="4"/>
    </row>
    <row r="76" spans="1:10" x14ac:dyDescent="0.25">
      <c r="A76" s="150"/>
      <c r="B76" s="200"/>
      <c r="C76" s="153" t="s">
        <v>70</v>
      </c>
      <c r="D76" s="152"/>
      <c r="J76" s="4"/>
    </row>
    <row r="77" spans="1:10" x14ac:dyDescent="0.25">
      <c r="A77" s="150"/>
      <c r="B77" s="201"/>
      <c r="C77" s="153" t="s">
        <v>148</v>
      </c>
      <c r="D77" s="152"/>
      <c r="J77" s="4"/>
    </row>
    <row r="78" spans="1:10" x14ac:dyDescent="0.25">
      <c r="A78" s="150"/>
      <c r="B78" s="152"/>
      <c r="C78" s="152"/>
      <c r="D78" s="152"/>
      <c r="J78" s="4"/>
    </row>
    <row r="79" spans="1:10" ht="45" x14ac:dyDescent="0.25">
      <c r="A79" s="150"/>
      <c r="B79" s="202" t="s">
        <v>149</v>
      </c>
      <c r="C79" s="203" t="s">
        <v>150</v>
      </c>
      <c r="D79" s="153" t="s">
        <v>105</v>
      </c>
      <c r="J79" s="4"/>
    </row>
    <row r="80" spans="1:10" ht="33.75" x14ac:dyDescent="0.25">
      <c r="A80" s="150"/>
      <c r="B80" s="202"/>
      <c r="C80" s="203"/>
      <c r="D80" s="153" t="s">
        <v>151</v>
      </c>
      <c r="J80" s="4"/>
    </row>
    <row r="81" spans="1:10" ht="45" x14ac:dyDescent="0.25">
      <c r="A81" s="150"/>
      <c r="B81" s="202"/>
      <c r="C81" s="203"/>
      <c r="D81" s="153" t="s">
        <v>91</v>
      </c>
      <c r="H81" s="4"/>
      <c r="I81" s="4"/>
      <c r="J81" s="4"/>
    </row>
    <row r="82" spans="1:10" ht="22.5" x14ac:dyDescent="0.25">
      <c r="A82" s="150"/>
      <c r="B82" s="202"/>
      <c r="C82" s="203"/>
      <c r="D82" s="153" t="s">
        <v>77</v>
      </c>
      <c r="H82" s="4"/>
      <c r="I82" s="4"/>
      <c r="J82" s="4"/>
    </row>
    <row r="83" spans="1:10" ht="22.5" x14ac:dyDescent="0.25">
      <c r="A83" s="150"/>
      <c r="B83" s="202"/>
      <c r="C83" s="203"/>
      <c r="D83" s="153" t="s">
        <v>40</v>
      </c>
      <c r="H83" s="4"/>
      <c r="I83" s="4"/>
      <c r="J83" s="4"/>
    </row>
    <row r="84" spans="1:10" ht="45" x14ac:dyDescent="0.25">
      <c r="A84" s="150"/>
      <c r="B84" s="202"/>
      <c r="C84" s="203"/>
      <c r="D84" s="153" t="s">
        <v>152</v>
      </c>
      <c r="H84" s="4"/>
      <c r="I84" s="4"/>
      <c r="J84" s="4"/>
    </row>
    <row r="85" spans="1:10" ht="45" x14ac:dyDescent="0.25">
      <c r="A85" s="150"/>
      <c r="B85" s="202"/>
      <c r="C85" s="203"/>
      <c r="D85" s="153" t="s">
        <v>153</v>
      </c>
      <c r="H85" s="4"/>
      <c r="I85" s="4"/>
      <c r="J85" s="4"/>
    </row>
    <row r="86" spans="1:10" ht="45" x14ac:dyDescent="0.25">
      <c r="A86" s="150"/>
      <c r="B86" s="202"/>
      <c r="C86" s="204" t="s">
        <v>154</v>
      </c>
      <c r="D86" s="153" t="s">
        <v>155</v>
      </c>
      <c r="H86" s="4"/>
      <c r="I86" s="4"/>
      <c r="J86" s="4"/>
    </row>
    <row r="87" spans="1:10" ht="33.75" x14ac:dyDescent="0.25">
      <c r="A87" s="150"/>
      <c r="B87" s="202"/>
      <c r="C87" s="204"/>
      <c r="D87" s="153" t="s">
        <v>156</v>
      </c>
      <c r="H87" s="4"/>
      <c r="I87" s="4"/>
      <c r="J87" s="4"/>
    </row>
    <row r="88" spans="1:10" ht="22.5" x14ac:dyDescent="0.25">
      <c r="A88" s="150"/>
      <c r="B88" s="202"/>
      <c r="C88" s="204"/>
      <c r="D88" s="153" t="s">
        <v>157</v>
      </c>
      <c r="H88" s="4"/>
      <c r="I88" s="4"/>
      <c r="J88" s="4"/>
    </row>
    <row r="89" spans="1:10" ht="22.5" x14ac:dyDescent="0.25">
      <c r="A89" s="150"/>
      <c r="B89" s="202"/>
      <c r="C89" s="204"/>
      <c r="D89" s="153" t="s">
        <v>77</v>
      </c>
      <c r="H89" s="4"/>
      <c r="I89" s="4"/>
      <c r="J89" s="4"/>
    </row>
    <row r="90" spans="1:10" ht="22.5" x14ac:dyDescent="0.25">
      <c r="A90" s="150"/>
      <c r="B90" s="202"/>
      <c r="C90" s="204"/>
      <c r="D90" s="153" t="s">
        <v>40</v>
      </c>
      <c r="H90" s="4"/>
      <c r="I90" s="4"/>
      <c r="J90" s="4"/>
    </row>
    <row r="91" spans="1:10" ht="33.75" x14ac:dyDescent="0.25">
      <c r="A91" s="150"/>
      <c r="B91" s="202"/>
      <c r="C91" s="204"/>
      <c r="D91" s="153" t="s">
        <v>158</v>
      </c>
      <c r="H91" s="4"/>
      <c r="I91" s="4"/>
      <c r="J91" s="4"/>
    </row>
    <row r="92" spans="1:10" ht="56.25" x14ac:dyDescent="0.25">
      <c r="A92" s="150"/>
      <c r="B92" s="202"/>
      <c r="C92" s="204"/>
      <c r="D92" s="153" t="s">
        <v>159</v>
      </c>
      <c r="H92" s="4"/>
      <c r="I92" s="4"/>
      <c r="J92" s="4"/>
    </row>
    <row r="93" spans="1:10" ht="45" x14ac:dyDescent="0.25">
      <c r="A93" s="150"/>
      <c r="B93" s="202"/>
      <c r="C93" s="204"/>
      <c r="D93" s="153" t="s">
        <v>160</v>
      </c>
      <c r="H93" s="4"/>
      <c r="I93" s="4"/>
      <c r="J93" s="4"/>
    </row>
    <row r="94" spans="1:10" ht="33.75" x14ac:dyDescent="0.25">
      <c r="A94" s="150"/>
      <c r="B94" s="202"/>
      <c r="C94" s="205" t="s">
        <v>161</v>
      </c>
      <c r="D94" s="153" t="s">
        <v>126</v>
      </c>
      <c r="H94" s="4"/>
      <c r="I94" s="4"/>
      <c r="J94" s="4"/>
    </row>
    <row r="95" spans="1:10" ht="22.5" x14ac:dyDescent="0.25">
      <c r="A95" s="150"/>
      <c r="B95" s="202"/>
      <c r="C95" s="206"/>
      <c r="D95" s="153" t="s">
        <v>77</v>
      </c>
      <c r="H95" s="4"/>
      <c r="I95" s="4"/>
      <c r="J95" s="4"/>
    </row>
    <row r="96" spans="1:10" ht="22.5" x14ac:dyDescent="0.25">
      <c r="A96" s="150"/>
      <c r="B96" s="202"/>
      <c r="C96" s="207"/>
      <c r="D96" s="153" t="s">
        <v>40</v>
      </c>
      <c r="H96" s="4"/>
      <c r="I96" s="4"/>
      <c r="J96" s="4"/>
    </row>
    <row r="97" spans="1:10" x14ac:dyDescent="0.25">
      <c r="A97" s="4"/>
      <c r="H97" s="4"/>
      <c r="I97" s="4"/>
      <c r="J97" s="4"/>
    </row>
    <row r="98" spans="1:10" x14ac:dyDescent="0.25">
      <c r="A98" s="4"/>
      <c r="H98" s="4"/>
      <c r="I98" s="4"/>
      <c r="J98" s="4"/>
    </row>
    <row r="99" spans="1:10" x14ac:dyDescent="0.25">
      <c r="A99" s="4"/>
      <c r="H99" s="4"/>
      <c r="I99" s="4"/>
      <c r="J99" s="4"/>
    </row>
    <row r="100" spans="1:10" x14ac:dyDescent="0.25">
      <c r="A100" s="4"/>
      <c r="H100" s="4"/>
      <c r="I100" s="4"/>
      <c r="J100" s="4"/>
    </row>
    <row r="101" spans="1:10" x14ac:dyDescent="0.25">
      <c r="A101" s="4"/>
      <c r="H101" s="4"/>
      <c r="I101" s="4"/>
      <c r="J101" s="4"/>
    </row>
    <row r="102" spans="1:10" x14ac:dyDescent="0.25">
      <c r="A102" s="4"/>
      <c r="H102" s="4"/>
      <c r="I102" s="4"/>
      <c r="J102" s="4"/>
    </row>
    <row r="103" spans="1:10" x14ac:dyDescent="0.25">
      <c r="A103" s="4"/>
      <c r="H103" s="4"/>
      <c r="I103" s="4"/>
      <c r="J103" s="4"/>
    </row>
    <row r="104" spans="1:10" x14ac:dyDescent="0.25">
      <c r="A104" s="4"/>
      <c r="H104" s="4"/>
      <c r="I104" s="4"/>
      <c r="J104" s="4"/>
    </row>
    <row r="105" spans="1:10" x14ac:dyDescent="0.25">
      <c r="A105" s="4"/>
      <c r="H105" s="4"/>
      <c r="I105" s="4"/>
      <c r="J105" s="4"/>
    </row>
    <row r="106" spans="1:10" x14ac:dyDescent="0.25">
      <c r="A106" s="4"/>
      <c r="H106" s="4"/>
      <c r="I106" s="4"/>
      <c r="J106" s="4"/>
    </row>
    <row r="107" spans="1:10" x14ac:dyDescent="0.25">
      <c r="A107" s="4"/>
      <c r="H107" s="4"/>
      <c r="I107" s="4"/>
      <c r="J107" s="4"/>
    </row>
    <row r="108" spans="1:10" x14ac:dyDescent="0.25">
      <c r="A108" s="4"/>
      <c r="H108" s="4"/>
      <c r="I108" s="4"/>
      <c r="J108" s="4"/>
    </row>
    <row r="109" spans="1:10" x14ac:dyDescent="0.25">
      <c r="A109" s="4"/>
      <c r="H109" s="4"/>
      <c r="I109" s="4"/>
      <c r="J109" s="4"/>
    </row>
    <row r="110" spans="1:10" x14ac:dyDescent="0.25">
      <c r="A110" s="4"/>
      <c r="H110" s="4"/>
      <c r="I110" s="4"/>
      <c r="J110" s="4"/>
    </row>
    <row r="111" spans="1:10" x14ac:dyDescent="0.25">
      <c r="A111" s="4"/>
      <c r="H111" s="4"/>
      <c r="I111" s="4"/>
      <c r="J111" s="4"/>
    </row>
    <row r="112" spans="1:10" x14ac:dyDescent="0.25">
      <c r="A112" s="4"/>
      <c r="H112" s="4"/>
      <c r="I112" s="4"/>
      <c r="J112" s="4"/>
    </row>
    <row r="113" spans="1:10" x14ac:dyDescent="0.25">
      <c r="A113" s="4"/>
      <c r="H113" s="4"/>
      <c r="I113" s="4"/>
      <c r="J113" s="4"/>
    </row>
    <row r="114" spans="1:10" x14ac:dyDescent="0.25">
      <c r="A114" s="4"/>
      <c r="H114" s="4"/>
      <c r="I114" s="4"/>
      <c r="J114" s="4"/>
    </row>
    <row r="115" spans="1:10" x14ac:dyDescent="0.25">
      <c r="A115" s="4"/>
      <c r="H115" s="4"/>
      <c r="I115" s="4"/>
      <c r="J115" s="4"/>
    </row>
    <row r="116" spans="1:10" x14ac:dyDescent="0.25">
      <c r="A116" s="4"/>
      <c r="H116" s="4"/>
      <c r="I116" s="4"/>
      <c r="J116" s="4"/>
    </row>
    <row r="117" spans="1:10" x14ac:dyDescent="0.25">
      <c r="A117" s="4"/>
      <c r="H117" s="4"/>
      <c r="I117" s="4"/>
      <c r="J117" s="4"/>
    </row>
    <row r="118" spans="1:10" x14ac:dyDescent="0.25">
      <c r="A118" s="4"/>
      <c r="H118" s="4"/>
      <c r="I118" s="4"/>
      <c r="J118" s="4"/>
    </row>
    <row r="119" spans="1:10" x14ac:dyDescent="0.25">
      <c r="A119" s="4"/>
      <c r="H119" s="4"/>
      <c r="I119" s="4"/>
      <c r="J119" s="4"/>
    </row>
    <row r="120" spans="1:10" x14ac:dyDescent="0.25">
      <c r="A120" s="4"/>
      <c r="H120" s="4"/>
      <c r="I120" s="4"/>
      <c r="J120" s="4"/>
    </row>
    <row r="121" spans="1:10" x14ac:dyDescent="0.25">
      <c r="A121" s="4"/>
      <c r="H121" s="4"/>
      <c r="I121" s="4"/>
      <c r="J121" s="4"/>
    </row>
    <row r="122" spans="1:10" x14ac:dyDescent="0.25">
      <c r="A122" s="4"/>
      <c r="H122" s="4"/>
      <c r="I122" s="4"/>
      <c r="J122" s="4"/>
    </row>
    <row r="123" spans="1:10" x14ac:dyDescent="0.25">
      <c r="A123" s="4"/>
      <c r="H123" s="4"/>
      <c r="I123" s="4"/>
      <c r="J123" s="4"/>
    </row>
    <row r="124" spans="1:10" x14ac:dyDescent="0.25">
      <c r="A124" s="4"/>
      <c r="H124" s="4"/>
      <c r="I124" s="4"/>
      <c r="J124" s="4"/>
    </row>
    <row r="125" spans="1:10" x14ac:dyDescent="0.25">
      <c r="A125" s="4"/>
      <c r="H125" s="4"/>
      <c r="I125" s="4"/>
      <c r="J125" s="4"/>
    </row>
    <row r="126" spans="1:10" x14ac:dyDescent="0.25">
      <c r="A126" s="4"/>
      <c r="H126" s="4"/>
      <c r="I126" s="4"/>
      <c r="J126" s="4"/>
    </row>
    <row r="127" spans="1:10" x14ac:dyDescent="0.25">
      <c r="A127" s="4"/>
      <c r="H127" s="4"/>
      <c r="I127" s="4"/>
      <c r="J127" s="4"/>
    </row>
    <row r="128" spans="1:10" x14ac:dyDescent="0.25">
      <c r="A128" s="4"/>
      <c r="H128" s="4"/>
      <c r="I128" s="4"/>
      <c r="J128" s="4"/>
    </row>
    <row r="129" spans="1:10" x14ac:dyDescent="0.25">
      <c r="A129" s="4"/>
      <c r="H129" s="4"/>
      <c r="I129" s="4"/>
      <c r="J129" s="4"/>
    </row>
    <row r="130" spans="1:10" x14ac:dyDescent="0.25">
      <c r="A130" s="4"/>
      <c r="H130" s="4"/>
      <c r="I130" s="4"/>
      <c r="J130" s="4"/>
    </row>
    <row r="131" spans="1:10" x14ac:dyDescent="0.25">
      <c r="A131" s="4"/>
      <c r="H131" s="4"/>
      <c r="I131" s="4"/>
      <c r="J131" s="4"/>
    </row>
    <row r="132" spans="1:10" x14ac:dyDescent="0.25">
      <c r="A132" s="4"/>
      <c r="H132" s="4"/>
      <c r="I132" s="4"/>
      <c r="J132" s="4"/>
    </row>
    <row r="133" spans="1:10" x14ac:dyDescent="0.25">
      <c r="A133" s="4"/>
      <c r="H133" s="4"/>
      <c r="I133" s="4"/>
      <c r="J133" s="4"/>
    </row>
    <row r="134" spans="1:10" x14ac:dyDescent="0.25">
      <c r="A134" s="4"/>
      <c r="H134" s="4"/>
      <c r="I134" s="4"/>
      <c r="J134" s="4"/>
    </row>
    <row r="135" spans="1:10" x14ac:dyDescent="0.25">
      <c r="A135" s="4"/>
      <c r="H135" s="4"/>
      <c r="I135" s="4"/>
      <c r="J135" s="4"/>
    </row>
    <row r="136" spans="1:10" x14ac:dyDescent="0.25">
      <c r="A136" s="4"/>
      <c r="H136" s="4"/>
      <c r="I136" s="4"/>
      <c r="J136" s="4"/>
    </row>
    <row r="137" spans="1:10" x14ac:dyDescent="0.25">
      <c r="A137" s="4"/>
      <c r="H137" s="4"/>
      <c r="I137" s="4"/>
      <c r="J137" s="4"/>
    </row>
    <row r="138" spans="1:10" x14ac:dyDescent="0.25">
      <c r="A138" s="4"/>
      <c r="H138" s="4"/>
      <c r="I138" s="4"/>
      <c r="J138" s="4"/>
    </row>
    <row r="139" spans="1:10" x14ac:dyDescent="0.25">
      <c r="A139" s="4"/>
      <c r="H139" s="4"/>
      <c r="I139" s="4"/>
      <c r="J139" s="4"/>
    </row>
    <row r="140" spans="1:10" x14ac:dyDescent="0.25">
      <c r="A140" s="4"/>
      <c r="H140" s="4"/>
      <c r="I140" s="4"/>
      <c r="J140" s="4"/>
    </row>
    <row r="141" spans="1:10" x14ac:dyDescent="0.25">
      <c r="A141" s="4"/>
      <c r="H141" s="4"/>
      <c r="I141" s="4"/>
      <c r="J141" s="4"/>
    </row>
    <row r="142" spans="1:10" x14ac:dyDescent="0.25">
      <c r="A142" s="4"/>
      <c r="H142" s="4"/>
      <c r="I142" s="4"/>
      <c r="J142" s="4"/>
    </row>
    <row r="143" spans="1:10" x14ac:dyDescent="0.25">
      <c r="A143" s="4"/>
      <c r="H143" s="4"/>
      <c r="I143" s="4"/>
      <c r="J143" s="4"/>
    </row>
    <row r="144" spans="1:10" x14ac:dyDescent="0.25">
      <c r="A144" s="4"/>
      <c r="H144" s="4"/>
      <c r="I144" s="4"/>
      <c r="J144" s="4"/>
    </row>
    <row r="145" spans="1:10" x14ac:dyDescent="0.25">
      <c r="A145" s="4"/>
      <c r="H145" s="4"/>
      <c r="I145" s="4"/>
      <c r="J145" s="4"/>
    </row>
    <row r="146" spans="1:10" x14ac:dyDescent="0.25">
      <c r="A146" s="4"/>
      <c r="H146" s="4"/>
      <c r="I146" s="4"/>
      <c r="J146" s="4"/>
    </row>
    <row r="147" spans="1:10" x14ac:dyDescent="0.25">
      <c r="A147" s="4"/>
      <c r="H147" s="4"/>
      <c r="I147" s="4"/>
      <c r="J147" s="4"/>
    </row>
    <row r="148" spans="1:10" x14ac:dyDescent="0.25">
      <c r="A148" s="4"/>
      <c r="H148" s="4"/>
      <c r="I148" s="4"/>
      <c r="J148" s="4"/>
    </row>
    <row r="149" spans="1:10" x14ac:dyDescent="0.25">
      <c r="A149" s="4"/>
      <c r="H149" s="4"/>
      <c r="I149" s="4"/>
      <c r="J149" s="4"/>
    </row>
    <row r="150" spans="1:10" x14ac:dyDescent="0.25">
      <c r="A150" s="4"/>
      <c r="H150" s="4"/>
      <c r="I150" s="4"/>
      <c r="J150" s="4"/>
    </row>
    <row r="151" spans="1:10" x14ac:dyDescent="0.25">
      <c r="A151" s="4"/>
      <c r="H151" s="4"/>
      <c r="I151" s="4"/>
      <c r="J151" s="4"/>
    </row>
    <row r="152" spans="1:10" x14ac:dyDescent="0.25">
      <c r="A152" s="4"/>
      <c r="H152" s="4"/>
      <c r="I152" s="4"/>
      <c r="J152" s="4"/>
    </row>
    <row r="153" spans="1:10" x14ac:dyDescent="0.25">
      <c r="A153" s="4"/>
      <c r="H153" s="4"/>
      <c r="I153" s="4"/>
      <c r="J153" s="4"/>
    </row>
    <row r="154" spans="1:10" x14ac:dyDescent="0.25">
      <c r="A154" s="4"/>
      <c r="H154" s="4"/>
      <c r="I154" s="4"/>
      <c r="J154" s="4"/>
    </row>
    <row r="155" spans="1:10" x14ac:dyDescent="0.25">
      <c r="A155" s="4"/>
      <c r="H155" s="4"/>
      <c r="I155" s="4"/>
      <c r="J155" s="4"/>
    </row>
    <row r="156" spans="1:10" x14ac:dyDescent="0.25">
      <c r="A156" s="4"/>
      <c r="H156" s="4"/>
      <c r="I156" s="4"/>
      <c r="J156" s="4"/>
    </row>
    <row r="157" spans="1:10" x14ac:dyDescent="0.25">
      <c r="A157" s="4"/>
      <c r="H157" s="4"/>
      <c r="I157" s="4"/>
      <c r="J157" s="4"/>
    </row>
    <row r="158" spans="1:10" x14ac:dyDescent="0.25">
      <c r="A158" s="4"/>
      <c r="H158" s="4"/>
      <c r="I158" s="4"/>
      <c r="J158" s="4"/>
    </row>
    <row r="159" spans="1:10" x14ac:dyDescent="0.25">
      <c r="A159" s="4"/>
      <c r="H159" s="4"/>
      <c r="I159" s="4"/>
      <c r="J159" s="4"/>
    </row>
    <row r="160" spans="1:10" x14ac:dyDescent="0.25">
      <c r="A160" s="4"/>
      <c r="H160" s="4"/>
      <c r="I160" s="4"/>
      <c r="J160" s="4"/>
    </row>
    <row r="161" spans="1:10" x14ac:dyDescent="0.25">
      <c r="A161" s="4"/>
      <c r="H161" s="4"/>
      <c r="I161" s="4"/>
      <c r="J161" s="4"/>
    </row>
    <row r="162" spans="1:10" x14ac:dyDescent="0.25">
      <c r="A162" s="4"/>
      <c r="H162" s="4"/>
      <c r="I162" s="4"/>
      <c r="J162" s="4"/>
    </row>
    <row r="163" spans="1:10" x14ac:dyDescent="0.25">
      <c r="A163" s="4"/>
      <c r="H163" s="4"/>
      <c r="I163" s="4"/>
      <c r="J163" s="4"/>
    </row>
    <row r="164" spans="1:10" x14ac:dyDescent="0.25">
      <c r="A164" s="4"/>
      <c r="H164" s="4"/>
      <c r="I164" s="4"/>
      <c r="J164" s="4"/>
    </row>
    <row r="165" spans="1:10" x14ac:dyDescent="0.25">
      <c r="A165" s="4"/>
      <c r="H165" s="4"/>
      <c r="I165" s="4"/>
      <c r="J165" s="4"/>
    </row>
    <row r="166" spans="1:10" x14ac:dyDescent="0.25">
      <c r="A166" s="4"/>
      <c r="H166" s="4"/>
      <c r="I166" s="4"/>
      <c r="J166" s="4"/>
    </row>
    <row r="167" spans="1:10" x14ac:dyDescent="0.25">
      <c r="A167" s="4"/>
      <c r="H167" s="4"/>
      <c r="I167" s="4"/>
      <c r="J167" s="4"/>
    </row>
    <row r="168" spans="1:10" x14ac:dyDescent="0.25">
      <c r="A168" s="4"/>
      <c r="H168" s="4"/>
      <c r="I168" s="4"/>
      <c r="J168" s="4"/>
    </row>
    <row r="169" spans="1:10" x14ac:dyDescent="0.25">
      <c r="A169" s="4"/>
      <c r="H169" s="4"/>
      <c r="I169" s="4"/>
      <c r="J169" s="4"/>
    </row>
    <row r="170" spans="1:10" x14ac:dyDescent="0.25">
      <c r="A170" s="4"/>
      <c r="H170" s="4"/>
      <c r="I170" s="4"/>
      <c r="J170" s="4"/>
    </row>
    <row r="171" spans="1:10" x14ac:dyDescent="0.25">
      <c r="A171" s="4"/>
      <c r="H171" s="4"/>
      <c r="I171" s="4"/>
      <c r="J171" s="4"/>
    </row>
    <row r="172" spans="1:10" x14ac:dyDescent="0.25">
      <c r="A172" s="4"/>
      <c r="H172" s="4"/>
      <c r="I172" s="4"/>
      <c r="J172" s="4"/>
    </row>
    <row r="173" spans="1:10" x14ac:dyDescent="0.25">
      <c r="A173" s="4"/>
      <c r="H173" s="4"/>
      <c r="I173" s="4"/>
      <c r="J173" s="4"/>
    </row>
    <row r="174" spans="1:10" x14ac:dyDescent="0.25">
      <c r="A174" s="4"/>
      <c r="H174" s="4"/>
      <c r="I174" s="4"/>
      <c r="J174" s="4"/>
    </row>
    <row r="175" spans="1:10" x14ac:dyDescent="0.25">
      <c r="A175" s="4"/>
      <c r="H175" s="4"/>
      <c r="I175" s="4"/>
      <c r="J175" s="4"/>
    </row>
    <row r="176" spans="1:10" x14ac:dyDescent="0.25">
      <c r="A176" s="4"/>
      <c r="H176" s="4"/>
      <c r="I176" s="4"/>
      <c r="J176" s="4"/>
    </row>
    <row r="177" spans="1:10" x14ac:dyDescent="0.25">
      <c r="A177" s="4"/>
      <c r="H177" s="4"/>
      <c r="I177" s="4"/>
      <c r="J177" s="4"/>
    </row>
    <row r="178" spans="1:10" x14ac:dyDescent="0.25">
      <c r="A178" s="4"/>
      <c r="H178" s="4"/>
      <c r="I178" s="4"/>
      <c r="J178" s="4"/>
    </row>
    <row r="179" spans="1:10" x14ac:dyDescent="0.25">
      <c r="A179" s="4"/>
      <c r="H179" s="4"/>
      <c r="I179" s="4"/>
      <c r="J179" s="4"/>
    </row>
    <row r="180" spans="1:10" x14ac:dyDescent="0.25">
      <c r="A180" s="4"/>
      <c r="H180" s="4"/>
      <c r="I180" s="4"/>
      <c r="J180" s="4"/>
    </row>
    <row r="181" spans="1:10" x14ac:dyDescent="0.25">
      <c r="A181" s="4"/>
      <c r="H181" s="4"/>
      <c r="I181" s="4"/>
      <c r="J181" s="4"/>
    </row>
    <row r="182" spans="1:10" x14ac:dyDescent="0.25">
      <c r="A182" s="4"/>
      <c r="H182" s="4"/>
      <c r="I182" s="4"/>
      <c r="J182" s="4"/>
    </row>
    <row r="183" spans="1:10" x14ac:dyDescent="0.25">
      <c r="A183" s="4"/>
      <c r="H183" s="4"/>
      <c r="I183" s="4"/>
      <c r="J183" s="4"/>
    </row>
    <row r="184" spans="1:10" x14ac:dyDescent="0.25">
      <c r="A184" s="4"/>
      <c r="H184" s="4"/>
      <c r="I184" s="4"/>
      <c r="J184" s="4"/>
    </row>
    <row r="185" spans="1:10" x14ac:dyDescent="0.25">
      <c r="A185" s="4"/>
      <c r="H185" s="4"/>
      <c r="I185" s="4"/>
      <c r="J185" s="4"/>
    </row>
    <row r="186" spans="1:10" x14ac:dyDescent="0.25">
      <c r="A186" s="4"/>
      <c r="H186" s="4"/>
      <c r="I186" s="4"/>
      <c r="J186" s="4"/>
    </row>
    <row r="187" spans="1:10" x14ac:dyDescent="0.25">
      <c r="A187" s="4"/>
      <c r="H187" s="4"/>
      <c r="I187" s="4"/>
      <c r="J187" s="4"/>
    </row>
    <row r="188" spans="1:10" x14ac:dyDescent="0.25">
      <c r="A188" s="4"/>
      <c r="H188" s="4"/>
      <c r="I188" s="4"/>
      <c r="J188" s="4"/>
    </row>
    <row r="189" spans="1:10" x14ac:dyDescent="0.25">
      <c r="A189" s="4"/>
      <c r="H189" s="4"/>
      <c r="I189" s="4"/>
      <c r="J189" s="4"/>
    </row>
    <row r="190" spans="1:10" x14ac:dyDescent="0.25">
      <c r="A190" s="4"/>
      <c r="H190" s="4"/>
      <c r="I190" s="4"/>
      <c r="J190" s="4"/>
    </row>
    <row r="191" spans="1:10" x14ac:dyDescent="0.25">
      <c r="A191" s="4"/>
      <c r="H191" s="4"/>
      <c r="I191" s="4"/>
      <c r="J191" s="4"/>
    </row>
    <row r="192" spans="1:10" x14ac:dyDescent="0.25">
      <c r="A192" s="4"/>
      <c r="H192" s="4"/>
      <c r="I192" s="4"/>
      <c r="J192" s="4"/>
    </row>
    <row r="193" spans="1:10" x14ac:dyDescent="0.25">
      <c r="A193" s="4"/>
      <c r="H193" s="4"/>
      <c r="I193" s="4"/>
      <c r="J193" s="4"/>
    </row>
    <row r="194" spans="1:10" x14ac:dyDescent="0.25">
      <c r="A194" s="4"/>
      <c r="H194" s="4"/>
      <c r="I194" s="4"/>
      <c r="J194" s="4"/>
    </row>
    <row r="195" spans="1:10" x14ac:dyDescent="0.25">
      <c r="A195" s="4"/>
      <c r="H195" s="4"/>
      <c r="I195" s="4"/>
      <c r="J195" s="4"/>
    </row>
    <row r="196" spans="1:10" x14ac:dyDescent="0.25">
      <c r="A196" s="4"/>
      <c r="H196" s="4"/>
      <c r="I196" s="4"/>
      <c r="J196" s="4"/>
    </row>
    <row r="197" spans="1:10" x14ac:dyDescent="0.25">
      <c r="A197" s="4"/>
      <c r="H197" s="4"/>
      <c r="I197" s="4"/>
      <c r="J197" s="4"/>
    </row>
    <row r="198" spans="1:10" x14ac:dyDescent="0.25">
      <c r="A198" s="4"/>
      <c r="H198" s="4"/>
      <c r="I198" s="4"/>
      <c r="J198" s="4"/>
    </row>
    <row r="199" spans="1:10" x14ac:dyDescent="0.25">
      <c r="A199" s="4"/>
      <c r="H199" s="4"/>
      <c r="I199" s="4"/>
      <c r="J199" s="4"/>
    </row>
    <row r="200" spans="1:10" x14ac:dyDescent="0.25">
      <c r="A200" s="4"/>
      <c r="H200" s="4"/>
      <c r="I200" s="4"/>
      <c r="J200" s="4"/>
    </row>
    <row r="201" spans="1:10" x14ac:dyDescent="0.25">
      <c r="A201" s="4"/>
      <c r="H201" s="4"/>
      <c r="I201" s="4"/>
      <c r="J201" s="4"/>
    </row>
    <row r="202" spans="1:10" x14ac:dyDescent="0.25">
      <c r="A202" s="4"/>
      <c r="H202" s="4"/>
      <c r="I202" s="4"/>
      <c r="J202" s="4"/>
    </row>
    <row r="203" spans="1:10" x14ac:dyDescent="0.25">
      <c r="A203" s="4"/>
      <c r="H203" s="4"/>
      <c r="I203" s="4"/>
      <c r="J203" s="4"/>
    </row>
    <row r="204" spans="1:10" x14ac:dyDescent="0.25">
      <c r="A204" s="4"/>
      <c r="H204" s="4"/>
      <c r="I204" s="4"/>
      <c r="J204" s="4"/>
    </row>
    <row r="205" spans="1:10" x14ac:dyDescent="0.25">
      <c r="A205" s="4"/>
      <c r="H205" s="4"/>
      <c r="I205" s="4"/>
      <c r="J205" s="4"/>
    </row>
    <row r="206" spans="1:10" x14ac:dyDescent="0.25">
      <c r="A206" s="4"/>
      <c r="H206" s="4"/>
      <c r="I206" s="4"/>
      <c r="J206" s="4"/>
    </row>
    <row r="207" spans="1:10" x14ac:dyDescent="0.25">
      <c r="A207" s="4"/>
      <c r="H207" s="4"/>
      <c r="I207" s="4"/>
      <c r="J207" s="4"/>
    </row>
    <row r="208" spans="1:10" x14ac:dyDescent="0.25">
      <c r="A208" s="4"/>
      <c r="H208" s="4"/>
      <c r="I208" s="4"/>
      <c r="J208" s="4"/>
    </row>
    <row r="209" spans="1:10" x14ac:dyDescent="0.25">
      <c r="A209" s="4"/>
      <c r="H209" s="4"/>
      <c r="I209" s="4"/>
      <c r="J209" s="4"/>
    </row>
    <row r="210" spans="1:10" x14ac:dyDescent="0.25">
      <c r="A210" s="4"/>
      <c r="H210" s="4"/>
      <c r="I210" s="4"/>
      <c r="J210" s="4"/>
    </row>
    <row r="211" spans="1:10" x14ac:dyDescent="0.25">
      <c r="A211" s="4"/>
      <c r="H211" s="4"/>
      <c r="I211" s="4"/>
      <c r="J211" s="4"/>
    </row>
    <row r="212" spans="1:10" x14ac:dyDescent="0.25">
      <c r="A212" s="4"/>
      <c r="H212" s="4"/>
      <c r="I212" s="4"/>
      <c r="J212" s="4"/>
    </row>
    <row r="213" spans="1:10" x14ac:dyDescent="0.25">
      <c r="A213" s="4"/>
      <c r="H213" s="4"/>
      <c r="I213" s="4"/>
      <c r="J213" s="4"/>
    </row>
    <row r="214" spans="1:10" x14ac:dyDescent="0.25">
      <c r="A214" s="4"/>
      <c r="H214" s="4"/>
      <c r="I214" s="4"/>
      <c r="J214" s="4"/>
    </row>
    <row r="215" spans="1:10" x14ac:dyDescent="0.25">
      <c r="A215" s="4"/>
      <c r="H215" s="4"/>
      <c r="I215" s="4"/>
      <c r="J215" s="4"/>
    </row>
    <row r="216" spans="1:10" x14ac:dyDescent="0.25">
      <c r="A216" s="4"/>
      <c r="H216" s="4"/>
      <c r="I216" s="4"/>
      <c r="J216" s="4"/>
    </row>
    <row r="217" spans="1:10" x14ac:dyDescent="0.25">
      <c r="A217" s="4"/>
      <c r="H217" s="4"/>
      <c r="I217" s="4"/>
      <c r="J217" s="4"/>
    </row>
    <row r="218" spans="1:10" x14ac:dyDescent="0.25">
      <c r="A218" s="4"/>
      <c r="H218" s="4"/>
      <c r="I218" s="4"/>
      <c r="J218" s="4"/>
    </row>
    <row r="219" spans="1:10" x14ac:dyDescent="0.25">
      <c r="A219" s="4"/>
      <c r="H219" s="4"/>
      <c r="I219" s="4"/>
      <c r="J219" s="4"/>
    </row>
    <row r="220" spans="1:10" x14ac:dyDescent="0.25">
      <c r="A220" s="4"/>
      <c r="H220" s="4"/>
      <c r="I220" s="4"/>
      <c r="J220" s="4"/>
    </row>
    <row r="221" spans="1:10" x14ac:dyDescent="0.25">
      <c r="A221" s="4"/>
      <c r="H221" s="4"/>
      <c r="I221" s="4"/>
      <c r="J221" s="4"/>
    </row>
    <row r="222" spans="1:10" x14ac:dyDescent="0.25">
      <c r="A222" s="4"/>
      <c r="H222" s="4"/>
      <c r="I222" s="4"/>
      <c r="J222" s="4"/>
    </row>
    <row r="223" spans="1:10" x14ac:dyDescent="0.25">
      <c r="A223" s="4"/>
      <c r="H223" s="4"/>
      <c r="I223" s="4"/>
      <c r="J223" s="4"/>
    </row>
    <row r="224" spans="1:10" x14ac:dyDescent="0.25">
      <c r="A224" s="4"/>
      <c r="H224" s="4"/>
      <c r="I224" s="4"/>
      <c r="J224" s="4"/>
    </row>
    <row r="225" spans="1:10" x14ac:dyDescent="0.25">
      <c r="A225" s="4"/>
      <c r="H225" s="4"/>
      <c r="I225" s="4"/>
      <c r="J225" s="4"/>
    </row>
    <row r="226" spans="1:10" x14ac:dyDescent="0.25">
      <c r="A226" s="4"/>
      <c r="H226" s="4"/>
      <c r="I226" s="4"/>
      <c r="J226" s="4"/>
    </row>
    <row r="227" spans="1:10" x14ac:dyDescent="0.25">
      <c r="A227" s="4"/>
      <c r="H227" s="4"/>
      <c r="I227" s="4"/>
      <c r="J227" s="4"/>
    </row>
    <row r="228" spans="1:10" x14ac:dyDescent="0.25">
      <c r="A228" s="4"/>
      <c r="H228" s="4"/>
      <c r="I228" s="4"/>
      <c r="J228" s="4"/>
    </row>
  </sheetData>
  <mergeCells count="103">
    <mergeCell ref="F59:G59"/>
    <mergeCell ref="F60:G60"/>
    <mergeCell ref="F61:G61"/>
    <mergeCell ref="B66:B68"/>
    <mergeCell ref="B70:B77"/>
    <mergeCell ref="B79:B96"/>
    <mergeCell ref="C79:C85"/>
    <mergeCell ref="C86:C93"/>
    <mergeCell ref="C94:C96"/>
    <mergeCell ref="K57:K58"/>
    <mergeCell ref="L57:L58"/>
    <mergeCell ref="M57:N57"/>
    <mergeCell ref="O57:O58"/>
    <mergeCell ref="P57:P58"/>
    <mergeCell ref="Q57:Q58"/>
    <mergeCell ref="B57:B58"/>
    <mergeCell ref="C57:C58"/>
    <mergeCell ref="D57:D58"/>
    <mergeCell ref="E57:E58"/>
    <mergeCell ref="F57:G58"/>
    <mergeCell ref="H57:J57"/>
    <mergeCell ref="L51:L52"/>
    <mergeCell ref="M51:N51"/>
    <mergeCell ref="O51:O52"/>
    <mergeCell ref="P51:P52"/>
    <mergeCell ref="Q51:Q52"/>
    <mergeCell ref="B56:Q56"/>
    <mergeCell ref="F46:G46"/>
    <mergeCell ref="B50:Q50"/>
    <mergeCell ref="B51:B52"/>
    <mergeCell ref="C51:C52"/>
    <mergeCell ref="D51:D52"/>
    <mergeCell ref="E51:E52"/>
    <mergeCell ref="F51:F52"/>
    <mergeCell ref="G51:I51"/>
    <mergeCell ref="J51:J52"/>
    <mergeCell ref="K51:K52"/>
    <mergeCell ref="F40:G40"/>
    <mergeCell ref="F41:G41"/>
    <mergeCell ref="F42:G42"/>
    <mergeCell ref="F43:G43"/>
    <mergeCell ref="F44:G44"/>
    <mergeCell ref="F45:G45"/>
    <mergeCell ref="L38:L39"/>
    <mergeCell ref="M38:N38"/>
    <mergeCell ref="O38:O39"/>
    <mergeCell ref="P38:P39"/>
    <mergeCell ref="Q38:Q39"/>
    <mergeCell ref="F39:G39"/>
    <mergeCell ref="Q28:Q29"/>
    <mergeCell ref="B37:Q37"/>
    <mergeCell ref="A38:A39"/>
    <mergeCell ref="B38:B39"/>
    <mergeCell ref="C38:C39"/>
    <mergeCell ref="D38:D39"/>
    <mergeCell ref="E38:E39"/>
    <mergeCell ref="F38:G38"/>
    <mergeCell ref="H38:J38"/>
    <mergeCell ref="K38:K39"/>
    <mergeCell ref="H28:J28"/>
    <mergeCell ref="K28:K29"/>
    <mergeCell ref="L28:L29"/>
    <mergeCell ref="M28:N28"/>
    <mergeCell ref="O28:O29"/>
    <mergeCell ref="P28:P29"/>
    <mergeCell ref="P20:P21"/>
    <mergeCell ref="Q20:Q21"/>
    <mergeCell ref="B27:Q27"/>
    <mergeCell ref="A28:A29"/>
    <mergeCell ref="B28:B29"/>
    <mergeCell ref="C28:C29"/>
    <mergeCell ref="D28:D29"/>
    <mergeCell ref="E28:E29"/>
    <mergeCell ref="F28:F29"/>
    <mergeCell ref="G28:G29"/>
    <mergeCell ref="G20:G21"/>
    <mergeCell ref="H20:J20"/>
    <mergeCell ref="K20:K21"/>
    <mergeCell ref="L20:L21"/>
    <mergeCell ref="M20:N20"/>
    <mergeCell ref="O20:O21"/>
    <mergeCell ref="A20:A21"/>
    <mergeCell ref="B20:B21"/>
    <mergeCell ref="C20:C21"/>
    <mergeCell ref="D20:D21"/>
    <mergeCell ref="E20:E21"/>
    <mergeCell ref="F20:F21"/>
    <mergeCell ref="L10:L11"/>
    <mergeCell ref="M10:N10"/>
    <mergeCell ref="O10:O11"/>
    <mergeCell ref="P10:P11"/>
    <mergeCell ref="Q10:Q11"/>
    <mergeCell ref="B19:Q19"/>
    <mergeCell ref="B9:Q9"/>
    <mergeCell ref="A10:A11"/>
    <mergeCell ref="B10:B11"/>
    <mergeCell ref="C10:C11"/>
    <mergeCell ref="D10:D11"/>
    <mergeCell ref="E10:E11"/>
    <mergeCell ref="F10:F11"/>
    <mergeCell ref="G10:G11"/>
    <mergeCell ref="H10:J10"/>
    <mergeCell ref="K10:K11"/>
  </mergeCells>
  <dataValidations count="7">
    <dataValidation type="list" allowBlank="1" showInputMessage="1" showErrorMessage="1" sqref="E12:E17 E22:E26 E35:E36 E30:E33" xr:uid="{00000000-0002-0000-0000-000000000000}">
      <formula1>$D$86:$D$93</formula1>
    </dataValidation>
    <dataValidation type="list" allowBlank="1" showInputMessage="1" showErrorMessage="1" sqref="E59:E61" xr:uid="{00000000-0002-0000-0000-000001000000}">
      <formula1>$D$79:$D$88</formula1>
    </dataValidation>
    <dataValidation type="list" allowBlank="1" showInputMessage="1" showErrorMessage="1" sqref="Q12:Q17 Q59:Q61 Q53:Q55 Q40:Q48 Q30:Q36 Q22:Q26" xr:uid="{00000000-0002-0000-0000-000002000000}">
      <formula1>$C$70:$C$77</formula1>
    </dataValidation>
    <dataValidation type="list" allowBlank="1" showInputMessage="1" showErrorMessage="1" sqref="L12:L17 L59:L61 L53:L55 L22:L26 L30:L36 L40:L46" xr:uid="{00000000-0002-0000-0000-000003000000}">
      <formula1>$C$66:$C$68</formula1>
    </dataValidation>
    <dataValidation type="list" allowBlank="1" showInputMessage="1" showErrorMessage="1" sqref="L62 E62" xr:uid="{00000000-0002-0000-0000-000004000000}">
      <formula1>#REF!</formula1>
    </dataValidation>
    <dataValidation type="list" allowBlank="1" showInputMessage="1" showErrorMessage="1" sqref="E40:E46 E34" xr:uid="{00000000-0002-0000-0000-000005000000}">
      <formula1>$D$79:$D$85</formula1>
    </dataValidation>
    <dataValidation type="list" allowBlank="1" showInputMessage="1" showErrorMessage="1" sqref="E53:E55" xr:uid="{00000000-0002-0000-0000-000006000000}">
      <formula1>$D$94:$D$96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E157CE01E64972468A7AA85DD629FDEE" ma:contentTypeVersion="3927" ma:contentTypeDescription="The base project type from which other project content types inherit their information." ma:contentTypeScope="" ma:versionID="f6fe4c8d55ad13b3e99de32b8a9c533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f722255ccd1dfadc4cd6409f04eb7e8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BR-L1500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A96F953290AE0A4384D8AAFD49558FBD" ma:contentTypeVersion="3927" ma:contentTypeDescription="A content type to manage public (operations) IDB documents" ma:contentTypeScope="" ma:versionID="656c71d5b99f889fc6cf0e6d47f499a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cd61228ec3f3e759eed12bae9f37038e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500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Key_x0020_Document xmlns="cdc7663a-08f0-4737-9e8c-148ce897a09c">false</Key_x0020_Document>
    <Division_x0020_or_x0020_Unit xmlns="cdc7663a-08f0-4737-9e8c-148ce897a09c">CSC/CBR</Division_x0020_or_x0020_Unit>
    <IDBDocs_x0020_Number xmlns="cdc7663a-08f0-4737-9e8c-148ce897a09c" xsi:nil="true"/>
    <Document_x0020_Author xmlns="cdc7663a-08f0-4737-9e8c-148ce897a09c">ADACRUZ</Document_x0020_Author>
    <_dlc_DocId xmlns="cdc7663a-08f0-4737-9e8c-148ce897a09c">EZSHARE-1653932583-34</_dlc_DocId>
    <Operation_x0020_Type xmlns="cdc7663a-08f0-4737-9e8c-148ce897a09c">Loan Operation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TaxCatchAll xmlns="cdc7663a-08f0-4737-9e8c-148ce897a09c">
      <Value>33</Value>
      <Value>32</Value>
      <Value>31</Value>
      <Value>30</Value>
      <Value>7</Value>
    </TaxCatchAll>
    <Fiscal_x0020_Year_x0020_IDB xmlns="cdc7663a-08f0-4737-9e8c-148ce897a09c">2019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BR-L1500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Access_x0020_to_x0020_Information_x00a0_Policy xmlns="cdc7663a-08f0-4737-9e8c-148ce897a09c">Public</Access_x0020_to_x0020_Information_x00a0_Policy>
    <SISCOR_x0020_Number xmlns="cdc7663a-08f0-4737-9e8c-148ce897a09c">I-CSC/CBR-1502/2019-A</SISCOR_x0020_Number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Document_x0020_Language_x0020_IDB xmlns="cdc7663a-08f0-4737-9e8c-148ce897a09c">Portuguese</Document_x0020_Language_x0020_IDB>
    <_dlc_DocIdUrl xmlns="cdc7663a-08f0-4737-9e8c-148ce897a09c">
      <Url>https://idbg.sharepoint.com/teams/EZ-BR-LON/BR-L1500/_layouts/15/DocIdRedir.aspx?ID=EZSHARE-1653932583-34</Url>
      <Description>EZSHARE-1653932583-34</Description>
    </_dlc_DocIdUrl>
    <Phase xmlns="cdc7663a-08f0-4737-9e8c-148ce897a09c" xsi:nil="true"/>
    <Other_x0020_Author xmlns="cdc7663a-08f0-4737-9e8c-148ce897a09c" xsi:nil="true"/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true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146E6439-D11E-482E-84B6-98CFE30F091E}"/>
</file>

<file path=customXml/itemProps2.xml><?xml version="1.0" encoding="utf-8"?>
<ds:datastoreItem xmlns:ds="http://schemas.openxmlformats.org/officeDocument/2006/customXml" ds:itemID="{9DAFF6DC-BED5-4056-A598-B79049564383}"/>
</file>

<file path=customXml/itemProps3.xml><?xml version="1.0" encoding="utf-8"?>
<ds:datastoreItem xmlns:ds="http://schemas.openxmlformats.org/officeDocument/2006/customXml" ds:itemID="{364F5D7D-0621-446D-A064-051A8F7DC985}"/>
</file>

<file path=customXml/itemProps4.xml><?xml version="1.0" encoding="utf-8"?>
<ds:datastoreItem xmlns:ds="http://schemas.openxmlformats.org/officeDocument/2006/customXml" ds:itemID="{65E379E4-5975-4782-80F6-EF005E0EC274}"/>
</file>

<file path=customXml/itemProps5.xml><?xml version="1.0" encoding="utf-8"?>
<ds:datastoreItem xmlns:ds="http://schemas.openxmlformats.org/officeDocument/2006/customXml" ds:itemID="{78843BDD-07C5-4B22-8338-A49BD65F81AD}"/>
</file>

<file path=customXml/itemProps6.xml><?xml version="1.0" encoding="utf-8"?>
<ds:datastoreItem xmlns:ds="http://schemas.openxmlformats.org/officeDocument/2006/customXml" ds:itemID="{38C3FA38-DA00-4981-9D63-7D59A89C0F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Plano de Aquisicoes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Gomes Cutrim Costa</dc:creator>
  <cp:keywords/>
  <cp:lastModifiedBy>Jacilene Maria Fontes Leite</cp:lastModifiedBy>
  <dcterms:created xsi:type="dcterms:W3CDTF">2019-05-15T21:02:03Z</dcterms:created>
  <dcterms:modified xsi:type="dcterms:W3CDTF">2019-05-21T12:55:48Z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32;#FISCAL POLICY FOR SUSTAINABILITY AND GROWTH|6e15b5e0-ae82-4b06-920a-eef6dd27cc8b</vt:lpwstr>
  </property>
  <property fmtid="{D5CDD505-2E9C-101B-9397-08002B2CF9AE}" pid="7" name="Country">
    <vt:lpwstr>30;#Brazil|7deb27ec-6837-4974-9aa8-6cfbac841ef8</vt:lpwstr>
  </property>
  <property fmtid="{D5CDD505-2E9C-101B-9397-08002B2CF9AE}" pid="8" name="Fund IDB">
    <vt:lpwstr>33;#ORC|c028a4b2-ad8b-4cf4-9cac-a2ae6a778e23</vt:lpwstr>
  </property>
  <property fmtid="{D5CDD505-2E9C-101B-9397-08002B2CF9AE}" pid="9" name="_dlc_DocIdItemGuid">
    <vt:lpwstr>cd3f0628-b315-4dad-b7e6-1f65c92f3983</vt:lpwstr>
  </property>
  <property fmtid="{D5CDD505-2E9C-101B-9397-08002B2CF9AE}" pid="10" name="Sector IDB">
    <vt:lpwstr>31;#REFORM / MODERNIZATION OF THE STATE|c8fda4a7-691a-4c65-b227-9825197b5cd2</vt:lpwstr>
  </property>
  <property fmtid="{D5CDD505-2E9C-101B-9397-08002B2CF9AE}" pid="11" name="Function Operations IDB">
    <vt:lpwstr>7;#Goods and Services|5bfebf1b-9f1f-4411-b1dd-4c19b807b799</vt:lpwstr>
  </property>
  <property fmtid="{D5CDD505-2E9C-101B-9397-08002B2CF9AE}" pid="12" name="ContentTypeId">
    <vt:lpwstr>0x0101001A458A224826124E8B45B1D613300CFC00A96F953290AE0A4384D8AAFD49558FBD</vt:lpwstr>
  </property>
</Properties>
</file>