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xl/calcChain.xml" ContentType="application/vnd.openxmlformats-officedocument.spreadsheetml.calcChain+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029"/>
  <workbookPr defaultThemeVersion="124226"/>
  <mc:AlternateContent xmlns:mc="http://schemas.openxmlformats.org/markup-compatibility/2006">
    <mc:Choice Requires="x15">
      <x15ac:absPath xmlns:x15ac="http://schemas.microsoft.com/office/spreadsheetml/2010/11/ac" url="https://idbg.sharepoint.com/teams/EZ-ME-LON/ME-L1267/15 LifeCycle Milestones/Draft Area/"/>
    </mc:Choice>
  </mc:AlternateContent>
  <xr:revisionPtr revIDLastSave="3" documentId="BFBEF378D9DC50420021DC7604B028490EEA21BD" xr6:coauthVersionLast="28" xr6:coauthVersionMax="28" xr10:uidLastSave="{84A0CA3B-C743-4343-9690-807FE0F0087D}"/>
  <bookViews>
    <workbookView showHorizontalScroll="0" showVerticalScroll="0" showSheetTabs="0" xWindow="0" yWindow="0" windowWidth="23040" windowHeight="8556" xr2:uid="{00000000-000D-0000-FFFF-FFFF00000000}"/>
    <workbookView xWindow="0" yWindow="0" windowWidth="23040" windowHeight="9132" xr2:uid="{0055797D-0281-4D6F-9E94-AE4060DAB6AB}"/>
  </bookViews>
  <sheets>
    <sheet name="Sheet1" sheetId="1" r:id="rId1"/>
    <sheet name="Sheet2" sheetId="2" r:id="rId2"/>
    <sheet name="Sheet3" sheetId="3" r:id="rId3"/>
  </sheets>
  <definedNames>
    <definedName name="_xlnm.Print_Area" localSheetId="0">Sheet1!$A$1:$O$68</definedName>
    <definedName name="_xlnm.Print_Titles" localSheetId="0">Sheet1!$6:$8</definedName>
  </definedNames>
  <calcPr calcId="171027"/>
  <fileRecoveryPr autoRecover="0"/>
</workbook>
</file>

<file path=xl/calcChain.xml><?xml version="1.0" encoding="utf-8"?>
<calcChain xmlns="http://schemas.openxmlformats.org/spreadsheetml/2006/main">
  <c r="F70" i="1" l="1"/>
  <c r="F54" i="1" l="1"/>
  <c r="F38" i="1"/>
  <c r="E58" i="1" l="1"/>
  <c r="E59" i="1"/>
  <c r="E60" i="1"/>
  <c r="E57" i="1"/>
  <c r="E51" i="1"/>
  <c r="E52" i="1"/>
  <c r="E53" i="1"/>
  <c r="E50" i="1"/>
  <c r="E47" i="1"/>
  <c r="E44" i="1"/>
  <c r="E41" i="1"/>
  <c r="E31" i="1"/>
  <c r="E32" i="1"/>
  <c r="E33" i="1"/>
  <c r="E34" i="1"/>
  <c r="E35" i="1"/>
  <c r="E36" i="1"/>
  <c r="E37" i="1"/>
  <c r="E21" i="1"/>
  <c r="E22" i="1"/>
  <c r="E23" i="1"/>
  <c r="E24" i="1"/>
  <c r="E25" i="1"/>
  <c r="E26" i="1"/>
  <c r="E27" i="1"/>
  <c r="E20" i="1"/>
  <c r="E11" i="1"/>
  <c r="E12" i="1"/>
  <c r="E13" i="1"/>
  <c r="E14" i="1"/>
  <c r="E15" i="1"/>
  <c r="E16" i="1"/>
  <c r="E17" i="1"/>
  <c r="E10" i="1"/>
  <c r="F61" i="1" l="1"/>
  <c r="F28" i="1" l="1"/>
  <c r="F18" i="1"/>
</calcChain>
</file>

<file path=xl/sharedStrings.xml><?xml version="1.0" encoding="utf-8"?>
<sst xmlns="http://schemas.openxmlformats.org/spreadsheetml/2006/main" count="200" uniqueCount="107">
  <si>
    <t>Categoría y descripción del contrato de adquisiciones</t>
  </si>
  <si>
    <t>Fechas estimadas</t>
  </si>
  <si>
    <t>SERVICIOS DE CONSULTORIA</t>
  </si>
  <si>
    <t>Terminación del Contrato</t>
  </si>
  <si>
    <t>Fuente de Financiamiento y porcentaje</t>
  </si>
  <si>
    <t>Comentarios</t>
  </si>
  <si>
    <t>Consultoría 2</t>
  </si>
  <si>
    <t>Incluye en la especificación de los proyectos a implementar para la sustitución equipos de aire acondicionado e iluminación a sustituir, considerando el retiro y manejo ecológico de los equipos reemplazados y sus residuos; así como las inversiones necesarias, las especificaciones de los equipos y servicios a adquirir, así como los pliegos licitatorios correspondientes al conjunto de edificios contemplados en los proyectos.</t>
  </si>
  <si>
    <t>Total</t>
  </si>
  <si>
    <t>LPI</t>
  </si>
  <si>
    <t>expost</t>
  </si>
  <si>
    <t>NO</t>
  </si>
  <si>
    <t>Marzo 2018</t>
  </si>
  <si>
    <t>Septiembre 2020</t>
  </si>
  <si>
    <t>Incluye la compara e instalación de equipos de equipos de aire acondicionados, tipo central (chilleres), paquete y miniplit, así como el retiro de los equipos reemplazados y el manejo ambientalmente establecido de los mismos y de los residuos que generen, principalmente gases refrigerantes.</t>
  </si>
  <si>
    <t>Costo estimado de la Adquisición ($USD)</t>
  </si>
  <si>
    <t>Revisión (ex-ante o ex-post)</t>
  </si>
  <si>
    <t xml:space="preserve">     BID     (%)</t>
  </si>
  <si>
    <t>Local / Otro (%)</t>
  </si>
  <si>
    <t>SBCC</t>
  </si>
  <si>
    <t>Febrero 2019</t>
  </si>
  <si>
    <t>Enero 2019</t>
  </si>
  <si>
    <t>Septiembre 2019</t>
  </si>
  <si>
    <t>Febrero 2020</t>
  </si>
  <si>
    <t>Septiembre 2018</t>
  </si>
  <si>
    <t>Desarrollo e implementación de un sistema de seguimiento del consumo y ahorros de energía de la DyE de la APF</t>
  </si>
  <si>
    <t>Consultoría 3</t>
  </si>
  <si>
    <t>Diseño de la estrategía de capacitación</t>
  </si>
  <si>
    <t>Febrero 2018</t>
  </si>
  <si>
    <t>Consultoría 4</t>
  </si>
  <si>
    <t>Diseño e implementación de dos cursos en línea</t>
  </si>
  <si>
    <t>Desarrollo, pruebas y puesta en marcha de dos cursos en línea incluyendo la autoevaluación del personal de DyE de la APF, así como de gobiernos estatales y municipales que accesen a los mismo. Un curso sería para edificios con aire acondicionado y el otro para edificios sin este tipo de equipamiento</t>
  </si>
  <si>
    <t>Impartición de cursos teórico-prácticos (año 1)</t>
  </si>
  <si>
    <t>Impartición de cursos teórico-prácticos (año 2)</t>
  </si>
  <si>
    <t>Impartición de cursos teórico-prácticos (año 3)</t>
  </si>
  <si>
    <t>Consiste en: (i) definición de los temas a incluir, perfil de los destinatarios, esquema didáctico, y material de los cursos teórico-prácticos vivenciales; (ii) diseño conceptual de los curos en línea, incluyendo el esquema de evaluación, propuesta de eventos de mayor audiencia; (iii) elaboración de los términos de referencia para la convocatoria y selección de instructores de los cursos, y la elaboración de los cursos en línea y; (iv) elaboración de la guia interactiva para la determinación preliminar de potenciales de ahorro, medidas de eficiecnia energética, inversiones y rentabilidad de las mismas</t>
  </si>
  <si>
    <t>Componente I  Sustitución de Equipos</t>
  </si>
  <si>
    <t>Comp. II Sist.</t>
  </si>
  <si>
    <t>Comp. II Estr. Cap.</t>
  </si>
  <si>
    <t>Comp II  Cur/Línea</t>
  </si>
  <si>
    <t>Consultoría 5</t>
  </si>
  <si>
    <t>Componente II  Cursos</t>
  </si>
  <si>
    <t>Evento (año 1)</t>
  </si>
  <si>
    <t>Evento (año 2)</t>
  </si>
  <si>
    <t>Evento (año 3)</t>
  </si>
  <si>
    <t>Enero 2020</t>
  </si>
  <si>
    <t>Marzo 2020</t>
  </si>
  <si>
    <t>Consisten en eventos de alta participación para pormover el Programa y sus avances y resultados. Incluye la renta del recinto y el pago de servicios, así como el pago de traslados y viáticos de asistentes de los estados del país.</t>
  </si>
  <si>
    <t>CP</t>
  </si>
  <si>
    <t>exante</t>
  </si>
  <si>
    <t>El primer paquete a licitar sera revisado ex ante por el Banco.</t>
  </si>
  <si>
    <t>Servicios diferentes de consultoría</t>
  </si>
  <si>
    <t>CCIN</t>
  </si>
  <si>
    <t>Agosto 2021</t>
  </si>
  <si>
    <r>
      <t>Número de Proyecto _______  y contrato de Préstamo _______</t>
    </r>
    <r>
      <rPr>
        <i/>
        <sz val="10"/>
        <rFont val="Arial"/>
        <family val="2"/>
      </rPr>
      <t xml:space="preserve"> </t>
    </r>
    <r>
      <rPr>
        <i/>
        <sz val="10"/>
        <rFont val="Arial"/>
        <family val="2"/>
      </rPr>
      <t>[cuando esté disponible]</t>
    </r>
  </si>
  <si>
    <r>
      <t xml:space="preserve">No. Ref. </t>
    </r>
    <r>
      <rPr>
        <vertAlign val="superscript"/>
        <sz val="10"/>
        <rFont val="Arial"/>
        <family val="2"/>
      </rPr>
      <t>1</t>
    </r>
  </si>
  <si>
    <r>
      <t xml:space="preserve">Método de Adquisi- ción </t>
    </r>
    <r>
      <rPr>
        <vertAlign val="superscript"/>
        <sz val="10"/>
        <rFont val="Arial"/>
        <family val="2"/>
      </rPr>
      <t>2</t>
    </r>
  </si>
  <si>
    <r>
      <t xml:space="preserve">Precali-ficación </t>
    </r>
    <r>
      <rPr>
        <vertAlign val="superscript"/>
        <sz val="10"/>
        <rFont val="Arial"/>
        <family val="2"/>
      </rPr>
      <t>3</t>
    </r>
    <r>
      <rPr>
        <sz val="10"/>
        <rFont val="Arial"/>
        <family val="2"/>
      </rPr>
      <t xml:space="preserve">   (Si/No)</t>
    </r>
  </si>
  <si>
    <r>
      <t xml:space="preserve">Status </t>
    </r>
    <r>
      <rPr>
        <vertAlign val="superscript"/>
        <sz val="10"/>
        <rFont val="Arial"/>
        <family val="2"/>
      </rPr>
      <t>4</t>
    </r>
    <r>
      <rPr>
        <sz val="10"/>
        <rFont val="Arial"/>
        <family val="2"/>
      </rPr>
      <t xml:space="preserve">   (pendiente, en proceso, adjudicado, cancelado)</t>
    </r>
  </si>
  <si>
    <t>Consiste en la contratación de consultores individuales para impartir cursos tanto en la Ciudad de México, como en cada uno de los estados del país. Los cursos contemplan tanto horas aula, como la realización de actividades de diagnóstico energético en una muestra de los edificios de los participantes en los cursos.</t>
  </si>
  <si>
    <t>1 Si hubiesen grupos de contratos individuales similares que van a ser ejecutados en distintas localidades o distintas épocas, éstos pueden incluirse agrupados bajo un solo rubro con una explicación en la columna de comentarios indicando el valor promedio individual y el período durante el cual serían ejecutados.  Por ejemplo:  En un proyecto de educación que incluye construcción de escuelas, se pondría un ítem que diría “Construcción de Escuelas”, el valor total estimado en US$20 Millones y una explicación en la columna Comentarios:  “Este es un lote de aproximadamente 200 contratos para construcción de escuelas con valor promedio de US$100.000.00 c/u a ser adjudicados individualmente por las municipalidades participantes en un período de 3 años, entre enero de 2006 y diciembre de 2008.”</t>
  </si>
  <si>
    <t xml:space="preserve">2 Bienes y Obras:  LPI: Licitación Pública Internacional; LIL: Licitación Internacional Limitada;  LPN: Licitación Pública Nacional; CP: Comparación de Precios;  CD: Contratación Directa;  AD:Administración Directa; CAE: Contrataciones a través de Agencias Especializadas; AC: Agencias de Contrataciones; AI: Agencias de Inspección; CPIF: Contrataciones en Préstamos a Intermediarios Financieros; CPO/COT/CPOT: Construcción-propiedad-operación/ Construcción-operación- transferencia/ Construcción-propiedad-operación-transferencia (del inglés BOO/BOT/ BOOT);  CBD: Contratación Basada en Desempeño; CPGB: Contrataciones con Préstamos Garantizados por el Banco; PSC: Participación de la Comunidad en las Contrataciones. Firmas Consultoras: SBCC: Selección Basada en la Calidad y el Costo; SBC: Selección Basada en la Calidad; SBPF: Selección Basada en Presupuesto Fijo; SBMC: Selección Basada en el Menor Costo; SCC: Selección Basada en las Calificaciones de los Consultores; SD: Selección Directa.  </t>
  </si>
  <si>
    <r>
      <t>Consultores Individuales</t>
    </r>
    <r>
      <rPr>
        <sz val="10"/>
        <rFont val="Arial"/>
        <family val="2"/>
      </rPr>
      <t xml:space="preserve">: </t>
    </r>
    <r>
      <rPr>
        <sz val="10"/>
        <rFont val="Arial"/>
        <family val="2"/>
      </rPr>
      <t>CCIN</t>
    </r>
    <r>
      <rPr>
        <sz val="10"/>
        <rFont val="Arial"/>
        <family val="2"/>
      </rPr>
      <t xml:space="preserve">: Selección basada en la Comparación de Calificaciones Consultor IndividualNacional; </t>
    </r>
    <r>
      <rPr>
        <sz val="10"/>
        <rFont val="Arial"/>
        <family val="2"/>
      </rPr>
      <t>CCII</t>
    </r>
    <r>
      <rPr>
        <sz val="10"/>
        <rFont val="Arial"/>
        <family val="2"/>
      </rPr>
      <t xml:space="preserve">: Selección basada en la Comparación de Calificaciones Consultor Individual Internacional. </t>
    </r>
  </si>
  <si>
    <r>
      <t>3</t>
    </r>
    <r>
      <rPr>
        <sz val="10"/>
        <rFont val="Arial"/>
        <family val="2"/>
      </rPr>
      <t xml:space="preserve">  Aplicable para el caso de las Políticas nuevas solo para Bienes y Obras. En el caso de las Políticas Antiguas es aplicable a Bienes, Obras y Servicios de Consultoría.</t>
    </r>
  </si>
  <si>
    <r>
      <t>4</t>
    </r>
    <r>
      <rPr>
        <sz val="10"/>
        <rFont val="Arial"/>
        <family val="2"/>
      </rPr>
      <t xml:space="preserve">  Se utilizará la columna “Estatus” para adquisiciones retroactivas y actualizaciones del plan de adquisiciones.</t>
    </r>
  </si>
  <si>
    <t>Evento (año 4)</t>
  </si>
  <si>
    <t>BIENES, SU INSTALCION y OTRAS ACCIONES</t>
  </si>
  <si>
    <t>Proyecto: ME-L1267 Programa de Eficiencia Enrgética en Edificios de Oficinas de la Administración Pública Federal (EOPAF)</t>
  </si>
  <si>
    <t>Período comprendido en este Plan de Adquisiciones:  Desde enero de 2018, hasta diciembre de 2021</t>
  </si>
  <si>
    <t>Incluye la compra e instalación de equipos de iluminación, lámparas LED, así como el retiro de los equipos reemplazados, principalmente lámparas tipo T-8, y el manejo ambientalmente establecido de los mismos y de los residuos que generen, priniciplamente el merciurio.</t>
  </si>
  <si>
    <t>Consiste en una plataforma a distancia que permitirá monitorear en línea los consumos y ahorros de los EOPAF, con visualizaciones en un centro general de monitoreo y procesamiento de datos en CONUEE, así como centros de monitoreo en las DyE de mayor consumo de energía.</t>
  </si>
  <si>
    <t>Días hábiles</t>
  </si>
  <si>
    <t>Impartición de cursos teórico-prácticos (año 4)</t>
  </si>
  <si>
    <t>Meses</t>
  </si>
  <si>
    <t>Inicio proceso pre-contractual</t>
  </si>
  <si>
    <t>Cost</t>
  </si>
  <si>
    <t>Consultoria para la elaboracion de PE - Bloque 2 ($262,500)</t>
  </si>
  <si>
    <t>Consultoria para la elaboracion de PE - Bloque 3 ($244,400)</t>
  </si>
  <si>
    <t>Consultoria para la elaboracion de PE - Bloque 4 ($214,412)</t>
  </si>
  <si>
    <t>Consultoria para la elaboracion de PE - Bloque 5 ($214,412)</t>
  </si>
  <si>
    <t>Consultoria para la elaboracion de PE - Bloque 6 ($275,888)</t>
  </si>
  <si>
    <t>Consultoria para la elaboracion de PE - Bloque 7 ($275,888)</t>
  </si>
  <si>
    <t>Consultoria para la elaboracion de PE - Bloque 8 ($262,500)</t>
  </si>
  <si>
    <t>Contrato para la sustitucion de equipos de aire acondicionado - Bloque 1 ($901,950)</t>
  </si>
  <si>
    <t>Contrato para la sustitucion de equipos de aire acondicionado - Bloque 2 ($1,352,925)</t>
  </si>
  <si>
    <t>Contrato para la sustitucion de equipos de aire acondicionado - Bloque 3 ($1,978,204)</t>
  </si>
  <si>
    <t>Contrato para la sustitucion de equipos de aire acondicionado - Bloque 4 ($1,978,204)</t>
  </si>
  <si>
    <t>Contrato para la sustitucion de equipos de aire acondicionado - Bloque 5 ($2,545,381)</t>
  </si>
  <si>
    <t>Contrato para la sustitucion de equipos de aire acondicionado - Bloque 6 ($2,545,381)</t>
  </si>
  <si>
    <t>Contrato para la sustitucion de equipos de aire acondicionado - Bloque 7 ($2,421,867)</t>
  </si>
  <si>
    <t>Contrato para la sustitucion de equipos de aire acondicionado - Bloque 8 ($2,421,867)</t>
  </si>
  <si>
    <t>Contrato para la sustitucion de equipos de iluminación - Bloque 1 ($676,196)</t>
  </si>
  <si>
    <t>Contrato para la sustitucion de equipos de iluminación - Bloque 2 ($1,014,294)</t>
  </si>
  <si>
    <t>Contrato para la sustitucion de equipos de iluminación - Bloque 3 ($1,483,022)</t>
  </si>
  <si>
    <t>Contrato para la sustitucion de equipos de iluminación - Bloque 4 ($1,483,022)</t>
  </si>
  <si>
    <t>Contrato para la sustitucion de equipos de iluminación - Bloque 5 ($1,908,210)</t>
  </si>
  <si>
    <t>Contrato para la sustitucion de equipos de iluminación - Bloque 6 ($1,908,210)</t>
  </si>
  <si>
    <t>Contrato para la sustitucion de equipos de iluminación - Bloque 7 ($1,815,633)</t>
  </si>
  <si>
    <t>Contrato para la sustitucion de equipos de iluminación - Bloque 8 ($1,815,633)</t>
  </si>
  <si>
    <t>Octubre 2018</t>
  </si>
  <si>
    <t>Marzo 2019</t>
  </si>
  <si>
    <t>Agosto 2019</t>
  </si>
  <si>
    <t>Agosto 2020</t>
  </si>
  <si>
    <t>Febrero 2021</t>
  </si>
  <si>
    <t>Marzo 2021</t>
  </si>
  <si>
    <t>Enero 2021</t>
  </si>
  <si>
    <t>Octubre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</si>
</sst>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409]mmm\-yy;@"/>
  </numFmts>
  <fonts count="13" x14ac:knownFonts="1">
    <font>
      <sz val="10"/>
      <name val="Arial"/>
    </font>
    <font>
      <sz val="10"/>
      <name val="Arial"/>
      <family val="2"/>
    </font>
    <font>
      <sz val="10"/>
      <name val="Arial"/>
      <family val="2"/>
    </font>
    <font>
      <i/>
      <sz val="10"/>
      <name val="Arial"/>
      <family val="2"/>
    </font>
    <font>
      <vertAlign val="superscript"/>
      <sz val="10"/>
      <name val="Arial"/>
      <family val="2"/>
    </font>
    <font>
      <sz val="10"/>
      <name val="Arial"/>
      <family val="2"/>
    </font>
    <font>
      <b/>
      <sz val="12"/>
      <name val="Arial"/>
      <family val="2"/>
    </font>
    <font>
      <sz val="8"/>
      <name val="Arial"/>
      <family val="2"/>
    </font>
    <font>
      <b/>
      <sz val="8"/>
      <name val="Arial"/>
      <family val="2"/>
    </font>
    <font>
      <sz val="8"/>
      <color rgb="FF363636"/>
      <name val="Arial"/>
      <family val="2"/>
    </font>
    <font>
      <sz val="7"/>
      <name val="Arial"/>
      <family val="2"/>
    </font>
    <font>
      <vertAlign val="superscript"/>
      <sz val="8"/>
      <name val="Arial"/>
      <family val="2"/>
    </font>
    <font>
      <b/>
      <u/>
      <sz val="8"/>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DFE3E8"/>
        <bgColor indexed="64"/>
      </patternFill>
    </fill>
    <fill>
      <patternFill patternType="solid">
        <fgColor rgb="FFFFFFFF"/>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B1BBCC"/>
      </left>
      <right style="thin">
        <color rgb="FFB1BBCC"/>
      </right>
      <top style="thin">
        <color rgb="FFB1BBCC"/>
      </top>
      <bottom style="thin">
        <color rgb="FFB1BBCC"/>
      </bottom>
      <diagonal/>
    </border>
  </borders>
  <cellStyleXfs count="2">
    <xf numFmtId="0" fontId="0" fillId="0" borderId="0"/>
    <xf numFmtId="43" fontId="2" fillId="0" borderId="0" applyFont="0" applyFill="0" applyBorder="0" applyAlignment="0" applyProtection="0"/>
  </cellStyleXfs>
  <cellXfs count="94">
    <xf numFmtId="0" fontId="0" fillId="0" borderId="0" xfId="0"/>
    <xf numFmtId="0" fontId="5" fillId="0" borderId="0" xfId="0" applyFont="1"/>
    <xf numFmtId="0" fontId="7" fillId="0" borderId="0" xfId="0" applyFont="1" applyAlignment="1">
      <alignment horizontal="center"/>
    </xf>
    <xf numFmtId="0" fontId="7" fillId="0" borderId="4" xfId="0" applyFont="1" applyBorder="1" applyAlignment="1">
      <alignment horizontal="center" vertical="center" wrapText="1"/>
    </xf>
    <xf numFmtId="0" fontId="5" fillId="0" borderId="0" xfId="0" applyFont="1" applyAlignment="1">
      <alignment horizontal="center"/>
    </xf>
    <xf numFmtId="0" fontId="7" fillId="0" borderId="0" xfId="0" applyFont="1"/>
    <xf numFmtId="0" fontId="7" fillId="0" borderId="9" xfId="0" applyFont="1" applyBorder="1" applyAlignment="1">
      <alignment horizontal="center" vertical="center" wrapText="1"/>
    </xf>
    <xf numFmtId="0" fontId="7" fillId="5" borderId="4" xfId="0" applyFont="1" applyFill="1" applyBorder="1" applyAlignment="1">
      <alignment horizontal="center" vertical="center" wrapText="1"/>
    </xf>
    <xf numFmtId="0" fontId="7" fillId="0" borderId="3" xfId="0" applyFont="1" applyBorder="1" applyAlignment="1">
      <alignment vertical="top" wrapText="1"/>
    </xf>
    <xf numFmtId="0" fontId="5" fillId="0" borderId="3" xfId="0" applyFont="1" applyBorder="1"/>
    <xf numFmtId="0" fontId="7" fillId="5" borderId="3" xfId="0" applyFont="1" applyFill="1" applyBorder="1" applyAlignment="1">
      <alignment vertical="top" wrapText="1"/>
    </xf>
    <xf numFmtId="0" fontId="7" fillId="0" borderId="1" xfId="0" applyFont="1" applyBorder="1" applyAlignment="1">
      <alignment vertical="top" wrapText="1"/>
    </xf>
    <xf numFmtId="0" fontId="8" fillId="0" borderId="2" xfId="0" applyFont="1" applyBorder="1" applyAlignment="1">
      <alignment horizontal="center"/>
    </xf>
    <xf numFmtId="0" fontId="8" fillId="0" borderId="2" xfId="0" applyFont="1" applyBorder="1"/>
    <xf numFmtId="0" fontId="5" fillId="0" borderId="1" xfId="0" applyFont="1" applyBorder="1"/>
    <xf numFmtId="0" fontId="7" fillId="0" borderId="2" xfId="0" applyFont="1" applyBorder="1"/>
    <xf numFmtId="0" fontId="7" fillId="5" borderId="1" xfId="0" applyFont="1" applyFill="1" applyBorder="1" applyAlignment="1">
      <alignment vertical="center" wrapText="1"/>
    </xf>
    <xf numFmtId="0" fontId="7" fillId="0" borderId="1" xfId="0" applyFont="1" applyBorder="1"/>
    <xf numFmtId="0" fontId="7" fillId="4" borderId="10" xfId="0" applyFont="1" applyFill="1" applyBorder="1" applyAlignment="1">
      <alignment vertical="center" wrapText="1"/>
    </xf>
    <xf numFmtId="0" fontId="7" fillId="0" borderId="2" xfId="0" applyFont="1" applyFill="1" applyBorder="1" applyAlignment="1">
      <alignment vertical="center" wrapText="1"/>
    </xf>
    <xf numFmtId="164" fontId="7" fillId="0" borderId="2" xfId="1" applyNumberFormat="1" applyFont="1" applyFill="1" applyBorder="1" applyAlignment="1">
      <alignment vertical="center"/>
    </xf>
    <xf numFmtId="0" fontId="7" fillId="0" borderId="1" xfId="0" applyFont="1" applyFill="1" applyBorder="1" applyAlignment="1">
      <alignment horizontal="center" vertical="center"/>
    </xf>
    <xf numFmtId="0" fontId="7" fillId="0" borderId="1" xfId="0" applyFont="1" applyFill="1" applyBorder="1"/>
    <xf numFmtId="165" fontId="7" fillId="4" borderId="1" xfId="0" applyNumberFormat="1" applyFont="1" applyFill="1" applyBorder="1" applyAlignment="1">
      <alignment horizontal="right" vertical="center" wrapText="1"/>
    </xf>
    <xf numFmtId="43" fontId="7" fillId="0" borderId="1" xfId="0" applyNumberFormat="1" applyFont="1" applyFill="1" applyBorder="1" applyAlignment="1">
      <alignment wrapText="1"/>
    </xf>
    <xf numFmtId="0" fontId="7" fillId="0" borderId="2" xfId="0" applyFont="1" applyFill="1" applyBorder="1" applyAlignment="1">
      <alignment vertical="top" wrapText="1"/>
    </xf>
    <xf numFmtId="164" fontId="7" fillId="0" borderId="1" xfId="1" applyNumberFormat="1" applyFont="1" applyFill="1" applyBorder="1" applyAlignment="1">
      <alignment vertical="center"/>
    </xf>
    <xf numFmtId="0" fontId="7" fillId="0" borderId="0" xfId="0" applyFont="1" applyFill="1"/>
    <xf numFmtId="164" fontId="7" fillId="0" borderId="1" xfId="1" applyNumberFormat="1" applyFont="1" applyFill="1" applyBorder="1"/>
    <xf numFmtId="0" fontId="7" fillId="5" borderId="1" xfId="0" applyFont="1" applyFill="1" applyBorder="1"/>
    <xf numFmtId="0" fontId="7" fillId="0" borderId="1" xfId="0" applyFont="1" applyFill="1" applyBorder="1" applyAlignment="1">
      <alignment vertical="top" wrapText="1"/>
    </xf>
    <xf numFmtId="0" fontId="7" fillId="0" borderId="2" xfId="0" applyFont="1" applyBorder="1" applyAlignment="1">
      <alignment vertical="top" wrapText="1"/>
    </xf>
    <xf numFmtId="164" fontId="7" fillId="0" borderId="2" xfId="1" applyNumberFormat="1" applyFont="1" applyBorder="1"/>
    <xf numFmtId="0" fontId="7" fillId="0" borderId="4" xfId="0" applyFont="1" applyFill="1" applyBorder="1" applyAlignment="1">
      <alignment horizontal="center" vertical="center"/>
    </xf>
    <xf numFmtId="0" fontId="7" fillId="4" borderId="1" xfId="0" applyFont="1" applyFill="1" applyBorder="1" applyAlignment="1">
      <alignment horizontal="right" vertical="center" wrapText="1"/>
    </xf>
    <xf numFmtId="164" fontId="7" fillId="0" borderId="1" xfId="1" applyNumberFormat="1" applyFont="1" applyBorder="1"/>
    <xf numFmtId="0" fontId="7" fillId="0" borderId="2" xfId="0" applyFont="1" applyBorder="1" applyAlignment="1">
      <alignment horizontal="center" vertical="center"/>
    </xf>
    <xf numFmtId="164" fontId="7" fillId="0" borderId="1" xfId="0" applyNumberFormat="1" applyFont="1" applyBorder="1"/>
    <xf numFmtId="0" fontId="8" fillId="0" borderId="1" xfId="0" applyFont="1" applyBorder="1" applyAlignment="1">
      <alignment horizontal="center" vertical="center"/>
    </xf>
    <xf numFmtId="0" fontId="8" fillId="0" borderId="1" xfId="0" applyFont="1" applyBorder="1"/>
    <xf numFmtId="0" fontId="9" fillId="3" borderId="10" xfId="0" applyFont="1" applyFill="1" applyBorder="1" applyAlignment="1">
      <alignment vertical="center" wrapText="1"/>
    </xf>
    <xf numFmtId="0" fontId="7" fillId="0" borderId="4" xfId="0" applyFont="1" applyBorder="1" applyAlignment="1">
      <alignment vertical="center"/>
    </xf>
    <xf numFmtId="0" fontId="7" fillId="0" borderId="4" xfId="0" applyFont="1" applyBorder="1" applyAlignment="1">
      <alignment horizontal="center" vertical="center"/>
    </xf>
    <xf numFmtId="0" fontId="7" fillId="0" borderId="2" xfId="0" applyFont="1" applyFill="1" applyBorder="1" applyAlignment="1">
      <alignment vertical="center"/>
    </xf>
    <xf numFmtId="9" fontId="7" fillId="0" borderId="2" xfId="0" applyNumberFormat="1" applyFont="1" applyBorder="1" applyAlignment="1">
      <alignment vertical="center"/>
    </xf>
    <xf numFmtId="0" fontId="7" fillId="5" borderId="1" xfId="0" applyFont="1" applyFill="1" applyBorder="1" applyAlignment="1">
      <alignment horizontal="center"/>
    </xf>
    <xf numFmtId="0" fontId="7" fillId="0" borderId="1" xfId="0" applyFont="1" applyBorder="1" applyAlignment="1">
      <alignment wrapText="1"/>
    </xf>
    <xf numFmtId="0" fontId="7" fillId="0" borderId="1" xfId="0" applyFont="1" applyBorder="1" applyAlignment="1">
      <alignment horizontal="center" vertical="center"/>
    </xf>
    <xf numFmtId="0" fontId="8" fillId="0" borderId="1" xfId="0" applyFont="1" applyBorder="1" applyAlignment="1">
      <alignment vertical="center"/>
    </xf>
    <xf numFmtId="0" fontId="7" fillId="0" borderId="1" xfId="0" applyFont="1" applyBorder="1" applyAlignment="1">
      <alignment horizontal="left" wrapText="1"/>
    </xf>
    <xf numFmtId="0" fontId="7" fillId="0" borderId="1" xfId="0" applyFont="1" applyBorder="1" applyAlignment="1">
      <alignment horizontal="right" vertical="center" wrapText="1"/>
    </xf>
    <xf numFmtId="164" fontId="7" fillId="0" borderId="1" xfId="1" applyNumberFormat="1" applyFont="1" applyBorder="1" applyAlignment="1">
      <alignment vertical="center"/>
    </xf>
    <xf numFmtId="9" fontId="7" fillId="0" borderId="1" xfId="0" applyNumberFormat="1" applyFont="1" applyBorder="1" applyAlignment="1">
      <alignment horizontal="center" vertical="center"/>
    </xf>
    <xf numFmtId="0" fontId="7" fillId="0" borderId="0" xfId="0" applyFont="1" applyBorder="1" applyAlignment="1">
      <alignment wrapText="1"/>
    </xf>
    <xf numFmtId="0" fontId="7" fillId="0" borderId="1" xfId="0" applyFont="1" applyFill="1" applyBorder="1" applyAlignment="1">
      <alignment wrapText="1"/>
    </xf>
    <xf numFmtId="0" fontId="8" fillId="0" borderId="1" xfId="0" applyFont="1" applyFill="1" applyBorder="1"/>
    <xf numFmtId="164" fontId="7" fillId="0" borderId="0" xfId="0" applyNumberFormat="1" applyFont="1"/>
    <xf numFmtId="0" fontId="7" fillId="0" borderId="9" xfId="0"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10" fillId="2" borderId="4" xfId="0" applyFont="1" applyFill="1" applyBorder="1" applyAlignment="1">
      <alignment horizontal="center" vertical="center" textRotation="90"/>
    </xf>
    <xf numFmtId="0" fontId="10" fillId="2" borderId="9" xfId="0" applyFont="1" applyFill="1" applyBorder="1" applyAlignment="1">
      <alignment horizontal="center" vertical="center" textRotation="90"/>
    </xf>
    <xf numFmtId="0" fontId="7" fillId="2" borderId="4" xfId="0" applyFont="1" applyFill="1" applyBorder="1" applyAlignment="1">
      <alignment horizontal="center" vertical="center" textRotation="90"/>
    </xf>
    <xf numFmtId="0" fontId="7" fillId="2" borderId="9" xfId="0" applyFont="1" applyFill="1" applyBorder="1" applyAlignment="1">
      <alignment horizontal="center" vertical="center" textRotation="90"/>
    </xf>
    <xf numFmtId="0" fontId="7" fillId="2" borderId="2" xfId="0" applyFont="1" applyFill="1" applyBorder="1" applyAlignment="1">
      <alignment horizontal="center" vertical="center" textRotation="90"/>
    </xf>
    <xf numFmtId="0" fontId="10" fillId="2" borderId="2" xfId="0" applyFont="1" applyFill="1" applyBorder="1" applyAlignment="1">
      <alignment horizontal="center" vertical="center" textRotation="90"/>
    </xf>
    <xf numFmtId="9" fontId="7" fillId="0" borderId="4" xfId="0" applyNumberFormat="1" applyFont="1" applyFill="1" applyBorder="1" applyAlignment="1">
      <alignment horizontal="center" vertical="center"/>
    </xf>
    <xf numFmtId="9" fontId="7" fillId="0" borderId="9" xfId="0" applyNumberFormat="1" applyFont="1" applyFill="1" applyBorder="1" applyAlignment="1">
      <alignment horizontal="center" vertical="center"/>
    </xf>
    <xf numFmtId="9" fontId="7" fillId="0" borderId="2" xfId="0" applyNumberFormat="1" applyFont="1" applyFill="1" applyBorder="1" applyAlignment="1">
      <alignment horizontal="center" vertical="center"/>
    </xf>
    <xf numFmtId="0" fontId="7" fillId="0" borderId="4"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2" xfId="0" applyFont="1" applyFill="1" applyBorder="1" applyAlignment="1">
      <alignment horizontal="center" vertical="center"/>
    </xf>
    <xf numFmtId="9" fontId="7" fillId="0" borderId="9" xfId="0" applyNumberFormat="1" applyFont="1" applyBorder="1" applyAlignment="1">
      <alignment horizontal="center" vertical="center"/>
    </xf>
    <xf numFmtId="0" fontId="7" fillId="0" borderId="1" xfId="0" applyFont="1" applyFill="1" applyBorder="1" applyAlignment="1">
      <alignment horizontal="center" vertical="center"/>
    </xf>
    <xf numFmtId="9" fontId="7" fillId="0" borderId="4" xfId="0" applyNumberFormat="1" applyFont="1" applyBorder="1" applyAlignment="1">
      <alignment horizontal="center" vertical="center"/>
    </xf>
    <xf numFmtId="0" fontId="7" fillId="0" borderId="1" xfId="0" applyFont="1" applyBorder="1" applyAlignment="1">
      <alignment horizontal="center" vertical="center" wrapText="1"/>
    </xf>
    <xf numFmtId="0" fontId="11" fillId="0" borderId="3" xfId="0" applyFont="1" applyBorder="1" applyAlignment="1">
      <alignment horizontal="left"/>
    </xf>
    <xf numFmtId="0" fontId="7" fillId="0" borderId="7" xfId="0" applyFont="1" applyBorder="1" applyAlignment="1">
      <alignment horizontal="left"/>
    </xf>
    <xf numFmtId="0" fontId="7" fillId="0" borderId="8" xfId="0" applyFont="1" applyBorder="1" applyAlignment="1">
      <alignment horizontal="left"/>
    </xf>
    <xf numFmtId="0" fontId="11" fillId="0" borderId="5" xfId="0" applyFont="1" applyBorder="1" applyAlignment="1">
      <alignment horizontal="left" vertical="top" wrapText="1"/>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2" fillId="0" borderId="5" xfId="0" applyFont="1" applyBorder="1" applyAlignment="1">
      <alignment horizontal="left" vertical="top" wrapText="1"/>
    </xf>
    <xf numFmtId="0" fontId="7" fillId="0" borderId="0" xfId="0" applyFont="1" applyBorder="1" applyAlignment="1">
      <alignment horizontal="left" vertical="top" wrapText="1"/>
    </xf>
    <xf numFmtId="0" fontId="7" fillId="0" borderId="6" xfId="0" applyFont="1" applyBorder="1" applyAlignment="1">
      <alignment horizontal="left" vertical="top" wrapText="1"/>
    </xf>
    <xf numFmtId="0" fontId="11" fillId="0" borderId="5" xfId="0" applyFont="1" applyBorder="1" applyAlignment="1">
      <alignment horizontal="left"/>
    </xf>
    <xf numFmtId="0" fontId="7" fillId="0" borderId="0" xfId="0" applyFont="1" applyBorder="1" applyAlignment="1">
      <alignment horizontal="left"/>
    </xf>
    <xf numFmtId="0" fontId="7" fillId="0" borderId="6" xfId="0" applyFont="1" applyBorder="1" applyAlignment="1">
      <alignment horizontal="left"/>
    </xf>
    <xf numFmtId="0" fontId="6" fillId="0" borderId="0" xfId="0" applyFont="1" applyAlignment="1">
      <alignment horizontal="center"/>
    </xf>
    <xf numFmtId="0" fontId="7" fillId="0" borderId="4" xfId="0" applyFont="1" applyBorder="1" applyAlignment="1">
      <alignment horizontal="left" vertical="center" wrapText="1"/>
    </xf>
    <xf numFmtId="0" fontId="7" fillId="0" borderId="9" xfId="0" applyFont="1" applyBorder="1" applyAlignment="1">
      <alignment horizontal="left"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5" borderId="1"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24"/>
  <sheetViews>
    <sheetView tabSelected="1" zoomScaleNormal="100" workbookViewId="0">
      <pane ySplit="1" topLeftCell="A50" activePane="bottomLeft" state="frozen"/>
      <selection pane="bottomLeft" activeCell="F70" sqref="F70"/>
    </sheetView>
    <sheetView tabSelected="1" topLeftCell="A22" workbookViewId="1">
      <selection activeCell="H31" sqref="H31:H38"/>
    </sheetView>
  </sheetViews>
  <sheetFormatPr defaultRowHeight="13.2" x14ac:dyDescent="0.25"/>
  <cols>
    <col min="1" max="1" width="0.6640625" style="1" customWidth="1"/>
    <col min="2" max="2" width="4.88671875" style="1" customWidth="1"/>
    <col min="3" max="3" width="46" style="1" customWidth="1"/>
    <col min="4" max="5" width="6.44140625" style="1" customWidth="1"/>
    <col min="6" max="6" width="11.77734375" style="1" bestFit="1" customWidth="1"/>
    <col min="7" max="7" width="7" style="1" customWidth="1"/>
    <col min="8" max="8" width="7.5546875" style="1" customWidth="1"/>
    <col min="9" max="9" width="6.44140625" style="1" customWidth="1"/>
    <col min="10" max="10" width="7.44140625" style="1" customWidth="1"/>
    <col min="11" max="11" width="7.33203125" style="1" customWidth="1"/>
    <col min="12" max="12" width="14.109375" style="1" customWidth="1"/>
    <col min="13" max="13" width="12.88671875" style="1" customWidth="1"/>
    <col min="14" max="14" width="9.5546875" style="1" customWidth="1"/>
    <col min="15" max="15" width="23" style="1" customWidth="1"/>
    <col min="16" max="16384" width="8.88671875" style="1"/>
  </cols>
  <sheetData>
    <row r="1" spans="1:15" ht="11.25" customHeight="1" x14ac:dyDescent="0.25"/>
    <row r="2" spans="1:15" ht="15.6" x14ac:dyDescent="0.3">
      <c r="B2" s="88" t="s">
        <v>67</v>
      </c>
      <c r="C2" s="88"/>
      <c r="D2" s="88"/>
      <c r="E2" s="88"/>
      <c r="F2" s="88"/>
      <c r="G2" s="88"/>
      <c r="H2" s="88"/>
      <c r="I2" s="88"/>
      <c r="J2" s="88"/>
      <c r="K2" s="88"/>
      <c r="L2" s="88"/>
      <c r="M2" s="88"/>
      <c r="N2" s="88"/>
      <c r="O2" s="88"/>
    </row>
    <row r="3" spans="1:15" ht="15.6" x14ac:dyDescent="0.3">
      <c r="B3" s="88" t="s">
        <v>54</v>
      </c>
      <c r="C3" s="88"/>
      <c r="D3" s="88"/>
      <c r="E3" s="88"/>
      <c r="F3" s="88"/>
      <c r="G3" s="88"/>
      <c r="H3" s="88"/>
      <c r="I3" s="88"/>
      <c r="J3" s="88"/>
      <c r="K3" s="88"/>
      <c r="L3" s="88"/>
      <c r="M3" s="88"/>
      <c r="N3" s="88"/>
      <c r="O3" s="88"/>
    </row>
    <row r="4" spans="1:15" ht="15.6" x14ac:dyDescent="0.3">
      <c r="B4" s="88" t="s">
        <v>68</v>
      </c>
      <c r="C4" s="88"/>
      <c r="D4" s="88"/>
      <c r="E4" s="88"/>
      <c r="F4" s="88"/>
      <c r="G4" s="88"/>
      <c r="H4" s="88"/>
      <c r="I4" s="88"/>
      <c r="J4" s="88"/>
      <c r="K4" s="88"/>
      <c r="L4" s="88"/>
      <c r="M4" s="88"/>
      <c r="N4" s="88"/>
      <c r="O4" s="88"/>
    </row>
    <row r="5" spans="1:15" ht="7.5" customHeight="1" x14ac:dyDescent="0.25"/>
    <row r="6" spans="1:15" s="4" customFormat="1" ht="30.75" customHeight="1" x14ac:dyDescent="0.25">
      <c r="A6" s="2"/>
      <c r="B6" s="89" t="s">
        <v>55</v>
      </c>
      <c r="C6" s="91" t="s">
        <v>0</v>
      </c>
      <c r="D6" s="3" t="s">
        <v>71</v>
      </c>
      <c r="E6" s="3" t="s">
        <v>73</v>
      </c>
      <c r="F6" s="75" t="s">
        <v>15</v>
      </c>
      <c r="G6" s="75" t="s">
        <v>56</v>
      </c>
      <c r="H6" s="75" t="s">
        <v>16</v>
      </c>
      <c r="I6" s="75" t="s">
        <v>4</v>
      </c>
      <c r="J6" s="75"/>
      <c r="K6" s="75" t="s">
        <v>57</v>
      </c>
      <c r="L6" s="93" t="s">
        <v>1</v>
      </c>
      <c r="M6" s="93"/>
      <c r="N6" s="91" t="s">
        <v>58</v>
      </c>
      <c r="O6" s="75" t="s">
        <v>5</v>
      </c>
    </row>
    <row r="7" spans="1:15" ht="30" customHeight="1" x14ac:dyDescent="0.25">
      <c r="A7" s="5"/>
      <c r="B7" s="90"/>
      <c r="C7" s="92"/>
      <c r="D7" s="6"/>
      <c r="E7" s="6"/>
      <c r="F7" s="91"/>
      <c r="G7" s="91"/>
      <c r="H7" s="91"/>
      <c r="I7" s="3" t="s">
        <v>17</v>
      </c>
      <c r="J7" s="3" t="s">
        <v>18</v>
      </c>
      <c r="K7" s="91"/>
      <c r="L7" s="7" t="s">
        <v>74</v>
      </c>
      <c r="M7" s="7" t="s">
        <v>3</v>
      </c>
      <c r="N7" s="92"/>
      <c r="O7" s="75"/>
    </row>
    <row r="8" spans="1:15" ht="6" customHeight="1" x14ac:dyDescent="0.25">
      <c r="A8" s="5"/>
      <c r="B8" s="8"/>
      <c r="C8" s="8"/>
      <c r="D8" s="8"/>
      <c r="E8" s="8"/>
      <c r="F8" s="9"/>
      <c r="G8" s="9"/>
      <c r="H8" s="9"/>
      <c r="I8" s="8"/>
      <c r="J8" s="8"/>
      <c r="K8" s="8"/>
      <c r="L8" s="10"/>
      <c r="M8" s="10"/>
      <c r="N8" s="8"/>
      <c r="O8" s="11"/>
    </row>
    <row r="9" spans="1:15" x14ac:dyDescent="0.25">
      <c r="A9" s="5"/>
      <c r="B9" s="12">
        <v>1</v>
      </c>
      <c r="C9" s="13" t="s">
        <v>66</v>
      </c>
      <c r="D9" s="13"/>
      <c r="E9" s="13">
        <v>20</v>
      </c>
      <c r="F9" s="14"/>
      <c r="G9" s="15"/>
      <c r="H9" s="15"/>
      <c r="I9" s="15"/>
      <c r="J9" s="15"/>
      <c r="K9" s="15"/>
      <c r="L9" s="16"/>
      <c r="M9" s="16"/>
      <c r="N9" s="15"/>
      <c r="O9" s="17"/>
    </row>
    <row r="10" spans="1:15" ht="21" x14ac:dyDescent="0.25">
      <c r="A10" s="5"/>
      <c r="B10" s="62" t="s">
        <v>36</v>
      </c>
      <c r="C10" s="18" t="s">
        <v>83</v>
      </c>
      <c r="D10" s="19">
        <v>143</v>
      </c>
      <c r="E10" s="19">
        <f>D10/$E$9</f>
        <v>7.15</v>
      </c>
      <c r="F10" s="20">
        <v>901950</v>
      </c>
      <c r="G10" s="21" t="s">
        <v>9</v>
      </c>
      <c r="H10" s="21" t="s">
        <v>49</v>
      </c>
      <c r="I10" s="66">
        <v>1</v>
      </c>
      <c r="J10" s="22"/>
      <c r="K10" s="69" t="s">
        <v>11</v>
      </c>
      <c r="L10" s="23" t="s">
        <v>12</v>
      </c>
      <c r="M10" s="23" t="s">
        <v>99</v>
      </c>
      <c r="N10" s="22"/>
      <c r="O10" s="24" t="s">
        <v>50</v>
      </c>
    </row>
    <row r="11" spans="1:15" ht="20.399999999999999" x14ac:dyDescent="0.25">
      <c r="A11" s="5"/>
      <c r="B11" s="63"/>
      <c r="C11" s="18" t="s">
        <v>84</v>
      </c>
      <c r="D11" s="25">
        <v>135</v>
      </c>
      <c r="E11" s="19">
        <f t="shared" ref="E11:E17" si="0">D11/$E$9</f>
        <v>6.75</v>
      </c>
      <c r="F11" s="20">
        <v>1352925</v>
      </c>
      <c r="G11" s="21" t="s">
        <v>9</v>
      </c>
      <c r="H11" s="73" t="s">
        <v>10</v>
      </c>
      <c r="I11" s="67"/>
      <c r="J11" s="22"/>
      <c r="K11" s="70"/>
      <c r="L11" s="23" t="s">
        <v>24</v>
      </c>
      <c r="M11" s="23" t="s">
        <v>100</v>
      </c>
      <c r="N11" s="22"/>
      <c r="O11" s="14"/>
    </row>
    <row r="12" spans="1:15" ht="20.399999999999999" x14ac:dyDescent="0.25">
      <c r="A12" s="5"/>
      <c r="B12" s="63"/>
      <c r="C12" s="18" t="s">
        <v>85</v>
      </c>
      <c r="D12" s="25">
        <v>135</v>
      </c>
      <c r="E12" s="19">
        <f t="shared" si="0"/>
        <v>6.75</v>
      </c>
      <c r="F12" s="26">
        <v>1978204</v>
      </c>
      <c r="G12" s="21" t="s">
        <v>9</v>
      </c>
      <c r="H12" s="73"/>
      <c r="I12" s="67"/>
      <c r="J12" s="22"/>
      <c r="K12" s="70"/>
      <c r="L12" s="23" t="s">
        <v>100</v>
      </c>
      <c r="M12" s="23" t="s">
        <v>22</v>
      </c>
      <c r="N12" s="22"/>
      <c r="O12" s="14"/>
    </row>
    <row r="13" spans="1:15" ht="20.399999999999999" x14ac:dyDescent="0.25">
      <c r="A13" s="5"/>
      <c r="B13" s="63"/>
      <c r="C13" s="18" t="s">
        <v>86</v>
      </c>
      <c r="D13" s="25">
        <v>135</v>
      </c>
      <c r="E13" s="19">
        <f t="shared" si="0"/>
        <v>6.75</v>
      </c>
      <c r="F13" s="26">
        <v>1978204</v>
      </c>
      <c r="G13" s="21" t="s">
        <v>9</v>
      </c>
      <c r="H13" s="73"/>
      <c r="I13" s="67"/>
      <c r="J13" s="22"/>
      <c r="K13" s="70"/>
      <c r="L13" s="23" t="s">
        <v>101</v>
      </c>
      <c r="M13" s="23" t="s">
        <v>46</v>
      </c>
      <c r="N13" s="22"/>
      <c r="O13" s="14"/>
    </row>
    <row r="14" spans="1:15" ht="20.399999999999999" x14ac:dyDescent="0.25">
      <c r="A14" s="5"/>
      <c r="B14" s="63"/>
      <c r="C14" s="18" t="s">
        <v>87</v>
      </c>
      <c r="D14" s="25">
        <v>135</v>
      </c>
      <c r="E14" s="19">
        <f t="shared" si="0"/>
        <v>6.75</v>
      </c>
      <c r="F14" s="26">
        <v>2545381</v>
      </c>
      <c r="G14" s="21" t="s">
        <v>9</v>
      </c>
      <c r="H14" s="73"/>
      <c r="I14" s="67"/>
      <c r="J14" s="22"/>
      <c r="K14" s="70"/>
      <c r="L14" s="23" t="s">
        <v>23</v>
      </c>
      <c r="M14" s="23" t="s">
        <v>13</v>
      </c>
      <c r="N14" s="22"/>
      <c r="O14" s="14"/>
    </row>
    <row r="15" spans="1:15" ht="20.399999999999999" x14ac:dyDescent="0.25">
      <c r="A15" s="5"/>
      <c r="B15" s="63"/>
      <c r="C15" s="18" t="s">
        <v>88</v>
      </c>
      <c r="D15" s="25">
        <v>135</v>
      </c>
      <c r="E15" s="19">
        <f t="shared" si="0"/>
        <v>6.75</v>
      </c>
      <c r="F15" s="26">
        <v>2545381</v>
      </c>
      <c r="G15" s="21" t="s">
        <v>9</v>
      </c>
      <c r="H15" s="73"/>
      <c r="I15" s="67"/>
      <c r="J15" s="22"/>
      <c r="K15" s="70"/>
      <c r="L15" s="23" t="s">
        <v>102</v>
      </c>
      <c r="M15" s="23" t="s">
        <v>104</v>
      </c>
      <c r="N15" s="22"/>
      <c r="O15" s="14"/>
    </row>
    <row r="16" spans="1:15" ht="20.399999999999999" x14ac:dyDescent="0.25">
      <c r="A16" s="5"/>
      <c r="B16" s="63"/>
      <c r="C16" s="18" t="s">
        <v>89</v>
      </c>
      <c r="D16" s="25">
        <v>135</v>
      </c>
      <c r="E16" s="19">
        <f t="shared" si="0"/>
        <v>6.75</v>
      </c>
      <c r="F16" s="26">
        <v>2421867</v>
      </c>
      <c r="G16" s="21" t="s">
        <v>9</v>
      </c>
      <c r="H16" s="73"/>
      <c r="I16" s="67"/>
      <c r="J16" s="22"/>
      <c r="K16" s="70"/>
      <c r="L16" s="23" t="s">
        <v>102</v>
      </c>
      <c r="M16" s="23" t="s">
        <v>103</v>
      </c>
      <c r="N16" s="22"/>
      <c r="O16" s="14"/>
    </row>
    <row r="17" spans="1:15" ht="20.399999999999999" x14ac:dyDescent="0.25">
      <c r="A17" s="5"/>
      <c r="B17" s="63"/>
      <c r="C17" s="18" t="s">
        <v>90</v>
      </c>
      <c r="D17" s="25">
        <v>135</v>
      </c>
      <c r="E17" s="19">
        <f t="shared" si="0"/>
        <v>6.75</v>
      </c>
      <c r="F17" s="26">
        <v>2421867</v>
      </c>
      <c r="G17" s="21" t="s">
        <v>9</v>
      </c>
      <c r="H17" s="73"/>
      <c r="I17" s="68"/>
      <c r="J17" s="22"/>
      <c r="K17" s="71"/>
      <c r="L17" s="23" t="s">
        <v>103</v>
      </c>
      <c r="M17" s="23" t="s">
        <v>53</v>
      </c>
      <c r="N17" s="22"/>
      <c r="O17" s="14"/>
    </row>
    <row r="18" spans="1:15" x14ac:dyDescent="0.25">
      <c r="A18" s="5"/>
      <c r="B18" s="63"/>
      <c r="C18" s="27" t="s">
        <v>8</v>
      </c>
      <c r="D18" s="27"/>
      <c r="E18" s="27"/>
      <c r="F18" s="28">
        <f>SUM(F10:F17)</f>
        <v>16145779</v>
      </c>
      <c r="G18" s="22"/>
      <c r="H18" s="22"/>
      <c r="I18" s="22"/>
      <c r="J18" s="22"/>
      <c r="K18" s="22"/>
      <c r="L18" s="29"/>
      <c r="M18" s="29"/>
      <c r="N18" s="22"/>
      <c r="O18" s="14"/>
    </row>
    <row r="19" spans="1:15" ht="51" x14ac:dyDescent="0.25">
      <c r="A19" s="5"/>
      <c r="B19" s="63"/>
      <c r="C19" s="30" t="s">
        <v>14</v>
      </c>
      <c r="D19" s="30"/>
      <c r="E19" s="30"/>
      <c r="F19" s="22"/>
      <c r="G19" s="22"/>
      <c r="H19" s="22"/>
      <c r="I19" s="22"/>
      <c r="J19" s="22"/>
      <c r="K19" s="22"/>
      <c r="L19" s="16"/>
      <c r="M19" s="16"/>
      <c r="N19" s="22"/>
      <c r="O19" s="14"/>
    </row>
    <row r="20" spans="1:15" ht="20.399999999999999" x14ac:dyDescent="0.25">
      <c r="A20" s="5"/>
      <c r="B20" s="63"/>
      <c r="C20" s="18" t="s">
        <v>91</v>
      </c>
      <c r="D20" s="31">
        <v>143</v>
      </c>
      <c r="E20" s="19">
        <f>D20/$E$9</f>
        <v>7.15</v>
      </c>
      <c r="F20" s="32">
        <v>676195.99341839994</v>
      </c>
      <c r="G20" s="59" t="s">
        <v>9</v>
      </c>
      <c r="H20" s="33" t="s">
        <v>49</v>
      </c>
      <c r="I20" s="74">
        <v>1</v>
      </c>
      <c r="J20" s="17"/>
      <c r="K20" s="59" t="s">
        <v>11</v>
      </c>
      <c r="L20" s="34" t="s">
        <v>12</v>
      </c>
      <c r="M20" s="34" t="s">
        <v>99</v>
      </c>
      <c r="N20" s="17"/>
      <c r="O20" s="14"/>
    </row>
    <row r="21" spans="1:15" ht="20.399999999999999" x14ac:dyDescent="0.25">
      <c r="A21" s="5"/>
      <c r="B21" s="63"/>
      <c r="C21" s="18" t="s">
        <v>92</v>
      </c>
      <c r="D21" s="31">
        <v>135</v>
      </c>
      <c r="E21" s="19">
        <f t="shared" ref="E21:E27" si="1">D21/$E$9</f>
        <v>6.75</v>
      </c>
      <c r="F21" s="32">
        <v>1014293.9901275999</v>
      </c>
      <c r="G21" s="57"/>
      <c r="H21" s="69" t="s">
        <v>10</v>
      </c>
      <c r="I21" s="72"/>
      <c r="J21" s="17"/>
      <c r="K21" s="57"/>
      <c r="L21" s="34" t="s">
        <v>24</v>
      </c>
      <c r="M21" s="34" t="s">
        <v>100</v>
      </c>
      <c r="N21" s="17"/>
      <c r="O21" s="17"/>
    </row>
    <row r="22" spans="1:15" ht="20.399999999999999" x14ac:dyDescent="0.25">
      <c r="A22" s="5"/>
      <c r="B22" s="63"/>
      <c r="C22" s="18" t="s">
        <v>93</v>
      </c>
      <c r="D22" s="31">
        <v>135</v>
      </c>
      <c r="E22" s="19">
        <f t="shared" si="1"/>
        <v>6.75</v>
      </c>
      <c r="F22" s="35">
        <v>1483022.29882625</v>
      </c>
      <c r="G22" s="57"/>
      <c r="H22" s="70"/>
      <c r="I22" s="57"/>
      <c r="J22" s="17"/>
      <c r="K22" s="57"/>
      <c r="L22" s="34" t="s">
        <v>100</v>
      </c>
      <c r="M22" s="34" t="s">
        <v>22</v>
      </c>
      <c r="N22" s="17"/>
      <c r="O22" s="17"/>
    </row>
    <row r="23" spans="1:15" ht="20.399999999999999" x14ac:dyDescent="0.25">
      <c r="A23" s="5"/>
      <c r="B23" s="63"/>
      <c r="C23" s="18" t="s">
        <v>94</v>
      </c>
      <c r="D23" s="31">
        <v>135</v>
      </c>
      <c r="E23" s="19">
        <f t="shared" si="1"/>
        <v>6.75</v>
      </c>
      <c r="F23" s="35">
        <v>1483022.29882625</v>
      </c>
      <c r="G23" s="57"/>
      <c r="H23" s="70"/>
      <c r="I23" s="57"/>
      <c r="J23" s="17"/>
      <c r="K23" s="57"/>
      <c r="L23" s="34" t="s">
        <v>101</v>
      </c>
      <c r="M23" s="34" t="s">
        <v>46</v>
      </c>
      <c r="N23" s="17"/>
      <c r="O23" s="17"/>
    </row>
    <row r="24" spans="1:15" ht="20.399999999999999" x14ac:dyDescent="0.25">
      <c r="A24" s="5"/>
      <c r="B24" s="63"/>
      <c r="C24" s="18" t="s">
        <v>95</v>
      </c>
      <c r="D24" s="31">
        <v>135</v>
      </c>
      <c r="E24" s="19">
        <f t="shared" si="1"/>
        <v>6.75</v>
      </c>
      <c r="F24" s="35">
        <v>1908209.9195249998</v>
      </c>
      <c r="G24" s="57"/>
      <c r="H24" s="70"/>
      <c r="I24" s="58"/>
      <c r="J24" s="17"/>
      <c r="K24" s="57"/>
      <c r="L24" s="34" t="s">
        <v>23</v>
      </c>
      <c r="M24" s="34" t="s">
        <v>102</v>
      </c>
      <c r="N24" s="17"/>
      <c r="O24" s="17"/>
    </row>
    <row r="25" spans="1:15" ht="20.399999999999999" x14ac:dyDescent="0.25">
      <c r="A25" s="5"/>
      <c r="B25" s="63"/>
      <c r="C25" s="18" t="s">
        <v>96</v>
      </c>
      <c r="D25" s="31">
        <v>135</v>
      </c>
      <c r="E25" s="19">
        <f t="shared" si="1"/>
        <v>6.75</v>
      </c>
      <c r="F25" s="35">
        <v>1908209.9195249998</v>
      </c>
      <c r="G25" s="58"/>
      <c r="H25" s="70"/>
      <c r="I25" s="36"/>
      <c r="J25" s="17"/>
      <c r="K25" s="57"/>
      <c r="L25" s="34" t="s">
        <v>102</v>
      </c>
      <c r="M25" s="34" t="s">
        <v>103</v>
      </c>
      <c r="N25" s="17"/>
      <c r="O25" s="17"/>
    </row>
    <row r="26" spans="1:15" ht="20.399999999999999" x14ac:dyDescent="0.25">
      <c r="A26" s="5"/>
      <c r="B26" s="63"/>
      <c r="C26" s="18" t="s">
        <v>97</v>
      </c>
      <c r="D26" s="31">
        <v>135</v>
      </c>
      <c r="E26" s="19">
        <f t="shared" si="1"/>
        <v>6.75</v>
      </c>
      <c r="F26" s="35">
        <v>1815633.0900532501</v>
      </c>
      <c r="G26" s="36"/>
      <c r="H26" s="70"/>
      <c r="I26" s="36"/>
      <c r="J26" s="17"/>
      <c r="K26" s="57"/>
      <c r="L26" s="34" t="s">
        <v>102</v>
      </c>
      <c r="M26" s="34" t="s">
        <v>103</v>
      </c>
      <c r="N26" s="17"/>
      <c r="O26" s="17"/>
    </row>
    <row r="27" spans="1:15" ht="20.399999999999999" x14ac:dyDescent="0.25">
      <c r="A27" s="5"/>
      <c r="B27" s="63"/>
      <c r="C27" s="18" t="s">
        <v>98</v>
      </c>
      <c r="D27" s="31">
        <v>135</v>
      </c>
      <c r="E27" s="19">
        <f t="shared" si="1"/>
        <v>6.75</v>
      </c>
      <c r="F27" s="35">
        <v>1815633.0900532501</v>
      </c>
      <c r="G27" s="36"/>
      <c r="H27" s="71"/>
      <c r="I27" s="36"/>
      <c r="J27" s="17"/>
      <c r="K27" s="58"/>
      <c r="L27" s="34" t="s">
        <v>103</v>
      </c>
      <c r="M27" s="34" t="s">
        <v>53</v>
      </c>
      <c r="N27" s="17"/>
      <c r="O27" s="17"/>
    </row>
    <row r="28" spans="1:15" x14ac:dyDescent="0.25">
      <c r="A28" s="5"/>
      <c r="B28" s="63"/>
      <c r="C28" s="5" t="s">
        <v>8</v>
      </c>
      <c r="D28" s="5"/>
      <c r="E28" s="5"/>
      <c r="F28" s="35">
        <f>SUM(F20:F27)</f>
        <v>12104220.600354999</v>
      </c>
      <c r="G28" s="17"/>
      <c r="H28" s="17"/>
      <c r="I28" s="17"/>
      <c r="J28" s="17"/>
      <c r="K28" s="17"/>
      <c r="L28" s="29"/>
      <c r="M28" s="29"/>
      <c r="N28" s="17"/>
      <c r="O28" s="37"/>
    </row>
    <row r="29" spans="1:15" ht="40.799999999999997" x14ac:dyDescent="0.25">
      <c r="A29" s="5"/>
      <c r="B29" s="64"/>
      <c r="C29" s="11" t="s">
        <v>69</v>
      </c>
      <c r="D29" s="11"/>
      <c r="E29" s="11"/>
      <c r="F29" s="17"/>
      <c r="G29" s="17"/>
      <c r="H29" s="17"/>
      <c r="I29" s="17"/>
      <c r="J29" s="17"/>
      <c r="K29" s="17"/>
      <c r="L29" s="29"/>
      <c r="M29" s="29"/>
      <c r="N29" s="17"/>
      <c r="O29" s="17"/>
    </row>
    <row r="30" spans="1:15" x14ac:dyDescent="0.25">
      <c r="A30" s="5"/>
      <c r="B30" s="38">
        <v>2</v>
      </c>
      <c r="C30" s="39" t="s">
        <v>2</v>
      </c>
      <c r="D30" s="39"/>
      <c r="E30" s="39"/>
      <c r="F30" s="40" t="s">
        <v>75</v>
      </c>
      <c r="G30" s="17"/>
      <c r="H30" s="17"/>
      <c r="I30" s="17"/>
      <c r="J30" s="17"/>
      <c r="K30" s="17"/>
      <c r="L30" s="16"/>
      <c r="M30" s="16"/>
      <c r="N30" s="17"/>
      <c r="O30" s="17"/>
    </row>
    <row r="31" spans="1:15" x14ac:dyDescent="0.25">
      <c r="A31" s="5"/>
      <c r="B31" s="63"/>
      <c r="C31" s="18" t="s">
        <v>76</v>
      </c>
      <c r="D31" s="41">
        <v>128</v>
      </c>
      <c r="E31" s="19">
        <f t="shared" ref="E31:E37" si="2">D31/$E$9</f>
        <v>6.4</v>
      </c>
      <c r="F31" s="32">
        <v>262500</v>
      </c>
      <c r="G31" s="57"/>
      <c r="H31" s="42" t="s">
        <v>49</v>
      </c>
      <c r="I31" s="72"/>
      <c r="J31" s="17"/>
      <c r="K31" s="57"/>
      <c r="L31" s="34" t="s">
        <v>28</v>
      </c>
      <c r="M31" s="34" t="s">
        <v>24</v>
      </c>
      <c r="N31" s="17"/>
      <c r="O31" s="17"/>
    </row>
    <row r="32" spans="1:15" x14ac:dyDescent="0.25">
      <c r="A32" s="5"/>
      <c r="B32" s="63"/>
      <c r="C32" s="18" t="s">
        <v>77</v>
      </c>
      <c r="D32" s="41">
        <v>128</v>
      </c>
      <c r="E32" s="19">
        <f t="shared" si="2"/>
        <v>6.4</v>
      </c>
      <c r="F32" s="32">
        <v>244400</v>
      </c>
      <c r="G32" s="57"/>
      <c r="H32" s="70" t="s">
        <v>10</v>
      </c>
      <c r="I32" s="72"/>
      <c r="J32" s="17"/>
      <c r="K32" s="57"/>
      <c r="L32" s="34" t="s">
        <v>24</v>
      </c>
      <c r="M32" s="34" t="s">
        <v>20</v>
      </c>
      <c r="N32" s="17"/>
      <c r="O32" s="17"/>
    </row>
    <row r="33" spans="1:15" x14ac:dyDescent="0.25">
      <c r="A33" s="5"/>
      <c r="B33" s="63"/>
      <c r="C33" s="18" t="s">
        <v>78</v>
      </c>
      <c r="D33" s="41">
        <v>128</v>
      </c>
      <c r="E33" s="19">
        <f t="shared" si="2"/>
        <v>6.4</v>
      </c>
      <c r="F33" s="32">
        <v>214412</v>
      </c>
      <c r="G33" s="57"/>
      <c r="H33" s="70"/>
      <c r="I33" s="72"/>
      <c r="J33" s="17"/>
      <c r="K33" s="57"/>
      <c r="L33" s="34" t="s">
        <v>100</v>
      </c>
      <c r="M33" s="34" t="s">
        <v>101</v>
      </c>
      <c r="N33" s="17"/>
      <c r="O33" s="17"/>
    </row>
    <row r="34" spans="1:15" x14ac:dyDescent="0.25">
      <c r="A34" s="5"/>
      <c r="B34" s="63"/>
      <c r="C34" s="18" t="s">
        <v>79</v>
      </c>
      <c r="D34" s="41">
        <v>128</v>
      </c>
      <c r="E34" s="19">
        <f t="shared" si="2"/>
        <v>6.4</v>
      </c>
      <c r="F34" s="32">
        <v>214412</v>
      </c>
      <c r="G34" s="57"/>
      <c r="H34" s="70"/>
      <c r="I34" s="72"/>
      <c r="J34" s="17"/>
      <c r="K34" s="57"/>
      <c r="L34" s="34" t="s">
        <v>101</v>
      </c>
      <c r="M34" s="34" t="s">
        <v>23</v>
      </c>
      <c r="N34" s="17"/>
      <c r="O34" s="17"/>
    </row>
    <row r="35" spans="1:15" x14ac:dyDescent="0.25">
      <c r="A35" s="5"/>
      <c r="B35" s="63"/>
      <c r="C35" s="18" t="s">
        <v>80</v>
      </c>
      <c r="D35" s="41">
        <v>128</v>
      </c>
      <c r="E35" s="19">
        <f t="shared" si="2"/>
        <v>6.4</v>
      </c>
      <c r="F35" s="32">
        <v>275888</v>
      </c>
      <c r="G35" s="57"/>
      <c r="H35" s="70"/>
      <c r="I35" s="72"/>
      <c r="J35" s="17"/>
      <c r="K35" s="57"/>
      <c r="L35" s="34" t="s">
        <v>23</v>
      </c>
      <c r="M35" s="34" t="s">
        <v>102</v>
      </c>
      <c r="N35" s="17"/>
      <c r="O35" s="17"/>
    </row>
    <row r="36" spans="1:15" x14ac:dyDescent="0.25">
      <c r="A36" s="5"/>
      <c r="B36" s="63"/>
      <c r="C36" s="18" t="s">
        <v>81</v>
      </c>
      <c r="D36" s="41">
        <v>128</v>
      </c>
      <c r="E36" s="19">
        <f t="shared" si="2"/>
        <v>6.4</v>
      </c>
      <c r="F36" s="32">
        <v>275888</v>
      </c>
      <c r="G36" s="57"/>
      <c r="H36" s="70"/>
      <c r="I36" s="72"/>
      <c r="J36" s="17"/>
      <c r="K36" s="57"/>
      <c r="L36" s="34" t="s">
        <v>23</v>
      </c>
      <c r="M36" s="34" t="s">
        <v>102</v>
      </c>
      <c r="N36" s="17"/>
      <c r="O36" s="17"/>
    </row>
    <row r="37" spans="1:15" x14ac:dyDescent="0.25">
      <c r="A37" s="5"/>
      <c r="B37" s="63"/>
      <c r="C37" s="18" t="s">
        <v>82</v>
      </c>
      <c r="D37" s="41">
        <v>128</v>
      </c>
      <c r="E37" s="19">
        <f t="shared" si="2"/>
        <v>6.4</v>
      </c>
      <c r="F37" s="32">
        <v>262500</v>
      </c>
      <c r="G37" s="58"/>
      <c r="H37" s="70"/>
      <c r="I37" s="72"/>
      <c r="J37" s="17"/>
      <c r="K37" s="57"/>
      <c r="L37" s="34" t="s">
        <v>102</v>
      </c>
      <c r="M37" s="34" t="s">
        <v>103</v>
      </c>
      <c r="N37" s="17"/>
      <c r="O37" s="17"/>
    </row>
    <row r="38" spans="1:15" x14ac:dyDescent="0.25">
      <c r="A38" s="5"/>
      <c r="B38" s="63"/>
      <c r="C38" s="17" t="s">
        <v>8</v>
      </c>
      <c r="D38" s="17"/>
      <c r="E38" s="17"/>
      <c r="F38" s="32">
        <f>SUM(F31:F37)</f>
        <v>1750000</v>
      </c>
      <c r="G38" s="17"/>
      <c r="H38" s="43"/>
      <c r="I38" s="44"/>
      <c r="J38" s="17"/>
      <c r="K38" s="58"/>
      <c r="L38" s="45"/>
      <c r="M38" s="45"/>
      <c r="N38" s="17"/>
      <c r="O38" s="17"/>
    </row>
    <row r="39" spans="1:15" ht="72" x14ac:dyDescent="0.25">
      <c r="A39" s="5"/>
      <c r="B39" s="64"/>
      <c r="C39" s="46" t="s">
        <v>7</v>
      </c>
      <c r="D39" s="46"/>
      <c r="E39" s="46"/>
      <c r="F39" s="17"/>
      <c r="G39" s="17"/>
      <c r="H39" s="17"/>
      <c r="I39" s="17"/>
      <c r="J39" s="17"/>
      <c r="K39" s="17"/>
      <c r="L39" s="29"/>
      <c r="M39" s="29"/>
      <c r="N39" s="17"/>
      <c r="O39" s="17"/>
    </row>
    <row r="40" spans="1:15" x14ac:dyDescent="0.25">
      <c r="A40" s="5"/>
      <c r="B40" s="47">
        <v>3</v>
      </c>
      <c r="C40" s="48" t="s">
        <v>6</v>
      </c>
      <c r="D40" s="48"/>
      <c r="E40" s="48"/>
      <c r="F40" s="17"/>
      <c r="G40" s="17"/>
      <c r="H40" s="17"/>
      <c r="I40" s="17"/>
      <c r="J40" s="17"/>
      <c r="K40" s="17"/>
      <c r="L40" s="16"/>
      <c r="M40" s="16"/>
      <c r="N40" s="17"/>
      <c r="O40" s="17"/>
    </row>
    <row r="41" spans="1:15" ht="21" x14ac:dyDescent="0.25">
      <c r="A41" s="5"/>
      <c r="B41" s="62" t="s">
        <v>37</v>
      </c>
      <c r="C41" s="49" t="s">
        <v>25</v>
      </c>
      <c r="D41" s="50">
        <v>245</v>
      </c>
      <c r="E41" s="19">
        <f>D41/$E$9</f>
        <v>12.25</v>
      </c>
      <c r="F41" s="51">
        <v>2150000</v>
      </c>
      <c r="G41" s="47" t="s">
        <v>19</v>
      </c>
      <c r="H41" s="21" t="s">
        <v>49</v>
      </c>
      <c r="I41" s="52">
        <v>1</v>
      </c>
      <c r="J41" s="47"/>
      <c r="K41" s="47" t="s">
        <v>11</v>
      </c>
      <c r="L41" s="34" t="s">
        <v>28</v>
      </c>
      <c r="M41" s="34" t="s">
        <v>21</v>
      </c>
      <c r="N41" s="17"/>
      <c r="O41" s="17"/>
    </row>
    <row r="42" spans="1:15" ht="54" customHeight="1" x14ac:dyDescent="0.25">
      <c r="A42" s="5"/>
      <c r="B42" s="63"/>
      <c r="C42" s="46" t="s">
        <v>70</v>
      </c>
      <c r="D42" s="53"/>
      <c r="E42" s="53"/>
      <c r="G42" s="17"/>
      <c r="H42" s="17"/>
      <c r="I42" s="17"/>
      <c r="J42" s="17"/>
      <c r="K42" s="17"/>
      <c r="L42" s="29"/>
      <c r="M42" s="29"/>
      <c r="N42" s="17"/>
      <c r="O42" s="17"/>
    </row>
    <row r="43" spans="1:15" x14ac:dyDescent="0.25">
      <c r="A43" s="5"/>
      <c r="B43" s="47">
        <v>4</v>
      </c>
      <c r="C43" s="39" t="s">
        <v>26</v>
      </c>
      <c r="D43" s="39"/>
      <c r="E43" s="39"/>
      <c r="F43" s="17"/>
      <c r="G43" s="17"/>
      <c r="H43" s="17"/>
      <c r="I43" s="17"/>
      <c r="J43" s="17"/>
      <c r="K43" s="17"/>
      <c r="L43" s="16"/>
      <c r="M43" s="16"/>
      <c r="N43" s="17"/>
      <c r="O43" s="17"/>
    </row>
    <row r="44" spans="1:15" x14ac:dyDescent="0.25">
      <c r="A44" s="5"/>
      <c r="B44" s="62" t="s">
        <v>38</v>
      </c>
      <c r="C44" s="17" t="s">
        <v>27</v>
      </c>
      <c r="D44" s="17">
        <v>147</v>
      </c>
      <c r="E44" s="19">
        <f>D44/$E$9</f>
        <v>7.35</v>
      </c>
      <c r="F44" s="51">
        <v>200000</v>
      </c>
      <c r="G44" s="47" t="s">
        <v>19</v>
      </c>
      <c r="H44" s="47" t="s">
        <v>10</v>
      </c>
      <c r="I44" s="52">
        <v>1</v>
      </c>
      <c r="J44" s="47"/>
      <c r="K44" s="47" t="s">
        <v>11</v>
      </c>
      <c r="L44" s="34" t="s">
        <v>28</v>
      </c>
      <c r="M44" s="34" t="s">
        <v>24</v>
      </c>
      <c r="N44" s="17"/>
      <c r="O44" s="17"/>
    </row>
    <row r="45" spans="1:15" ht="94.2" customHeight="1" x14ac:dyDescent="0.25">
      <c r="A45" s="5"/>
      <c r="B45" s="63"/>
      <c r="C45" s="46" t="s">
        <v>35</v>
      </c>
      <c r="D45" s="46"/>
      <c r="E45" s="46"/>
      <c r="F45" s="17"/>
      <c r="G45" s="17"/>
      <c r="H45" s="17"/>
      <c r="I45" s="17"/>
      <c r="J45" s="17"/>
      <c r="K45" s="17"/>
      <c r="L45" s="29"/>
      <c r="M45" s="29"/>
      <c r="N45" s="17"/>
      <c r="O45" s="17"/>
    </row>
    <row r="46" spans="1:15" x14ac:dyDescent="0.25">
      <c r="A46" s="5"/>
      <c r="B46" s="47">
        <v>5</v>
      </c>
      <c r="C46" s="48" t="s">
        <v>29</v>
      </c>
      <c r="D46" s="48"/>
      <c r="E46" s="48"/>
      <c r="F46" s="17"/>
      <c r="G46" s="17"/>
      <c r="H46" s="17"/>
      <c r="I46" s="17"/>
      <c r="J46" s="17"/>
      <c r="K46" s="17"/>
      <c r="L46" s="16"/>
      <c r="M46" s="16"/>
      <c r="N46" s="17"/>
      <c r="O46" s="17"/>
    </row>
    <row r="47" spans="1:15" x14ac:dyDescent="0.25">
      <c r="A47" s="5"/>
      <c r="B47" s="60" t="s">
        <v>39</v>
      </c>
      <c r="C47" s="17" t="s">
        <v>30</v>
      </c>
      <c r="D47" s="17">
        <v>265</v>
      </c>
      <c r="E47" s="19">
        <f>D47/$E$9</f>
        <v>13.25</v>
      </c>
      <c r="F47" s="51">
        <v>200000</v>
      </c>
      <c r="G47" s="47" t="s">
        <v>19</v>
      </c>
      <c r="H47" s="47" t="s">
        <v>10</v>
      </c>
      <c r="I47" s="52">
        <v>1</v>
      </c>
      <c r="J47" s="47"/>
      <c r="K47" s="47" t="s">
        <v>11</v>
      </c>
      <c r="L47" s="34" t="s">
        <v>28</v>
      </c>
      <c r="M47" s="34" t="s">
        <v>20</v>
      </c>
      <c r="N47" s="17"/>
      <c r="O47" s="17"/>
    </row>
    <row r="48" spans="1:15" ht="56.4" customHeight="1" x14ac:dyDescent="0.25">
      <c r="A48" s="5"/>
      <c r="B48" s="61"/>
      <c r="C48" s="46" t="s">
        <v>31</v>
      </c>
      <c r="D48" s="46"/>
      <c r="E48" s="46"/>
      <c r="F48" s="17"/>
      <c r="G48" s="17"/>
      <c r="H48" s="17"/>
      <c r="I48" s="17"/>
      <c r="J48" s="17"/>
      <c r="K48" s="17"/>
      <c r="L48" s="29"/>
      <c r="M48" s="29"/>
      <c r="N48" s="17"/>
      <c r="O48" s="17"/>
    </row>
    <row r="49" spans="1:15" x14ac:dyDescent="0.25">
      <c r="A49" s="5"/>
      <c r="B49" s="47">
        <v>6</v>
      </c>
      <c r="C49" s="48" t="s">
        <v>40</v>
      </c>
      <c r="D49" s="48"/>
      <c r="E49" s="48"/>
      <c r="F49" s="17"/>
      <c r="G49" s="17"/>
      <c r="H49" s="17"/>
      <c r="I49" s="17"/>
      <c r="J49" s="17"/>
      <c r="K49" s="17"/>
      <c r="L49" s="16"/>
      <c r="M49" s="16"/>
      <c r="N49" s="17"/>
      <c r="O49" s="17"/>
    </row>
    <row r="50" spans="1:15" x14ac:dyDescent="0.25">
      <c r="A50" s="5"/>
      <c r="B50" s="60" t="s">
        <v>41</v>
      </c>
      <c r="C50" s="17" t="s">
        <v>32</v>
      </c>
      <c r="D50" s="17">
        <v>262</v>
      </c>
      <c r="E50" s="19">
        <f>D50/$E$9</f>
        <v>13.1</v>
      </c>
      <c r="F50" s="51">
        <v>70000</v>
      </c>
      <c r="G50" s="21" t="s">
        <v>52</v>
      </c>
      <c r="H50" s="47" t="s">
        <v>10</v>
      </c>
      <c r="I50" s="52">
        <v>1</v>
      </c>
      <c r="J50" s="47"/>
      <c r="K50" s="47" t="s">
        <v>11</v>
      </c>
      <c r="L50" s="34" t="s">
        <v>28</v>
      </c>
      <c r="M50" s="34" t="s">
        <v>100</v>
      </c>
      <c r="N50" s="17"/>
      <c r="O50" s="17"/>
    </row>
    <row r="51" spans="1:15" ht="13.2" customHeight="1" x14ac:dyDescent="0.25">
      <c r="A51" s="5"/>
      <c r="B51" s="61"/>
      <c r="C51" s="17" t="s">
        <v>33</v>
      </c>
      <c r="D51" s="17">
        <v>241</v>
      </c>
      <c r="E51" s="19">
        <f t="shared" ref="E51:E53" si="3">D51/$E$9</f>
        <v>12.05</v>
      </c>
      <c r="F51" s="51">
        <v>80000</v>
      </c>
      <c r="G51" s="21" t="s">
        <v>52</v>
      </c>
      <c r="H51" s="47" t="s">
        <v>10</v>
      </c>
      <c r="I51" s="52">
        <v>1</v>
      </c>
      <c r="J51" s="47"/>
      <c r="K51" s="47" t="s">
        <v>11</v>
      </c>
      <c r="L51" s="34" t="s">
        <v>21</v>
      </c>
      <c r="M51" s="34" t="s">
        <v>45</v>
      </c>
      <c r="N51" s="17"/>
      <c r="O51" s="17"/>
    </row>
    <row r="52" spans="1:15" x14ac:dyDescent="0.25">
      <c r="A52" s="60"/>
      <c r="B52" s="61"/>
      <c r="C52" s="17" t="s">
        <v>34</v>
      </c>
      <c r="D52" s="17">
        <v>241</v>
      </c>
      <c r="E52" s="19">
        <f t="shared" si="3"/>
        <v>12.05</v>
      </c>
      <c r="F52" s="51">
        <v>75000</v>
      </c>
      <c r="G52" s="21" t="s">
        <v>52</v>
      </c>
      <c r="H52" s="47" t="s">
        <v>10</v>
      </c>
      <c r="I52" s="52">
        <v>1</v>
      </c>
      <c r="J52" s="47"/>
      <c r="K52" s="47" t="s">
        <v>11</v>
      </c>
      <c r="L52" s="34" t="s">
        <v>45</v>
      </c>
      <c r="M52" s="34" t="s">
        <v>105</v>
      </c>
      <c r="N52" s="17"/>
      <c r="O52" s="17"/>
    </row>
    <row r="53" spans="1:15" x14ac:dyDescent="0.25">
      <c r="A53" s="61"/>
      <c r="B53" s="61"/>
      <c r="C53" s="17" t="s">
        <v>72</v>
      </c>
      <c r="D53" s="17">
        <v>241</v>
      </c>
      <c r="E53" s="19">
        <f t="shared" si="3"/>
        <v>12.05</v>
      </c>
      <c r="F53" s="51">
        <v>75000</v>
      </c>
      <c r="G53" s="21"/>
      <c r="H53" s="47"/>
      <c r="I53" s="52"/>
      <c r="J53" s="47"/>
      <c r="K53" s="47"/>
      <c r="L53" s="34" t="s">
        <v>105</v>
      </c>
      <c r="M53" s="34" t="s">
        <v>106</v>
      </c>
      <c r="N53" s="17"/>
      <c r="O53" s="17"/>
    </row>
    <row r="54" spans="1:15" x14ac:dyDescent="0.25">
      <c r="A54" s="61"/>
      <c r="B54" s="61"/>
      <c r="C54" s="17" t="s">
        <v>8</v>
      </c>
      <c r="D54" s="17"/>
      <c r="E54" s="17"/>
      <c r="F54" s="51">
        <f>SUM(F50:F53)</f>
        <v>300000</v>
      </c>
      <c r="G54" s="17"/>
      <c r="H54" s="17"/>
      <c r="I54" s="17"/>
      <c r="J54" s="17"/>
      <c r="K54" s="17"/>
      <c r="L54" s="29"/>
      <c r="M54" s="29"/>
      <c r="N54" s="17"/>
      <c r="O54" s="17"/>
    </row>
    <row r="55" spans="1:15" ht="51.6" x14ac:dyDescent="0.25">
      <c r="A55" s="61"/>
      <c r="B55" s="65"/>
      <c r="C55" s="54" t="s">
        <v>59</v>
      </c>
      <c r="D55" s="54"/>
      <c r="E55" s="54"/>
      <c r="F55" s="22"/>
      <c r="G55" s="22"/>
      <c r="H55" s="17"/>
      <c r="I55" s="17"/>
      <c r="J55" s="17"/>
      <c r="K55" s="17"/>
      <c r="L55" s="29"/>
      <c r="M55" s="29"/>
      <c r="N55" s="17"/>
      <c r="O55" s="17"/>
    </row>
    <row r="56" spans="1:15" x14ac:dyDescent="0.25">
      <c r="A56" s="5"/>
      <c r="B56" s="17"/>
      <c r="C56" s="55" t="s">
        <v>51</v>
      </c>
      <c r="D56" s="55"/>
      <c r="E56" s="55"/>
      <c r="F56" s="22"/>
      <c r="G56" s="22"/>
      <c r="H56" s="17"/>
      <c r="I56" s="17"/>
      <c r="J56" s="17"/>
      <c r="K56" s="17"/>
      <c r="L56" s="16"/>
      <c r="M56" s="16"/>
      <c r="N56" s="17"/>
      <c r="O56" s="17"/>
    </row>
    <row r="57" spans="1:15" x14ac:dyDescent="0.25">
      <c r="A57" s="5"/>
      <c r="B57" s="17"/>
      <c r="C57" s="22" t="s">
        <v>42</v>
      </c>
      <c r="D57" s="22">
        <v>24</v>
      </c>
      <c r="E57" s="19">
        <f>D57/$E$9</f>
        <v>1.2</v>
      </c>
      <c r="F57" s="26">
        <v>30000</v>
      </c>
      <c r="G57" s="21" t="s">
        <v>48</v>
      </c>
      <c r="H57" s="47" t="s">
        <v>10</v>
      </c>
      <c r="I57" s="52">
        <v>1</v>
      </c>
      <c r="J57" s="47"/>
      <c r="K57" s="47" t="s">
        <v>11</v>
      </c>
      <c r="L57" s="34" t="s">
        <v>28</v>
      </c>
      <c r="M57" s="34" t="s">
        <v>12</v>
      </c>
      <c r="N57" s="17"/>
      <c r="O57" s="17"/>
    </row>
    <row r="58" spans="1:15" x14ac:dyDescent="0.25">
      <c r="A58" s="5"/>
      <c r="B58" s="17"/>
      <c r="C58" s="22" t="s">
        <v>43</v>
      </c>
      <c r="D58" s="22">
        <v>20</v>
      </c>
      <c r="E58" s="19">
        <f t="shared" ref="E58:E60" si="4">D58/$E$9</f>
        <v>1</v>
      </c>
      <c r="F58" s="26">
        <v>40000</v>
      </c>
      <c r="G58" s="21" t="s">
        <v>48</v>
      </c>
      <c r="H58" s="47" t="s">
        <v>10</v>
      </c>
      <c r="I58" s="52">
        <v>1</v>
      </c>
      <c r="J58" s="47"/>
      <c r="K58" s="47" t="s">
        <v>11</v>
      </c>
      <c r="L58" s="34" t="s">
        <v>21</v>
      </c>
      <c r="M58" s="34" t="s">
        <v>21</v>
      </c>
      <c r="N58" s="17"/>
      <c r="O58" s="17"/>
    </row>
    <row r="59" spans="1:15" x14ac:dyDescent="0.25">
      <c r="A59" s="5"/>
      <c r="B59" s="17"/>
      <c r="C59" s="22" t="s">
        <v>44</v>
      </c>
      <c r="D59" s="22">
        <v>20</v>
      </c>
      <c r="E59" s="19">
        <f t="shared" si="4"/>
        <v>1</v>
      </c>
      <c r="F59" s="26">
        <v>40000</v>
      </c>
      <c r="G59" s="21" t="s">
        <v>48</v>
      </c>
      <c r="H59" s="47" t="s">
        <v>10</v>
      </c>
      <c r="I59" s="52">
        <v>1</v>
      </c>
      <c r="J59" s="47"/>
      <c r="K59" s="47" t="s">
        <v>11</v>
      </c>
      <c r="L59" s="34" t="s">
        <v>45</v>
      </c>
      <c r="M59" s="34" t="s">
        <v>45</v>
      </c>
      <c r="N59" s="17"/>
      <c r="O59" s="17"/>
    </row>
    <row r="60" spans="1:15" x14ac:dyDescent="0.25">
      <c r="A60" s="5"/>
      <c r="B60" s="17"/>
      <c r="C60" s="22" t="s">
        <v>65</v>
      </c>
      <c r="D60" s="22">
        <v>20</v>
      </c>
      <c r="E60" s="19">
        <f t="shared" si="4"/>
        <v>1</v>
      </c>
      <c r="F60" s="26">
        <v>40000</v>
      </c>
      <c r="G60" s="21" t="s">
        <v>48</v>
      </c>
      <c r="H60" s="47" t="s">
        <v>10</v>
      </c>
      <c r="I60" s="52">
        <v>1</v>
      </c>
      <c r="J60" s="47"/>
      <c r="K60" s="47" t="s">
        <v>11</v>
      </c>
      <c r="L60" s="34" t="s">
        <v>105</v>
      </c>
      <c r="M60" s="34" t="s">
        <v>105</v>
      </c>
      <c r="N60" s="17"/>
      <c r="O60" s="17"/>
    </row>
    <row r="61" spans="1:15" x14ac:dyDescent="0.25">
      <c r="A61" s="5"/>
      <c r="B61" s="17"/>
      <c r="C61" s="22" t="s">
        <v>8</v>
      </c>
      <c r="D61" s="22"/>
      <c r="E61" s="22"/>
      <c r="F61" s="26">
        <f>SUM(F57:F60)</f>
        <v>150000</v>
      </c>
      <c r="G61" s="22"/>
      <c r="H61" s="17"/>
      <c r="I61" s="17"/>
      <c r="J61" s="17"/>
      <c r="K61" s="17"/>
      <c r="L61" s="29"/>
      <c r="M61" s="29"/>
      <c r="N61" s="17"/>
      <c r="O61" s="37"/>
    </row>
    <row r="62" spans="1:15" ht="41.4" x14ac:dyDescent="0.25">
      <c r="A62" s="5"/>
      <c r="B62" s="17"/>
      <c r="C62" s="49" t="s">
        <v>47</v>
      </c>
      <c r="D62" s="49"/>
      <c r="E62" s="49"/>
      <c r="F62" s="17"/>
      <c r="G62" s="17"/>
      <c r="H62" s="17"/>
      <c r="I62" s="17"/>
      <c r="J62" s="17"/>
      <c r="K62" s="17"/>
      <c r="L62" s="29"/>
      <c r="M62" s="29"/>
      <c r="N62" s="17"/>
      <c r="O62" s="17"/>
    </row>
    <row r="63" spans="1:15" ht="33" customHeight="1" x14ac:dyDescent="0.25">
      <c r="A63" s="5"/>
      <c r="B63" s="79" t="s">
        <v>60</v>
      </c>
      <c r="C63" s="80"/>
      <c r="D63" s="80"/>
      <c r="E63" s="80"/>
      <c r="F63" s="80"/>
      <c r="G63" s="80"/>
      <c r="H63" s="80"/>
      <c r="I63" s="80"/>
      <c r="J63" s="80"/>
      <c r="K63" s="80"/>
      <c r="L63" s="80"/>
      <c r="M63" s="80"/>
      <c r="N63" s="80"/>
      <c r="O63" s="81"/>
    </row>
    <row r="64" spans="1:15" ht="45" customHeight="1" x14ac:dyDescent="0.25">
      <c r="A64" s="5"/>
      <c r="B64" s="79" t="s">
        <v>61</v>
      </c>
      <c r="C64" s="80"/>
      <c r="D64" s="80"/>
      <c r="E64" s="80"/>
      <c r="F64" s="80"/>
      <c r="G64" s="80"/>
      <c r="H64" s="80"/>
      <c r="I64" s="80"/>
      <c r="J64" s="80"/>
      <c r="K64" s="80"/>
      <c r="L64" s="80"/>
      <c r="M64" s="80"/>
      <c r="N64" s="80"/>
      <c r="O64" s="81"/>
    </row>
    <row r="65" spans="1:15" ht="29.4" customHeight="1" x14ac:dyDescent="0.25">
      <c r="A65" s="5"/>
      <c r="B65" s="82" t="s">
        <v>62</v>
      </c>
      <c r="C65" s="83"/>
      <c r="D65" s="83"/>
      <c r="E65" s="83"/>
      <c r="F65" s="83"/>
      <c r="G65" s="83"/>
      <c r="H65" s="83"/>
      <c r="I65" s="83"/>
      <c r="J65" s="83"/>
      <c r="K65" s="83"/>
      <c r="L65" s="83"/>
      <c r="M65" s="83"/>
      <c r="N65" s="83"/>
      <c r="O65" s="84"/>
    </row>
    <row r="66" spans="1:15" ht="13.5" customHeight="1" x14ac:dyDescent="0.25">
      <c r="A66" s="5"/>
      <c r="B66" s="85" t="s">
        <v>63</v>
      </c>
      <c r="C66" s="86"/>
      <c r="D66" s="86"/>
      <c r="E66" s="86"/>
      <c r="F66" s="86"/>
      <c r="G66" s="86"/>
      <c r="H66" s="86"/>
      <c r="I66" s="86"/>
      <c r="J66" s="86"/>
      <c r="K66" s="86"/>
      <c r="L66" s="86"/>
      <c r="M66" s="86"/>
      <c r="N66" s="86"/>
      <c r="O66" s="87"/>
    </row>
    <row r="67" spans="1:15" ht="14.25" customHeight="1" x14ac:dyDescent="0.25">
      <c r="A67" s="5"/>
      <c r="B67" s="76" t="s">
        <v>64</v>
      </c>
      <c r="C67" s="77"/>
      <c r="D67" s="77"/>
      <c r="E67" s="77"/>
      <c r="F67" s="77"/>
      <c r="G67" s="77"/>
      <c r="H67" s="77"/>
      <c r="I67" s="77"/>
      <c r="J67" s="77"/>
      <c r="K67" s="77"/>
      <c r="L67" s="77"/>
      <c r="M67" s="77"/>
      <c r="N67" s="77"/>
      <c r="O67" s="78"/>
    </row>
    <row r="68" spans="1:15" x14ac:dyDescent="0.25">
      <c r="A68" s="5"/>
      <c r="B68" s="5"/>
      <c r="C68" s="2"/>
      <c r="D68" s="2"/>
      <c r="E68" s="2"/>
      <c r="F68" s="2"/>
      <c r="G68" s="2"/>
      <c r="H68" s="2"/>
      <c r="I68" s="2"/>
      <c r="J68" s="2"/>
      <c r="K68" s="2"/>
      <c r="L68" s="2"/>
      <c r="M68" s="2"/>
      <c r="N68" s="2"/>
      <c r="O68" s="2"/>
    </row>
    <row r="69" spans="1:15" x14ac:dyDescent="0.25">
      <c r="A69" s="5"/>
      <c r="B69" s="5"/>
      <c r="C69" s="5"/>
      <c r="D69" s="5"/>
      <c r="E69" s="5"/>
      <c r="F69" s="5"/>
      <c r="G69" s="5"/>
      <c r="H69" s="5"/>
      <c r="I69" s="5"/>
      <c r="J69" s="5"/>
      <c r="K69" s="5"/>
      <c r="L69" s="56"/>
      <c r="M69" s="5"/>
      <c r="N69" s="5"/>
      <c r="O69" s="5"/>
    </row>
    <row r="70" spans="1:15" x14ac:dyDescent="0.25">
      <c r="A70" s="5"/>
      <c r="B70" s="5"/>
      <c r="C70" s="5"/>
      <c r="D70" s="5"/>
      <c r="E70" s="5"/>
      <c r="F70" s="56">
        <f>+F18+F28+F38+F41+F44+F47+F61</f>
        <v>32699999.600354999</v>
      </c>
      <c r="G70" s="5"/>
      <c r="H70" s="5"/>
      <c r="I70" s="5"/>
      <c r="J70" s="5"/>
      <c r="K70" s="5"/>
      <c r="L70" s="5"/>
      <c r="M70" s="5"/>
      <c r="N70" s="5"/>
      <c r="O70" s="5"/>
    </row>
    <row r="71" spans="1:15" x14ac:dyDescent="0.25">
      <c r="A71" s="5"/>
      <c r="B71" s="5"/>
      <c r="C71" s="5"/>
      <c r="D71" s="5"/>
      <c r="E71" s="5"/>
      <c r="F71" s="5"/>
      <c r="G71" s="5"/>
      <c r="H71" s="5"/>
      <c r="I71" s="5"/>
      <c r="J71" s="5"/>
      <c r="K71" s="5"/>
      <c r="L71" s="5"/>
      <c r="M71" s="5"/>
      <c r="N71" s="5"/>
      <c r="O71" s="5"/>
    </row>
    <row r="72" spans="1:15" x14ac:dyDescent="0.25">
      <c r="A72" s="5"/>
      <c r="B72" s="5"/>
      <c r="C72" s="5"/>
      <c r="D72" s="5"/>
      <c r="E72" s="5"/>
      <c r="F72" s="5"/>
      <c r="G72" s="5"/>
      <c r="H72" s="5"/>
      <c r="I72" s="5"/>
      <c r="J72" s="5"/>
      <c r="K72" s="5"/>
      <c r="L72" s="5"/>
      <c r="M72" s="5"/>
      <c r="N72" s="5"/>
      <c r="O72" s="5"/>
    </row>
    <row r="73" spans="1:15" x14ac:dyDescent="0.25">
      <c r="A73" s="5"/>
      <c r="B73" s="5"/>
      <c r="C73" s="5"/>
      <c r="D73" s="5"/>
      <c r="E73" s="5"/>
      <c r="F73" s="5"/>
      <c r="G73" s="5"/>
      <c r="H73" s="5"/>
      <c r="I73" s="5"/>
      <c r="J73" s="5"/>
      <c r="K73" s="5"/>
      <c r="L73" s="5"/>
      <c r="M73" s="5"/>
      <c r="N73" s="5"/>
      <c r="O73" s="5"/>
    </row>
    <row r="74" spans="1:15" x14ac:dyDescent="0.25">
      <c r="A74" s="5"/>
      <c r="B74" s="5"/>
      <c r="C74" s="5"/>
      <c r="D74" s="5"/>
      <c r="E74" s="5"/>
      <c r="F74" s="5"/>
      <c r="G74" s="5"/>
      <c r="H74" s="5"/>
      <c r="I74" s="5"/>
      <c r="J74" s="5"/>
      <c r="K74" s="5"/>
      <c r="L74" s="5"/>
      <c r="M74" s="5"/>
      <c r="N74" s="5"/>
      <c r="O74" s="5"/>
    </row>
    <row r="75" spans="1:15" x14ac:dyDescent="0.25">
      <c r="A75" s="5"/>
      <c r="B75" s="5"/>
      <c r="C75" s="5"/>
      <c r="D75" s="5"/>
      <c r="E75" s="5"/>
      <c r="F75" s="5"/>
      <c r="G75" s="5"/>
      <c r="H75" s="5"/>
      <c r="I75" s="5"/>
      <c r="J75" s="5"/>
      <c r="K75" s="5"/>
      <c r="L75" s="5"/>
      <c r="M75" s="5"/>
      <c r="N75" s="5"/>
      <c r="O75" s="5"/>
    </row>
    <row r="76" spans="1:15" x14ac:dyDescent="0.25">
      <c r="A76" s="5"/>
      <c r="B76" s="5"/>
      <c r="C76" s="5"/>
      <c r="D76" s="5"/>
      <c r="E76" s="5"/>
      <c r="F76" s="5"/>
      <c r="G76" s="5"/>
      <c r="H76" s="5"/>
      <c r="I76" s="5"/>
      <c r="J76" s="5"/>
      <c r="K76" s="5"/>
      <c r="L76" s="5"/>
      <c r="M76" s="5"/>
      <c r="N76" s="5"/>
      <c r="O76" s="5"/>
    </row>
    <row r="77" spans="1:15" x14ac:dyDescent="0.25">
      <c r="A77" s="5"/>
      <c r="B77" s="5"/>
      <c r="C77" s="5"/>
      <c r="D77" s="5"/>
      <c r="E77" s="5"/>
      <c r="F77" s="2"/>
      <c r="G77" s="5"/>
      <c r="H77" s="5"/>
      <c r="I77" s="5"/>
      <c r="J77" s="5"/>
      <c r="K77" s="5"/>
      <c r="L77" s="5"/>
      <c r="M77" s="5"/>
      <c r="N77" s="5"/>
      <c r="O77" s="5"/>
    </row>
    <row r="78" spans="1:15" x14ac:dyDescent="0.25">
      <c r="A78" s="5"/>
      <c r="B78" s="5"/>
      <c r="C78" s="5"/>
      <c r="D78" s="5"/>
      <c r="E78" s="5"/>
      <c r="F78" s="5"/>
      <c r="G78" s="5"/>
      <c r="H78" s="5"/>
      <c r="I78" s="5"/>
      <c r="J78" s="5"/>
      <c r="K78" s="5"/>
      <c r="L78" s="5"/>
      <c r="M78" s="5"/>
      <c r="N78" s="5"/>
      <c r="O78" s="5"/>
    </row>
    <row r="79" spans="1:15" x14ac:dyDescent="0.25">
      <c r="A79" s="5"/>
      <c r="B79" s="5"/>
      <c r="C79" s="5"/>
      <c r="D79" s="5"/>
      <c r="E79" s="5"/>
      <c r="F79" s="5"/>
      <c r="G79" s="5"/>
      <c r="H79" s="5"/>
      <c r="I79" s="5"/>
      <c r="J79" s="5"/>
      <c r="K79" s="5"/>
      <c r="L79" s="5"/>
      <c r="M79" s="5"/>
      <c r="N79" s="5"/>
      <c r="O79" s="5"/>
    </row>
    <row r="80" spans="1:15" x14ac:dyDescent="0.25">
      <c r="A80" s="5"/>
      <c r="B80" s="5"/>
      <c r="C80" s="5"/>
      <c r="D80" s="5"/>
      <c r="E80" s="5"/>
      <c r="F80" s="5"/>
      <c r="G80" s="5"/>
      <c r="H80" s="5"/>
      <c r="I80" s="5"/>
      <c r="J80" s="5"/>
      <c r="K80" s="5"/>
      <c r="L80" s="5"/>
      <c r="M80" s="5"/>
      <c r="N80" s="5"/>
      <c r="O80" s="5"/>
    </row>
    <row r="81" spans="1:15" x14ac:dyDescent="0.25">
      <c r="A81" s="5"/>
      <c r="B81" s="5"/>
      <c r="C81" s="5"/>
      <c r="D81" s="5"/>
      <c r="E81" s="5"/>
      <c r="F81" s="5"/>
      <c r="G81" s="5"/>
      <c r="H81" s="5"/>
      <c r="I81" s="5"/>
      <c r="J81" s="5"/>
      <c r="K81" s="5"/>
      <c r="L81" s="5"/>
      <c r="M81" s="5"/>
      <c r="N81" s="5"/>
      <c r="O81" s="5"/>
    </row>
    <row r="82" spans="1:15" x14ac:dyDescent="0.25">
      <c r="A82" s="5"/>
      <c r="B82" s="5"/>
      <c r="C82" s="5"/>
      <c r="D82" s="5"/>
      <c r="E82" s="5"/>
      <c r="F82" s="5"/>
      <c r="G82" s="5"/>
      <c r="H82" s="5"/>
      <c r="I82" s="5"/>
      <c r="J82" s="5"/>
      <c r="K82" s="5"/>
      <c r="L82" s="5"/>
      <c r="M82" s="5"/>
      <c r="N82" s="5"/>
      <c r="O82" s="5"/>
    </row>
    <row r="83" spans="1:15" x14ac:dyDescent="0.25">
      <c r="A83" s="5"/>
      <c r="B83" s="5"/>
      <c r="C83" s="5"/>
      <c r="D83" s="5"/>
      <c r="E83" s="5"/>
      <c r="F83" s="5"/>
      <c r="G83" s="5"/>
      <c r="H83" s="5"/>
      <c r="I83" s="5"/>
      <c r="J83" s="5"/>
      <c r="K83" s="5"/>
      <c r="L83" s="5"/>
      <c r="M83" s="5"/>
      <c r="N83" s="5"/>
      <c r="O83" s="5"/>
    </row>
    <row r="84" spans="1:15" x14ac:dyDescent="0.25">
      <c r="A84" s="5"/>
      <c r="B84" s="5"/>
      <c r="C84" s="5"/>
      <c r="D84" s="5"/>
      <c r="E84" s="5"/>
      <c r="F84" s="5"/>
      <c r="G84" s="5"/>
      <c r="H84" s="5"/>
      <c r="I84" s="5"/>
      <c r="J84" s="5"/>
      <c r="K84" s="5"/>
      <c r="L84" s="5"/>
      <c r="M84" s="5"/>
      <c r="N84" s="5"/>
      <c r="O84" s="5"/>
    </row>
    <row r="85" spans="1:15" x14ac:dyDescent="0.25">
      <c r="A85" s="5"/>
      <c r="B85" s="5"/>
      <c r="C85" s="5"/>
      <c r="D85" s="5"/>
      <c r="E85" s="5"/>
      <c r="F85" s="5"/>
      <c r="G85" s="5"/>
      <c r="H85" s="5"/>
      <c r="I85" s="5"/>
      <c r="J85" s="5"/>
      <c r="K85" s="5"/>
      <c r="L85" s="5"/>
      <c r="M85" s="5"/>
      <c r="N85" s="5"/>
      <c r="O85" s="5"/>
    </row>
    <row r="86" spans="1:15" x14ac:dyDescent="0.25">
      <c r="A86" s="5"/>
      <c r="B86" s="5"/>
      <c r="C86" s="5"/>
      <c r="D86" s="5"/>
      <c r="E86" s="5"/>
      <c r="F86" s="5"/>
      <c r="G86" s="5"/>
      <c r="H86" s="5"/>
      <c r="I86" s="5"/>
      <c r="J86" s="5"/>
      <c r="K86" s="5"/>
      <c r="L86" s="5"/>
      <c r="M86" s="5"/>
      <c r="N86" s="5"/>
      <c r="O86" s="5"/>
    </row>
    <row r="87" spans="1:15" x14ac:dyDescent="0.25">
      <c r="A87" s="5"/>
      <c r="B87" s="5"/>
      <c r="C87" s="5"/>
      <c r="D87" s="5"/>
      <c r="E87" s="5"/>
      <c r="F87" s="5"/>
      <c r="G87" s="5"/>
      <c r="H87" s="5"/>
      <c r="I87" s="5"/>
      <c r="J87" s="5"/>
      <c r="K87" s="5"/>
      <c r="L87" s="5"/>
      <c r="M87" s="5"/>
      <c r="N87" s="5"/>
      <c r="O87" s="5"/>
    </row>
    <row r="88" spans="1:15" x14ac:dyDescent="0.25">
      <c r="A88" s="5"/>
      <c r="B88" s="5"/>
      <c r="C88" s="5"/>
      <c r="D88" s="5"/>
      <c r="E88" s="5"/>
      <c r="F88" s="5"/>
      <c r="G88" s="5"/>
      <c r="H88" s="5"/>
      <c r="I88" s="5"/>
      <c r="J88" s="5"/>
      <c r="K88" s="5"/>
      <c r="L88" s="5"/>
      <c r="M88" s="5"/>
      <c r="N88" s="5"/>
      <c r="O88" s="5"/>
    </row>
    <row r="89" spans="1:15" x14ac:dyDescent="0.25">
      <c r="A89" s="5"/>
      <c r="B89" s="5"/>
      <c r="C89" s="5"/>
      <c r="D89" s="5"/>
      <c r="E89" s="5"/>
      <c r="F89" s="5"/>
      <c r="G89" s="5"/>
      <c r="H89" s="5"/>
      <c r="I89" s="5"/>
      <c r="J89" s="5"/>
      <c r="K89" s="5"/>
      <c r="L89" s="5"/>
      <c r="M89" s="5"/>
      <c r="N89" s="5"/>
      <c r="O89" s="5"/>
    </row>
    <row r="90" spans="1:15" x14ac:dyDescent="0.25">
      <c r="A90" s="5"/>
      <c r="B90" s="5"/>
      <c r="C90" s="5"/>
      <c r="D90" s="5"/>
      <c r="E90" s="5"/>
      <c r="F90" s="5"/>
      <c r="G90" s="5"/>
      <c r="H90" s="5"/>
      <c r="I90" s="5"/>
      <c r="J90" s="5"/>
      <c r="K90" s="5"/>
      <c r="L90" s="5"/>
      <c r="M90" s="5"/>
      <c r="N90" s="5"/>
      <c r="O90" s="5"/>
    </row>
    <row r="91" spans="1:15" x14ac:dyDescent="0.25">
      <c r="A91" s="5"/>
      <c r="B91" s="5"/>
      <c r="C91" s="5"/>
      <c r="D91" s="5"/>
      <c r="E91" s="5"/>
      <c r="F91" s="5"/>
      <c r="G91" s="5"/>
      <c r="H91" s="5"/>
      <c r="I91" s="5"/>
      <c r="J91" s="5"/>
      <c r="K91" s="5"/>
      <c r="L91" s="5"/>
      <c r="M91" s="5"/>
      <c r="N91" s="5"/>
      <c r="O91" s="5"/>
    </row>
    <row r="92" spans="1:15" x14ac:dyDescent="0.25">
      <c r="A92" s="5"/>
      <c r="B92" s="5"/>
      <c r="C92" s="5"/>
      <c r="D92" s="5"/>
      <c r="E92" s="5"/>
      <c r="F92" s="5"/>
      <c r="G92" s="5"/>
      <c r="H92" s="5"/>
      <c r="I92" s="5"/>
      <c r="J92" s="5"/>
      <c r="K92" s="5"/>
      <c r="L92" s="5"/>
      <c r="M92" s="5"/>
      <c r="N92" s="5"/>
      <c r="O92" s="5"/>
    </row>
    <row r="93" spans="1:15" x14ac:dyDescent="0.25">
      <c r="A93" s="5"/>
      <c r="B93" s="5"/>
      <c r="C93" s="5"/>
      <c r="D93" s="5"/>
      <c r="E93" s="5"/>
      <c r="F93" s="5"/>
      <c r="G93" s="5"/>
      <c r="H93" s="5"/>
      <c r="I93" s="5"/>
      <c r="J93" s="5"/>
      <c r="K93" s="5"/>
      <c r="L93" s="5"/>
      <c r="M93" s="5"/>
      <c r="N93" s="5"/>
      <c r="O93" s="5"/>
    </row>
    <row r="94" spans="1:15" x14ac:dyDescent="0.25">
      <c r="A94" s="5"/>
      <c r="B94" s="5"/>
      <c r="C94" s="5"/>
      <c r="D94" s="5"/>
      <c r="E94" s="5"/>
      <c r="F94" s="5"/>
      <c r="G94" s="5"/>
      <c r="H94" s="5"/>
      <c r="I94" s="5"/>
      <c r="J94" s="5"/>
      <c r="K94" s="5"/>
      <c r="L94" s="5"/>
      <c r="M94" s="5"/>
      <c r="N94" s="5"/>
      <c r="O94" s="5"/>
    </row>
    <row r="95" spans="1:15" x14ac:dyDescent="0.25">
      <c r="A95" s="5"/>
      <c r="B95" s="5"/>
      <c r="C95" s="5"/>
      <c r="D95" s="5"/>
      <c r="E95" s="5"/>
      <c r="F95" s="5"/>
      <c r="G95" s="5"/>
      <c r="H95" s="5"/>
      <c r="I95" s="5"/>
      <c r="J95" s="5"/>
      <c r="K95" s="5"/>
      <c r="L95" s="5"/>
      <c r="M95" s="5"/>
      <c r="N95" s="5"/>
      <c r="O95" s="5"/>
    </row>
    <row r="96" spans="1:15" x14ac:dyDescent="0.25">
      <c r="A96" s="5"/>
      <c r="B96" s="5"/>
      <c r="C96" s="5"/>
      <c r="D96" s="5"/>
      <c r="E96" s="5"/>
      <c r="F96" s="5"/>
      <c r="G96" s="5"/>
      <c r="H96" s="5"/>
      <c r="I96" s="5"/>
      <c r="J96" s="5"/>
      <c r="K96" s="5"/>
      <c r="L96" s="5"/>
      <c r="M96" s="5"/>
      <c r="N96" s="5"/>
      <c r="O96" s="5"/>
    </row>
    <row r="97" spans="1:15" x14ac:dyDescent="0.25">
      <c r="A97" s="5"/>
      <c r="B97" s="5"/>
      <c r="C97" s="5"/>
      <c r="D97" s="5"/>
      <c r="E97" s="5"/>
      <c r="F97" s="5"/>
      <c r="G97" s="5"/>
      <c r="H97" s="5"/>
      <c r="I97" s="5"/>
      <c r="J97" s="5"/>
      <c r="K97" s="5"/>
      <c r="L97" s="5"/>
      <c r="M97" s="5"/>
      <c r="N97" s="5"/>
      <c r="O97" s="5"/>
    </row>
    <row r="98" spans="1:15" x14ac:dyDescent="0.25">
      <c r="A98" s="5"/>
      <c r="B98" s="5"/>
      <c r="C98" s="5"/>
      <c r="D98" s="5"/>
      <c r="E98" s="5"/>
      <c r="F98" s="5"/>
      <c r="G98" s="5"/>
      <c r="H98" s="5"/>
      <c r="I98" s="5"/>
      <c r="J98" s="5"/>
      <c r="K98" s="5"/>
      <c r="L98" s="5"/>
      <c r="M98" s="5"/>
      <c r="N98" s="5"/>
      <c r="O98" s="5"/>
    </row>
    <row r="99" spans="1:15" x14ac:dyDescent="0.25">
      <c r="A99" s="5"/>
      <c r="B99" s="5"/>
      <c r="C99" s="5"/>
      <c r="D99" s="5"/>
      <c r="E99" s="5"/>
      <c r="F99" s="5"/>
      <c r="G99" s="5"/>
      <c r="H99" s="5"/>
      <c r="I99" s="5"/>
      <c r="J99" s="5"/>
      <c r="K99" s="5"/>
      <c r="L99" s="5"/>
      <c r="M99" s="5"/>
      <c r="N99" s="5"/>
      <c r="O99" s="5"/>
    </row>
    <row r="100" spans="1:15" x14ac:dyDescent="0.25">
      <c r="A100" s="5"/>
      <c r="B100" s="5"/>
      <c r="C100" s="5"/>
      <c r="D100" s="5"/>
      <c r="E100" s="5"/>
      <c r="F100" s="5"/>
      <c r="G100" s="5"/>
      <c r="H100" s="5"/>
      <c r="I100" s="5"/>
      <c r="J100" s="5"/>
      <c r="K100" s="5"/>
      <c r="L100" s="5"/>
      <c r="M100" s="5"/>
      <c r="N100" s="5"/>
      <c r="O100" s="5"/>
    </row>
    <row r="101" spans="1:15" x14ac:dyDescent="0.25">
      <c r="A101" s="5"/>
      <c r="B101" s="5"/>
      <c r="C101" s="5"/>
      <c r="D101" s="5"/>
      <c r="E101" s="5"/>
      <c r="F101" s="5"/>
      <c r="G101" s="5"/>
      <c r="H101" s="5"/>
      <c r="I101" s="5"/>
      <c r="J101" s="5"/>
      <c r="K101" s="5"/>
      <c r="L101" s="5"/>
      <c r="M101" s="5"/>
      <c r="N101" s="5"/>
      <c r="O101" s="5"/>
    </row>
    <row r="102" spans="1:15" x14ac:dyDescent="0.25">
      <c r="A102" s="5"/>
      <c r="B102" s="5"/>
      <c r="C102" s="5"/>
      <c r="D102" s="5"/>
      <c r="E102" s="5"/>
      <c r="F102" s="5"/>
      <c r="G102" s="5"/>
      <c r="H102" s="5"/>
      <c r="I102" s="5"/>
      <c r="J102" s="5"/>
      <c r="K102" s="5"/>
      <c r="L102" s="5"/>
      <c r="M102" s="5"/>
      <c r="N102" s="5"/>
      <c r="O102" s="5"/>
    </row>
    <row r="103" spans="1:15" x14ac:dyDescent="0.25">
      <c r="A103" s="5"/>
      <c r="B103" s="5"/>
      <c r="C103" s="5"/>
      <c r="D103" s="5"/>
      <c r="E103" s="5"/>
      <c r="F103" s="5"/>
      <c r="G103" s="5"/>
      <c r="H103" s="5"/>
      <c r="I103" s="5"/>
      <c r="J103" s="5"/>
      <c r="K103" s="5"/>
      <c r="L103" s="5"/>
      <c r="M103" s="5"/>
      <c r="N103" s="5"/>
      <c r="O103" s="5"/>
    </row>
    <row r="104" spans="1:15" x14ac:dyDescent="0.25">
      <c r="A104" s="5"/>
      <c r="B104" s="5"/>
      <c r="C104" s="5"/>
      <c r="D104" s="5"/>
      <c r="E104" s="5"/>
      <c r="F104" s="5"/>
      <c r="G104" s="5"/>
      <c r="H104" s="5"/>
      <c r="I104" s="5"/>
      <c r="J104" s="5"/>
      <c r="K104" s="5"/>
      <c r="L104" s="5"/>
      <c r="M104" s="5"/>
      <c r="N104" s="5"/>
      <c r="O104" s="5"/>
    </row>
    <row r="105" spans="1:15" x14ac:dyDescent="0.25">
      <c r="A105" s="5"/>
      <c r="B105" s="5"/>
      <c r="C105" s="5"/>
      <c r="D105" s="5"/>
      <c r="E105" s="5"/>
      <c r="F105" s="5"/>
      <c r="G105" s="5"/>
      <c r="H105" s="5"/>
      <c r="I105" s="5"/>
      <c r="J105" s="5"/>
      <c r="K105" s="5"/>
      <c r="L105" s="5"/>
      <c r="M105" s="5"/>
      <c r="N105" s="5"/>
      <c r="O105" s="5"/>
    </row>
    <row r="106" spans="1:15" x14ac:dyDescent="0.25">
      <c r="A106" s="5"/>
      <c r="B106" s="5"/>
      <c r="C106" s="5"/>
      <c r="D106" s="5"/>
      <c r="E106" s="5"/>
      <c r="F106" s="5"/>
      <c r="G106" s="5"/>
      <c r="H106" s="5"/>
      <c r="I106" s="5"/>
      <c r="J106" s="5"/>
      <c r="K106" s="5"/>
      <c r="L106" s="5"/>
      <c r="M106" s="5"/>
      <c r="N106" s="5"/>
      <c r="O106" s="5"/>
    </row>
    <row r="107" spans="1:15" x14ac:dyDescent="0.25">
      <c r="A107" s="5"/>
      <c r="B107" s="5"/>
      <c r="C107" s="5"/>
      <c r="D107" s="5"/>
      <c r="E107" s="5"/>
      <c r="F107" s="5"/>
      <c r="G107" s="5"/>
      <c r="H107" s="5"/>
      <c r="I107" s="5"/>
      <c r="J107" s="5"/>
      <c r="K107" s="5"/>
      <c r="L107" s="5"/>
      <c r="M107" s="5"/>
      <c r="N107" s="5"/>
      <c r="O107" s="5"/>
    </row>
    <row r="108" spans="1:15" x14ac:dyDescent="0.25">
      <c r="A108" s="5"/>
      <c r="B108" s="5"/>
      <c r="C108" s="5"/>
      <c r="D108" s="5"/>
      <c r="E108" s="5"/>
      <c r="F108" s="5"/>
      <c r="G108" s="5"/>
      <c r="H108" s="5"/>
      <c r="I108" s="5"/>
      <c r="J108" s="5"/>
      <c r="K108" s="5"/>
      <c r="L108" s="5"/>
      <c r="M108" s="5"/>
      <c r="N108" s="5"/>
      <c r="O108" s="5"/>
    </row>
    <row r="109" spans="1:15" x14ac:dyDescent="0.25">
      <c r="A109" s="5"/>
      <c r="B109" s="5"/>
      <c r="C109" s="5"/>
      <c r="D109" s="5"/>
      <c r="E109" s="5"/>
      <c r="F109" s="5"/>
      <c r="G109" s="5"/>
      <c r="H109" s="5"/>
      <c r="I109" s="5"/>
      <c r="J109" s="5"/>
      <c r="K109" s="5"/>
      <c r="L109" s="5"/>
      <c r="M109" s="5"/>
      <c r="N109" s="5"/>
      <c r="O109" s="5"/>
    </row>
    <row r="110" spans="1:15" x14ac:dyDescent="0.25">
      <c r="A110" s="5"/>
      <c r="B110" s="5"/>
      <c r="C110" s="5"/>
      <c r="D110" s="5"/>
      <c r="E110" s="5"/>
      <c r="F110" s="5"/>
      <c r="G110" s="5"/>
      <c r="H110" s="5"/>
      <c r="I110" s="5"/>
      <c r="J110" s="5"/>
      <c r="K110" s="5"/>
      <c r="L110" s="5"/>
      <c r="M110" s="5"/>
      <c r="N110" s="5"/>
      <c r="O110" s="5"/>
    </row>
    <row r="111" spans="1:15" x14ac:dyDescent="0.25">
      <c r="A111" s="5"/>
      <c r="B111" s="5"/>
      <c r="C111" s="5"/>
      <c r="D111" s="5"/>
      <c r="E111" s="5"/>
      <c r="F111" s="5"/>
      <c r="G111" s="5"/>
      <c r="H111" s="5"/>
      <c r="I111" s="5"/>
      <c r="J111" s="5"/>
      <c r="K111" s="5"/>
      <c r="L111" s="5"/>
      <c r="M111" s="5"/>
      <c r="N111" s="5"/>
      <c r="O111" s="5"/>
    </row>
    <row r="112" spans="1:15" x14ac:dyDescent="0.25">
      <c r="A112" s="5"/>
      <c r="B112" s="5"/>
      <c r="C112" s="5"/>
      <c r="D112" s="5"/>
      <c r="E112" s="5"/>
      <c r="F112" s="5"/>
      <c r="G112" s="5"/>
      <c r="H112" s="5"/>
      <c r="I112" s="5"/>
      <c r="J112" s="5"/>
      <c r="K112" s="5"/>
      <c r="L112" s="5"/>
      <c r="M112" s="5"/>
      <c r="N112" s="5"/>
      <c r="O112" s="5"/>
    </row>
    <row r="113" spans="1:15" x14ac:dyDescent="0.25">
      <c r="A113" s="5"/>
      <c r="B113" s="5"/>
      <c r="C113" s="5"/>
      <c r="D113" s="5"/>
      <c r="E113" s="5"/>
      <c r="F113" s="5"/>
      <c r="G113" s="5"/>
      <c r="H113" s="5"/>
      <c r="I113" s="5"/>
      <c r="J113" s="5"/>
      <c r="K113" s="5"/>
      <c r="L113" s="5"/>
      <c r="M113" s="5"/>
      <c r="N113" s="5"/>
      <c r="O113" s="5"/>
    </row>
    <row r="114" spans="1:15" x14ac:dyDescent="0.25">
      <c r="A114" s="5"/>
      <c r="B114" s="5"/>
      <c r="C114" s="5"/>
      <c r="D114" s="5"/>
      <c r="E114" s="5"/>
      <c r="F114" s="5"/>
      <c r="G114" s="5"/>
      <c r="H114" s="5"/>
      <c r="I114" s="5"/>
      <c r="J114" s="5"/>
      <c r="K114" s="5"/>
      <c r="L114" s="5"/>
      <c r="M114" s="5"/>
      <c r="N114" s="5"/>
      <c r="O114" s="5"/>
    </row>
    <row r="115" spans="1:15" x14ac:dyDescent="0.25">
      <c r="A115" s="5"/>
      <c r="B115" s="5"/>
      <c r="C115" s="5"/>
      <c r="D115" s="5"/>
      <c r="E115" s="5"/>
      <c r="F115" s="5"/>
      <c r="G115" s="5"/>
      <c r="H115" s="5"/>
      <c r="I115" s="5"/>
      <c r="J115" s="5"/>
      <c r="K115" s="5"/>
      <c r="L115" s="5"/>
      <c r="M115" s="5"/>
      <c r="N115" s="5"/>
      <c r="O115" s="5"/>
    </row>
    <row r="116" spans="1:15" x14ac:dyDescent="0.25">
      <c r="A116" s="5"/>
      <c r="B116" s="5"/>
      <c r="C116" s="5"/>
      <c r="D116" s="5"/>
      <c r="E116" s="5"/>
      <c r="F116" s="5"/>
      <c r="G116" s="5"/>
      <c r="H116" s="5"/>
      <c r="I116" s="5"/>
      <c r="J116" s="5"/>
      <c r="K116" s="5"/>
      <c r="L116" s="5"/>
      <c r="M116" s="5"/>
      <c r="N116" s="5"/>
      <c r="O116" s="5"/>
    </row>
    <row r="117" spans="1:15" x14ac:dyDescent="0.25">
      <c r="A117" s="5"/>
      <c r="B117" s="5"/>
      <c r="C117" s="5"/>
      <c r="D117" s="5"/>
      <c r="E117" s="5"/>
      <c r="F117" s="5"/>
      <c r="G117" s="5"/>
      <c r="H117" s="5"/>
      <c r="I117" s="5"/>
      <c r="J117" s="5"/>
      <c r="K117" s="5"/>
      <c r="L117" s="5"/>
      <c r="M117" s="5"/>
      <c r="N117" s="5"/>
      <c r="O117" s="5"/>
    </row>
    <row r="118" spans="1:15" x14ac:dyDescent="0.25">
      <c r="A118" s="5"/>
      <c r="B118" s="5"/>
      <c r="C118" s="5"/>
      <c r="D118" s="5"/>
      <c r="E118" s="5"/>
      <c r="F118" s="5"/>
      <c r="G118" s="5"/>
      <c r="H118" s="5"/>
      <c r="I118" s="5"/>
      <c r="J118" s="5"/>
      <c r="K118" s="5"/>
      <c r="L118" s="5"/>
      <c r="M118" s="5"/>
      <c r="N118" s="5"/>
      <c r="O118" s="5"/>
    </row>
    <row r="119" spans="1:15" x14ac:dyDescent="0.25">
      <c r="A119" s="5"/>
      <c r="B119" s="5"/>
      <c r="C119" s="5"/>
      <c r="D119" s="5"/>
      <c r="E119" s="5"/>
      <c r="F119" s="5"/>
      <c r="G119" s="5"/>
      <c r="H119" s="5"/>
      <c r="I119" s="5"/>
      <c r="J119" s="5"/>
      <c r="K119" s="5"/>
      <c r="L119" s="5"/>
      <c r="M119" s="5"/>
      <c r="N119" s="5"/>
      <c r="O119" s="5"/>
    </row>
    <row r="120" spans="1:15" x14ac:dyDescent="0.25">
      <c r="A120" s="5"/>
      <c r="B120" s="5"/>
      <c r="C120" s="5"/>
      <c r="D120" s="5"/>
      <c r="E120" s="5"/>
      <c r="F120" s="5"/>
      <c r="G120" s="5"/>
      <c r="H120" s="5"/>
      <c r="I120" s="5"/>
      <c r="J120" s="5"/>
      <c r="K120" s="5"/>
      <c r="L120" s="5"/>
      <c r="M120" s="5"/>
      <c r="N120" s="5"/>
      <c r="O120" s="5"/>
    </row>
    <row r="121" spans="1:15" x14ac:dyDescent="0.25">
      <c r="A121" s="5"/>
      <c r="B121" s="5"/>
      <c r="C121" s="5"/>
      <c r="D121" s="5"/>
      <c r="E121" s="5"/>
      <c r="F121" s="5"/>
      <c r="G121" s="5"/>
      <c r="H121" s="5"/>
      <c r="I121" s="5"/>
      <c r="J121" s="5"/>
      <c r="K121" s="5"/>
      <c r="L121" s="5"/>
      <c r="M121" s="5"/>
      <c r="N121" s="5"/>
      <c r="O121" s="5"/>
    </row>
    <row r="122" spans="1:15" x14ac:dyDescent="0.25">
      <c r="A122" s="5"/>
      <c r="B122" s="5"/>
      <c r="C122" s="5"/>
      <c r="D122" s="5"/>
      <c r="E122" s="5"/>
      <c r="F122" s="5"/>
      <c r="G122" s="5"/>
      <c r="H122" s="5"/>
      <c r="I122" s="5"/>
      <c r="J122" s="5"/>
      <c r="K122" s="5"/>
      <c r="L122" s="5"/>
      <c r="M122" s="5"/>
      <c r="N122" s="5"/>
      <c r="O122" s="5"/>
    </row>
    <row r="123" spans="1:15" x14ac:dyDescent="0.25">
      <c r="A123" s="5"/>
      <c r="B123" s="5"/>
      <c r="C123" s="5"/>
      <c r="D123" s="5"/>
      <c r="E123" s="5"/>
      <c r="F123" s="5"/>
      <c r="G123" s="5"/>
      <c r="H123" s="5"/>
      <c r="I123" s="5"/>
      <c r="J123" s="5"/>
      <c r="K123" s="5"/>
      <c r="L123" s="5"/>
      <c r="M123" s="5"/>
      <c r="N123" s="5"/>
      <c r="O123" s="5"/>
    </row>
    <row r="124" spans="1:15" x14ac:dyDescent="0.25">
      <c r="A124" s="5"/>
      <c r="B124" s="5"/>
      <c r="C124" s="5"/>
      <c r="D124" s="5"/>
      <c r="E124" s="5"/>
      <c r="F124" s="5"/>
      <c r="G124" s="5"/>
      <c r="H124" s="5"/>
      <c r="I124" s="5"/>
      <c r="J124" s="5"/>
      <c r="K124" s="5"/>
      <c r="L124" s="5"/>
      <c r="M124" s="5"/>
      <c r="N124" s="5"/>
      <c r="O124" s="5"/>
    </row>
  </sheetData>
  <mergeCells count="36">
    <mergeCell ref="B2:O2"/>
    <mergeCell ref="B3:O3"/>
    <mergeCell ref="B4:O4"/>
    <mergeCell ref="B6:B7"/>
    <mergeCell ref="C6:C7"/>
    <mergeCell ref="F6:F7"/>
    <mergeCell ref="G6:G7"/>
    <mergeCell ref="H6:H7"/>
    <mergeCell ref="L6:M6"/>
    <mergeCell ref="N6:N7"/>
    <mergeCell ref="K6:K7"/>
    <mergeCell ref="O6:O7"/>
    <mergeCell ref="B67:O67"/>
    <mergeCell ref="B64:O64"/>
    <mergeCell ref="B65:O65"/>
    <mergeCell ref="B66:O66"/>
    <mergeCell ref="B63:O63"/>
    <mergeCell ref="H11:H17"/>
    <mergeCell ref="H21:H27"/>
    <mergeCell ref="I20:I24"/>
    <mergeCell ref="I6:J6"/>
    <mergeCell ref="H32:H37"/>
    <mergeCell ref="K31:K38"/>
    <mergeCell ref="I10:I17"/>
    <mergeCell ref="K10:K17"/>
    <mergeCell ref="K20:K27"/>
    <mergeCell ref="I31:I37"/>
    <mergeCell ref="G31:G37"/>
    <mergeCell ref="G20:G25"/>
    <mergeCell ref="B47:B48"/>
    <mergeCell ref="A52:A55"/>
    <mergeCell ref="B10:B29"/>
    <mergeCell ref="B31:B39"/>
    <mergeCell ref="B41:B42"/>
    <mergeCell ref="B44:B45"/>
    <mergeCell ref="B50:B55"/>
  </mergeCells>
  <phoneticPr fontId="0" type="noConversion"/>
  <pageMargins left="0.25" right="0.25" top="0.67" bottom="0.63" header="0.26" footer="0.34"/>
  <pageSetup scale="68" fitToHeight="0" orientation="landscape" r:id="rId1"/>
  <headerFooter alignWithMargins="0">
    <oddFooter>&amp;L &amp;RPágina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 workbookViewId="1"/>
  </sheetViews>
  <sheetFormatPr defaultRowHeight="13.2"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 workbookViewId="1"/>
  </sheetViews>
  <sheetFormatPr defaultRowHeight="13.2"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7BB9113B11047E4CB40BABB802CC5E54" ma:contentTypeVersion="37" ma:contentTypeDescription="A content type to manage public (operations) IDB documents" ma:contentTypeScope="" ma:versionID="954ca21d42809215634dd81f109610c9">
  <xsd:schema xmlns:xsd="http://www.w3.org/2001/XMLSchema" xmlns:xs="http://www.w3.org/2001/XMLSchema" xmlns:p="http://schemas.microsoft.com/office/2006/metadata/properties" xmlns:ns2="cdc7663a-08f0-4737-9e8c-148ce897a09c" targetNamespace="http://schemas.microsoft.com/office/2006/metadata/properties" ma:root="true" ma:fieldsID="e20c776d06f44fee334fe69da43392d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ME-L1267"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INE/ENE</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4513/OC-ME;</Approval_x0020_Number>
    <Phase xmlns="cdc7663a-08f0-4737-9e8c-148ce897a09c">ACTIVE</Phase>
    <Document_x0020_Author xmlns="cdc7663a-08f0-4737-9e8c-148ce897a09c">Suber, Stephanie Anne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19</Value>
      <Value>65</Value>
      <Value>24</Value>
      <Value>2</Value>
      <Value>64</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ME-L1267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R0001331269</Record_x0020_Number>
    <_dlc_DocId xmlns="cdc7663a-08f0-4737-9e8c-148ce897a09c">EZSHARE-1662964228-25</_dlc_DocId>
    <_dlc_DocIdUrl xmlns="cdc7663a-08f0-4737-9e8c-148ce897a09c">
      <Url>https://idbg.sharepoint.com/teams/EZ-ME-LON/ME-L1267/_layouts/15/DocIdRedir.aspx?ID=EZSHARE-1662964228-25</Url>
      <Description>EZSHARE-1662964228-25</Description>
    </_dlc_DocIdUrl>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Climate Change and Renewable Energy;Electricity;Energy;Energy Distribution and Transmission;Energy Management and Regulation;Energy Markets and Studies;</Webtopic>
    <Abstract xmlns="cdc7663a-08f0-4737-9e8c-148ce897a09c" xsi:nil="true"/>
    <Publishing_x0020_House xmlns="cdc7663a-08f0-4737-9e8c-148ce897a09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5EDBDD3746214B419FB170EBCF247FF0" ma:contentTypeVersion="35" ma:contentTypeDescription="The base project type from which other project content types inherit their information." ma:contentTypeScope="" ma:versionID="1b6e90adf90f0f4d3e29d496856a1a7a">
  <xsd:schema xmlns:xsd="http://www.w3.org/2001/XMLSchema" xmlns:xs="http://www.w3.org/2001/XMLSchema" xmlns:p="http://schemas.microsoft.com/office/2006/metadata/properties" xmlns:ns2="cdc7663a-08f0-4737-9e8c-148ce897a09c" targetNamespace="http://schemas.microsoft.com/office/2006/metadata/properties" ma:root="true" ma:fieldsID="89256cab7e18862dc870854c130a0a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ME-L126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DAF7E5A7-8ACB-4A10-BF8A-57B12A5D7367}"/>
</file>

<file path=customXml/itemProps2.xml><?xml version="1.0" encoding="utf-8"?>
<ds:datastoreItem xmlns:ds="http://schemas.openxmlformats.org/officeDocument/2006/customXml" ds:itemID="{ACAFCA8C-E87E-41A5-A9EC-1BB7A94D41EC}">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cdc7663a-08f0-4737-9e8c-148ce897a09c"/>
    <ds:schemaRef ds:uri="http://schemas.microsoft.com/office/infopath/2007/PartnerControls"/>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DA12C555-51CC-4FD9-A380-BFFB19F35C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2CEC66-920C-4255-82DD-231AAFD9345E}"/>
</file>

<file path=customXml/itemProps5.xml><?xml version="1.0" encoding="utf-8"?>
<ds:datastoreItem xmlns:ds="http://schemas.openxmlformats.org/officeDocument/2006/customXml" ds:itemID="{9E38B1F2-ECAB-4DE3-B28F-3E44D578D6FC}">
  <ds:schemaRefs>
    <ds:schemaRef ds:uri="http://schemas.microsoft.com/sharepoint/events"/>
  </ds:schemaRefs>
</ds:datastoreItem>
</file>

<file path=customXml/itemProps6.xml><?xml version="1.0" encoding="utf-8"?>
<ds:datastoreItem xmlns:ds="http://schemas.openxmlformats.org/officeDocument/2006/customXml" ds:itemID="{7E303778-DB00-461D-84F2-368F97A0F028}">
  <ds:schemaRefs>
    <ds:schemaRef ds:uri="http://schemas.microsoft.com/sharepoint/v3/contenttype/forms"/>
  </ds:schemaRefs>
</ds:datastoreItem>
</file>

<file path=customXml/itemProps7.xml><?xml version="1.0" encoding="utf-8"?>
<ds:datastoreItem xmlns:ds="http://schemas.openxmlformats.org/officeDocument/2006/customXml" ds:itemID="{0084A50F-AB84-43C8-8518-F5C0959382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MARIASA</dc:creator>
  <cp:keywords/>
  <cp:lastModifiedBy>Molina Baldeon, Maria Julia</cp:lastModifiedBy>
  <cp:lastPrinted>2017-11-13T16:06:19Z</cp:lastPrinted>
  <dcterms:created xsi:type="dcterms:W3CDTF">2007-02-02T19:50:30Z</dcterms:created>
  <dcterms:modified xsi:type="dcterms:W3CDTF">2018-04-09T21:47:04Z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65;#ENERGY EFFICIENCY AND RENEWABLE ENERGY IN END USE|ab88142a-aa14-42df-80f4-969425d6f976</vt:lpwstr>
  </property>
  <property fmtid="{D5CDD505-2E9C-101B-9397-08002B2CF9AE}" pid="8" name="Fund IDB">
    <vt:lpwstr>24;#ORC|c028a4b2-ad8b-4cf4-9cac-a2ae6a778e23</vt:lpwstr>
  </property>
  <property fmtid="{D5CDD505-2E9C-101B-9397-08002B2CF9AE}" pid="9" name="Country">
    <vt:lpwstr>19;#Mexico|0eba6470-e7ea-46fd-a959-d4c243acaf26</vt:lpwstr>
  </property>
  <property fmtid="{D5CDD505-2E9C-101B-9397-08002B2CF9AE}" pid="10" name="Sector IDB">
    <vt:lpwstr>64;#ENERGY|4fed196a-cd0b-4970-87de-42da17f9b203</vt:lpwstr>
  </property>
  <property fmtid="{D5CDD505-2E9C-101B-9397-08002B2CF9AE}" pid="11" name="Function Operations IDB">
    <vt:lpwstr>2;#Monitoring and Reporting|df3c2aa1-d63e-41aa-b1f5-bb15dee691ca</vt:lpwstr>
  </property>
  <property fmtid="{D5CDD505-2E9C-101B-9397-08002B2CF9AE}" pid="12" name="_dlc_DocIdItemGuid">
    <vt:lpwstr>c8950b9c-130e-4c6d-8526-7870a0bcb0e5</vt:lpwstr>
  </property>
  <property fmtid="{D5CDD505-2E9C-101B-9397-08002B2CF9AE}" pid="13" name="RecordPoint_ActiveItemMoved">
    <vt:lpwstr>/teams/EZ-ME-LON/ME-L1267/15 LifeCycle Milestones/Draft Area/Plan de Adquisiciones.xlsx</vt:lpwstr>
  </property>
  <property fmtid="{D5CDD505-2E9C-101B-9397-08002B2CF9AE}" pid="14" name="RecordStorageActiveId">
    <vt:lpwstr>e7cceff6-cd47-46f9-900e-dd1806171994</vt:lpwstr>
  </property>
  <property fmtid="{D5CDD505-2E9C-101B-9397-08002B2CF9AE}" pid="15" name="Disclosure Activity">
    <vt:lpwstr>Loan Proposal</vt:lpwstr>
  </property>
  <property fmtid="{D5CDD505-2E9C-101B-9397-08002B2CF9AE}" pid="16" name="ContentTypeId">
    <vt:lpwstr>0x0101001A458A224826124E8B45B1D613300CFC007BB9113B11047E4CB40BABB802CC5E54</vt:lpwstr>
  </property>
</Properties>
</file>