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BO-LON/BO-L1191/15 LifeCycle Milestones/Draft Area/"/>
    </mc:Choice>
  </mc:AlternateContent>
  <xr:revisionPtr revIDLastSave="7" documentId="E476CB4B065A0F91FB0CF20D3BA714E839AEFF6F" xr6:coauthVersionLast="23" xr6:coauthVersionMax="23" xr10:uidLastSave="{FD9AFCB8-F478-4CE3-AB34-E161E6A769B4}"/>
  <bookViews>
    <workbookView xWindow="0" yWindow="0" windowWidth="20496" windowHeight="7752" xr2:uid="{00000000-000D-0000-FFFF-FFFF00000000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D27" i="1"/>
  <c r="D12" i="1" l="1"/>
  <c r="D58" i="1"/>
  <c r="D44" i="1" l="1"/>
  <c r="D20" i="1"/>
  <c r="D64" i="1" l="1"/>
</calcChain>
</file>

<file path=xl/sharedStrings.xml><?xml version="1.0" encoding="utf-8"?>
<sst xmlns="http://schemas.openxmlformats.org/spreadsheetml/2006/main" count="247" uniqueCount="118">
  <si>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</si>
  <si>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</si>
  <si>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</si>
  <si>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</si>
  <si>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</si>
  <si>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</si>
  <si>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</si>
  <si>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</si>
  <si>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</si>
  <si>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</si>
  <si>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</si>
  <si>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</si>
  <si>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Terminación Contrato</t>
  </si>
  <si>
    <t>1. BIENES</t>
  </si>
  <si>
    <t>Sub Total Bienes</t>
  </si>
  <si>
    <t>2. OBRAS</t>
  </si>
  <si>
    <t>UCP-PAAP</t>
  </si>
  <si>
    <t>O - 001</t>
  </si>
  <si>
    <t>LPN</t>
  </si>
  <si>
    <t>ex - ante</t>
  </si>
  <si>
    <t>No</t>
  </si>
  <si>
    <t>Previsto</t>
  </si>
  <si>
    <t>O - 003</t>
  </si>
  <si>
    <t>ex - post</t>
  </si>
  <si>
    <t>O - 004</t>
  </si>
  <si>
    <t>O - 005</t>
  </si>
  <si>
    <t>LPI</t>
  </si>
  <si>
    <t>Sub Total Obras</t>
  </si>
  <si>
    <t>3. SERVICIOS DE CONSULTORIA - FIRMAS CONSULTORAS</t>
  </si>
  <si>
    <t>C - 01</t>
  </si>
  <si>
    <t>SCC</t>
  </si>
  <si>
    <t>C - 03</t>
  </si>
  <si>
    <t>C - 06</t>
  </si>
  <si>
    <t>SBCC-LPI</t>
  </si>
  <si>
    <t>C - 07</t>
  </si>
  <si>
    <t>C - 08</t>
  </si>
  <si>
    <t>C - 09</t>
  </si>
  <si>
    <t>C - 10</t>
  </si>
  <si>
    <t>C - 11</t>
  </si>
  <si>
    <t>Sub Total Servicios de Consultoría - Firmas Consultoras</t>
  </si>
  <si>
    <t>4. SERVICIOS DE CONSULTORIA INDIVIDUAL</t>
  </si>
  <si>
    <t>Especialista financiero</t>
  </si>
  <si>
    <t>Especialista en Adquisiciones</t>
  </si>
  <si>
    <t>Especialista Ambiental</t>
  </si>
  <si>
    <t>Especialista en Planificación y Monitoreo</t>
  </si>
  <si>
    <t>Chofer/Mensajero</t>
  </si>
  <si>
    <t>Sub Total Servicios de Consultoría Individual</t>
  </si>
  <si>
    <t xml:space="preserve">5. GASTOS OPERATIVOS DEL PROGRAMA   </t>
  </si>
  <si>
    <t>Gastos Operativos UCP PAAP</t>
  </si>
  <si>
    <t>Sub Total Gastos Operativos del Programa</t>
  </si>
  <si>
    <t>TOTAL PLAN DE ADQUISICIONES DEL PROGRAMA</t>
  </si>
  <si>
    <t>C - 02</t>
  </si>
  <si>
    <t>O - 002</t>
  </si>
  <si>
    <t>CI - 01</t>
  </si>
  <si>
    <t>CI - 02</t>
  </si>
  <si>
    <t>CI - 03</t>
  </si>
  <si>
    <t>CI - 04</t>
  </si>
  <si>
    <t>CI - 05</t>
  </si>
  <si>
    <t>CI - 06</t>
  </si>
  <si>
    <t>CI - 07</t>
  </si>
  <si>
    <t>CI - 08</t>
  </si>
  <si>
    <t>CI - 09</t>
  </si>
  <si>
    <t>CI - 10</t>
  </si>
  <si>
    <t>CI - 11</t>
  </si>
  <si>
    <t>C - 04</t>
  </si>
  <si>
    <t>CCIN</t>
  </si>
  <si>
    <t>3. SERVICIOS DIFERENTE A CONSULTORIA</t>
  </si>
  <si>
    <t>CDC - 01</t>
  </si>
  <si>
    <t>C - 05</t>
  </si>
  <si>
    <t>CDC - 02</t>
  </si>
  <si>
    <t>OPERACION BO-L1191</t>
  </si>
  <si>
    <t>Obras Proyecto de Planta de Tratamiento de Agua Potable de Pampahasi</t>
  </si>
  <si>
    <t>Obras Proyecto de agua potable para recientes asentamientos urbanos de la ciudad de oruro APRAUR en la ciudad de Oruro</t>
  </si>
  <si>
    <t>Supervisión de Obras Proyecto de Planta de Tratamiento de Agua Potable de Pampahasi</t>
  </si>
  <si>
    <t>Supervisión de Obras Proyecto de agua potable para recientes asentamientos urbanos de la ciudad de oruro APRAUR en la ciudad de Oruro</t>
  </si>
  <si>
    <t>SBCC-LPI / LPN</t>
  </si>
  <si>
    <t>Gestión Social de apoyo a los proyectos del Componente 1 (podrá ser desglosado por proyecto)</t>
  </si>
  <si>
    <t>Servicios técnicos para la Implementación de un SIG para las EPSAS de La Paz-El Alto</t>
  </si>
  <si>
    <t>Adquisición de instrumentos para Optimización de la Micromedición</t>
  </si>
  <si>
    <t>B - 01</t>
  </si>
  <si>
    <t>B - 02</t>
  </si>
  <si>
    <t>B - 03</t>
  </si>
  <si>
    <t>Elaboración de los Estudios de preinversión para otros proyectos en La Paz - El Alto, Cochabamba, Oruro, Sucre y Potosi</t>
  </si>
  <si>
    <t>Supervisión para la elaboración de los Estudios de preinversión para otros proyectos en La Paz - El Alto, Cochabamba, Oruro, Sucre y Potosi</t>
  </si>
  <si>
    <t>SCC-SBCC</t>
  </si>
  <si>
    <t>Implementación planes de sequias (podrán ser desglosados en varios procesos )</t>
  </si>
  <si>
    <t>CP - LPN</t>
  </si>
  <si>
    <t xml:space="preserve">Monitoreo y mejora de disponibilidad de información </t>
  </si>
  <si>
    <t>Responsable técnico del programa</t>
  </si>
  <si>
    <t>Legal</t>
  </si>
  <si>
    <t>Ingeniero Civil UCP (5 profesionales)</t>
  </si>
  <si>
    <t>Especialista Social (3 profesionales)</t>
  </si>
  <si>
    <t>Ingeniero Juniors (3 profesionales)</t>
  </si>
  <si>
    <t>Implementación de un sistema de manejo de documentos en la UCP</t>
  </si>
  <si>
    <t>GO - 01</t>
  </si>
  <si>
    <t>CDC - 03</t>
  </si>
  <si>
    <t>Implementación de la Gestión de la Oferta y la demanda en Cochabamba, Oruro, Potosí y Sucre. (será abierto en varios procesos de acuerdo a las necesidades identificadas en el diagnostico)</t>
  </si>
  <si>
    <t>LPN - LPI</t>
  </si>
  <si>
    <t>C - 13</t>
  </si>
  <si>
    <t>Auditoria Contable</t>
  </si>
  <si>
    <t>SBCC</t>
  </si>
  <si>
    <t>C - 12</t>
  </si>
  <si>
    <t>Supervisión de obras otros proyectos en Sucre y Potosi</t>
  </si>
  <si>
    <t>Firmas Consultoras: SBCC: Selección Basada en la Calidad y el Costo; SBC: Selección Basada en la Calidad; SBPF: Selección Basada en Presupuesto Fijo; SBMC: Selección Basada en el Menor Costo; SCC: Selección Basada en las Calificaciones de los Consultores; SD: Selección Directa</t>
  </si>
  <si>
    <r>
      <t>Consultores Individuales:</t>
    </r>
    <r>
      <rPr>
        <sz val="11"/>
        <color theme="1"/>
        <rFont val="Calibri"/>
        <family val="1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</si>
  <si>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Sub Total Servicios Diferente a Consultorías</t>
  </si>
  <si>
    <t>Supervisión de Obras Proyecto Línea de Aducción 5 Jove Rancho - Quillacollo</t>
  </si>
  <si>
    <t>Supervisión de Obras Proyecto Línea de Aducción 6 Jove Rancho - Quillacollo (Chojñacollo) - Vinto - Sipesipe</t>
  </si>
  <si>
    <t>Surpevisión de Obras Proyecto Línea de Aducción 2 Jove Rancho - Colcapirhua - Zona Sur</t>
  </si>
  <si>
    <t>Elaboración de Planes de sequias (incluye estudios, modelación y levantamiento de data, diseño) (podrá ser desglosado en varias consultorías)</t>
  </si>
  <si>
    <t>Asesoría especializadas (podrá ser desglosado en varias consultorías individuales)</t>
  </si>
  <si>
    <t>Publicación Anuncio Específico de Adquisición</t>
  </si>
  <si>
    <t>Adquisición de válvulas reductoras de presión</t>
  </si>
  <si>
    <t>Obras Proyecto Línea de Aducción 5 Jove Rancho - Quillacollo</t>
  </si>
  <si>
    <t>Obras Proyecto Línea de Aducción 6 Jove Rancho - Quillacollo (Chojñacollo) - Vinto - Sipesipe</t>
  </si>
  <si>
    <t>Obras Proyecto Línea de Aducción 2 Jove Rancho - Colcapirhua - Zona Sur</t>
  </si>
  <si>
    <t>Adquisición de instrumentos para macromedición de distritos hidráulicos</t>
  </si>
  <si>
    <t xml:space="preserve">Programa de Ampliación y Mejora para Abastecimiento Sostenible y Resiliente de Agua en Ciudades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</si>
</sst>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  <font>
      <sz val="11"/>
      <name val="Calibri Light"/>
      <family val="2"/>
      <scheme val="major"/>
    </font>
    <font>
      <sz val="11"/>
      <color theme="1"/>
      <name val="Calibri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Border="0"/>
  </cellStyleXfs>
  <cellXfs count="83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4" fontId="5" fillId="3" borderId="7" xfId="1" applyNumberFormat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" fontId="5" fillId="3" borderId="10" xfId="1" applyNumberFormat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4" borderId="7" xfId="1" applyFont="1" applyFill="1" applyBorder="1" applyAlignment="1">
      <alignment horizontal="left" vertical="center"/>
    </xf>
    <xf numFmtId="4" fontId="2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left" vertical="center" wrapText="1"/>
    </xf>
    <xf numFmtId="4" fontId="2" fillId="0" borderId="15" xfId="1" applyNumberFormat="1" applyFont="1" applyBorder="1" applyAlignment="1">
      <alignment horizontal="right" vertical="center" wrapText="1"/>
    </xf>
    <xf numFmtId="9" fontId="2" fillId="5" borderId="14" xfId="1" applyNumberFormat="1" applyFont="1" applyFill="1" applyBorder="1" applyAlignment="1">
      <alignment horizontal="center" vertical="center" wrapText="1"/>
    </xf>
    <xf numFmtId="17" fontId="3" fillId="5" borderId="14" xfId="1" applyNumberFormat="1" applyFont="1" applyFill="1" applyBorder="1" applyAlignment="1">
      <alignment horizontal="center" vertical="center" wrapText="1"/>
    </xf>
    <xf numFmtId="17" fontId="7" fillId="5" borderId="14" xfId="1" applyNumberFormat="1" applyFont="1" applyFill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 wrapText="1"/>
    </xf>
    <xf numFmtId="0" fontId="3" fillId="5" borderId="13" xfId="1" applyFont="1" applyFill="1" applyBorder="1" applyAlignment="1">
      <alignment horizontal="right" vertical="center" wrapText="1"/>
    </xf>
    <xf numFmtId="4" fontId="3" fillId="5" borderId="12" xfId="1" applyNumberFormat="1" applyFont="1" applyFill="1" applyBorder="1" applyAlignment="1">
      <alignment horizontal="right" vertical="center" wrapText="1"/>
    </xf>
    <xf numFmtId="9" fontId="2" fillId="5" borderId="13" xfId="1" applyNumberFormat="1" applyFont="1" applyFill="1" applyBorder="1" applyAlignment="1">
      <alignment horizontal="center" vertical="center" wrapText="1"/>
    </xf>
    <xf numFmtId="17" fontId="3" fillId="5" borderId="13" xfId="1" applyNumberFormat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vertical="center" wrapText="1"/>
    </xf>
    <xf numFmtId="4" fontId="2" fillId="5" borderId="0" xfId="1" applyNumberFormat="1" applyFont="1" applyFill="1" applyBorder="1" applyAlignment="1">
      <alignment horizontal="right" vertical="center" wrapText="1"/>
    </xf>
    <xf numFmtId="9" fontId="2" fillId="5" borderId="0" xfId="1" applyNumberFormat="1" applyFont="1" applyFill="1" applyBorder="1" applyAlignment="1">
      <alignment horizontal="center" vertical="center" wrapText="1"/>
    </xf>
    <xf numFmtId="17" fontId="3" fillId="5" borderId="0" xfId="1" applyNumberFormat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left" vertical="center"/>
    </xf>
    <xf numFmtId="4" fontId="2" fillId="4" borderId="12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6" borderId="12" xfId="1" applyFont="1" applyFill="1" applyBorder="1" applyAlignment="1">
      <alignment horizontal="left" vertical="center"/>
    </xf>
    <xf numFmtId="4" fontId="3" fillId="6" borderId="12" xfId="1" applyNumberFormat="1" applyFont="1" applyFill="1" applyBorder="1" applyAlignment="1">
      <alignment horizontal="right" vertical="center" wrapText="1"/>
    </xf>
    <xf numFmtId="164" fontId="2" fillId="6" borderId="12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" fontId="2" fillId="0" borderId="14" xfId="1" applyNumberFormat="1" applyFont="1" applyFill="1" applyBorder="1" applyAlignment="1">
      <alignment horizontal="right" vertical="center" wrapText="1"/>
    </xf>
    <xf numFmtId="0" fontId="2" fillId="0" borderId="14" xfId="1" applyFont="1" applyFill="1" applyBorder="1" applyAlignment="1">
      <alignment horizontal="center" vertical="center"/>
    </xf>
    <xf numFmtId="9" fontId="2" fillId="5" borderId="16" xfId="1" applyNumberFormat="1" applyFont="1" applyFill="1" applyBorder="1" applyAlignment="1">
      <alignment horizontal="center" vertical="center" wrapText="1"/>
    </xf>
    <xf numFmtId="17" fontId="3" fillId="5" borderId="16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vertical="center"/>
    </xf>
    <xf numFmtId="0" fontId="2" fillId="0" borderId="15" xfId="1" applyFont="1" applyFill="1" applyBorder="1" applyAlignment="1">
      <alignment horizontal="center" vertical="center"/>
    </xf>
    <xf numFmtId="17" fontId="3" fillId="5" borderId="15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4" fontId="2" fillId="0" borderId="15" xfId="1" applyNumberFormat="1" applyFont="1" applyFill="1" applyBorder="1" applyAlignment="1">
      <alignment horizontal="right" vertical="center" wrapText="1"/>
    </xf>
    <xf numFmtId="0" fontId="3" fillId="5" borderId="13" xfId="1" applyFont="1" applyFill="1" applyBorder="1" applyAlignment="1">
      <alignment horizontal="right" vertical="center" wrapText="1"/>
    </xf>
    <xf numFmtId="0" fontId="3" fillId="5" borderId="17" xfId="1" applyFont="1" applyFill="1" applyBorder="1" applyAlignment="1">
      <alignment horizontal="right" vertical="center" wrapText="1"/>
    </xf>
    <xf numFmtId="0" fontId="2" fillId="0" borderId="15" xfId="1" applyFont="1" applyFill="1" applyBorder="1" applyAlignment="1">
      <alignment horizontal="center" vertical="center" wrapText="1"/>
    </xf>
    <xf numFmtId="17" fontId="2" fillId="5" borderId="14" xfId="1" applyNumberFormat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left" vertical="center" wrapText="1"/>
    </xf>
    <xf numFmtId="4" fontId="2" fillId="0" borderId="25" xfId="1" applyNumberFormat="1" applyFont="1" applyFill="1" applyBorder="1" applyAlignment="1">
      <alignment horizontal="right" vertical="center" wrapText="1"/>
    </xf>
    <xf numFmtId="0" fontId="2" fillId="0" borderId="18" xfId="1" applyFont="1" applyBorder="1" applyAlignment="1">
      <alignment vertical="center" wrapText="1"/>
    </xf>
    <xf numFmtId="4" fontId="2" fillId="0" borderId="16" xfId="1" applyNumberFormat="1" applyFont="1" applyFill="1" applyBorder="1" applyAlignment="1">
      <alignment horizontal="right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vertical="center"/>
    </xf>
    <xf numFmtId="4" fontId="3" fillId="5" borderId="20" xfId="1" applyNumberFormat="1" applyFont="1" applyFill="1" applyBorder="1" applyAlignment="1">
      <alignment horizontal="right" vertical="center"/>
    </xf>
    <xf numFmtId="9" fontId="2" fillId="5" borderId="0" xfId="1" applyNumberFormat="1" applyFont="1" applyFill="1" applyBorder="1" applyAlignment="1">
      <alignment horizontal="center" vertical="center"/>
    </xf>
    <xf numFmtId="17" fontId="3" fillId="5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  <xf numFmtId="0" fontId="2" fillId="0" borderId="21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vertical="center"/>
    </xf>
    <xf numFmtId="0" fontId="2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9"/>
  <sheetViews>
    <sheetView tabSelected="1" topLeftCell="B37" zoomScale="80" zoomScaleNormal="80" workbookViewId="0">
      <selection activeCell="B3" sqref="B3:L3"/>
    </sheetView>
  </sheetViews>
  <sheetFormatPr defaultColWidth="11.44140625" defaultRowHeight="14.4" x14ac:dyDescent="0.3"/>
  <cols>
    <col min="1" max="1" width="2.33203125" style="5" customWidth="1"/>
    <col min="2" max="2" width="18.5546875" style="5" customWidth="1"/>
    <col min="3" max="3" width="67.6640625" style="5" customWidth="1"/>
    <col min="4" max="4" width="21.109375" style="5" customWidth="1"/>
    <col min="5" max="5" width="18" style="82" customWidth="1"/>
    <col min="6" max="6" width="18.44140625" style="5" customWidth="1"/>
    <col min="7" max="7" width="10.33203125" style="5" customWidth="1"/>
    <col min="8" max="8" width="12.88671875" style="5" customWidth="1"/>
    <col min="9" max="9" width="19.6640625" style="5" customWidth="1"/>
    <col min="10" max="10" width="22.33203125" style="5" customWidth="1"/>
    <col min="11" max="11" width="15" style="5" customWidth="1"/>
    <col min="12" max="12" width="18.5546875" style="5" customWidth="1"/>
    <col min="13" max="13" width="2.44140625" style="5" customWidth="1"/>
    <col min="14" max="14" width="11.44140625" style="5"/>
    <col min="15" max="15" width="25" style="5" customWidth="1"/>
    <col min="16" max="16384" width="11.44140625" style="5"/>
  </cols>
  <sheetData>
    <row r="1" spans="1:13" x14ac:dyDescent="0.3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 x14ac:dyDescent="0.3">
      <c r="A2" s="6"/>
      <c r="B2" s="7" t="s">
        <v>70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 x14ac:dyDescent="0.3">
      <c r="A3" s="6"/>
      <c r="B3" s="7" t="s">
        <v>117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3" ht="15" thickBot="1" x14ac:dyDescent="0.35">
      <c r="A4" s="6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8"/>
    </row>
    <row r="5" spans="1:13" ht="15" thickBot="1" x14ac:dyDescent="0.35">
      <c r="A5" s="6"/>
      <c r="B5" s="10" t="s">
        <v>0</v>
      </c>
      <c r="C5" s="11"/>
      <c r="D5" s="11"/>
      <c r="E5" s="11"/>
      <c r="F5" s="11"/>
      <c r="G5" s="11"/>
      <c r="H5" s="11"/>
      <c r="I5" s="11"/>
      <c r="J5" s="11"/>
      <c r="K5" s="11"/>
      <c r="L5" s="12"/>
      <c r="M5" s="8"/>
    </row>
    <row r="6" spans="1:13" x14ac:dyDescent="0.3">
      <c r="A6" s="6"/>
      <c r="B6" s="13" t="s">
        <v>1</v>
      </c>
      <c r="C6" s="14" t="s">
        <v>2</v>
      </c>
      <c r="D6" s="15" t="s">
        <v>3</v>
      </c>
      <c r="E6" s="14" t="s">
        <v>4</v>
      </c>
      <c r="F6" s="14" t="s">
        <v>5</v>
      </c>
      <c r="G6" s="14" t="s">
        <v>6</v>
      </c>
      <c r="H6" s="14"/>
      <c r="I6" s="14" t="s">
        <v>7</v>
      </c>
      <c r="J6" s="14" t="s">
        <v>8</v>
      </c>
      <c r="K6" s="14"/>
      <c r="L6" s="16" t="s">
        <v>9</v>
      </c>
      <c r="M6" s="8"/>
    </row>
    <row r="7" spans="1:13" s="24" customFormat="1" ht="60.75" customHeight="1" thickBot="1" x14ac:dyDescent="0.35">
      <c r="A7" s="17"/>
      <c r="B7" s="18"/>
      <c r="C7" s="19"/>
      <c r="D7" s="20"/>
      <c r="E7" s="19"/>
      <c r="F7" s="19"/>
      <c r="G7" s="21" t="s">
        <v>10</v>
      </c>
      <c r="H7" s="21" t="s">
        <v>11</v>
      </c>
      <c r="I7" s="19"/>
      <c r="J7" s="21" t="s">
        <v>111</v>
      </c>
      <c r="K7" s="21" t="s">
        <v>12</v>
      </c>
      <c r="L7" s="22"/>
      <c r="M7" s="23"/>
    </row>
    <row r="8" spans="1:13" x14ac:dyDescent="0.3">
      <c r="A8" s="6"/>
      <c r="B8" s="25" t="s">
        <v>13</v>
      </c>
      <c r="C8" s="25"/>
      <c r="D8" s="26"/>
      <c r="E8" s="27"/>
      <c r="F8" s="27"/>
      <c r="G8" s="27"/>
      <c r="H8" s="27"/>
      <c r="I8" s="27"/>
      <c r="J8" s="27"/>
      <c r="K8" s="27"/>
      <c r="L8" s="27"/>
      <c r="M8" s="8"/>
    </row>
    <row r="9" spans="1:13" s="24" customFormat="1" x14ac:dyDescent="0.3">
      <c r="A9" s="17"/>
      <c r="B9" s="28" t="s">
        <v>79</v>
      </c>
      <c r="C9" s="29" t="s">
        <v>112</v>
      </c>
      <c r="D9" s="30">
        <v>1400000</v>
      </c>
      <c r="E9" s="28" t="s">
        <v>26</v>
      </c>
      <c r="F9" s="28" t="s">
        <v>19</v>
      </c>
      <c r="G9" s="31">
        <v>1</v>
      </c>
      <c r="H9" s="31">
        <v>0</v>
      </c>
      <c r="I9" s="28" t="s">
        <v>20</v>
      </c>
      <c r="J9" s="32">
        <v>43374</v>
      </c>
      <c r="K9" s="32">
        <v>44378</v>
      </c>
      <c r="L9" s="33" t="s">
        <v>21</v>
      </c>
      <c r="M9" s="23"/>
    </row>
    <row r="10" spans="1:13" s="24" customFormat="1" x14ac:dyDescent="0.3">
      <c r="A10" s="17"/>
      <c r="B10" s="28" t="s">
        <v>80</v>
      </c>
      <c r="C10" s="29" t="s">
        <v>116</v>
      </c>
      <c r="D10" s="30">
        <v>790000</v>
      </c>
      <c r="E10" s="28" t="s">
        <v>26</v>
      </c>
      <c r="F10" s="28" t="s">
        <v>19</v>
      </c>
      <c r="G10" s="31">
        <v>1</v>
      </c>
      <c r="H10" s="31">
        <v>0</v>
      </c>
      <c r="I10" s="28" t="s">
        <v>20</v>
      </c>
      <c r="J10" s="32">
        <v>43374</v>
      </c>
      <c r="K10" s="32">
        <v>44378</v>
      </c>
      <c r="L10" s="33" t="s">
        <v>21</v>
      </c>
      <c r="M10" s="23"/>
    </row>
    <row r="11" spans="1:13" s="24" customFormat="1" x14ac:dyDescent="0.3">
      <c r="A11" s="17"/>
      <c r="B11" s="28" t="s">
        <v>81</v>
      </c>
      <c r="C11" s="29" t="s">
        <v>78</v>
      </c>
      <c r="D11" s="30">
        <v>750000</v>
      </c>
      <c r="E11" s="28" t="s">
        <v>26</v>
      </c>
      <c r="F11" s="28" t="s">
        <v>19</v>
      </c>
      <c r="G11" s="31">
        <v>1</v>
      </c>
      <c r="H11" s="31">
        <v>0</v>
      </c>
      <c r="I11" s="28" t="s">
        <v>20</v>
      </c>
      <c r="J11" s="32">
        <v>43374</v>
      </c>
      <c r="K11" s="32">
        <v>44378</v>
      </c>
      <c r="L11" s="33" t="s">
        <v>21</v>
      </c>
      <c r="M11" s="23"/>
    </row>
    <row r="12" spans="1:13" s="24" customFormat="1" x14ac:dyDescent="0.3">
      <c r="A12" s="17"/>
      <c r="B12" s="34"/>
      <c r="C12" s="35" t="s">
        <v>14</v>
      </c>
      <c r="D12" s="36">
        <f>SUM(D9:D11)</f>
        <v>2940000</v>
      </c>
      <c r="E12" s="34"/>
      <c r="F12" s="34"/>
      <c r="G12" s="37"/>
      <c r="H12" s="37"/>
      <c r="I12" s="34"/>
      <c r="J12" s="38"/>
      <c r="K12" s="38"/>
      <c r="L12" s="34"/>
      <c r="M12" s="23"/>
    </row>
    <row r="13" spans="1:13" s="24" customFormat="1" x14ac:dyDescent="0.3">
      <c r="A13" s="17"/>
      <c r="B13" s="39"/>
      <c r="C13" s="40"/>
      <c r="D13" s="41"/>
      <c r="E13" s="39"/>
      <c r="F13" s="39"/>
      <c r="G13" s="42"/>
      <c r="H13" s="42"/>
      <c r="I13" s="39"/>
      <c r="J13" s="43"/>
      <c r="K13" s="43"/>
      <c r="L13" s="39"/>
      <c r="M13" s="23"/>
    </row>
    <row r="14" spans="1:13" s="47" customFormat="1" x14ac:dyDescent="0.3">
      <c r="A14" s="6"/>
      <c r="B14" s="44" t="s">
        <v>15</v>
      </c>
      <c r="C14" s="44"/>
      <c r="D14" s="45"/>
      <c r="E14" s="46"/>
      <c r="F14" s="46"/>
      <c r="G14" s="46"/>
      <c r="H14" s="46"/>
      <c r="I14" s="46"/>
      <c r="J14" s="46"/>
      <c r="K14" s="46"/>
      <c r="L14" s="46"/>
      <c r="M14" s="8"/>
    </row>
    <row r="15" spans="1:13" s="48" customFormat="1" x14ac:dyDescent="0.3">
      <c r="A15" s="17"/>
      <c r="B15" s="28" t="s">
        <v>17</v>
      </c>
      <c r="C15" s="29" t="s">
        <v>71</v>
      </c>
      <c r="D15" s="30">
        <v>10600000</v>
      </c>
      <c r="E15" s="28" t="s">
        <v>26</v>
      </c>
      <c r="F15" s="28" t="s">
        <v>19</v>
      </c>
      <c r="G15" s="31">
        <v>1</v>
      </c>
      <c r="H15" s="31">
        <v>0</v>
      </c>
      <c r="I15" s="28" t="s">
        <v>20</v>
      </c>
      <c r="J15" s="32">
        <v>43344</v>
      </c>
      <c r="K15" s="32">
        <v>43952</v>
      </c>
      <c r="L15" s="28" t="s">
        <v>21</v>
      </c>
      <c r="M15" s="23"/>
    </row>
    <row r="16" spans="1:13" s="48" customFormat="1" x14ac:dyDescent="0.3">
      <c r="A16" s="17"/>
      <c r="B16" s="28" t="s">
        <v>52</v>
      </c>
      <c r="C16" s="29" t="s">
        <v>113</v>
      </c>
      <c r="D16" s="30">
        <v>3720000</v>
      </c>
      <c r="E16" s="28" t="s">
        <v>26</v>
      </c>
      <c r="F16" s="28" t="s">
        <v>19</v>
      </c>
      <c r="G16" s="31">
        <v>1</v>
      </c>
      <c r="H16" s="31">
        <v>0</v>
      </c>
      <c r="I16" s="28" t="s">
        <v>20</v>
      </c>
      <c r="J16" s="32">
        <v>43374</v>
      </c>
      <c r="K16" s="32">
        <v>44105</v>
      </c>
      <c r="L16" s="28" t="s">
        <v>21</v>
      </c>
      <c r="M16" s="23"/>
    </row>
    <row r="17" spans="1:13" s="48" customFormat="1" ht="28.8" x14ac:dyDescent="0.3">
      <c r="A17" s="17"/>
      <c r="B17" s="28" t="s">
        <v>22</v>
      </c>
      <c r="C17" s="29" t="s">
        <v>114</v>
      </c>
      <c r="D17" s="30">
        <v>9300000</v>
      </c>
      <c r="E17" s="28" t="s">
        <v>26</v>
      </c>
      <c r="F17" s="28" t="s">
        <v>19</v>
      </c>
      <c r="G17" s="31">
        <v>1</v>
      </c>
      <c r="H17" s="31">
        <v>0</v>
      </c>
      <c r="I17" s="28" t="s">
        <v>20</v>
      </c>
      <c r="J17" s="32">
        <v>43374</v>
      </c>
      <c r="K17" s="32">
        <v>44136</v>
      </c>
      <c r="L17" s="28" t="s">
        <v>21</v>
      </c>
      <c r="M17" s="23"/>
    </row>
    <row r="18" spans="1:13" s="48" customFormat="1" x14ac:dyDescent="0.3">
      <c r="A18" s="17"/>
      <c r="B18" s="28" t="s">
        <v>24</v>
      </c>
      <c r="C18" s="29" t="s">
        <v>115</v>
      </c>
      <c r="D18" s="30">
        <v>12090000</v>
      </c>
      <c r="E18" s="28" t="s">
        <v>26</v>
      </c>
      <c r="F18" s="28" t="s">
        <v>19</v>
      </c>
      <c r="G18" s="31">
        <v>1</v>
      </c>
      <c r="H18" s="31">
        <v>0</v>
      </c>
      <c r="I18" s="28" t="s">
        <v>20</v>
      </c>
      <c r="J18" s="32">
        <v>43374</v>
      </c>
      <c r="K18" s="32">
        <v>44013</v>
      </c>
      <c r="L18" s="28" t="s">
        <v>21</v>
      </c>
      <c r="M18" s="23"/>
    </row>
    <row r="19" spans="1:13" s="48" customFormat="1" ht="28.8" x14ac:dyDescent="0.3">
      <c r="A19" s="17"/>
      <c r="B19" s="28" t="s">
        <v>25</v>
      </c>
      <c r="C19" s="29" t="s">
        <v>72</v>
      </c>
      <c r="D19" s="30">
        <v>11800000</v>
      </c>
      <c r="E19" s="28" t="s">
        <v>26</v>
      </c>
      <c r="F19" s="28" t="s">
        <v>19</v>
      </c>
      <c r="G19" s="31">
        <v>1</v>
      </c>
      <c r="H19" s="31">
        <v>0</v>
      </c>
      <c r="I19" s="28" t="s">
        <v>20</v>
      </c>
      <c r="J19" s="32">
        <v>43374</v>
      </c>
      <c r="K19" s="32">
        <v>44013</v>
      </c>
      <c r="L19" s="28" t="s">
        <v>21</v>
      </c>
      <c r="M19" s="23"/>
    </row>
    <row r="20" spans="1:13" s="48" customFormat="1" x14ac:dyDescent="0.3">
      <c r="A20" s="17"/>
      <c r="B20" s="34"/>
      <c r="C20" s="35" t="s">
        <v>27</v>
      </c>
      <c r="D20" s="36">
        <f>SUM(D15:D19)</f>
        <v>47510000</v>
      </c>
      <c r="E20" s="34"/>
      <c r="F20" s="34"/>
      <c r="G20" s="37"/>
      <c r="H20" s="37"/>
      <c r="I20" s="34"/>
      <c r="J20" s="38"/>
      <c r="K20" s="38"/>
      <c r="L20" s="34"/>
      <c r="M20" s="23"/>
    </row>
    <row r="21" spans="1:13" s="48" customFormat="1" x14ac:dyDescent="0.3">
      <c r="A21" s="17"/>
      <c r="B21" s="39"/>
      <c r="C21" s="40"/>
      <c r="D21" s="41"/>
      <c r="E21" s="39"/>
      <c r="F21" s="39"/>
      <c r="G21" s="42"/>
      <c r="H21" s="42"/>
      <c r="I21" s="39"/>
      <c r="J21" s="43"/>
      <c r="K21" s="43"/>
      <c r="L21" s="39"/>
      <c r="M21" s="23"/>
    </row>
    <row r="22" spans="1:13" x14ac:dyDescent="0.3">
      <c r="A22" s="6"/>
      <c r="B22" s="44" t="s">
        <v>66</v>
      </c>
      <c r="C22" s="44"/>
      <c r="D22" s="45"/>
      <c r="E22" s="46"/>
      <c r="F22" s="46"/>
      <c r="G22" s="46"/>
      <c r="H22" s="46"/>
      <c r="I22" s="46"/>
      <c r="J22" s="46"/>
      <c r="K22" s="46"/>
      <c r="L22" s="46"/>
      <c r="M22" s="8"/>
    </row>
    <row r="23" spans="1:13" s="47" customFormat="1" x14ac:dyDescent="0.3">
      <c r="A23" s="6"/>
      <c r="B23" s="49"/>
      <c r="C23" s="49" t="s">
        <v>16</v>
      </c>
      <c r="D23" s="50"/>
      <c r="E23" s="51"/>
      <c r="F23" s="51"/>
      <c r="G23" s="51"/>
      <c r="H23" s="51"/>
      <c r="I23" s="51"/>
      <c r="J23" s="51"/>
      <c r="K23" s="51"/>
      <c r="L23" s="51"/>
      <c r="M23" s="8"/>
    </row>
    <row r="24" spans="1:13" s="24" customFormat="1" ht="38.25" customHeight="1" x14ac:dyDescent="0.3">
      <c r="A24" s="17"/>
      <c r="B24" s="52" t="s">
        <v>67</v>
      </c>
      <c r="C24" s="29" t="s">
        <v>77</v>
      </c>
      <c r="D24" s="53">
        <v>150000</v>
      </c>
      <c r="E24" s="52" t="s">
        <v>18</v>
      </c>
      <c r="F24" s="54" t="s">
        <v>23</v>
      </c>
      <c r="G24" s="55">
        <v>1</v>
      </c>
      <c r="H24" s="55">
        <v>0</v>
      </c>
      <c r="I24" s="52" t="s">
        <v>20</v>
      </c>
      <c r="J24" s="56">
        <v>43374</v>
      </c>
      <c r="K24" s="56">
        <v>44378</v>
      </c>
      <c r="L24" s="52" t="s">
        <v>21</v>
      </c>
      <c r="M24" s="23"/>
    </row>
    <row r="25" spans="1:13" s="24" customFormat="1" ht="52.5" customHeight="1" x14ac:dyDescent="0.3">
      <c r="A25" s="17"/>
      <c r="B25" s="52" t="s">
        <v>69</v>
      </c>
      <c r="C25" s="29" t="s">
        <v>85</v>
      </c>
      <c r="D25" s="30">
        <v>1000000</v>
      </c>
      <c r="E25" s="52" t="s">
        <v>86</v>
      </c>
      <c r="F25" s="52" t="s">
        <v>19</v>
      </c>
      <c r="G25" s="55">
        <v>1</v>
      </c>
      <c r="H25" s="55">
        <v>0</v>
      </c>
      <c r="I25" s="52" t="s">
        <v>20</v>
      </c>
      <c r="J25" s="56">
        <v>43374</v>
      </c>
      <c r="K25" s="56">
        <v>44378</v>
      </c>
      <c r="L25" s="52" t="s">
        <v>21</v>
      </c>
      <c r="M25" s="23"/>
    </row>
    <row r="26" spans="1:13" s="24" customFormat="1" ht="52.5" customHeight="1" x14ac:dyDescent="0.3">
      <c r="A26" s="17"/>
      <c r="B26" s="52" t="s">
        <v>95</v>
      </c>
      <c r="C26" s="29" t="s">
        <v>96</v>
      </c>
      <c r="D26" s="30">
        <v>841000</v>
      </c>
      <c r="E26" s="52" t="s">
        <v>97</v>
      </c>
      <c r="F26" s="52" t="s">
        <v>19</v>
      </c>
      <c r="G26" s="55">
        <v>1</v>
      </c>
      <c r="H26" s="55">
        <v>0</v>
      </c>
      <c r="I26" s="52" t="s">
        <v>20</v>
      </c>
      <c r="J26" s="56">
        <v>43586</v>
      </c>
      <c r="K26" s="56">
        <v>44378</v>
      </c>
      <c r="L26" s="52" t="s">
        <v>21</v>
      </c>
      <c r="M26" s="23"/>
    </row>
    <row r="27" spans="1:13" s="48" customFormat="1" x14ac:dyDescent="0.3">
      <c r="A27" s="17"/>
      <c r="B27" s="34"/>
      <c r="C27" s="35" t="s">
        <v>105</v>
      </c>
      <c r="D27" s="36">
        <f>+D24+D25+D26</f>
        <v>1991000</v>
      </c>
      <c r="E27" s="34"/>
      <c r="F27" s="34"/>
      <c r="G27" s="37"/>
      <c r="H27" s="37"/>
      <c r="I27" s="34"/>
      <c r="J27" s="38"/>
      <c r="K27" s="38"/>
      <c r="L27" s="34"/>
      <c r="M27" s="23"/>
    </row>
    <row r="28" spans="1:13" s="48" customFormat="1" x14ac:dyDescent="0.3">
      <c r="A28" s="17"/>
      <c r="B28" s="39"/>
      <c r="C28" s="40"/>
      <c r="D28" s="41"/>
      <c r="E28" s="39"/>
      <c r="F28" s="39"/>
      <c r="G28" s="42"/>
      <c r="H28" s="42"/>
      <c r="I28" s="39"/>
      <c r="J28" s="43"/>
      <c r="K28" s="43"/>
      <c r="L28" s="39"/>
      <c r="M28" s="23"/>
    </row>
    <row r="29" spans="1:13" x14ac:dyDescent="0.3">
      <c r="A29" s="6"/>
      <c r="B29" s="44" t="s">
        <v>28</v>
      </c>
      <c r="C29" s="44"/>
      <c r="D29" s="45"/>
      <c r="E29" s="46"/>
      <c r="F29" s="46"/>
      <c r="G29" s="46"/>
      <c r="H29" s="46"/>
      <c r="I29" s="46"/>
      <c r="J29" s="46"/>
      <c r="K29" s="46"/>
      <c r="L29" s="46"/>
      <c r="M29" s="8"/>
    </row>
    <row r="30" spans="1:13" s="47" customFormat="1" x14ac:dyDescent="0.3">
      <c r="A30" s="6"/>
      <c r="B30" s="49"/>
      <c r="C30" s="49"/>
      <c r="D30" s="50"/>
      <c r="E30" s="51"/>
      <c r="F30" s="51"/>
      <c r="G30" s="51"/>
      <c r="H30" s="51"/>
      <c r="I30" s="51"/>
      <c r="J30" s="51"/>
      <c r="K30" s="51"/>
      <c r="L30" s="51"/>
      <c r="M30" s="8"/>
    </row>
    <row r="31" spans="1:13" s="24" customFormat="1" ht="28.8" x14ac:dyDescent="0.3">
      <c r="A31" s="17"/>
      <c r="B31" s="52" t="s">
        <v>29</v>
      </c>
      <c r="C31" s="29" t="s">
        <v>73</v>
      </c>
      <c r="D31" s="30">
        <v>530000</v>
      </c>
      <c r="E31" s="52" t="s">
        <v>33</v>
      </c>
      <c r="F31" s="52" t="s">
        <v>19</v>
      </c>
      <c r="G31" s="55">
        <v>1</v>
      </c>
      <c r="H31" s="55">
        <v>0</v>
      </c>
      <c r="I31" s="52" t="s">
        <v>20</v>
      </c>
      <c r="J31" s="56">
        <v>43313</v>
      </c>
      <c r="K31" s="56">
        <v>43983</v>
      </c>
      <c r="L31" s="52" t="s">
        <v>21</v>
      </c>
      <c r="M31" s="23"/>
    </row>
    <row r="32" spans="1:13" s="24" customFormat="1" x14ac:dyDescent="0.3">
      <c r="A32" s="17"/>
      <c r="B32" s="28" t="s">
        <v>51</v>
      </c>
      <c r="C32" s="29" t="s">
        <v>106</v>
      </c>
      <c r="D32" s="30">
        <v>200000</v>
      </c>
      <c r="E32" s="52" t="s">
        <v>33</v>
      </c>
      <c r="F32" s="28" t="s">
        <v>23</v>
      </c>
      <c r="G32" s="31">
        <v>1</v>
      </c>
      <c r="H32" s="31">
        <v>0</v>
      </c>
      <c r="I32" s="28" t="s">
        <v>20</v>
      </c>
      <c r="J32" s="56">
        <v>43344</v>
      </c>
      <c r="K32" s="56">
        <v>44136</v>
      </c>
      <c r="L32" s="28" t="s">
        <v>21</v>
      </c>
      <c r="M32" s="23"/>
    </row>
    <row r="33" spans="1:15" s="24" customFormat="1" ht="28.8" x14ac:dyDescent="0.3">
      <c r="A33" s="17"/>
      <c r="B33" s="28" t="s">
        <v>31</v>
      </c>
      <c r="C33" s="29" t="s">
        <v>107</v>
      </c>
      <c r="D33" s="30">
        <v>500000</v>
      </c>
      <c r="E33" s="28" t="s">
        <v>33</v>
      </c>
      <c r="F33" s="28" t="s">
        <v>19</v>
      </c>
      <c r="G33" s="31">
        <v>1</v>
      </c>
      <c r="H33" s="31">
        <v>0</v>
      </c>
      <c r="I33" s="28" t="s">
        <v>20</v>
      </c>
      <c r="J33" s="32">
        <v>43344</v>
      </c>
      <c r="K33" s="32">
        <v>44166</v>
      </c>
      <c r="L33" s="28" t="s">
        <v>21</v>
      </c>
      <c r="M33" s="23"/>
      <c r="O33" s="57"/>
    </row>
    <row r="34" spans="1:15" s="24" customFormat="1" ht="28.8" x14ac:dyDescent="0.3">
      <c r="A34" s="17"/>
      <c r="B34" s="28" t="s">
        <v>64</v>
      </c>
      <c r="C34" s="29" t="s">
        <v>108</v>
      </c>
      <c r="D34" s="30">
        <v>650000</v>
      </c>
      <c r="E34" s="28" t="s">
        <v>33</v>
      </c>
      <c r="F34" s="28" t="s">
        <v>19</v>
      </c>
      <c r="G34" s="31">
        <v>1</v>
      </c>
      <c r="H34" s="31">
        <v>0</v>
      </c>
      <c r="I34" s="28" t="s">
        <v>20</v>
      </c>
      <c r="J34" s="32">
        <v>43374</v>
      </c>
      <c r="K34" s="32">
        <v>44044</v>
      </c>
      <c r="L34" s="28" t="s">
        <v>21</v>
      </c>
      <c r="M34" s="23"/>
      <c r="O34" s="57"/>
    </row>
    <row r="35" spans="1:15" s="24" customFormat="1" ht="28.8" x14ac:dyDescent="0.3">
      <c r="A35" s="17"/>
      <c r="B35" s="28" t="s">
        <v>68</v>
      </c>
      <c r="C35" s="29" t="s">
        <v>74</v>
      </c>
      <c r="D35" s="30">
        <v>590000</v>
      </c>
      <c r="E35" s="28" t="s">
        <v>33</v>
      </c>
      <c r="F35" s="28" t="s">
        <v>19</v>
      </c>
      <c r="G35" s="31">
        <v>1</v>
      </c>
      <c r="H35" s="31">
        <v>0</v>
      </c>
      <c r="I35" s="28" t="s">
        <v>20</v>
      </c>
      <c r="J35" s="32">
        <v>43374</v>
      </c>
      <c r="K35" s="32">
        <v>44044</v>
      </c>
      <c r="L35" s="28" t="s">
        <v>21</v>
      </c>
      <c r="M35" s="23"/>
      <c r="O35" s="57"/>
    </row>
    <row r="36" spans="1:15" s="24" customFormat="1" ht="28.8" x14ac:dyDescent="0.3">
      <c r="A36" s="17"/>
      <c r="B36" s="28" t="s">
        <v>32</v>
      </c>
      <c r="C36" s="29" t="s">
        <v>76</v>
      </c>
      <c r="D36" s="30">
        <v>1075684</v>
      </c>
      <c r="E36" s="28" t="s">
        <v>75</v>
      </c>
      <c r="F36" s="28" t="s">
        <v>19</v>
      </c>
      <c r="G36" s="31">
        <v>1</v>
      </c>
      <c r="H36" s="31">
        <v>0</v>
      </c>
      <c r="I36" s="28" t="s">
        <v>20</v>
      </c>
      <c r="J36" s="32">
        <v>43374</v>
      </c>
      <c r="K36" s="32">
        <v>44927</v>
      </c>
      <c r="L36" s="28" t="s">
        <v>21</v>
      </c>
      <c r="M36" s="23"/>
    </row>
    <row r="37" spans="1:15" s="24" customFormat="1" ht="28.8" x14ac:dyDescent="0.3">
      <c r="A37" s="17"/>
      <c r="B37" s="28" t="s">
        <v>34</v>
      </c>
      <c r="C37" s="29" t="s">
        <v>82</v>
      </c>
      <c r="D37" s="53">
        <v>1900000</v>
      </c>
      <c r="E37" s="28" t="s">
        <v>33</v>
      </c>
      <c r="F37" s="28" t="s">
        <v>19</v>
      </c>
      <c r="G37" s="31">
        <v>1</v>
      </c>
      <c r="H37" s="31">
        <v>0</v>
      </c>
      <c r="I37" s="28" t="s">
        <v>20</v>
      </c>
      <c r="J37" s="32">
        <v>43586</v>
      </c>
      <c r="K37" s="32">
        <v>44317</v>
      </c>
      <c r="L37" s="28" t="s">
        <v>21</v>
      </c>
      <c r="M37" s="23"/>
    </row>
    <row r="38" spans="1:15" s="24" customFormat="1" ht="28.8" x14ac:dyDescent="0.3">
      <c r="A38" s="17"/>
      <c r="B38" s="28" t="s">
        <v>35</v>
      </c>
      <c r="C38" s="29" t="s">
        <v>83</v>
      </c>
      <c r="D38" s="30">
        <v>100000</v>
      </c>
      <c r="E38" s="28" t="s">
        <v>30</v>
      </c>
      <c r="F38" s="28" t="s">
        <v>23</v>
      </c>
      <c r="G38" s="31">
        <v>1</v>
      </c>
      <c r="H38" s="31">
        <v>0</v>
      </c>
      <c r="I38" s="28" t="s">
        <v>20</v>
      </c>
      <c r="J38" s="32">
        <v>43617</v>
      </c>
      <c r="K38" s="32">
        <v>44348</v>
      </c>
      <c r="L38" s="28" t="s">
        <v>21</v>
      </c>
      <c r="M38" s="23"/>
    </row>
    <row r="39" spans="1:15" s="24" customFormat="1" ht="28.8" x14ac:dyDescent="0.3">
      <c r="A39" s="17"/>
      <c r="B39" s="28" t="s">
        <v>36</v>
      </c>
      <c r="C39" s="29" t="s">
        <v>109</v>
      </c>
      <c r="D39" s="30">
        <v>1000000</v>
      </c>
      <c r="E39" s="28" t="s">
        <v>84</v>
      </c>
      <c r="F39" s="58" t="s">
        <v>19</v>
      </c>
      <c r="G39" s="31">
        <v>1</v>
      </c>
      <c r="H39" s="31">
        <v>0</v>
      </c>
      <c r="I39" s="58" t="s">
        <v>20</v>
      </c>
      <c r="J39" s="59">
        <v>43405</v>
      </c>
      <c r="K39" s="32">
        <v>44896</v>
      </c>
      <c r="L39" s="28" t="s">
        <v>21</v>
      </c>
      <c r="M39" s="23"/>
    </row>
    <row r="40" spans="1:15" s="24" customFormat="1" x14ac:dyDescent="0.3">
      <c r="A40" s="17"/>
      <c r="B40" s="28" t="s">
        <v>37</v>
      </c>
      <c r="C40" s="29" t="s">
        <v>87</v>
      </c>
      <c r="D40" s="30">
        <v>500000</v>
      </c>
      <c r="E40" s="60" t="s">
        <v>33</v>
      </c>
      <c r="F40" s="58" t="s">
        <v>19</v>
      </c>
      <c r="G40" s="31">
        <v>1</v>
      </c>
      <c r="H40" s="31">
        <v>0</v>
      </c>
      <c r="I40" s="58" t="s">
        <v>20</v>
      </c>
      <c r="J40" s="59">
        <v>43405</v>
      </c>
      <c r="K40" s="32">
        <v>44896</v>
      </c>
      <c r="L40" s="28" t="s">
        <v>21</v>
      </c>
      <c r="M40" s="23"/>
    </row>
    <row r="41" spans="1:15" s="24" customFormat="1" x14ac:dyDescent="0.3">
      <c r="A41" s="17"/>
      <c r="B41" s="28" t="s">
        <v>38</v>
      </c>
      <c r="C41" s="29" t="s">
        <v>93</v>
      </c>
      <c r="D41" s="61">
        <v>90980</v>
      </c>
      <c r="E41" s="60" t="s">
        <v>30</v>
      </c>
      <c r="F41" s="28" t="s">
        <v>23</v>
      </c>
      <c r="G41" s="31">
        <v>1</v>
      </c>
      <c r="H41" s="31">
        <v>0</v>
      </c>
      <c r="I41" s="58" t="s">
        <v>20</v>
      </c>
      <c r="J41" s="59">
        <v>43344</v>
      </c>
      <c r="K41" s="32">
        <v>44470</v>
      </c>
      <c r="L41" s="28" t="s">
        <v>21</v>
      </c>
      <c r="M41" s="23"/>
    </row>
    <row r="42" spans="1:15" s="24" customFormat="1" x14ac:dyDescent="0.3">
      <c r="A42" s="17"/>
      <c r="B42" s="28" t="s">
        <v>101</v>
      </c>
      <c r="C42" s="29" t="s">
        <v>102</v>
      </c>
      <c r="D42" s="61">
        <v>219211</v>
      </c>
      <c r="E42" s="60" t="s">
        <v>33</v>
      </c>
      <c r="F42" s="58" t="s">
        <v>19</v>
      </c>
      <c r="G42" s="31">
        <v>1</v>
      </c>
      <c r="H42" s="31">
        <v>0</v>
      </c>
      <c r="I42" s="58" t="s">
        <v>20</v>
      </c>
      <c r="J42" s="59">
        <v>43374</v>
      </c>
      <c r="K42" s="32">
        <v>45017</v>
      </c>
      <c r="L42" s="28" t="s">
        <v>21</v>
      </c>
      <c r="M42" s="23"/>
    </row>
    <row r="43" spans="1:15" s="24" customFormat="1" x14ac:dyDescent="0.3">
      <c r="A43" s="17"/>
      <c r="B43" s="28" t="s">
        <v>98</v>
      </c>
      <c r="C43" s="29" t="s">
        <v>99</v>
      </c>
      <c r="D43" s="30">
        <v>250000</v>
      </c>
      <c r="E43" s="28" t="s">
        <v>100</v>
      </c>
      <c r="F43" s="58" t="s">
        <v>19</v>
      </c>
      <c r="G43" s="31">
        <v>1</v>
      </c>
      <c r="H43" s="31">
        <v>0</v>
      </c>
      <c r="I43" s="58" t="s">
        <v>20</v>
      </c>
      <c r="J43" s="59">
        <v>43313</v>
      </c>
      <c r="K43" s="32">
        <v>45108</v>
      </c>
      <c r="L43" s="28" t="s">
        <v>21</v>
      </c>
      <c r="M43" s="23"/>
    </row>
    <row r="44" spans="1:15" s="24" customFormat="1" ht="20.25" customHeight="1" x14ac:dyDescent="0.3">
      <c r="A44" s="17"/>
      <c r="B44" s="62" t="s">
        <v>39</v>
      </c>
      <c r="C44" s="63"/>
      <c r="D44" s="36">
        <f>SUM(D31:D43)</f>
        <v>7605875</v>
      </c>
      <c r="E44" s="34"/>
      <c r="F44" s="34"/>
      <c r="G44" s="37"/>
      <c r="H44" s="37"/>
      <c r="I44" s="34"/>
      <c r="J44" s="38"/>
      <c r="K44" s="38"/>
      <c r="L44" s="34"/>
      <c r="M44" s="23"/>
    </row>
    <row r="45" spans="1:15" s="24" customFormat="1" ht="4.5" customHeight="1" x14ac:dyDescent="0.3">
      <c r="A45" s="17"/>
      <c r="B45" s="39"/>
      <c r="C45" s="40"/>
      <c r="D45" s="41"/>
      <c r="E45" s="39"/>
      <c r="F45" s="39"/>
      <c r="G45" s="42"/>
      <c r="H45" s="42"/>
      <c r="I45" s="39"/>
      <c r="J45" s="43"/>
      <c r="K45" s="43"/>
      <c r="L45" s="39"/>
      <c r="M45" s="23"/>
    </row>
    <row r="46" spans="1:15" s="24" customFormat="1" x14ac:dyDescent="0.3">
      <c r="A46" s="17"/>
      <c r="B46" s="44" t="s">
        <v>40</v>
      </c>
      <c r="C46" s="44"/>
      <c r="D46" s="45"/>
      <c r="E46" s="46"/>
      <c r="F46" s="46"/>
      <c r="G46" s="46"/>
      <c r="H46" s="46"/>
      <c r="I46" s="46"/>
      <c r="J46" s="46"/>
      <c r="K46" s="46"/>
      <c r="L46" s="46"/>
      <c r="M46" s="23"/>
    </row>
    <row r="47" spans="1:15" s="24" customFormat="1" x14ac:dyDescent="0.3">
      <c r="A47" s="17"/>
      <c r="B47" s="52" t="s">
        <v>53</v>
      </c>
      <c r="C47" s="29" t="s">
        <v>88</v>
      </c>
      <c r="D47" s="61">
        <v>161175</v>
      </c>
      <c r="E47" s="64" t="s">
        <v>65</v>
      </c>
      <c r="F47" s="54" t="s">
        <v>19</v>
      </c>
      <c r="G47" s="31">
        <v>1</v>
      </c>
      <c r="H47" s="31">
        <v>0</v>
      </c>
      <c r="I47" s="65" t="s">
        <v>20</v>
      </c>
      <c r="J47" s="32">
        <v>43221</v>
      </c>
      <c r="K47" s="32">
        <v>44986</v>
      </c>
      <c r="L47" s="65" t="s">
        <v>21</v>
      </c>
      <c r="M47" s="23"/>
    </row>
    <row r="48" spans="1:15" s="24" customFormat="1" x14ac:dyDescent="0.3">
      <c r="A48" s="17"/>
      <c r="B48" s="28" t="s">
        <v>54</v>
      </c>
      <c r="C48" s="29" t="s">
        <v>41</v>
      </c>
      <c r="D48" s="61">
        <v>125956</v>
      </c>
      <c r="E48" s="64" t="s">
        <v>65</v>
      </c>
      <c r="F48" s="54" t="s">
        <v>19</v>
      </c>
      <c r="G48" s="31">
        <v>1</v>
      </c>
      <c r="H48" s="31">
        <v>0</v>
      </c>
      <c r="I48" s="65" t="s">
        <v>20</v>
      </c>
      <c r="J48" s="32">
        <v>43221</v>
      </c>
      <c r="K48" s="32">
        <v>44986</v>
      </c>
      <c r="L48" s="65" t="s">
        <v>21</v>
      </c>
      <c r="M48" s="23"/>
    </row>
    <row r="49" spans="1:13" s="24" customFormat="1" x14ac:dyDescent="0.3">
      <c r="A49" s="17"/>
      <c r="B49" s="28" t="s">
        <v>55</v>
      </c>
      <c r="C49" s="29" t="s">
        <v>42</v>
      </c>
      <c r="D49" s="61">
        <v>125956</v>
      </c>
      <c r="E49" s="64" t="s">
        <v>65</v>
      </c>
      <c r="F49" s="54" t="s">
        <v>19</v>
      </c>
      <c r="G49" s="31">
        <v>1</v>
      </c>
      <c r="H49" s="31">
        <v>0</v>
      </c>
      <c r="I49" s="65" t="s">
        <v>20</v>
      </c>
      <c r="J49" s="32">
        <v>43221</v>
      </c>
      <c r="K49" s="32">
        <v>44621</v>
      </c>
      <c r="L49" s="65" t="s">
        <v>21</v>
      </c>
      <c r="M49" s="23"/>
    </row>
    <row r="50" spans="1:13" s="24" customFormat="1" x14ac:dyDescent="0.3">
      <c r="A50" s="17"/>
      <c r="B50" s="28" t="s">
        <v>56</v>
      </c>
      <c r="C50" s="29" t="s">
        <v>43</v>
      </c>
      <c r="D50" s="61">
        <v>125956</v>
      </c>
      <c r="E50" s="64" t="s">
        <v>65</v>
      </c>
      <c r="F50" s="54" t="s">
        <v>19</v>
      </c>
      <c r="G50" s="31">
        <v>1</v>
      </c>
      <c r="H50" s="31">
        <v>0</v>
      </c>
      <c r="I50" s="65" t="s">
        <v>20</v>
      </c>
      <c r="J50" s="32">
        <v>43221</v>
      </c>
      <c r="K50" s="32">
        <v>44986</v>
      </c>
      <c r="L50" s="65" t="s">
        <v>21</v>
      </c>
      <c r="M50" s="23"/>
    </row>
    <row r="51" spans="1:13" s="24" customFormat="1" x14ac:dyDescent="0.3">
      <c r="A51" s="17"/>
      <c r="B51" s="28" t="s">
        <v>57</v>
      </c>
      <c r="C51" s="29" t="s">
        <v>44</v>
      </c>
      <c r="D51" s="61">
        <v>125956</v>
      </c>
      <c r="E51" s="64" t="s">
        <v>65</v>
      </c>
      <c r="F51" s="54" t="s">
        <v>23</v>
      </c>
      <c r="G51" s="31">
        <v>1</v>
      </c>
      <c r="H51" s="31">
        <v>0</v>
      </c>
      <c r="I51" s="65" t="s">
        <v>20</v>
      </c>
      <c r="J51" s="32">
        <v>43221</v>
      </c>
      <c r="K51" s="32">
        <v>44986</v>
      </c>
      <c r="L51" s="65" t="s">
        <v>21</v>
      </c>
      <c r="M51" s="23"/>
    </row>
    <row r="52" spans="1:13" s="24" customFormat="1" x14ac:dyDescent="0.3">
      <c r="A52" s="17"/>
      <c r="B52" s="28" t="s">
        <v>58</v>
      </c>
      <c r="C52" s="29" t="s">
        <v>89</v>
      </c>
      <c r="D52" s="61">
        <v>125956</v>
      </c>
      <c r="E52" s="64" t="s">
        <v>65</v>
      </c>
      <c r="F52" s="54" t="s">
        <v>23</v>
      </c>
      <c r="G52" s="31">
        <v>1</v>
      </c>
      <c r="H52" s="31">
        <v>0</v>
      </c>
      <c r="I52" s="65" t="s">
        <v>20</v>
      </c>
      <c r="J52" s="32">
        <v>43221</v>
      </c>
      <c r="K52" s="32">
        <v>44986</v>
      </c>
      <c r="L52" s="65" t="s">
        <v>21</v>
      </c>
      <c r="M52" s="23"/>
    </row>
    <row r="53" spans="1:13" s="24" customFormat="1" x14ac:dyDescent="0.3">
      <c r="A53" s="17"/>
      <c r="B53" s="28" t="s">
        <v>59</v>
      </c>
      <c r="C53" s="29" t="s">
        <v>90</v>
      </c>
      <c r="D53" s="61">
        <v>383077</v>
      </c>
      <c r="E53" s="64" t="s">
        <v>65</v>
      </c>
      <c r="F53" s="54" t="s">
        <v>19</v>
      </c>
      <c r="G53" s="31">
        <v>1</v>
      </c>
      <c r="H53" s="31">
        <v>0</v>
      </c>
      <c r="I53" s="65" t="s">
        <v>20</v>
      </c>
      <c r="J53" s="32">
        <v>43221</v>
      </c>
      <c r="K53" s="32">
        <v>44986</v>
      </c>
      <c r="L53" s="65" t="s">
        <v>21</v>
      </c>
      <c r="M53" s="23"/>
    </row>
    <row r="54" spans="1:13" s="24" customFormat="1" x14ac:dyDescent="0.3">
      <c r="A54" s="17"/>
      <c r="B54" s="28" t="s">
        <v>60</v>
      </c>
      <c r="C54" s="29" t="s">
        <v>91</v>
      </c>
      <c r="D54" s="61">
        <v>255050</v>
      </c>
      <c r="E54" s="64" t="s">
        <v>65</v>
      </c>
      <c r="F54" s="54" t="s">
        <v>19</v>
      </c>
      <c r="G54" s="31">
        <v>1</v>
      </c>
      <c r="H54" s="31">
        <v>0</v>
      </c>
      <c r="I54" s="65" t="s">
        <v>20</v>
      </c>
      <c r="J54" s="32">
        <v>43221</v>
      </c>
      <c r="K54" s="32">
        <v>44986</v>
      </c>
      <c r="L54" s="65" t="s">
        <v>21</v>
      </c>
      <c r="M54" s="23"/>
    </row>
    <row r="55" spans="1:13" s="24" customFormat="1" x14ac:dyDescent="0.3">
      <c r="A55" s="17"/>
      <c r="B55" s="28" t="s">
        <v>61</v>
      </c>
      <c r="C55" s="29" t="s">
        <v>92</v>
      </c>
      <c r="D55" s="61">
        <v>246890</v>
      </c>
      <c r="E55" s="64" t="s">
        <v>65</v>
      </c>
      <c r="F55" s="54" t="s">
        <v>23</v>
      </c>
      <c r="G55" s="31">
        <v>1</v>
      </c>
      <c r="H55" s="31">
        <v>0</v>
      </c>
      <c r="I55" s="65" t="s">
        <v>20</v>
      </c>
      <c r="J55" s="32">
        <v>43221</v>
      </c>
      <c r="K55" s="32">
        <v>44986</v>
      </c>
      <c r="L55" s="65" t="s">
        <v>21</v>
      </c>
      <c r="M55" s="23"/>
    </row>
    <row r="56" spans="1:13" s="24" customFormat="1" x14ac:dyDescent="0.3">
      <c r="A56" s="17"/>
      <c r="B56" s="28" t="s">
        <v>62</v>
      </c>
      <c r="C56" s="29" t="s">
        <v>45</v>
      </c>
      <c r="D56" s="61">
        <v>41526</v>
      </c>
      <c r="E56" s="64" t="s">
        <v>65</v>
      </c>
      <c r="F56" s="54" t="s">
        <v>23</v>
      </c>
      <c r="G56" s="31">
        <v>1</v>
      </c>
      <c r="H56" s="31">
        <v>0</v>
      </c>
      <c r="I56" s="65" t="s">
        <v>20</v>
      </c>
      <c r="J56" s="32">
        <v>43221</v>
      </c>
      <c r="K56" s="32">
        <v>44986</v>
      </c>
      <c r="L56" s="65" t="s">
        <v>21</v>
      </c>
      <c r="M56" s="23"/>
    </row>
    <row r="57" spans="1:13" s="24" customFormat="1" x14ac:dyDescent="0.3">
      <c r="A57" s="17"/>
      <c r="B57" s="28" t="s">
        <v>63</v>
      </c>
      <c r="C57" s="66" t="s">
        <v>110</v>
      </c>
      <c r="D57" s="67">
        <v>300000</v>
      </c>
      <c r="E57" s="64" t="s">
        <v>65</v>
      </c>
      <c r="F57" s="54" t="s">
        <v>23</v>
      </c>
      <c r="G57" s="31">
        <v>1</v>
      </c>
      <c r="H57" s="31">
        <v>0</v>
      </c>
      <c r="I57" s="65" t="s">
        <v>20</v>
      </c>
      <c r="J57" s="32">
        <v>43221</v>
      </c>
      <c r="K57" s="32">
        <v>44986</v>
      </c>
      <c r="L57" s="65" t="s">
        <v>21</v>
      </c>
      <c r="M57" s="23"/>
    </row>
    <row r="58" spans="1:13" s="24" customFormat="1" x14ac:dyDescent="0.3">
      <c r="A58" s="17"/>
      <c r="B58" s="62" t="s">
        <v>46</v>
      </c>
      <c r="C58" s="63"/>
      <c r="D58" s="36">
        <f>SUM(D47:D57)</f>
        <v>2017498</v>
      </c>
      <c r="E58" s="34"/>
      <c r="F58" s="34"/>
      <c r="G58" s="37"/>
      <c r="H58" s="37"/>
      <c r="I58" s="34"/>
      <c r="J58" s="38"/>
      <c r="K58" s="38"/>
      <c r="L58" s="34"/>
      <c r="M58" s="23"/>
    </row>
    <row r="59" spans="1:13" s="24" customFormat="1" x14ac:dyDescent="0.3">
      <c r="A59" s="17"/>
      <c r="B59" s="39"/>
      <c r="C59" s="40"/>
      <c r="D59" s="41"/>
      <c r="E59" s="39"/>
      <c r="F59" s="39"/>
      <c r="G59" s="42"/>
      <c r="H59" s="42"/>
      <c r="I59" s="39"/>
      <c r="J59" s="43"/>
      <c r="K59" s="43"/>
      <c r="L59" s="39"/>
      <c r="M59" s="23"/>
    </row>
    <row r="60" spans="1:13" s="47" customFormat="1" x14ac:dyDescent="0.3">
      <c r="A60" s="6"/>
      <c r="B60" s="44" t="s">
        <v>47</v>
      </c>
      <c r="C60" s="44"/>
      <c r="D60" s="45"/>
      <c r="E60" s="46"/>
      <c r="F60" s="46"/>
      <c r="G60" s="46"/>
      <c r="H60" s="46"/>
      <c r="I60" s="46"/>
      <c r="J60" s="46"/>
      <c r="K60" s="46"/>
      <c r="L60" s="46"/>
      <c r="M60" s="8"/>
    </row>
    <row r="61" spans="1:13" s="48" customFormat="1" x14ac:dyDescent="0.3">
      <c r="A61" s="17"/>
      <c r="B61" s="52" t="s">
        <v>94</v>
      </c>
      <c r="C61" s="68" t="s">
        <v>48</v>
      </c>
      <c r="D61" s="69">
        <v>929680</v>
      </c>
      <c r="E61" s="70"/>
      <c r="F61" s="52" t="s">
        <v>23</v>
      </c>
      <c r="G61" s="55">
        <v>1</v>
      </c>
      <c r="H61" s="55">
        <v>0</v>
      </c>
      <c r="I61" s="52" t="s">
        <v>20</v>
      </c>
      <c r="J61" s="56">
        <v>43282</v>
      </c>
      <c r="K61" s="56">
        <v>44958</v>
      </c>
      <c r="L61" s="52" t="s">
        <v>21</v>
      </c>
      <c r="M61" s="23"/>
    </row>
    <row r="62" spans="1:13" s="24" customFormat="1" x14ac:dyDescent="0.3">
      <c r="A62" s="17"/>
      <c r="B62" s="62" t="s">
        <v>49</v>
      </c>
      <c r="C62" s="63"/>
      <c r="D62" s="36">
        <f>+D61</f>
        <v>929680</v>
      </c>
      <c r="E62" s="34"/>
      <c r="F62" s="34"/>
      <c r="G62" s="37"/>
      <c r="H62" s="37"/>
      <c r="I62" s="34"/>
      <c r="J62" s="38"/>
      <c r="K62" s="38"/>
      <c r="L62" s="34"/>
      <c r="M62" s="23"/>
    </row>
    <row r="63" spans="1:13" s="24" customFormat="1" ht="15" thickBot="1" x14ac:dyDescent="0.35">
      <c r="A63" s="17"/>
      <c r="B63" s="39"/>
      <c r="C63" s="40"/>
      <c r="D63" s="41"/>
      <c r="E63" s="39"/>
      <c r="F63" s="39"/>
      <c r="G63" s="42"/>
      <c r="H63" s="42"/>
      <c r="I63" s="39"/>
      <c r="J63" s="43"/>
      <c r="K63" s="43"/>
      <c r="L63" s="39"/>
      <c r="M63" s="23"/>
    </row>
    <row r="64" spans="1:13" s="24" customFormat="1" ht="15" thickBot="1" x14ac:dyDescent="0.35">
      <c r="A64" s="17"/>
      <c r="B64" s="71"/>
      <c r="C64" s="72" t="s">
        <v>50</v>
      </c>
      <c r="D64" s="73">
        <f>D12+D20+D44+D58+D62+D27</f>
        <v>62994053</v>
      </c>
      <c r="E64" s="71"/>
      <c r="F64" s="71"/>
      <c r="G64" s="74"/>
      <c r="H64" s="74"/>
      <c r="I64" s="71"/>
      <c r="J64" s="75"/>
      <c r="K64" s="75"/>
      <c r="L64" s="71"/>
      <c r="M64" s="23"/>
    </row>
    <row r="65" spans="1:13" s="24" customFormat="1" x14ac:dyDescent="0.3">
      <c r="A65" s="17"/>
      <c r="B65" s="39"/>
      <c r="C65" s="40"/>
      <c r="D65" s="41"/>
      <c r="E65" s="39"/>
      <c r="F65" s="39"/>
      <c r="G65" s="42"/>
      <c r="H65" s="42"/>
      <c r="I65" s="39"/>
      <c r="J65" s="43"/>
      <c r="K65" s="43"/>
      <c r="L65" s="39"/>
      <c r="M65" s="23"/>
    </row>
    <row r="66" spans="1:13" x14ac:dyDescent="0.3">
      <c r="A66" s="6"/>
      <c r="B66" s="47"/>
      <c r="C66" s="47"/>
      <c r="D66" s="47"/>
      <c r="E66" s="76"/>
      <c r="F66" s="47"/>
      <c r="G66" s="47"/>
      <c r="H66" s="47"/>
      <c r="I66" s="47"/>
      <c r="J66" s="47"/>
      <c r="K66" s="47"/>
      <c r="L66" s="47"/>
      <c r="M66" s="8"/>
    </row>
    <row r="67" spans="1:13" x14ac:dyDescent="0.3">
      <c r="A67" s="6"/>
      <c r="B67" s="77" t="s">
        <v>103</v>
      </c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8"/>
    </row>
    <row r="68" spans="1:13" x14ac:dyDescent="0.3">
      <c r="A68" s="6"/>
      <c r="B68" s="77" t="s">
        <v>104</v>
      </c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8"/>
    </row>
    <row r="69" spans="1:13" ht="15" thickBot="1" x14ac:dyDescent="0.35">
      <c r="A69" s="78"/>
      <c r="B69" s="79"/>
      <c r="C69" s="79"/>
      <c r="D69" s="79"/>
      <c r="E69" s="80"/>
      <c r="F69" s="79"/>
      <c r="G69" s="79"/>
      <c r="H69" s="79"/>
      <c r="I69" s="79"/>
      <c r="J69" s="79"/>
      <c r="K69" s="79"/>
      <c r="L69" s="79"/>
      <c r="M69" s="81"/>
    </row>
  </sheetData>
  <mergeCells count="23"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  <mergeCell ref="B68:L68"/>
    <mergeCell ref="J6:K6"/>
    <mergeCell ref="L6:L7"/>
    <mergeCell ref="B8:C8"/>
    <mergeCell ref="B14:C14"/>
    <mergeCell ref="B29:C29"/>
    <mergeCell ref="B44:C44"/>
    <mergeCell ref="B46:C46"/>
    <mergeCell ref="B58:C58"/>
    <mergeCell ref="B60:C60"/>
    <mergeCell ref="B62:C62"/>
    <mergeCell ref="B67:L67"/>
    <mergeCell ref="B22:C2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B6AA2F5AFBC614B9274A9142CBF31F6" ma:contentTypeVersion="27" ma:contentTypeDescription="A content type to manage public (operations) IDB documents" ma:contentTypeScope="" ma:versionID="532191183786013f40377aaad68fbab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26</Value>
      <Value>60</Value>
      <Value>39</Value>
      <Value>59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BO-L1191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R0001278840</Record_x0020_Number>
    <_dlc_DocId xmlns="cdc7663a-08f0-4737-9e8c-148ce897a09c">EZSHARE-1678154555-37</_dlc_DocId>
    <_dlc_DocIdUrl xmlns="cdc7663a-08f0-4737-9e8c-148ce897a09c">
      <Url>https://idbg.sharepoint.com/teams/EZ-BO-LON/BO-L1191/_layouts/15/DocIdRedir.aspx?ID=EZSHARE-1678154555-37</Url>
      <Description>EZSHARE-1678154555-37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A8598B8-B51B-42E9-84F0-7C79F26DA8C9}"/>
</file>

<file path=customXml/itemProps2.xml><?xml version="1.0" encoding="utf-8"?>
<ds:datastoreItem xmlns:ds="http://schemas.openxmlformats.org/officeDocument/2006/customXml" ds:itemID="{7693191D-96A1-47F3-8E53-0DD0BA2CBDA9}"/>
</file>

<file path=customXml/itemProps3.xml><?xml version="1.0" encoding="utf-8"?>
<ds:datastoreItem xmlns:ds="http://schemas.openxmlformats.org/officeDocument/2006/customXml" ds:itemID="{BC2C735D-D7D4-47A1-A844-C06F539B494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F501694-E5A7-4DF9-A61D-B4577A78D7A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9695F76-4500-4908-9568-416EFCB56ABA}">
  <ds:schemaRefs>
    <ds:schemaRef ds:uri="http://schemas.microsoft.com/sharepoint/v3/contenttype/forms/url"/>
  </ds:schemaRefs>
</ds:datastoreItem>
</file>

<file path=customXml/itemProps6.xml><?xml version="1.0" encoding="utf-8"?>
<ds:datastoreItem xmlns:ds="http://schemas.openxmlformats.org/officeDocument/2006/customXml" ds:itemID="{919E272D-939F-4185-991E-9F0036CE2E38}">
  <ds:schemaRefs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Inter-American Development Bank</cp:lastModifiedBy>
  <dcterms:created xsi:type="dcterms:W3CDTF">2017-08-25T14:44:30Z</dcterms:created>
  <dcterms:modified xsi:type="dcterms:W3CDTF">2017-11-15T15:45:20Z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60;#WATER SUPPLY URBAN|28df1b5d-8f50-49f8-b50a-8bcbae67d2a4</vt:lpwstr>
  </property>
  <property fmtid="{D5CDD505-2E9C-101B-9397-08002B2CF9AE}" pid="7" name="Fund IDB">
    <vt:lpwstr>59;#TBD|d62f6e05-3e80-4abd-9bb4-5f10b4906ff6</vt:lpwstr>
  </property>
  <property fmtid="{D5CDD505-2E9C-101B-9397-08002B2CF9AE}" pid="8" name="Country">
    <vt:lpwstr>26;#Bolivia|6445a937-aea4-4907-9f24-bff96a7c61c8</vt:lpwstr>
  </property>
  <property fmtid="{D5CDD505-2E9C-101B-9397-08002B2CF9AE}" pid="9" name="Sector IDB">
    <vt:lpwstr>39;#WATER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017dd016-1dfa-4c63-836a-1af630d4d63c</vt:lpwstr>
  </property>
  <property fmtid="{D5CDD505-2E9C-101B-9397-08002B2CF9AE}" pid="12" name="ContentTypeId">
    <vt:lpwstr>0x0101001A458A224826124E8B45B1D613300CFC002B6AA2F5AFBC614B9274A9142CBF31F6</vt:lpwstr>
  </property>
</Properties>
</file>