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1640" windowHeight="5580"/>
  </bookViews>
  <sheets>
    <sheet name="Procurement Plan" sheetId="2" r:id="rId1"/>
    <sheet name="Detailed Procurement Plan" sheetId="1" r:id="rId2"/>
  </sheets>
  <definedNames>
    <definedName name="_xlnm._FilterDatabase" localSheetId="1" hidden="1">'Detailed Procurement Plan'!$A$1:$AJ$6</definedName>
  </definedNames>
  <calcPr calcId="145621"/>
</workbook>
</file>

<file path=xl/calcChain.xml><?xml version="1.0" encoding="utf-8"?>
<calcChain xmlns="http://schemas.openxmlformats.org/spreadsheetml/2006/main">
  <c r="B11" i="2" l="1"/>
  <c r="B18" i="2" l="1"/>
  <c r="B12" i="2"/>
  <c r="B17" i="2" s="1"/>
  <c r="B19" i="2" s="1"/>
  <c r="C12" i="2" l="1"/>
  <c r="C11" i="2"/>
  <c r="I6" i="1"/>
  <c r="C18" i="2" l="1"/>
  <c r="C17" i="2"/>
  <c r="I5" i="1"/>
  <c r="C19" i="2" l="1"/>
  <c r="B13" i="2"/>
  <c r="C13" i="2" s="1"/>
</calcChain>
</file>

<file path=xl/sharedStrings.xml><?xml version="1.0" encoding="utf-8"?>
<sst xmlns="http://schemas.openxmlformats.org/spreadsheetml/2006/main" count="154" uniqueCount="83">
  <si>
    <t>3CV</t>
  </si>
  <si>
    <t>Total</t>
  </si>
  <si>
    <t>WORKS</t>
  </si>
  <si>
    <t>Executing Agency:</t>
  </si>
  <si>
    <t>Goods</t>
  </si>
  <si>
    <t>CONSULTING FIRMS</t>
  </si>
  <si>
    <t>INDIVIDUAL CONSULTANTS</t>
  </si>
  <si>
    <t>Activity:</t>
  </si>
  <si>
    <t>Additional Information:</t>
  </si>
  <si>
    <t>Procurement Method
(Select one of the options):</t>
  </si>
  <si>
    <t>Lots Quantity:</t>
  </si>
  <si>
    <t>Process Number:</t>
  </si>
  <si>
    <t>Estimated Number of Consultants:</t>
  </si>
  <si>
    <t>Contract Signature</t>
  </si>
  <si>
    <t>Specific Procurement notice</t>
  </si>
  <si>
    <t>Dates</t>
  </si>
  <si>
    <t>No Objection to TOR's</t>
  </si>
  <si>
    <t>Cancelled</t>
  </si>
  <si>
    <t>Selection Based on the Consultants' Qualifications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</si>
  <si>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</si>
  <si>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</si>
  <si>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</si>
  <si>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</si>
  <si>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</si>
  <si>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</si>
  <si>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</si>
  <si>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</si>
  <si>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</si>
  <si>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Time-Based</t>
  </si>
  <si>
    <t>Technical Specifications</t>
  </si>
  <si>
    <t>Terms of Reference</t>
  </si>
  <si>
    <t>Procurement of Non-Consulting Services</t>
  </si>
  <si>
    <t>Request for Proposals and Terms of Reference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</si>
  <si>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</si>
  <si>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</si>
  <si>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</si>
  <si>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</si>
  <si>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</si>
  <si>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</si>
  <si>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</si>
  <si>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</si>
  <si>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</si>
  <si>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</si>
  <si>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Consulting Services (Firms + Individuals)</t>
  </si>
  <si>
    <t>PROCUREMENT PLAN INITIAL LOAD INFORMATION  (ONGOING AND/OR LAST PRESENTED)</t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</si>
  <si>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</si>
  <si>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</si>
  <si>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</si>
  <si>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</si>
  <si>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</si>
  <si>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</si>
  <si>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</si>
  <si>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</si>
  <si>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</si>
  <si>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Estimated Amount</t>
  </si>
  <si>
    <t>Least cost Selection</t>
  </si>
  <si>
    <t>WK001</t>
  </si>
  <si>
    <t>Version ( 1-2016 ) :</t>
  </si>
  <si>
    <t>IC001</t>
  </si>
  <si>
    <t>MTPTC</t>
  </si>
  <si>
    <t>WK002</t>
  </si>
  <si>
    <t>Support to strengthen MTPTC</t>
  </si>
  <si>
    <t>Emergency Program Director and procurement officer</t>
  </si>
  <si>
    <t>30/12/2016</t>
  </si>
  <si>
    <t>CF001</t>
  </si>
  <si>
    <t>International Competitive Bidding</t>
  </si>
  <si>
    <t>Supervision</t>
  </si>
  <si>
    <t>Quantity Surveying and Assessment</t>
  </si>
  <si>
    <t>CF002</t>
  </si>
  <si>
    <t>CF003</t>
  </si>
  <si>
    <t>Activity 1.</t>
  </si>
  <si>
    <t>Financial Audit</t>
  </si>
  <si>
    <t>Technical Audit</t>
  </si>
  <si>
    <t>Associated Activity:</t>
  </si>
  <si>
    <t>Activity 2.</t>
  </si>
  <si>
    <t>Activity 1: Engineering and Institutional Strengthening</t>
  </si>
  <si>
    <t>Activity 2: Infrastructure Repairs and Stabilization Works</t>
  </si>
  <si>
    <t>CF004</t>
  </si>
  <si>
    <t>Project Activities</t>
  </si>
  <si>
    <t>4. Activities</t>
  </si>
  <si>
    <t>EMERGENCY PROGRAM IN RESPONSE TO HURRICANE MATTHEW (HA-L1130)
INFORMATION FOR PROCUREMENT PLAN INITIAL UPLOAD 
ONGOING AND/OR LAST PRESENTED</t>
  </si>
  <si>
    <t>Km of roads repaired and restored to pre-hurricane levels</t>
  </si>
  <si>
    <t>kW of power capacity post natural disaster repaired
kW of power capacity in new facilities
km of medium and low voltage line repaired
Number of solar purified water plants installed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</si>
</sst>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9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10"/>
      <color indexed="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9" fontId="20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/>
    <xf numFmtId="9" fontId="0" fillId="0" borderId="0" xfId="131" applyFont="1"/>
    <xf numFmtId="164" fontId="0" fillId="0" borderId="0" xfId="0" applyNumberFormat="1"/>
    <xf numFmtId="0" fontId="1" fillId="0" borderId="0" xfId="1" applyFont="1" applyFill="1" applyBorder="1" applyAlignment="1">
      <alignment horizontal="left" vertical="center" wrapText="1"/>
    </xf>
    <xf numFmtId="0" fontId="23" fillId="0" borderId="0" xfId="0" applyFont="1"/>
    <xf numFmtId="0" fontId="24" fillId="24" borderId="16" xfId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24" fillId="24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left" vertical="center" wrapText="1"/>
    </xf>
    <xf numFmtId="17" fontId="26" fillId="0" borderId="15" xfId="1" applyNumberFormat="1" applyFont="1" applyFill="1" applyBorder="1" applyAlignment="1">
      <alignment horizontal="left" vertical="center" wrapText="1"/>
    </xf>
    <xf numFmtId="0" fontId="25" fillId="0" borderId="28" xfId="1" applyFont="1" applyFill="1" applyBorder="1" applyAlignment="1">
      <alignment horizontal="left" vertical="center" wrapText="1"/>
    </xf>
    <xf numFmtId="0" fontId="26" fillId="0" borderId="0" xfId="1" applyFont="1" applyFill="1" applyBorder="1" applyAlignment="1">
      <alignment horizontal="left" vertical="center" wrapText="1"/>
    </xf>
    <xf numFmtId="0" fontId="26" fillId="0" borderId="16" xfId="1" applyFont="1" applyBorder="1" applyAlignment="1" applyProtection="1"/>
    <xf numFmtId="0" fontId="20" fillId="0" borderId="0" xfId="0" applyFont="1"/>
    <xf numFmtId="164" fontId="26" fillId="0" borderId="10" xfId="1" applyNumberFormat="1" applyFont="1" applyFill="1" applyBorder="1" applyAlignment="1">
      <alignment horizontal="center" vertical="center" wrapText="1"/>
    </xf>
    <xf numFmtId="164" fontId="24" fillId="24" borderId="10" xfId="1" applyNumberFormat="1" applyFont="1" applyFill="1" applyBorder="1" applyAlignment="1">
      <alignment horizontal="center" vertical="center" wrapText="1"/>
    </xf>
    <xf numFmtId="0" fontId="1" fillId="0" borderId="0" xfId="38" applyFont="1"/>
    <xf numFmtId="0" fontId="1" fillId="0" borderId="0" xfId="1" applyFont="1" applyBorder="1"/>
    <xf numFmtId="0" fontId="1" fillId="0" borderId="0" xfId="1" applyFont="1" applyFill="1" applyBorder="1" applyAlignment="1">
      <alignment vertical="center" wrapText="1"/>
    </xf>
    <xf numFmtId="0" fontId="28" fillId="24" borderId="19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0" fontId="1" fillId="0" borderId="10" xfId="38" applyFont="1" applyFill="1" applyBorder="1" applyAlignment="1">
      <alignment vertical="center" wrapText="1"/>
    </xf>
    <xf numFmtId="3" fontId="1" fillId="0" borderId="10" xfId="38" applyNumberFormat="1" applyFont="1" applyFill="1" applyBorder="1" applyAlignment="1">
      <alignment vertical="center" wrapText="1"/>
    </xf>
    <xf numFmtId="0" fontId="1" fillId="0" borderId="14" xfId="38" applyFont="1" applyFill="1" applyBorder="1" applyAlignment="1">
      <alignment vertical="center" wrapText="1"/>
    </xf>
    <xf numFmtId="0" fontId="1" fillId="0" borderId="0" xfId="38" applyFont="1" applyFill="1" applyBorder="1" applyAlignment="1">
      <alignment vertical="center" wrapText="1"/>
    </xf>
    <xf numFmtId="3" fontId="1" fillId="0" borderId="0" xfId="38" applyNumberFormat="1" applyFont="1" applyFill="1" applyBorder="1" applyAlignment="1">
      <alignment vertical="center" wrapText="1"/>
    </xf>
    <xf numFmtId="9" fontId="1" fillId="0" borderId="0" xfId="131" applyFont="1" applyFill="1" applyBorder="1" applyAlignment="1">
      <alignment vertical="center" wrapText="1"/>
    </xf>
    <xf numFmtId="17" fontId="1" fillId="0" borderId="0" xfId="38" applyNumberFormat="1" applyFont="1" applyFill="1" applyBorder="1" applyAlignment="1">
      <alignment vertical="center" wrapText="1"/>
    </xf>
    <xf numFmtId="0" fontId="22" fillId="24" borderId="26" xfId="38" applyFont="1" applyFill="1" applyBorder="1" applyAlignment="1">
      <alignment horizontal="left" vertical="center" wrapText="1"/>
    </xf>
    <xf numFmtId="0" fontId="29" fillId="24" borderId="19" xfId="38" applyFont="1" applyFill="1" applyBorder="1" applyAlignment="1">
      <alignment horizontal="center" vertical="center" wrapText="1"/>
    </xf>
    <xf numFmtId="0" fontId="29" fillId="24" borderId="10" xfId="38" applyFont="1" applyFill="1" applyBorder="1" applyAlignment="1">
      <alignment horizontal="center" vertical="center" wrapText="1"/>
    </xf>
    <xf numFmtId="0" fontId="23" fillId="0" borderId="10" xfId="0" applyFont="1" applyBorder="1"/>
    <xf numFmtId="0" fontId="1" fillId="0" borderId="24" xfId="1" applyFont="1" applyFill="1" applyBorder="1" applyAlignment="1">
      <alignment horizontal="left" vertical="center" wrapText="1"/>
    </xf>
    <xf numFmtId="0" fontId="1" fillId="0" borderId="0" xfId="1" applyFont="1"/>
    <xf numFmtId="0" fontId="23" fillId="0" borderId="0" xfId="0" applyFont="1" applyBorder="1"/>
    <xf numFmtId="0" fontId="1" fillId="0" borderId="10" xfId="1" applyFont="1" applyFill="1" applyBorder="1" applyAlignment="1">
      <alignment vertical="center" wrapText="1"/>
    </xf>
    <xf numFmtId="0" fontId="1" fillId="0" borderId="10" xfId="38" applyFont="1" applyFill="1" applyBorder="1" applyAlignment="1">
      <alignment horizontal="center" vertical="center" wrapText="1"/>
    </xf>
    <xf numFmtId="3" fontId="1" fillId="0" borderId="10" xfId="38" applyNumberFormat="1" applyFont="1" applyFill="1" applyBorder="1" applyAlignment="1">
      <alignment horizontal="center" vertical="center" wrapText="1"/>
    </xf>
    <xf numFmtId="9" fontId="1" fillId="0" borderId="10" xfId="131" applyFont="1" applyFill="1" applyBorder="1" applyAlignment="1">
      <alignment horizontal="center" vertical="center" wrapText="1"/>
    </xf>
    <xf numFmtId="17" fontId="1" fillId="0" borderId="10" xfId="38" applyNumberFormat="1" applyFont="1" applyFill="1" applyBorder="1" applyAlignment="1">
      <alignment horizontal="center" vertical="center" wrapText="1"/>
    </xf>
    <xf numFmtId="1" fontId="1" fillId="0" borderId="10" xfId="131" applyNumberFormat="1" applyFont="1" applyFill="1" applyBorder="1" applyAlignment="1">
      <alignment horizontal="center" vertical="center" wrapText="1"/>
    </xf>
    <xf numFmtId="0" fontId="1" fillId="0" borderId="14" xfId="38" applyFont="1" applyFill="1" applyBorder="1" applyAlignment="1">
      <alignment horizontal="center" vertical="center" wrapText="1"/>
    </xf>
    <xf numFmtId="0" fontId="1" fillId="0" borderId="0" xfId="38" applyFont="1" applyFill="1" applyBorder="1" applyAlignment="1">
      <alignment horizontal="center" vertical="center" wrapText="1"/>
    </xf>
    <xf numFmtId="3" fontId="1" fillId="0" borderId="0" xfId="38" applyNumberFormat="1" applyFont="1" applyFill="1" applyBorder="1" applyAlignment="1">
      <alignment horizontal="center" vertical="center" wrapText="1"/>
    </xf>
    <xf numFmtId="9" fontId="1" fillId="0" borderId="0" xfId="131" applyFont="1" applyFill="1" applyBorder="1" applyAlignment="1">
      <alignment horizontal="center" vertical="center" wrapText="1"/>
    </xf>
    <xf numFmtId="17" fontId="1" fillId="0" borderId="0" xfId="38" applyNumberFormat="1" applyFont="1" applyFill="1" applyBorder="1" applyAlignment="1">
      <alignment horizontal="center" vertical="center" wrapText="1"/>
    </xf>
    <xf numFmtId="0" fontId="24" fillId="24" borderId="11" xfId="1" applyFont="1" applyFill="1" applyBorder="1" applyAlignment="1">
      <alignment horizontal="center" vertical="center" wrapText="1"/>
    </xf>
    <xf numFmtId="0" fontId="24" fillId="24" borderId="12" xfId="1" applyFont="1" applyFill="1" applyBorder="1" applyAlignment="1">
      <alignment horizontal="center" vertical="center" wrapText="1"/>
    </xf>
    <xf numFmtId="0" fontId="24" fillId="24" borderId="13" xfId="1" applyFont="1" applyFill="1" applyBorder="1" applyAlignment="1">
      <alignment horizontal="center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4" fillId="24" borderId="29" xfId="1" applyFont="1" applyFill="1" applyBorder="1" applyAlignment="1">
      <alignment horizontal="center" vertical="center" wrapText="1"/>
    </xf>
    <xf numFmtId="0" fontId="24" fillId="24" borderId="30" xfId="1" applyFont="1" applyFill="1" applyBorder="1" applyAlignment="1">
      <alignment horizontal="center" vertical="center" wrapText="1"/>
    </xf>
    <xf numFmtId="0" fontId="24" fillId="24" borderId="26" xfId="1" applyFont="1" applyFill="1" applyBorder="1" applyAlignment="1">
      <alignment horizontal="center" vertical="center" wrapText="1"/>
    </xf>
    <xf numFmtId="0" fontId="26" fillId="0" borderId="31" xfId="1" applyFont="1" applyFill="1" applyBorder="1" applyAlignment="1">
      <alignment horizontal="center" vertical="center" wrapText="1"/>
    </xf>
    <xf numFmtId="0" fontId="26" fillId="0" borderId="27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8" fillId="24" borderId="19" xfId="38" applyFont="1" applyFill="1" applyBorder="1" applyAlignment="1">
      <alignment horizontal="center" vertical="center" wrapText="1"/>
    </xf>
    <xf numFmtId="0" fontId="28" fillId="24" borderId="18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horizontal="center" vertical="center" wrapText="1"/>
    </xf>
    <xf numFmtId="0" fontId="28" fillId="24" borderId="14" xfId="38" applyFont="1" applyFill="1" applyBorder="1" applyAlignment="1">
      <alignment horizontal="center" vertical="center" wrapText="1"/>
    </xf>
    <xf numFmtId="0" fontId="28" fillId="24" borderId="23" xfId="38" applyFont="1" applyFill="1" applyBorder="1" applyAlignment="1">
      <alignment horizontal="center" vertical="center" wrapText="1"/>
    </xf>
    <xf numFmtId="0" fontId="28" fillId="24" borderId="25" xfId="38" applyFont="1" applyFill="1" applyBorder="1" applyAlignment="1">
      <alignment horizontal="center" vertical="center"/>
    </xf>
    <xf numFmtId="0" fontId="28" fillId="24" borderId="24" xfId="38" applyFont="1" applyFill="1" applyBorder="1" applyAlignment="1">
      <alignment horizontal="center" vertical="center"/>
    </xf>
    <xf numFmtId="0" fontId="21" fillId="0" borderId="20" xfId="1" applyFont="1" applyFill="1" applyBorder="1" applyAlignment="1">
      <alignment horizontal="left" vertical="center" wrapText="1"/>
    </xf>
    <xf numFmtId="0" fontId="21" fillId="0" borderId="21" xfId="1" applyFont="1" applyFill="1" applyBorder="1" applyAlignment="1">
      <alignment horizontal="left" vertical="center" wrapText="1"/>
    </xf>
    <xf numFmtId="0" fontId="21" fillId="0" borderId="22" xfId="1" applyFont="1" applyFill="1" applyBorder="1" applyAlignment="1">
      <alignment horizontal="left" vertical="center" wrapText="1"/>
    </xf>
    <xf numFmtId="0" fontId="27" fillId="24" borderId="11" xfId="38" applyFont="1" applyFill="1" applyBorder="1" applyAlignment="1">
      <alignment horizontal="left" vertical="center" wrapText="1"/>
    </xf>
    <xf numFmtId="0" fontId="27" fillId="24" borderId="12" xfId="38" applyFont="1" applyFill="1" applyBorder="1" applyAlignment="1">
      <alignment horizontal="left" vertical="center" wrapText="1"/>
    </xf>
    <xf numFmtId="0" fontId="27" fillId="24" borderId="13" xfId="38" applyFont="1" applyFill="1" applyBorder="1" applyAlignment="1">
      <alignment horizontal="left" vertical="center" wrapText="1"/>
    </xf>
    <xf numFmtId="0" fontId="28" fillId="24" borderId="16" xfId="38" applyFont="1" applyFill="1" applyBorder="1" applyAlignment="1">
      <alignment horizontal="center" vertical="center" wrapText="1"/>
    </xf>
    <xf numFmtId="0" fontId="29" fillId="24" borderId="23" xfId="38" applyFont="1" applyFill="1" applyBorder="1" applyAlignment="1">
      <alignment horizontal="center" vertical="center" wrapText="1"/>
    </xf>
    <xf numFmtId="0" fontId="29" fillId="24" borderId="25" xfId="38" applyFont="1" applyFill="1" applyBorder="1" applyAlignment="1">
      <alignment horizontal="center" vertical="center"/>
    </xf>
    <xf numFmtId="0" fontId="29" fillId="24" borderId="24" xfId="38" applyFont="1" applyFill="1" applyBorder="1" applyAlignment="1">
      <alignment horizontal="center" vertical="center"/>
    </xf>
    <xf numFmtId="0" fontId="29" fillId="24" borderId="16" xfId="38" applyFont="1" applyFill="1" applyBorder="1" applyAlignment="1">
      <alignment horizontal="center" vertical="center" wrapText="1"/>
    </xf>
    <xf numFmtId="0" fontId="29" fillId="24" borderId="10" xfId="38" applyFont="1" applyFill="1" applyBorder="1" applyAlignment="1">
      <alignment horizontal="center" vertical="center" wrapText="1"/>
    </xf>
    <xf numFmtId="0" fontId="29" fillId="24" borderId="19" xfId="38" applyFont="1" applyFill="1" applyBorder="1" applyAlignment="1">
      <alignment horizontal="center" vertical="center" wrapText="1"/>
    </xf>
    <xf numFmtId="0" fontId="29" fillId="24" borderId="18" xfId="38" applyFont="1" applyFill="1" applyBorder="1" applyAlignment="1">
      <alignment horizontal="center" vertical="center" wrapText="1"/>
    </xf>
    <xf numFmtId="0" fontId="29" fillId="24" borderId="14" xfId="38" applyFont="1" applyFill="1" applyBorder="1" applyAlignment="1">
      <alignment horizontal="center" vertical="center" wrapText="1"/>
    </xf>
    <xf numFmtId="0" fontId="22" fillId="24" borderId="11" xfId="38" applyFont="1" applyFill="1" applyBorder="1" applyAlignment="1">
      <alignment horizontal="left" vertical="center" wrapText="1"/>
    </xf>
    <xf numFmtId="0" fontId="22" fillId="24" borderId="12" xfId="38" applyFont="1" applyFill="1" applyBorder="1" applyAlignment="1">
      <alignment horizontal="left" vertical="center" wrapText="1"/>
    </xf>
    <xf numFmtId="0" fontId="22" fillId="24" borderId="13" xfId="38" applyFont="1" applyFill="1" applyBorder="1" applyAlignment="1">
      <alignment horizontal="left" vertical="center" wrapText="1"/>
    </xf>
  </cellXfs>
  <cellStyles count="132">
    <cellStyle name="20% - Accent1 2" xfId="2"/>
    <cellStyle name="20% - Accent1 3" xfId="44"/>
    <cellStyle name="20% - Accent1 4" xfId="45"/>
    <cellStyle name="20% - Accent2 2" xfId="3"/>
    <cellStyle name="20% - Accent2 3" xfId="46"/>
    <cellStyle name="20% - Accent2 4" xfId="47"/>
    <cellStyle name="20% - Accent3 2" xfId="4"/>
    <cellStyle name="20% - Accent3 3" xfId="48"/>
    <cellStyle name="20% - Accent3 4" xfId="49"/>
    <cellStyle name="20% - Accent4 2" xfId="5"/>
    <cellStyle name="20% - Accent4 3" xfId="50"/>
    <cellStyle name="20% - Accent4 4" xfId="51"/>
    <cellStyle name="20% - Accent5 2" xfId="6"/>
    <cellStyle name="20% - Accent5 3" xfId="52"/>
    <cellStyle name="20% - Accent5 4" xfId="53"/>
    <cellStyle name="20% - Accent6 2" xfId="7"/>
    <cellStyle name="20% - Accent6 3" xfId="54"/>
    <cellStyle name="20% - Accent6 4" xfId="55"/>
    <cellStyle name="40% - Accent1 2" xfId="8"/>
    <cellStyle name="40% - Accent1 3" xfId="56"/>
    <cellStyle name="40% - Accent1 4" xfId="57"/>
    <cellStyle name="40% - Accent2 2" xfId="9"/>
    <cellStyle name="40% - Accent2 3" xfId="58"/>
    <cellStyle name="40% - Accent2 4" xfId="59"/>
    <cellStyle name="40% - Accent3 2" xfId="10"/>
    <cellStyle name="40% - Accent3 3" xfId="60"/>
    <cellStyle name="40% - Accent3 4" xfId="61"/>
    <cellStyle name="40% - Accent4 2" xfId="11"/>
    <cellStyle name="40% - Accent4 3" xfId="62"/>
    <cellStyle name="40% - Accent4 4" xfId="63"/>
    <cellStyle name="40% - Accent5 2" xfId="12"/>
    <cellStyle name="40% - Accent5 3" xfId="64"/>
    <cellStyle name="40% - Accent5 4" xfId="65"/>
    <cellStyle name="40% - Accent6 2" xfId="13"/>
    <cellStyle name="40% - Accent6 3" xfId="66"/>
    <cellStyle name="40% - Accent6 4" xfId="67"/>
    <cellStyle name="60% - Accent1 2" xfId="14"/>
    <cellStyle name="60% - Accent1 3" xfId="68"/>
    <cellStyle name="60% - Accent1 4" xfId="69"/>
    <cellStyle name="60% - Accent2 2" xfId="15"/>
    <cellStyle name="60% - Accent2 3" xfId="70"/>
    <cellStyle name="60% - Accent2 4" xfId="71"/>
    <cellStyle name="60% - Accent3 2" xfId="16"/>
    <cellStyle name="60% - Accent3 3" xfId="72"/>
    <cellStyle name="60% - Accent3 4" xfId="73"/>
    <cellStyle name="60% - Accent4 2" xfId="17"/>
    <cellStyle name="60% - Accent4 3" xfId="74"/>
    <cellStyle name="60% - Accent4 4" xfId="75"/>
    <cellStyle name="60% - Accent5 2" xfId="18"/>
    <cellStyle name="60% - Accent5 3" xfId="76"/>
    <cellStyle name="60% - Accent5 4" xfId="77"/>
    <cellStyle name="60% - Accent6 2" xfId="19"/>
    <cellStyle name="60% - Accent6 3" xfId="78"/>
    <cellStyle name="60% - Accent6 4" xfId="79"/>
    <cellStyle name="Accent1 2" xfId="20"/>
    <cellStyle name="Accent1 3" xfId="80"/>
    <cellStyle name="Accent1 4" xfId="81"/>
    <cellStyle name="Accent2 2" xfId="21"/>
    <cellStyle name="Accent2 3" xfId="82"/>
    <cellStyle name="Accent2 4" xfId="83"/>
    <cellStyle name="Accent3 2" xfId="22"/>
    <cellStyle name="Accent3 3" xfId="84"/>
    <cellStyle name="Accent3 4" xfId="85"/>
    <cellStyle name="Accent4 2" xfId="23"/>
    <cellStyle name="Accent4 3" xfId="86"/>
    <cellStyle name="Accent4 4" xfId="87"/>
    <cellStyle name="Accent5 2" xfId="24"/>
    <cellStyle name="Accent5 3" xfId="88"/>
    <cellStyle name="Accent5 4" xfId="89"/>
    <cellStyle name="Accent6 2" xfId="25"/>
    <cellStyle name="Accent6 3" xfId="90"/>
    <cellStyle name="Accent6 4" xfId="91"/>
    <cellStyle name="Bad 2" xfId="26"/>
    <cellStyle name="Bad 3" xfId="92"/>
    <cellStyle name="Bad 4" xfId="93"/>
    <cellStyle name="Calculation 2" xfId="27"/>
    <cellStyle name="Calculation 3" xfId="94"/>
    <cellStyle name="Calculation 4" xfId="95"/>
    <cellStyle name="Check Cell 2" xfId="28"/>
    <cellStyle name="Check Cell 3" xfId="96"/>
    <cellStyle name="Check Cell 4" xfId="97"/>
    <cellStyle name="Explanatory Text 2" xfId="29"/>
    <cellStyle name="Explanatory Text 3" xfId="98"/>
    <cellStyle name="Explanatory Text 4" xfId="99"/>
    <cellStyle name="Good 2" xfId="30"/>
    <cellStyle name="Good 3" xfId="100"/>
    <cellStyle name="Good 4" xfId="101"/>
    <cellStyle name="Heading 1 2" xfId="31"/>
    <cellStyle name="Heading 1 3" xfId="102"/>
    <cellStyle name="Heading 1 4" xfId="103"/>
    <cellStyle name="Heading 2 2" xfId="32"/>
    <cellStyle name="Heading 2 3" xfId="104"/>
    <cellStyle name="Heading 2 4" xfId="105"/>
    <cellStyle name="Heading 3 2" xfId="33"/>
    <cellStyle name="Heading 3 3" xfId="106"/>
    <cellStyle name="Heading 3 4" xfId="107"/>
    <cellStyle name="Heading 4 2" xfId="34"/>
    <cellStyle name="Heading 4 3" xfId="108"/>
    <cellStyle name="Heading 4 4" xfId="109"/>
    <cellStyle name="Input 2" xfId="35"/>
    <cellStyle name="Input 3" xfId="110"/>
    <cellStyle name="Input 4" xfId="111"/>
    <cellStyle name="Linked Cell 2" xfId="36"/>
    <cellStyle name="Linked Cell 3" xfId="112"/>
    <cellStyle name="Linked Cell 4" xfId="113"/>
    <cellStyle name="Neutral 2" xfId="37"/>
    <cellStyle name="Neutral 3" xfId="114"/>
    <cellStyle name="Neutral 4" xfId="115"/>
    <cellStyle name="Normal" xfId="0" builtinId="0"/>
    <cellStyle name="Normal 2" xfId="38"/>
    <cellStyle name="Normal 2 2" xfId="116"/>
    <cellStyle name="Normal 2 3" xfId="117"/>
    <cellStyle name="Normal 2 4" xfId="118"/>
    <cellStyle name="Normal 3" xfId="1"/>
    <cellStyle name="Normal 3 2" xfId="119"/>
    <cellStyle name="Normal 4" xfId="120"/>
    <cellStyle name="Note 2" xfId="39"/>
    <cellStyle name="Note 3" xfId="121"/>
    <cellStyle name="Note 4" xfId="122"/>
    <cellStyle name="Output 2" xfId="40"/>
    <cellStyle name="Output 3" xfId="123"/>
    <cellStyle name="Output 4" xfId="124"/>
    <cellStyle name="Percent" xfId="131" builtinId="5"/>
    <cellStyle name="Title 2" xfId="41"/>
    <cellStyle name="Title 3" xfId="125"/>
    <cellStyle name="Title 4" xfId="126"/>
    <cellStyle name="Total 2" xfId="42"/>
    <cellStyle name="Total 3" xfId="127"/>
    <cellStyle name="Total 4" xfId="128"/>
    <cellStyle name="Warning Text 2" xfId="43"/>
    <cellStyle name="Warning Text 3" xfId="129"/>
    <cellStyle name="Warning Text 4" xfId="1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="70" zoomScaleNormal="70" workbookViewId="0">
      <selection activeCell="B12" sqref="B12"/>
    </sheetView>
  </sheetViews>
  <sheetFormatPr defaultRowHeight="14.5" x14ac:dyDescent="0.35"/>
  <cols>
    <col min="1" max="1" width="54.26953125" bestFit="1" customWidth="1"/>
    <col min="2" max="2" width="35.26953125" customWidth="1"/>
    <col min="3" max="3" width="33.453125" customWidth="1"/>
    <col min="5" max="5" width="16.26953125" bestFit="1" customWidth="1"/>
    <col min="9" max="9" width="21.453125" customWidth="1"/>
    <col min="11" max="11" width="8.7265625" style="1"/>
    <col min="12" max="12" width="11.26953125" bestFit="1" customWidth="1"/>
    <col min="13" max="13" width="11.26953125" style="1" customWidth="1"/>
  </cols>
  <sheetData>
    <row r="1" spans="1:19" ht="95.15" customHeight="1" thickBot="1" x14ac:dyDescent="0.3">
      <c r="A1" s="50" t="s">
        <v>80</v>
      </c>
      <c r="B1" s="50"/>
      <c r="C1" s="50"/>
    </row>
    <row r="2" spans="1:19" ht="15" x14ac:dyDescent="0.25">
      <c r="A2" s="51" t="s">
        <v>33</v>
      </c>
      <c r="B2" s="52"/>
      <c r="C2" s="53"/>
    </row>
    <row r="3" spans="1:19" ht="15" x14ac:dyDescent="0.25">
      <c r="A3" s="6" t="s">
        <v>34</v>
      </c>
      <c r="B3" s="7" t="s">
        <v>35</v>
      </c>
      <c r="C3" s="8" t="s">
        <v>36</v>
      </c>
    </row>
    <row r="4" spans="1:19" ht="15.75" thickBot="1" x14ac:dyDescent="0.3">
      <c r="A4" s="9" t="s">
        <v>37</v>
      </c>
      <c r="B4" s="10">
        <v>42736</v>
      </c>
      <c r="C4" s="10">
        <v>43101</v>
      </c>
    </row>
    <row r="5" spans="1:19" ht="15.75" thickBot="1" x14ac:dyDescent="0.3">
      <c r="A5" s="11"/>
      <c r="B5" s="12"/>
      <c r="C5" s="12"/>
    </row>
    <row r="6" spans="1:19" ht="15" x14ac:dyDescent="0.25">
      <c r="A6" s="51" t="s">
        <v>38</v>
      </c>
      <c r="B6" s="52"/>
      <c r="C6" s="53"/>
    </row>
    <row r="7" spans="1:19" ht="15.75" thickBot="1" x14ac:dyDescent="0.3">
      <c r="A7" s="9" t="s">
        <v>57</v>
      </c>
      <c r="B7" s="54"/>
      <c r="C7" s="55"/>
    </row>
    <row r="8" spans="1:19" ht="15.75" thickBot="1" x14ac:dyDescent="0.3">
      <c r="A8" s="56"/>
      <c r="B8" s="56"/>
      <c r="C8" s="56"/>
    </row>
    <row r="9" spans="1:19" ht="15" x14ac:dyDescent="0.25">
      <c r="A9" s="47" t="s">
        <v>39</v>
      </c>
      <c r="B9" s="48"/>
      <c r="C9" s="49"/>
    </row>
    <row r="10" spans="1:19" ht="30" x14ac:dyDescent="0.25">
      <c r="A10" s="6" t="s">
        <v>40</v>
      </c>
      <c r="B10" s="7" t="s">
        <v>41</v>
      </c>
      <c r="C10" s="8" t="s">
        <v>42</v>
      </c>
    </row>
    <row r="11" spans="1:19" ht="15" x14ac:dyDescent="0.25">
      <c r="A11" s="13" t="s">
        <v>25</v>
      </c>
      <c r="B11" s="15">
        <f>'Detailed Procurement Plan'!G5+'Detailed Procurement Plan'!G6</f>
        <v>17450000</v>
      </c>
      <c r="C11" s="15">
        <f>B11</f>
        <v>17450000</v>
      </c>
    </row>
    <row r="12" spans="1:19" ht="15" x14ac:dyDescent="0.25">
      <c r="A12" s="13" t="s">
        <v>43</v>
      </c>
      <c r="B12" s="15">
        <f>'Detailed Procurement Plan'!F23+'Detailed Procurement Plan'!F18+'Detailed Procurement Plan'!F17+'Detailed Procurement Plan'!F16+'Detailed Procurement Plan'!F15</f>
        <v>2550000</v>
      </c>
      <c r="C12" s="15">
        <f>B12</f>
        <v>2550000</v>
      </c>
    </row>
    <row r="13" spans="1:19" ht="15" x14ac:dyDescent="0.25">
      <c r="A13" s="7" t="s">
        <v>1</v>
      </c>
      <c r="B13" s="16">
        <f>SUM(B11:B12)</f>
        <v>20000000</v>
      </c>
      <c r="C13" s="16">
        <f>B13</f>
        <v>20000000</v>
      </c>
      <c r="E13" s="3"/>
    </row>
    <row r="14" spans="1:19" ht="15.75" thickBot="1" x14ac:dyDescent="0.3">
      <c r="A14" s="5"/>
      <c r="B14" s="5"/>
      <c r="C14" s="5"/>
    </row>
    <row r="15" spans="1:19" ht="15" x14ac:dyDescent="0.25">
      <c r="A15" s="47" t="s">
        <v>79</v>
      </c>
      <c r="B15" s="48"/>
      <c r="C15" s="49"/>
      <c r="E15" s="3"/>
      <c r="S15" s="2"/>
    </row>
    <row r="16" spans="1:19" ht="30" x14ac:dyDescent="0.25">
      <c r="A16" s="6" t="s">
        <v>78</v>
      </c>
      <c r="B16" s="7" t="s">
        <v>41</v>
      </c>
      <c r="C16" s="8" t="s">
        <v>42</v>
      </c>
    </row>
    <row r="17" spans="1:3" ht="15" x14ac:dyDescent="0.25">
      <c r="A17" s="13" t="s">
        <v>75</v>
      </c>
      <c r="B17" s="15">
        <f>B12</f>
        <v>2550000</v>
      </c>
      <c r="C17" s="15">
        <f>B17</f>
        <v>2550000</v>
      </c>
    </row>
    <row r="18" spans="1:3" x14ac:dyDescent="0.35">
      <c r="A18" s="13" t="s">
        <v>76</v>
      </c>
      <c r="B18" s="15">
        <f>'Detailed Procurement Plan'!G5+'Detailed Procurement Plan'!G6</f>
        <v>17450000</v>
      </c>
      <c r="C18" s="15">
        <f>B18</f>
        <v>17450000</v>
      </c>
    </row>
    <row r="19" spans="1:3" x14ac:dyDescent="0.35">
      <c r="A19" s="7" t="s">
        <v>1</v>
      </c>
      <c r="B19" s="16">
        <f>SUM(B17:B18)</f>
        <v>20000000</v>
      </c>
      <c r="C19" s="16">
        <f>SUM(C17:C18)</f>
        <v>20000000</v>
      </c>
    </row>
    <row r="20" spans="1:3" ht="15" x14ac:dyDescent="0.25">
      <c r="A20" s="14"/>
      <c r="B20" s="14"/>
      <c r="C20" s="14"/>
    </row>
  </sheetData>
  <mergeCells count="7">
    <mergeCell ref="A15:C15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"/>
  <sheetViews>
    <sheetView zoomScale="60" zoomScaleNormal="60" workbookViewId="0">
      <selection activeCell="D8" sqref="D8"/>
    </sheetView>
  </sheetViews>
  <sheetFormatPr defaultColWidth="9.1796875" defaultRowHeight="14" x14ac:dyDescent="0.3"/>
  <cols>
    <col min="1" max="1" width="15.26953125" style="5" customWidth="1"/>
    <col min="2" max="2" width="32.54296875" style="5" customWidth="1"/>
    <col min="3" max="3" width="17.7265625" style="5" customWidth="1"/>
    <col min="4" max="4" width="36.7265625" style="5" customWidth="1"/>
    <col min="5" max="5" width="12.7265625" style="5" customWidth="1"/>
    <col min="6" max="6" width="16" style="5" customWidth="1"/>
    <col min="7" max="9" width="15.7265625" style="5" customWidth="1"/>
    <col min="10" max="10" width="27.54296875" style="5" customWidth="1"/>
    <col min="11" max="11" width="14" style="5" customWidth="1"/>
    <col min="12" max="12" width="15.54296875" style="5" customWidth="1"/>
    <col min="13" max="13" width="15" style="5" customWidth="1"/>
    <col min="14" max="14" width="14.7265625" style="5" customWidth="1"/>
    <col min="15" max="15" width="9.26953125" style="5" customWidth="1"/>
    <col min="16" max="16" width="9" style="5" customWidth="1"/>
    <col min="17" max="17" width="0.26953125" style="5" hidden="1" customWidth="1"/>
    <col min="18" max="18" width="57.453125" style="5" hidden="1" customWidth="1"/>
    <col min="19" max="16384" width="9.1796875" style="5"/>
  </cols>
  <sheetData>
    <row r="1" spans="1:36" ht="16.5" customHeight="1" thickBot="1" x14ac:dyDescent="0.25">
      <c r="A1" s="64" t="s">
        <v>44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6"/>
    </row>
    <row r="2" spans="1:36" ht="15.75" x14ac:dyDescent="0.2">
      <c r="A2" s="67" t="s">
        <v>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9"/>
      <c r="O2" s="17"/>
      <c r="P2" s="17"/>
      <c r="Q2" s="18" t="s">
        <v>48</v>
      </c>
      <c r="R2" s="17"/>
      <c r="S2" s="17"/>
      <c r="T2" s="17"/>
    </row>
    <row r="3" spans="1:36" ht="15" customHeight="1" x14ac:dyDescent="0.3">
      <c r="A3" s="70" t="s">
        <v>3</v>
      </c>
      <c r="B3" s="59" t="s">
        <v>7</v>
      </c>
      <c r="C3" s="59" t="s">
        <v>8</v>
      </c>
      <c r="D3" s="57" t="s">
        <v>9</v>
      </c>
      <c r="E3" s="59" t="s">
        <v>10</v>
      </c>
      <c r="F3" s="57" t="s">
        <v>11</v>
      </c>
      <c r="G3" s="61" t="s">
        <v>49</v>
      </c>
      <c r="H3" s="62"/>
      <c r="I3" s="63"/>
      <c r="J3" s="59" t="s">
        <v>73</v>
      </c>
      <c r="K3" s="57" t="s">
        <v>47</v>
      </c>
      <c r="L3" s="59" t="s">
        <v>15</v>
      </c>
      <c r="M3" s="59"/>
      <c r="N3" s="60" t="s">
        <v>50</v>
      </c>
      <c r="O3" s="17"/>
      <c r="P3" s="17"/>
      <c r="Q3" s="19" t="s">
        <v>45</v>
      </c>
      <c r="R3" s="17"/>
      <c r="S3" s="17"/>
      <c r="T3" s="17"/>
    </row>
    <row r="4" spans="1:36" ht="87.5" x14ac:dyDescent="0.3">
      <c r="A4" s="70"/>
      <c r="B4" s="59"/>
      <c r="C4" s="59"/>
      <c r="D4" s="58"/>
      <c r="E4" s="59"/>
      <c r="F4" s="58"/>
      <c r="G4" s="20" t="s">
        <v>51</v>
      </c>
      <c r="H4" s="21" t="s">
        <v>52</v>
      </c>
      <c r="I4" s="21" t="s">
        <v>53</v>
      </c>
      <c r="J4" s="59"/>
      <c r="K4" s="58"/>
      <c r="L4" s="21" t="s">
        <v>14</v>
      </c>
      <c r="M4" s="21" t="s">
        <v>13</v>
      </c>
      <c r="N4" s="60"/>
      <c r="O4" s="17"/>
      <c r="P4" s="17"/>
      <c r="Q4" s="19" t="s">
        <v>46</v>
      </c>
      <c r="R4" s="17"/>
      <c r="S4" s="17"/>
      <c r="T4" s="17"/>
    </row>
    <row r="5" spans="1:36" ht="33.75" customHeight="1" x14ac:dyDescent="0.3">
      <c r="A5" s="22" t="s">
        <v>59</v>
      </c>
      <c r="B5" s="22" t="s">
        <v>81</v>
      </c>
      <c r="C5" s="23"/>
      <c r="D5" s="22" t="s">
        <v>48</v>
      </c>
      <c r="E5" s="22">
        <v>3</v>
      </c>
      <c r="F5" s="37" t="s">
        <v>56</v>
      </c>
      <c r="G5" s="38">
        <v>16450000</v>
      </c>
      <c r="H5" s="39">
        <v>1</v>
      </c>
      <c r="I5" s="39">
        <f>1-H5</f>
        <v>0</v>
      </c>
      <c r="J5" s="37" t="s">
        <v>74</v>
      </c>
      <c r="K5" s="37" t="s">
        <v>46</v>
      </c>
      <c r="L5" s="40">
        <v>42736</v>
      </c>
      <c r="M5" s="40">
        <v>42767</v>
      </c>
      <c r="N5" s="42"/>
      <c r="O5" s="17"/>
      <c r="P5" s="17"/>
      <c r="Q5" s="19" t="s">
        <v>17</v>
      </c>
      <c r="R5" s="17"/>
      <c r="S5" s="17"/>
      <c r="T5" s="17"/>
    </row>
    <row r="6" spans="1:36" ht="33.75" customHeight="1" x14ac:dyDescent="0.3">
      <c r="A6" s="22" t="s">
        <v>59</v>
      </c>
      <c r="B6" s="22" t="s">
        <v>82</v>
      </c>
      <c r="C6" s="23"/>
      <c r="D6" s="22" t="s">
        <v>48</v>
      </c>
      <c r="E6" s="22">
        <v>1</v>
      </c>
      <c r="F6" s="37" t="s">
        <v>60</v>
      </c>
      <c r="G6" s="38">
        <v>1000000</v>
      </c>
      <c r="H6" s="39">
        <v>1</v>
      </c>
      <c r="I6" s="39">
        <f>1-H6</f>
        <v>0</v>
      </c>
      <c r="J6" s="37" t="s">
        <v>74</v>
      </c>
      <c r="K6" s="37" t="s">
        <v>46</v>
      </c>
      <c r="L6" s="40">
        <v>42736</v>
      </c>
      <c r="M6" s="40">
        <v>42767</v>
      </c>
      <c r="N6" s="42"/>
      <c r="O6" s="17"/>
      <c r="P6" s="17"/>
      <c r="Q6" s="19"/>
      <c r="R6" s="17"/>
      <c r="S6" s="17"/>
      <c r="T6" s="17"/>
    </row>
    <row r="7" spans="1:36" ht="33.75" customHeight="1" x14ac:dyDescent="0.3">
      <c r="A7" s="25"/>
      <c r="B7" s="25"/>
      <c r="C7" s="26"/>
      <c r="D7" s="25"/>
      <c r="E7" s="25"/>
      <c r="F7" s="43"/>
      <c r="G7" s="44"/>
      <c r="H7" s="45"/>
      <c r="I7" s="45"/>
      <c r="J7" s="43"/>
      <c r="K7" s="43"/>
      <c r="L7" s="46"/>
      <c r="M7" s="46"/>
      <c r="N7" s="43"/>
      <c r="O7" s="17"/>
      <c r="P7" s="17"/>
      <c r="Q7" s="19"/>
      <c r="R7" s="17"/>
      <c r="S7" s="17"/>
      <c r="T7" s="17"/>
    </row>
    <row r="8" spans="1:36" ht="33.75" customHeight="1" x14ac:dyDescent="0.3">
      <c r="A8" s="25"/>
      <c r="B8" s="25"/>
      <c r="C8" s="26"/>
      <c r="D8" s="25"/>
      <c r="E8" s="25"/>
      <c r="F8" s="25"/>
      <c r="G8" s="26"/>
      <c r="H8" s="27"/>
      <c r="I8" s="27"/>
      <c r="J8" s="25"/>
      <c r="K8" s="25"/>
      <c r="L8" s="28"/>
      <c r="M8" s="28"/>
      <c r="N8" s="25"/>
      <c r="O8" s="17"/>
      <c r="P8" s="17"/>
      <c r="Q8" s="19"/>
      <c r="R8" s="17"/>
      <c r="S8" s="17"/>
      <c r="T8" s="17"/>
    </row>
    <row r="9" spans="1:36" ht="33.75" customHeight="1" x14ac:dyDescent="0.2">
      <c r="A9" s="25"/>
      <c r="B9" s="25"/>
      <c r="C9" s="26"/>
      <c r="D9" s="25"/>
      <c r="E9" s="25"/>
      <c r="F9" s="25"/>
      <c r="G9" s="26"/>
      <c r="H9" s="27"/>
      <c r="I9" s="27"/>
      <c r="J9" s="25"/>
      <c r="K9" s="25"/>
      <c r="L9" s="28"/>
      <c r="M9" s="28"/>
      <c r="N9" s="25"/>
      <c r="O9" s="17"/>
      <c r="P9" s="17"/>
      <c r="Q9" s="19"/>
      <c r="R9" s="17"/>
      <c r="S9" s="17"/>
      <c r="T9" s="17"/>
    </row>
    <row r="10" spans="1:36" ht="25.5" customHeight="1" x14ac:dyDescent="0.2">
      <c r="Q10" s="19" t="s">
        <v>48</v>
      </c>
    </row>
    <row r="11" spans="1:36" ht="15" customHeight="1" thickBot="1" x14ac:dyDescent="0.25">
      <c r="Q11" s="19" t="s">
        <v>18</v>
      </c>
    </row>
    <row r="12" spans="1:36" ht="15.75" customHeight="1" x14ac:dyDescent="0.2">
      <c r="A12" s="79" t="s">
        <v>5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1"/>
      <c r="M12" s="29"/>
      <c r="Q12" s="19" t="s">
        <v>19</v>
      </c>
    </row>
    <row r="13" spans="1:36" ht="15" customHeight="1" x14ac:dyDescent="0.3">
      <c r="A13" s="74" t="s">
        <v>3</v>
      </c>
      <c r="B13" s="75" t="s">
        <v>7</v>
      </c>
      <c r="C13" s="75" t="s">
        <v>8</v>
      </c>
      <c r="D13" s="76" t="s">
        <v>9</v>
      </c>
      <c r="E13" s="76" t="s">
        <v>11</v>
      </c>
      <c r="F13" s="71" t="s">
        <v>54</v>
      </c>
      <c r="G13" s="72"/>
      <c r="H13" s="73"/>
      <c r="I13" s="75" t="s">
        <v>73</v>
      </c>
      <c r="J13" s="76" t="s">
        <v>47</v>
      </c>
      <c r="K13" s="75" t="s">
        <v>15</v>
      </c>
      <c r="L13" s="75"/>
      <c r="M13" s="78" t="s">
        <v>50</v>
      </c>
      <c r="Q13" s="19" t="s">
        <v>48</v>
      </c>
    </row>
    <row r="14" spans="1:36" ht="117" customHeight="1" x14ac:dyDescent="0.3">
      <c r="A14" s="74"/>
      <c r="B14" s="75"/>
      <c r="C14" s="75"/>
      <c r="D14" s="77"/>
      <c r="E14" s="77"/>
      <c r="F14" s="30" t="s">
        <v>51</v>
      </c>
      <c r="G14" s="31" t="s">
        <v>52</v>
      </c>
      <c r="H14" s="31" t="s">
        <v>53</v>
      </c>
      <c r="I14" s="75"/>
      <c r="J14" s="77"/>
      <c r="K14" s="31" t="s">
        <v>14</v>
      </c>
      <c r="L14" s="31" t="s">
        <v>13</v>
      </c>
      <c r="M14" s="78"/>
      <c r="Q14" s="19" t="s">
        <v>55</v>
      </c>
    </row>
    <row r="15" spans="1:36" ht="33.75" customHeight="1" x14ac:dyDescent="0.3">
      <c r="A15" s="22" t="s">
        <v>59</v>
      </c>
      <c r="B15" s="22" t="s">
        <v>67</v>
      </c>
      <c r="C15" s="23"/>
      <c r="D15" s="32" t="s">
        <v>65</v>
      </c>
      <c r="E15" s="37" t="s">
        <v>64</v>
      </c>
      <c r="F15" s="38">
        <v>1500000</v>
      </c>
      <c r="G15" s="38">
        <v>100</v>
      </c>
      <c r="H15" s="39">
        <v>0</v>
      </c>
      <c r="I15" s="39" t="s">
        <v>70</v>
      </c>
      <c r="J15" s="37" t="s">
        <v>46</v>
      </c>
      <c r="K15" s="40" t="s">
        <v>63</v>
      </c>
      <c r="L15" s="40">
        <v>42736</v>
      </c>
      <c r="M15" s="40"/>
      <c r="P15" s="17"/>
      <c r="Q15" s="19"/>
      <c r="R15" s="17"/>
      <c r="S15" s="17"/>
      <c r="T15" s="17"/>
    </row>
    <row r="16" spans="1:36" ht="33.75" customHeight="1" x14ac:dyDescent="0.3">
      <c r="A16" s="22" t="s">
        <v>59</v>
      </c>
      <c r="B16" s="22" t="s">
        <v>66</v>
      </c>
      <c r="C16" s="23"/>
      <c r="D16" s="32" t="s">
        <v>65</v>
      </c>
      <c r="E16" s="37" t="s">
        <v>68</v>
      </c>
      <c r="F16" s="38">
        <v>500000</v>
      </c>
      <c r="G16" s="38">
        <v>100</v>
      </c>
      <c r="H16" s="39">
        <v>0</v>
      </c>
      <c r="I16" s="39" t="s">
        <v>70</v>
      </c>
      <c r="J16" s="37" t="s">
        <v>46</v>
      </c>
      <c r="K16" s="40" t="s">
        <v>63</v>
      </c>
      <c r="L16" s="40">
        <v>42736</v>
      </c>
      <c r="M16" s="40"/>
      <c r="P16" s="17"/>
      <c r="Q16" s="19"/>
      <c r="R16" s="17"/>
      <c r="S16" s="17"/>
      <c r="T16" s="17"/>
    </row>
    <row r="17" spans="1:20" ht="33.75" customHeight="1" x14ac:dyDescent="0.3">
      <c r="A17" s="22" t="s">
        <v>59</v>
      </c>
      <c r="B17" s="22" t="s">
        <v>71</v>
      </c>
      <c r="C17" s="23"/>
      <c r="D17" s="32" t="s">
        <v>65</v>
      </c>
      <c r="E17" s="37" t="s">
        <v>69</v>
      </c>
      <c r="F17" s="38">
        <v>50000</v>
      </c>
      <c r="G17" s="38">
        <v>100</v>
      </c>
      <c r="H17" s="39">
        <v>0</v>
      </c>
      <c r="I17" s="39" t="s">
        <v>70</v>
      </c>
      <c r="J17" s="37" t="s">
        <v>46</v>
      </c>
      <c r="K17" s="40" t="s">
        <v>63</v>
      </c>
      <c r="L17" s="40">
        <v>42736</v>
      </c>
      <c r="M17" s="40"/>
      <c r="P17" s="17"/>
      <c r="Q17" s="19"/>
      <c r="R17" s="17"/>
      <c r="S17" s="17"/>
      <c r="T17" s="17"/>
    </row>
    <row r="18" spans="1:20" ht="33.75" customHeight="1" x14ac:dyDescent="0.3">
      <c r="A18" s="22" t="s">
        <v>59</v>
      </c>
      <c r="B18" s="22" t="s">
        <v>72</v>
      </c>
      <c r="C18" s="23"/>
      <c r="D18" s="32" t="s">
        <v>65</v>
      </c>
      <c r="E18" s="37" t="s">
        <v>77</v>
      </c>
      <c r="F18" s="38">
        <v>400000</v>
      </c>
      <c r="G18" s="38">
        <v>100</v>
      </c>
      <c r="H18" s="39">
        <v>0</v>
      </c>
      <c r="I18" s="39" t="s">
        <v>70</v>
      </c>
      <c r="J18" s="37" t="s">
        <v>46</v>
      </c>
      <c r="K18" s="40" t="s">
        <v>63</v>
      </c>
      <c r="L18" s="40">
        <v>42736</v>
      </c>
      <c r="M18" s="40"/>
      <c r="P18" s="17"/>
      <c r="Q18" s="19"/>
      <c r="R18" s="17"/>
      <c r="S18" s="17"/>
      <c r="T18" s="17"/>
    </row>
    <row r="19" spans="1:20" ht="15" customHeight="1" thickBot="1" x14ac:dyDescent="0.35">
      <c r="Q19" s="4" t="s">
        <v>23</v>
      </c>
      <c r="R19" s="33" t="s">
        <v>4</v>
      </c>
    </row>
    <row r="20" spans="1:20" ht="15.75" customHeight="1" x14ac:dyDescent="0.3">
      <c r="A20" s="79" t="s">
        <v>6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1"/>
      <c r="Q20" s="4" t="s">
        <v>24</v>
      </c>
      <c r="R20" s="33" t="s">
        <v>4</v>
      </c>
    </row>
    <row r="21" spans="1:20" ht="15" customHeight="1" x14ac:dyDescent="0.3">
      <c r="A21" s="74" t="s">
        <v>3</v>
      </c>
      <c r="B21" s="75" t="s">
        <v>7</v>
      </c>
      <c r="C21" s="75" t="s">
        <v>8</v>
      </c>
      <c r="D21" s="76" t="s">
        <v>9</v>
      </c>
      <c r="E21" s="76" t="s">
        <v>11</v>
      </c>
      <c r="F21" s="71" t="s">
        <v>49</v>
      </c>
      <c r="G21" s="72"/>
      <c r="H21" s="73"/>
      <c r="I21" s="75" t="s">
        <v>12</v>
      </c>
      <c r="J21" s="75" t="s">
        <v>73</v>
      </c>
      <c r="K21" s="76" t="s">
        <v>47</v>
      </c>
      <c r="L21" s="75" t="s">
        <v>15</v>
      </c>
      <c r="M21" s="75"/>
      <c r="N21" s="78" t="s">
        <v>50</v>
      </c>
      <c r="Q21" s="4" t="s">
        <v>22</v>
      </c>
      <c r="R21" s="33" t="s">
        <v>25</v>
      </c>
    </row>
    <row r="22" spans="1:20" ht="62.25" customHeight="1" x14ac:dyDescent="0.3">
      <c r="A22" s="74"/>
      <c r="B22" s="75"/>
      <c r="C22" s="75"/>
      <c r="D22" s="77"/>
      <c r="E22" s="77"/>
      <c r="F22" s="30" t="s">
        <v>51</v>
      </c>
      <c r="G22" s="31" t="s">
        <v>52</v>
      </c>
      <c r="H22" s="31" t="s">
        <v>53</v>
      </c>
      <c r="I22" s="75"/>
      <c r="J22" s="75"/>
      <c r="K22" s="77"/>
      <c r="L22" s="31" t="s">
        <v>16</v>
      </c>
      <c r="M22" s="31" t="s">
        <v>13</v>
      </c>
      <c r="N22" s="78"/>
      <c r="Q22" s="4" t="s">
        <v>23</v>
      </c>
      <c r="R22" s="33" t="s">
        <v>25</v>
      </c>
    </row>
    <row r="23" spans="1:20" ht="72.75" customHeight="1" x14ac:dyDescent="0.3">
      <c r="A23" s="22" t="s">
        <v>59</v>
      </c>
      <c r="B23" s="22" t="s">
        <v>61</v>
      </c>
      <c r="C23" s="23" t="s">
        <v>62</v>
      </c>
      <c r="D23" s="22" t="s">
        <v>48</v>
      </c>
      <c r="E23" s="37" t="s">
        <v>58</v>
      </c>
      <c r="F23" s="38">
        <v>100000</v>
      </c>
      <c r="G23" s="38">
        <v>100</v>
      </c>
      <c r="H23" s="39">
        <v>0</v>
      </c>
      <c r="I23" s="41">
        <v>3</v>
      </c>
      <c r="J23" s="37" t="s">
        <v>70</v>
      </c>
      <c r="K23" s="37" t="s">
        <v>46</v>
      </c>
      <c r="L23" s="40" t="s">
        <v>63</v>
      </c>
      <c r="M23" s="40">
        <v>42736</v>
      </c>
      <c r="N23" s="24"/>
      <c r="O23" s="17"/>
      <c r="P23" s="17"/>
      <c r="Q23" s="19" t="s">
        <v>24</v>
      </c>
      <c r="R23" s="17" t="s">
        <v>25</v>
      </c>
      <c r="S23" s="17"/>
      <c r="T23" s="17"/>
    </row>
    <row r="24" spans="1:20" ht="409.5" x14ac:dyDescent="0.3">
      <c r="Q24" s="4" t="s">
        <v>31</v>
      </c>
      <c r="R24" s="33" t="s">
        <v>26</v>
      </c>
    </row>
    <row r="25" spans="1:20" ht="287.5" x14ac:dyDescent="0.3">
      <c r="Q25" s="19" t="s">
        <v>29</v>
      </c>
      <c r="R25" s="33" t="s">
        <v>26</v>
      </c>
    </row>
    <row r="26" spans="1:20" ht="409.5" x14ac:dyDescent="0.3">
      <c r="Q26" s="4" t="s">
        <v>32</v>
      </c>
      <c r="R26" s="33" t="s">
        <v>27</v>
      </c>
    </row>
    <row r="27" spans="1:20" ht="200" x14ac:dyDescent="0.3">
      <c r="Q27" s="4" t="s">
        <v>30</v>
      </c>
      <c r="R27" s="33" t="s">
        <v>27</v>
      </c>
    </row>
    <row r="28" spans="1:20" x14ac:dyDescent="0.3">
      <c r="Q28" s="18"/>
      <c r="R28" s="34"/>
    </row>
    <row r="29" spans="1:20" x14ac:dyDescent="0.3">
      <c r="Q29" s="35"/>
    </row>
    <row r="30" spans="1:20" ht="100" x14ac:dyDescent="0.3">
      <c r="Q30" s="4" t="s">
        <v>24</v>
      </c>
      <c r="R30" s="34"/>
    </row>
    <row r="31" spans="1:20" ht="125" x14ac:dyDescent="0.3">
      <c r="Q31" s="4" t="s">
        <v>28</v>
      </c>
      <c r="R31" s="34"/>
    </row>
    <row r="33" spans="17:18" ht="262.5" x14ac:dyDescent="0.3">
      <c r="Q33" s="36" t="s">
        <v>19</v>
      </c>
      <c r="R33" s="34"/>
    </row>
    <row r="34" spans="17:18" ht="409.5" x14ac:dyDescent="0.3">
      <c r="Q34" s="36" t="s">
        <v>20</v>
      </c>
      <c r="R34" s="34"/>
    </row>
    <row r="35" spans="17:18" ht="409.5" x14ac:dyDescent="0.3">
      <c r="Q35" s="36" t="s">
        <v>21</v>
      </c>
      <c r="R35" s="34"/>
    </row>
    <row r="36" spans="17:18" ht="37.5" x14ac:dyDescent="0.3">
      <c r="Q36" s="36" t="s">
        <v>0</v>
      </c>
      <c r="R36" s="34"/>
    </row>
  </sheetData>
  <autoFilter ref="A1:AJ6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36">
    <mergeCell ref="K21:K22"/>
    <mergeCell ref="L21:M21"/>
    <mergeCell ref="N21:N22"/>
    <mergeCell ref="A20:N20"/>
    <mergeCell ref="A21:A22"/>
    <mergeCell ref="B21:B22"/>
    <mergeCell ref="C21:C22"/>
    <mergeCell ref="D21:D22"/>
    <mergeCell ref="E21:E22"/>
    <mergeCell ref="I21:I22"/>
    <mergeCell ref="J21:J22"/>
    <mergeCell ref="F21:H21"/>
    <mergeCell ref="A1:AJ1"/>
    <mergeCell ref="A2:N2"/>
    <mergeCell ref="A3:A4"/>
    <mergeCell ref="F13:H13"/>
    <mergeCell ref="A13:A14"/>
    <mergeCell ref="B13:B14"/>
    <mergeCell ref="C13:C14"/>
    <mergeCell ref="D13:D14"/>
    <mergeCell ref="E13:E14"/>
    <mergeCell ref="I13:I14"/>
    <mergeCell ref="J13:J14"/>
    <mergeCell ref="K13:L13"/>
    <mergeCell ref="M13:M14"/>
    <mergeCell ref="A12:L12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</mergeCells>
  <dataValidations count="2">
    <dataValidation type="list" allowBlank="1" showInputMessage="1" showErrorMessage="1" sqref="K23 J15:J18 K5:K9">
      <formula1>$Q$2:$Q$4</formula1>
    </dataValidation>
    <dataValidation type="list" allowBlank="1" showInputMessage="1" showErrorMessage="1" sqref="D23 D5:D9">
      <formula1>$Q$10:$Q$10</formula1>
    </dataValidation>
  </dataValidations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323B46288CAD941A42671B9A766B6BF" ma:contentTypeVersion="6" ma:contentTypeDescription="A content type to manage public (operations) IDB documents" ma:contentTypeScope="" ma:versionID="66334d7701724c527526aec87f5bafe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13e6120a489565010dae00d72e723700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76c0645e-ed38-4b88-bd09-bd924f75b1ca}" ma:internalName="TaxCatchAll" ma:showField="CatchAllData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76c0645e-ed38-4b88-bd09-bd924f75b1ca}" ma:internalName="TaxCatchAllLabel" ma:readOnly="true" ma:showField="CatchAllDataLabel" ma:web="62d80119-c9e5-4234-a178-fa32f7f2f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40728139</IDBDocs_x0020_Number>
    <Document_x0020_Author xmlns="9c571b2f-e523-4ab2-ba2e-09e151a03ef4">Guerrero, Pablo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9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HA-L1130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EXCEL&lt;/APPLICATION&gt;&lt;STAGE_CODE&gt;LP&lt;/STAGE_CODE&gt;&lt;USER_STAGE&gt;Loan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EN-ENG</Webtopic>
    <Identifier xmlns="9c571b2f-e523-4ab2-ba2e-09e151a03ef4"> TECFILE</Identifier>
    <Publishing_x0020_House xmlns="9c571b2f-e523-4ab2-ba2e-09e151a03ef4" xsi:nil="true"/>
    <Disclosed xmlns="9c571b2f-e523-4ab2-ba2e-09e151a03ef4">false</Disclosed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1A3EA38F-D548-408F-A4E1-BD039C1081CE}"/>
</file>

<file path=customXml/itemProps2.xml><?xml version="1.0" encoding="utf-8"?>
<ds:datastoreItem xmlns:ds="http://schemas.openxmlformats.org/officeDocument/2006/customXml" ds:itemID="{BEC225C7-E47C-40D0-82F0-9028BCA452C0}"/>
</file>

<file path=customXml/itemProps3.xml><?xml version="1.0" encoding="utf-8"?>
<ds:datastoreItem xmlns:ds="http://schemas.openxmlformats.org/officeDocument/2006/customXml" ds:itemID="{238A842C-224F-4997-983B-BE125D9DA1F4}"/>
</file>

<file path=customXml/itemProps4.xml><?xml version="1.0" encoding="utf-8"?>
<ds:datastoreItem xmlns:ds="http://schemas.openxmlformats.org/officeDocument/2006/customXml" ds:itemID="{D431AE93-3B5B-451B-84E7-7A0A78C66B88}"/>
</file>

<file path=customXml/itemProps5.xml><?xml version="1.0" encoding="utf-8"?>
<ds:datastoreItem xmlns:ds="http://schemas.openxmlformats.org/officeDocument/2006/customXml" ds:itemID="{55CA8054-BB57-4C3E-986E-2B3C96D5E2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Procurement Plan</vt:lpstr>
      <vt:lpstr>Detailed Procurement Plan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REL_4 Procurement_Plan</dc:title>
  <dc:creator>Bruno Costa</dc:creator>
  <cp:lastModifiedBy>Corbacho Morales,Ivan</cp:lastModifiedBy>
  <dcterms:created xsi:type="dcterms:W3CDTF">2011-03-30T14:45:37Z</dcterms:created>
  <dcterms:modified xsi:type="dcterms:W3CDTF">2016-11-17T23:21:18Z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0x01010046CF21643EE8D14686A648AA6DAD089200A323B46288CAD941A42671B9A766B6BF</vt:lpwstr>
  </property>
  <property fmtid="{D5CDD505-2E9C-101B-9397-08002B2CF9AE}" pid="5" name="TaxKeywordTaxHTField">
    <vt:lpwstr/>
  </property>
  <property fmtid="{D5CDD505-2E9C-101B-9397-08002B2CF9AE}" pid="6" name="Series Operations IDB">
    <vt:lpwstr>8;#Loan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9;#Project Preparation, Planning and Design|29ca0c72-1fc4-435f-a09c-28585cb5eac9</vt:lpwstr>
  </property>
</Properties>
</file>