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bellag\Documents\D Drive\DATA.IDB\1-IFD-CMF\AR-L1281\2-POD\Post QRR\Documentos post QRR\Nuevas versiones - 24enero2018\"/>
    </mc:Choice>
  </mc:AlternateContent>
  <bookViews>
    <workbookView xWindow="0" yWindow="0" windowWidth="23040" windowHeight="9060" activeTab="1" xr2:uid="{00000000-000D-0000-FFFF-FFFF00000000}"/>
  </bookViews>
  <sheets>
    <sheet name="PEP" sheetId="5" r:id="rId1"/>
    <sheet name="POA - primeros 12 meses" sheetId="6" r:id="rId2"/>
  </sheets>
  <definedNames>
    <definedName name="_xlnm._FilterDatabase" localSheetId="0" hidden="1">PEP!$B$3:$B$35</definedName>
  </definedNames>
  <calcPr calcId="171027"/>
</workbook>
</file>

<file path=xl/calcChain.xml><?xml version="1.0" encoding="utf-8"?>
<calcChain xmlns="http://schemas.openxmlformats.org/spreadsheetml/2006/main">
  <c r="N34" i="6" l="1"/>
  <c r="N32" i="6"/>
  <c r="N33" i="6" l="1"/>
  <c r="M28" i="6"/>
  <c r="L28" i="6"/>
  <c r="K28" i="6"/>
  <c r="J28" i="6"/>
  <c r="I28" i="6"/>
  <c r="N28" i="6" s="1"/>
  <c r="M16" i="6"/>
  <c r="L16" i="6"/>
  <c r="K16" i="6"/>
  <c r="J16" i="6"/>
  <c r="J4" i="6" s="1"/>
  <c r="N4" i="6" s="1"/>
  <c r="I16" i="6"/>
  <c r="H16" i="6"/>
  <c r="G16" i="6"/>
  <c r="F16" i="6"/>
  <c r="N16" i="6" s="1"/>
  <c r="M5" i="6"/>
  <c r="L5" i="6"/>
  <c r="K5" i="6"/>
  <c r="K4" i="6" s="1"/>
  <c r="J5" i="6"/>
  <c r="N5" i="6" s="1"/>
  <c r="M4" i="6"/>
  <c r="L4" i="6"/>
  <c r="D17" i="5" l="1"/>
  <c r="D5" i="5"/>
  <c r="F5" i="5"/>
  <c r="E5" i="5"/>
  <c r="F17" i="5"/>
  <c r="E17" i="5"/>
  <c r="C29" i="5"/>
  <c r="D29" i="5"/>
  <c r="D4" i="5" s="1"/>
  <c r="E29" i="5"/>
  <c r="F29" i="5"/>
  <c r="F4" i="5" s="1"/>
  <c r="B29" i="5"/>
  <c r="C17" i="5"/>
  <c r="B17" i="5"/>
  <c r="C5" i="5"/>
  <c r="B5" i="5"/>
  <c r="G34" i="5"/>
  <c r="C33" i="5"/>
  <c r="D33" i="5"/>
  <c r="E33" i="5"/>
  <c r="F33" i="5"/>
  <c r="B33" i="5"/>
  <c r="G29" i="5" l="1"/>
  <c r="E4" i="5"/>
  <c r="E35" i="5" s="1"/>
  <c r="G5" i="5"/>
  <c r="C4" i="5"/>
  <c r="G17" i="5"/>
  <c r="B4" i="5"/>
  <c r="F35" i="5"/>
  <c r="G33" i="5"/>
  <c r="B35" i="5" l="1"/>
  <c r="G4" i="5"/>
  <c r="G35" i="5" s="1"/>
  <c r="C35" i="5"/>
  <c r="D35" i="5"/>
</calcChain>
</file>

<file path=xl/sharedStrings.xml><?xml version="1.0" encoding="utf-8"?>
<sst xmlns="http://schemas.openxmlformats.org/spreadsheetml/2006/main" count="88" uniqueCount="44">
  <si>
    <t>Elaboración de TDR y NOB</t>
  </si>
  <si>
    <t>Convocatoria  o  Listas Cortas,  y Nob</t>
  </si>
  <si>
    <t>Firma de Contrato y Gestión de Acuerdo</t>
  </si>
  <si>
    <t>COMPONENTE</t>
  </si>
  <si>
    <t>TOTAL</t>
  </si>
  <si>
    <t>AÑO 2018</t>
  </si>
  <si>
    <t xml:space="preserve">Total </t>
  </si>
  <si>
    <t>AÑO 2019</t>
  </si>
  <si>
    <t>AÑO 2020</t>
  </si>
  <si>
    <t>AÑO 2021</t>
  </si>
  <si>
    <t>AÑO 2022</t>
  </si>
  <si>
    <t xml:space="preserve">Proyecto 2 </t>
  </si>
  <si>
    <t>Proyecto 3</t>
  </si>
  <si>
    <t xml:space="preserve">Proyecto 1 </t>
  </si>
  <si>
    <t>Proyecto 4</t>
  </si>
  <si>
    <t>Proyecto 5</t>
  </si>
  <si>
    <t>Proyecto 6</t>
  </si>
  <si>
    <t>Proyecto 7</t>
  </si>
  <si>
    <t>Proyecto 8</t>
  </si>
  <si>
    <t xml:space="preserve">Control interno y Financiero </t>
  </si>
  <si>
    <t>Evaluacion del Programa</t>
  </si>
  <si>
    <t>Gestion del programa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</si>
  <si>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</si>
  <si>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</si>
  <si>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</si>
  <si>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</si>
  <si>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</si>
  <si>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</si>
  <si>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</si>
  <si>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</si>
  <si>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</si>
  <si>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</si>
  <si>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</si>
  <si>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</si>
  <si>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Firma consultora para el apoyo a la preparación financiera de proyectos</t>
  </si>
  <si>
    <t>Firma consultora para el apoyo a la preparación técnica de proyectos</t>
  </si>
  <si>
    <t>Consultoría de asistencia técnica para la gestión del programa</t>
  </si>
  <si>
    <t xml:space="preserve">Control interno y financiero </t>
  </si>
  <si>
    <t>Gestión del programa</t>
  </si>
  <si>
    <t>Evaluación del programa</t>
  </si>
  <si>
    <t>Componente Único: Facilidad Flexible de Mitigación de Riesgos (FFMR)</t>
  </si>
  <si>
    <t>Otorgamiento de garantías individuales</t>
  </si>
  <si>
    <t>Convocatoria  o  Listas Cortas,  y NOB</t>
  </si>
  <si>
    <t xml:space="preserve">Recursos para la ejecución del programa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</si>
</sst>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/>
    <xf numFmtId="0" fontId="2" fillId="3" borderId="1" xfId="0" applyFont="1" applyFill="1" applyBorder="1"/>
    <xf numFmtId="6" fontId="2" fillId="3" borderId="1" xfId="0" applyNumberFormat="1" applyFont="1" applyFill="1" applyBorder="1"/>
    <xf numFmtId="0" fontId="2" fillId="2" borderId="1" xfId="0" applyFont="1" applyFill="1" applyBorder="1"/>
    <xf numFmtId="6" fontId="2" fillId="2" borderId="1" xfId="0" applyNumberFormat="1" applyFont="1" applyFill="1" applyBorder="1"/>
    <xf numFmtId="0" fontId="2" fillId="0" borderId="1" xfId="0" applyFont="1" applyBorder="1"/>
    <xf numFmtId="6" fontId="2" fillId="0" borderId="1" xfId="0" applyNumberFormat="1" applyFont="1" applyBorder="1"/>
    <xf numFmtId="0" fontId="2" fillId="0" borderId="4" xfId="0" applyFont="1" applyFill="1" applyBorder="1"/>
    <xf numFmtId="0" fontId="3" fillId="4" borderId="1" xfId="0" applyFont="1" applyFill="1" applyBorder="1" applyAlignment="1">
      <alignment horizontal="center" vertical="center"/>
    </xf>
    <xf numFmtId="6" fontId="3" fillId="4" borderId="1" xfId="0" applyNumberFormat="1" applyFont="1" applyFill="1" applyBorder="1"/>
    <xf numFmtId="6" fontId="2" fillId="5" borderId="1" xfId="0" applyNumberFormat="1" applyFont="1" applyFill="1" applyBorder="1"/>
    <xf numFmtId="6" fontId="2" fillId="0" borderId="1" xfId="0" applyNumberFormat="1" applyFont="1" applyFill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6" fontId="3" fillId="4" borderId="1" xfId="0" applyNumberFormat="1" applyFont="1" applyFill="1" applyBorder="1" applyAlignment="1">
      <alignment horizontal="righ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Relationship Id="rId14" Type="http://schemas.openxmlformats.org/officeDocument/2006/relationships/customXml" Target="../customXml/item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5"/>
  <sheetViews>
    <sheetView workbookViewId="0">
      <pane xSplit="1" topLeftCell="B1" activePane="topRight" state="frozen"/>
      <selection pane="topRight" activeCell="B4" sqref="B4"/>
    </sheetView>
  </sheetViews>
  <sheetFormatPr defaultColWidth="9.140625" defaultRowHeight="12.75" x14ac:dyDescent="0.2"/>
  <cols>
    <col min="1" max="1" width="104" style="1" customWidth="1"/>
    <col min="2" max="3" width="13.28515625" style="1" customWidth="1"/>
    <col min="4" max="4" width="14.42578125" style="1" bestFit="1" customWidth="1"/>
    <col min="5" max="6" width="12.5703125" style="1" customWidth="1"/>
    <col min="7" max="7" width="14.7109375" style="1" customWidth="1"/>
    <col min="8" max="16384" width="9.140625" style="1"/>
  </cols>
  <sheetData>
    <row r="2" spans="1:7" ht="25.5" customHeight="1" x14ac:dyDescent="0.2">
      <c r="A2" s="15" t="s">
        <v>3</v>
      </c>
      <c r="B2" s="13" t="s">
        <v>5</v>
      </c>
      <c r="C2" s="13" t="s">
        <v>7</v>
      </c>
      <c r="D2" s="13" t="s">
        <v>8</v>
      </c>
      <c r="E2" s="13" t="s">
        <v>9</v>
      </c>
      <c r="F2" s="13" t="s">
        <v>10</v>
      </c>
      <c r="G2" s="13" t="s">
        <v>4</v>
      </c>
    </row>
    <row r="3" spans="1:7" x14ac:dyDescent="0.2">
      <c r="A3" s="15"/>
      <c r="B3" s="14"/>
      <c r="C3" s="14"/>
      <c r="D3" s="14"/>
      <c r="E3" s="14"/>
      <c r="F3" s="14"/>
      <c r="G3" s="14"/>
    </row>
    <row r="4" spans="1:7" x14ac:dyDescent="0.2">
      <c r="A4" s="2" t="s">
        <v>43</v>
      </c>
      <c r="B4" s="3">
        <f>B5+B17+B29</f>
        <v>2200000</v>
      </c>
      <c r="C4" s="3">
        <f t="shared" ref="C4:G4" si="0">C5+C17+C29</f>
        <v>2200000</v>
      </c>
      <c r="D4" s="3">
        <f t="shared" si="0"/>
        <v>2200000</v>
      </c>
      <c r="E4" s="3">
        <f t="shared" si="0"/>
        <v>1700000</v>
      </c>
      <c r="F4" s="3">
        <f t="shared" si="0"/>
        <v>1700000</v>
      </c>
      <c r="G4" s="3">
        <f t="shared" si="0"/>
        <v>10000000</v>
      </c>
    </row>
    <row r="5" spans="1:7" x14ac:dyDescent="0.2">
      <c r="A5" s="4" t="s">
        <v>35</v>
      </c>
      <c r="B5" s="5">
        <f>SUM(B6:B12)</f>
        <v>750000</v>
      </c>
      <c r="C5" s="5">
        <f t="shared" ref="C5" si="1">SUM(C6:C12)</f>
        <v>1000000</v>
      </c>
      <c r="D5" s="5">
        <f>SUM(D6:D16)</f>
        <v>1000000</v>
      </c>
      <c r="E5" s="5">
        <f>SUM(E6:E16)</f>
        <v>1000000</v>
      </c>
      <c r="F5" s="5">
        <f>SUM(F6:F16)</f>
        <v>500000</v>
      </c>
      <c r="G5" s="5">
        <f>SUM(B5:F5)</f>
        <v>4250000</v>
      </c>
    </row>
    <row r="6" spans="1:7" x14ac:dyDescent="0.2">
      <c r="A6" s="6" t="s">
        <v>0</v>
      </c>
      <c r="B6" s="7"/>
      <c r="C6" s="7"/>
      <c r="D6" s="7"/>
      <c r="E6" s="7"/>
      <c r="F6" s="7"/>
      <c r="G6" s="7"/>
    </row>
    <row r="7" spans="1:7" x14ac:dyDescent="0.2">
      <c r="A7" s="6" t="s">
        <v>42</v>
      </c>
      <c r="B7" s="7"/>
      <c r="C7" s="7"/>
      <c r="D7" s="7"/>
      <c r="E7" s="7"/>
      <c r="F7" s="7"/>
      <c r="G7" s="7"/>
    </row>
    <row r="8" spans="1:7" x14ac:dyDescent="0.2">
      <c r="A8" s="6" t="s">
        <v>2</v>
      </c>
      <c r="B8" s="7">
        <v>250000</v>
      </c>
      <c r="C8" s="7"/>
      <c r="D8" s="7"/>
      <c r="E8" s="7"/>
      <c r="F8" s="7"/>
      <c r="G8" s="7"/>
    </row>
    <row r="9" spans="1:7" x14ac:dyDescent="0.2">
      <c r="A9" s="6" t="s">
        <v>13</v>
      </c>
      <c r="B9" s="7">
        <v>500000</v>
      </c>
      <c r="C9" s="7"/>
      <c r="D9" s="7"/>
      <c r="E9" s="7"/>
      <c r="F9" s="7"/>
      <c r="G9" s="7"/>
    </row>
    <row r="10" spans="1:7" x14ac:dyDescent="0.2">
      <c r="A10" s="6" t="s">
        <v>11</v>
      </c>
      <c r="B10" s="7"/>
      <c r="C10" s="7">
        <v>500000</v>
      </c>
      <c r="D10" s="7"/>
      <c r="E10" s="7"/>
      <c r="F10" s="7"/>
      <c r="G10" s="7"/>
    </row>
    <row r="11" spans="1:7" x14ac:dyDescent="0.2">
      <c r="A11" s="6" t="s">
        <v>12</v>
      </c>
      <c r="B11" s="7"/>
      <c r="C11" s="7">
        <v>500000</v>
      </c>
      <c r="D11" s="7"/>
      <c r="E11" s="7"/>
      <c r="F11" s="7"/>
      <c r="G11" s="7"/>
    </row>
    <row r="12" spans="1:7" x14ac:dyDescent="0.2">
      <c r="A12" s="6" t="s">
        <v>14</v>
      </c>
      <c r="B12" s="7"/>
      <c r="C12" s="7"/>
      <c r="D12" s="7">
        <v>500000</v>
      </c>
      <c r="E12" s="7"/>
      <c r="F12" s="7"/>
      <c r="G12" s="7"/>
    </row>
    <row r="13" spans="1:7" x14ac:dyDescent="0.2">
      <c r="A13" s="6" t="s">
        <v>15</v>
      </c>
      <c r="B13" s="7"/>
      <c r="C13" s="7"/>
      <c r="D13" s="7">
        <v>500000</v>
      </c>
      <c r="E13" s="7"/>
      <c r="F13" s="7"/>
      <c r="G13" s="7"/>
    </row>
    <row r="14" spans="1:7" x14ac:dyDescent="0.2">
      <c r="A14" s="6" t="s">
        <v>16</v>
      </c>
      <c r="B14" s="7"/>
      <c r="C14" s="7"/>
      <c r="D14" s="7"/>
      <c r="E14" s="7">
        <v>500000</v>
      </c>
      <c r="F14" s="7"/>
      <c r="G14" s="7"/>
    </row>
    <row r="15" spans="1:7" x14ac:dyDescent="0.2">
      <c r="A15" s="6" t="s">
        <v>17</v>
      </c>
      <c r="B15" s="7"/>
      <c r="C15" s="7"/>
      <c r="D15" s="7"/>
      <c r="E15" s="7">
        <v>500000</v>
      </c>
      <c r="F15" s="7"/>
      <c r="G15" s="7"/>
    </row>
    <row r="16" spans="1:7" x14ac:dyDescent="0.2">
      <c r="A16" s="6" t="s">
        <v>18</v>
      </c>
      <c r="B16" s="7"/>
      <c r="C16" s="7"/>
      <c r="D16" s="7"/>
      <c r="E16" s="7"/>
      <c r="F16" s="7">
        <v>500000</v>
      </c>
      <c r="G16" s="7"/>
    </row>
    <row r="17" spans="1:7" x14ac:dyDescent="0.2">
      <c r="A17" s="4" t="s">
        <v>34</v>
      </c>
      <c r="B17" s="5">
        <f>SUM(B18:B24)</f>
        <v>1250000</v>
      </c>
      <c r="C17" s="5">
        <f t="shared" ref="C17" si="2">SUM(C18:C24)</f>
        <v>1000000</v>
      </c>
      <c r="D17" s="5">
        <f>SUM(D18:D28)</f>
        <v>1000000</v>
      </c>
      <c r="E17" s="5">
        <f>SUM(E18:E28)</f>
        <v>500000</v>
      </c>
      <c r="F17" s="5">
        <f>SUM(F18:F28)</f>
        <v>500000</v>
      </c>
      <c r="G17" s="5">
        <f>SUM(B17:F17)</f>
        <v>4250000</v>
      </c>
    </row>
    <row r="18" spans="1:7" x14ac:dyDescent="0.2">
      <c r="A18" s="6" t="s">
        <v>0</v>
      </c>
      <c r="B18" s="7"/>
      <c r="C18" s="7"/>
      <c r="D18" s="7"/>
      <c r="E18" s="7"/>
      <c r="F18" s="7"/>
      <c r="G18" s="7"/>
    </row>
    <row r="19" spans="1:7" x14ac:dyDescent="0.2">
      <c r="A19" s="6" t="s">
        <v>1</v>
      </c>
      <c r="B19" s="7"/>
      <c r="C19" s="7"/>
      <c r="D19" s="7"/>
      <c r="E19" s="7"/>
      <c r="F19" s="7"/>
      <c r="G19" s="7"/>
    </row>
    <row r="20" spans="1:7" x14ac:dyDescent="0.2">
      <c r="A20" s="6" t="s">
        <v>2</v>
      </c>
      <c r="B20" s="7">
        <v>250000</v>
      </c>
      <c r="C20" s="7"/>
      <c r="D20" s="7"/>
      <c r="E20" s="7"/>
      <c r="F20" s="7"/>
      <c r="G20" s="7"/>
    </row>
    <row r="21" spans="1:7" x14ac:dyDescent="0.2">
      <c r="A21" s="6" t="s">
        <v>13</v>
      </c>
      <c r="B21" s="7">
        <v>500000</v>
      </c>
      <c r="C21" s="7"/>
      <c r="D21" s="7"/>
      <c r="E21" s="7"/>
      <c r="F21" s="7"/>
      <c r="G21" s="7"/>
    </row>
    <row r="22" spans="1:7" x14ac:dyDescent="0.2">
      <c r="A22" s="6" t="s">
        <v>11</v>
      </c>
      <c r="B22" s="7">
        <v>500000</v>
      </c>
      <c r="C22" s="7"/>
      <c r="D22" s="7"/>
      <c r="E22" s="7"/>
      <c r="F22" s="7"/>
      <c r="G22" s="7"/>
    </row>
    <row r="23" spans="1:7" x14ac:dyDescent="0.2">
      <c r="A23" s="6" t="s">
        <v>12</v>
      </c>
      <c r="B23" s="7"/>
      <c r="C23" s="7">
        <v>500000</v>
      </c>
      <c r="D23" s="7"/>
      <c r="E23" s="7"/>
      <c r="F23" s="7"/>
      <c r="G23" s="7"/>
    </row>
    <row r="24" spans="1:7" x14ac:dyDescent="0.2">
      <c r="A24" s="6" t="s">
        <v>14</v>
      </c>
      <c r="B24" s="7"/>
      <c r="C24" s="7">
        <v>500000</v>
      </c>
      <c r="D24" s="7"/>
      <c r="E24" s="7"/>
      <c r="F24" s="7"/>
      <c r="G24" s="7"/>
    </row>
    <row r="25" spans="1:7" x14ac:dyDescent="0.2">
      <c r="A25" s="6" t="s">
        <v>15</v>
      </c>
      <c r="B25" s="7"/>
      <c r="C25" s="7"/>
      <c r="D25" s="7">
        <v>500000</v>
      </c>
      <c r="E25" s="7"/>
      <c r="F25" s="7"/>
      <c r="G25" s="7"/>
    </row>
    <row r="26" spans="1:7" x14ac:dyDescent="0.2">
      <c r="A26" s="6" t="s">
        <v>16</v>
      </c>
      <c r="B26" s="7"/>
      <c r="C26" s="7"/>
      <c r="D26" s="7">
        <v>500000</v>
      </c>
      <c r="E26" s="7"/>
      <c r="F26" s="7"/>
      <c r="G26" s="7"/>
    </row>
    <row r="27" spans="1:7" x14ac:dyDescent="0.2">
      <c r="A27" s="6" t="s">
        <v>17</v>
      </c>
      <c r="B27" s="7"/>
      <c r="C27" s="7"/>
      <c r="D27" s="7"/>
      <c r="E27" s="7">
        <v>500000</v>
      </c>
      <c r="F27" s="7"/>
      <c r="G27" s="7"/>
    </row>
    <row r="28" spans="1:7" x14ac:dyDescent="0.2">
      <c r="A28" s="6" t="s">
        <v>18</v>
      </c>
      <c r="B28" s="7"/>
      <c r="C28" s="7"/>
      <c r="D28" s="7"/>
      <c r="E28" s="7"/>
      <c r="F28" s="7">
        <v>500000</v>
      </c>
      <c r="G28" s="7"/>
    </row>
    <row r="29" spans="1:7" x14ac:dyDescent="0.2">
      <c r="A29" s="4" t="s">
        <v>36</v>
      </c>
      <c r="B29" s="5">
        <f>SUM(B30:B32)</f>
        <v>200000</v>
      </c>
      <c r="C29" s="5">
        <f t="shared" ref="C29:F29" si="3">SUM(C30:C32)</f>
        <v>200000</v>
      </c>
      <c r="D29" s="5">
        <f t="shared" si="3"/>
        <v>200000</v>
      </c>
      <c r="E29" s="5">
        <f t="shared" si="3"/>
        <v>200000</v>
      </c>
      <c r="F29" s="5">
        <f t="shared" si="3"/>
        <v>700000</v>
      </c>
      <c r="G29" s="5">
        <f>SUM(B29:F29)</f>
        <v>1500000</v>
      </c>
    </row>
    <row r="30" spans="1:7" x14ac:dyDescent="0.2">
      <c r="A30" s="6" t="s">
        <v>19</v>
      </c>
      <c r="B30" s="7">
        <v>50000</v>
      </c>
      <c r="C30" s="7">
        <v>50000</v>
      </c>
      <c r="D30" s="7">
        <v>50000</v>
      </c>
      <c r="E30" s="7">
        <v>50000</v>
      </c>
      <c r="F30" s="7">
        <v>50000</v>
      </c>
      <c r="G30" s="7"/>
    </row>
    <row r="31" spans="1:7" x14ac:dyDescent="0.2">
      <c r="A31" s="6" t="s">
        <v>21</v>
      </c>
      <c r="B31" s="7">
        <v>150000</v>
      </c>
      <c r="C31" s="7">
        <v>150000</v>
      </c>
      <c r="D31" s="7">
        <v>150000</v>
      </c>
      <c r="E31" s="7">
        <v>150000</v>
      </c>
      <c r="F31" s="7">
        <v>150000</v>
      </c>
      <c r="G31" s="7"/>
    </row>
    <row r="32" spans="1:7" x14ac:dyDescent="0.2">
      <c r="A32" s="8" t="s">
        <v>20</v>
      </c>
      <c r="B32" s="7"/>
      <c r="C32" s="7"/>
      <c r="D32" s="7"/>
      <c r="E32" s="7"/>
      <c r="F32" s="7">
        <v>500000</v>
      </c>
      <c r="G32" s="7"/>
    </row>
    <row r="33" spans="1:7" x14ac:dyDescent="0.2">
      <c r="A33" s="2" t="s">
        <v>40</v>
      </c>
      <c r="B33" s="3">
        <f>B34</f>
        <v>60000000</v>
      </c>
      <c r="C33" s="3">
        <f t="shared" ref="C33:F33" si="4">C34</f>
        <v>100000000</v>
      </c>
      <c r="D33" s="3">
        <f t="shared" si="4"/>
        <v>100000000</v>
      </c>
      <c r="E33" s="3">
        <f t="shared" si="4"/>
        <v>100000000</v>
      </c>
      <c r="F33" s="3">
        <f t="shared" si="4"/>
        <v>130000000</v>
      </c>
      <c r="G33" s="5">
        <f>SUM(B33:F33)</f>
        <v>490000000</v>
      </c>
    </row>
    <row r="34" spans="1:7" x14ac:dyDescent="0.2">
      <c r="A34" s="4" t="s">
        <v>41</v>
      </c>
      <c r="B34" s="5">
        <v>60000000</v>
      </c>
      <c r="C34" s="5">
        <v>100000000</v>
      </c>
      <c r="D34" s="5">
        <v>100000000</v>
      </c>
      <c r="E34" s="5">
        <v>100000000</v>
      </c>
      <c r="F34" s="5">
        <v>130000000</v>
      </c>
      <c r="G34" s="5">
        <f>SUM(B34:F34)</f>
        <v>490000000</v>
      </c>
    </row>
    <row r="35" spans="1:7" ht="31.5" customHeight="1" x14ac:dyDescent="0.2">
      <c r="A35" s="9" t="s">
        <v>6</v>
      </c>
      <c r="B35" s="10">
        <f t="shared" ref="B35:G35" si="5">B4+B33</f>
        <v>62200000</v>
      </c>
      <c r="C35" s="10">
        <f t="shared" si="5"/>
        <v>102200000</v>
      </c>
      <c r="D35" s="10">
        <f t="shared" si="5"/>
        <v>102200000</v>
      </c>
      <c r="E35" s="10">
        <f t="shared" si="5"/>
        <v>101700000</v>
      </c>
      <c r="F35" s="10">
        <f t="shared" si="5"/>
        <v>131700000</v>
      </c>
      <c r="G35" s="10">
        <f t="shared" si="5"/>
        <v>500000000</v>
      </c>
    </row>
  </sheetData>
  <mergeCells count="7">
    <mergeCell ref="F2:F3"/>
    <mergeCell ref="A2:A3"/>
    <mergeCell ref="B2:B3"/>
    <mergeCell ref="G2:G3"/>
    <mergeCell ref="C2:C3"/>
    <mergeCell ref="D2:D3"/>
    <mergeCell ref="E2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4"/>
  <sheetViews>
    <sheetView tabSelected="1" workbookViewId="0">
      <pane xSplit="1" ySplit="2" topLeftCell="L3" activePane="bottomRight" state="frozen"/>
      <selection pane="topRight" activeCell="B1" sqref="B1"/>
      <selection pane="bottomLeft" activeCell="A3" sqref="A3"/>
      <selection pane="bottomRight" activeCell="N39" sqref="N39"/>
    </sheetView>
  </sheetViews>
  <sheetFormatPr defaultColWidth="9.140625" defaultRowHeight="12.75" x14ac:dyDescent="0.2"/>
  <cols>
    <col min="1" max="1" width="104" style="1" customWidth="1"/>
    <col min="2" max="15" width="13.28515625" style="1" customWidth="1"/>
    <col min="16" max="16384" width="9.140625" style="1"/>
  </cols>
  <sheetData>
    <row r="2" spans="1:14" ht="25.5" customHeight="1" x14ac:dyDescent="0.2">
      <c r="A2" s="15" t="s">
        <v>3</v>
      </c>
      <c r="B2" s="16" t="s">
        <v>5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3" t="s">
        <v>4</v>
      </c>
    </row>
    <row r="3" spans="1:14" x14ac:dyDescent="0.2">
      <c r="A3" s="15"/>
      <c r="B3" s="6" t="s">
        <v>22</v>
      </c>
      <c r="C3" s="6" t="s">
        <v>23</v>
      </c>
      <c r="D3" s="6" t="s">
        <v>24</v>
      </c>
      <c r="E3" s="6" t="s">
        <v>25</v>
      </c>
      <c r="F3" s="6" t="s">
        <v>26</v>
      </c>
      <c r="G3" s="6" t="s">
        <v>27</v>
      </c>
      <c r="H3" s="6" t="s">
        <v>28</v>
      </c>
      <c r="I3" s="6" t="s">
        <v>29</v>
      </c>
      <c r="J3" s="6" t="s">
        <v>30</v>
      </c>
      <c r="K3" s="6" t="s">
        <v>31</v>
      </c>
      <c r="L3" s="6" t="s">
        <v>32</v>
      </c>
      <c r="M3" s="6" t="s">
        <v>33</v>
      </c>
      <c r="N3" s="14"/>
    </row>
    <row r="4" spans="1:14" x14ac:dyDescent="0.2">
      <c r="A4" s="2" t="s">
        <v>43</v>
      </c>
      <c r="B4" s="3"/>
      <c r="C4" s="3"/>
      <c r="D4" s="3"/>
      <c r="E4" s="3"/>
      <c r="F4" s="3"/>
      <c r="G4" s="3"/>
      <c r="H4" s="3"/>
      <c r="I4" s="3"/>
      <c r="J4" s="3">
        <f>J5+J16+J28</f>
        <v>500000</v>
      </c>
      <c r="K4" s="3">
        <f t="shared" ref="K4:M4" si="0">K5+K16+K28</f>
        <v>350000</v>
      </c>
      <c r="L4" s="3">
        <f t="shared" si="0"/>
        <v>650000</v>
      </c>
      <c r="M4" s="3">
        <f t="shared" si="0"/>
        <v>700000</v>
      </c>
      <c r="N4" s="3">
        <f>SUM(J4:M4)</f>
        <v>2200000</v>
      </c>
    </row>
    <row r="5" spans="1:14" x14ac:dyDescent="0.2">
      <c r="A5" s="4" t="s">
        <v>35</v>
      </c>
      <c r="B5" s="5"/>
      <c r="C5" s="5"/>
      <c r="D5" s="5"/>
      <c r="E5" s="5"/>
      <c r="F5" s="5"/>
      <c r="G5" s="5"/>
      <c r="H5" s="5"/>
      <c r="I5" s="5"/>
      <c r="J5" s="5">
        <f>SUM(J6:J15)</f>
        <v>250000</v>
      </c>
      <c r="K5" s="5">
        <f t="shared" ref="K5:M5" si="1">SUM(K6:K15)</f>
        <v>100000</v>
      </c>
      <c r="L5" s="5">
        <f t="shared" si="1"/>
        <v>200000</v>
      </c>
      <c r="M5" s="5">
        <f t="shared" si="1"/>
        <v>200000</v>
      </c>
      <c r="N5" s="5">
        <f>SUM(E5:M5)</f>
        <v>750000</v>
      </c>
    </row>
    <row r="6" spans="1:14" x14ac:dyDescent="0.2">
      <c r="A6" s="6" t="s">
        <v>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x14ac:dyDescent="0.2">
      <c r="A7" s="6" t="s">
        <v>42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x14ac:dyDescent="0.2">
      <c r="A8" s="6" t="s">
        <v>2</v>
      </c>
      <c r="B8" s="7"/>
      <c r="C8" s="7"/>
      <c r="D8" s="7"/>
      <c r="E8" s="7"/>
      <c r="F8" s="7"/>
      <c r="G8" s="7"/>
      <c r="H8" s="7"/>
      <c r="I8" s="7"/>
      <c r="J8" s="7">
        <v>250000</v>
      </c>
      <c r="K8" s="7"/>
      <c r="L8" s="7"/>
      <c r="M8" s="7"/>
      <c r="N8" s="7"/>
    </row>
    <row r="9" spans="1:14" x14ac:dyDescent="0.2">
      <c r="A9" s="6" t="s">
        <v>13</v>
      </c>
      <c r="B9" s="7"/>
      <c r="C9" s="7"/>
      <c r="D9" s="7"/>
      <c r="E9" s="7"/>
      <c r="F9" s="7"/>
      <c r="G9" s="7"/>
      <c r="H9" s="7"/>
      <c r="I9" s="7"/>
      <c r="J9" s="7"/>
      <c r="K9" s="7">
        <v>100000</v>
      </c>
      <c r="L9" s="7">
        <v>200000</v>
      </c>
      <c r="M9" s="7">
        <v>200000</v>
      </c>
      <c r="N9" s="7"/>
    </row>
    <row r="10" spans="1:14" x14ac:dyDescent="0.2">
      <c r="A10" s="6" t="s">
        <v>11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x14ac:dyDescent="0.2">
      <c r="A11" s="6" t="s">
        <v>12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x14ac:dyDescent="0.2">
      <c r="A12" s="6" t="s">
        <v>14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x14ac:dyDescent="0.2">
      <c r="A13" s="6" t="s">
        <v>15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">
      <c r="A14" s="6" t="s">
        <v>16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x14ac:dyDescent="0.2">
      <c r="A15" s="6" t="s">
        <v>18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1:14" x14ac:dyDescent="0.2">
      <c r="A16" s="4" t="s">
        <v>34</v>
      </c>
      <c r="B16" s="5"/>
      <c r="C16" s="5"/>
      <c r="D16" s="5"/>
      <c r="E16" s="5"/>
      <c r="F16" s="5">
        <f>SUM(F17:F22)</f>
        <v>0</v>
      </c>
      <c r="G16" s="5">
        <f>SUM(G17:G22)</f>
        <v>0</v>
      </c>
      <c r="H16" s="5">
        <f>SUM(H17:H22)</f>
        <v>0</v>
      </c>
      <c r="I16" s="5">
        <f>SUM(I17:I22)</f>
        <v>0</v>
      </c>
      <c r="J16" s="5">
        <f>SUM(J17:J22)</f>
        <v>250000</v>
      </c>
      <c r="K16" s="5">
        <f t="shared" ref="K16:M16" si="2">SUM(K17:K22)</f>
        <v>200000</v>
      </c>
      <c r="L16" s="5">
        <f t="shared" si="2"/>
        <v>400000</v>
      </c>
      <c r="M16" s="5">
        <f t="shared" si="2"/>
        <v>400000</v>
      </c>
      <c r="N16" s="5">
        <f>SUM(F16:M16)</f>
        <v>1250000</v>
      </c>
    </row>
    <row r="17" spans="1:14" x14ac:dyDescent="0.2">
      <c r="A17" s="6" t="s">
        <v>0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x14ac:dyDescent="0.2">
      <c r="A18" s="6" t="s">
        <v>42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  <row r="19" spans="1:14" x14ac:dyDescent="0.2">
      <c r="A19" s="6" t="s">
        <v>2</v>
      </c>
      <c r="B19" s="7"/>
      <c r="C19" s="7"/>
      <c r="D19" s="7"/>
      <c r="E19" s="7"/>
      <c r="F19" s="7"/>
      <c r="G19" s="7"/>
      <c r="H19" s="7"/>
      <c r="I19" s="7"/>
      <c r="J19" s="7">
        <v>250000</v>
      </c>
      <c r="K19" s="7"/>
      <c r="L19" s="7"/>
      <c r="M19" s="7"/>
      <c r="N19" s="7"/>
    </row>
    <row r="20" spans="1:14" x14ac:dyDescent="0.2">
      <c r="A20" s="6" t="s">
        <v>13</v>
      </c>
      <c r="B20" s="7"/>
      <c r="C20" s="7"/>
      <c r="D20" s="7"/>
      <c r="E20" s="7"/>
      <c r="F20" s="7"/>
      <c r="G20" s="7"/>
      <c r="H20" s="7"/>
      <c r="I20" s="7"/>
      <c r="J20" s="7"/>
      <c r="K20" s="7">
        <v>100000</v>
      </c>
      <c r="L20" s="7">
        <v>200000</v>
      </c>
      <c r="M20" s="7">
        <v>200000</v>
      </c>
      <c r="N20" s="7"/>
    </row>
    <row r="21" spans="1:14" x14ac:dyDescent="0.2">
      <c r="A21" s="6" t="s">
        <v>11</v>
      </c>
      <c r="B21" s="12"/>
      <c r="C21" s="12"/>
      <c r="D21" s="12"/>
      <c r="E21" s="7"/>
      <c r="F21" s="7"/>
      <c r="G21" s="7"/>
      <c r="H21" s="7"/>
      <c r="I21" s="7"/>
      <c r="J21" s="7"/>
      <c r="K21" s="7">
        <v>100000</v>
      </c>
      <c r="L21" s="7">
        <v>200000</v>
      </c>
      <c r="M21" s="7">
        <v>200000</v>
      </c>
      <c r="N21" s="7"/>
    </row>
    <row r="22" spans="1:14" x14ac:dyDescent="0.2">
      <c r="A22" s="6" t="s">
        <v>12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</row>
    <row r="23" spans="1:14" x14ac:dyDescent="0.2">
      <c r="A23" s="6" t="s">
        <v>14</v>
      </c>
      <c r="B23" s="7"/>
      <c r="C23" s="7"/>
      <c r="D23" s="7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1:14" x14ac:dyDescent="0.2">
      <c r="A24" s="6" t="s">
        <v>15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1:14" x14ac:dyDescent="0.2">
      <c r="A25" s="6" t="s">
        <v>16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1:14" x14ac:dyDescent="0.2">
      <c r="A26" s="6" t="s">
        <v>17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</row>
    <row r="27" spans="1:14" x14ac:dyDescent="0.2">
      <c r="A27" s="6" t="s">
        <v>18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14" x14ac:dyDescent="0.2">
      <c r="A28" s="4" t="s">
        <v>36</v>
      </c>
      <c r="B28" s="5"/>
      <c r="C28" s="5"/>
      <c r="D28" s="5"/>
      <c r="E28" s="5"/>
      <c r="F28" s="5"/>
      <c r="G28" s="5"/>
      <c r="H28" s="5"/>
      <c r="I28" s="5">
        <f>SUM(I29:I34)</f>
        <v>0</v>
      </c>
      <c r="J28" s="5">
        <f>SUM(J29:J34)</f>
        <v>0</v>
      </c>
      <c r="K28" s="5">
        <f>SUM(K29:K34)</f>
        <v>50000</v>
      </c>
      <c r="L28" s="5">
        <f>SUM(L29:L34)</f>
        <v>50000</v>
      </c>
      <c r="M28" s="5">
        <f>SUM(M29:M31)</f>
        <v>100000</v>
      </c>
      <c r="N28" s="5">
        <f>SUM(I28:M28)</f>
        <v>200000</v>
      </c>
    </row>
    <row r="29" spans="1:14" x14ac:dyDescent="0.2">
      <c r="A29" s="6" t="s">
        <v>37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>
        <v>50000</v>
      </c>
      <c r="N29" s="7"/>
    </row>
    <row r="30" spans="1:14" x14ac:dyDescent="0.2">
      <c r="A30" s="6" t="s">
        <v>38</v>
      </c>
      <c r="B30" s="7"/>
      <c r="C30" s="7"/>
      <c r="D30" s="7"/>
      <c r="E30" s="7"/>
      <c r="F30" s="7"/>
      <c r="G30" s="7"/>
      <c r="H30" s="7"/>
      <c r="I30" s="7"/>
      <c r="J30" s="7"/>
      <c r="K30" s="7">
        <v>50000</v>
      </c>
      <c r="L30" s="7">
        <v>50000</v>
      </c>
      <c r="M30" s="7">
        <v>50000</v>
      </c>
      <c r="N30" s="7"/>
    </row>
    <row r="31" spans="1:14" x14ac:dyDescent="0.2">
      <c r="A31" s="8" t="s">
        <v>39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</row>
    <row r="32" spans="1:14" x14ac:dyDescent="0.2">
      <c r="A32" s="2" t="s">
        <v>40</v>
      </c>
      <c r="B32" s="7"/>
      <c r="C32" s="7"/>
      <c r="D32" s="7"/>
      <c r="E32" s="3"/>
      <c r="F32" s="3"/>
      <c r="G32" s="3"/>
      <c r="H32" s="3"/>
      <c r="I32" s="3"/>
      <c r="J32" s="3"/>
      <c r="K32" s="3"/>
      <c r="L32" s="3"/>
      <c r="M32" s="3"/>
      <c r="N32" s="3">
        <f>N33</f>
        <v>60000000</v>
      </c>
    </row>
    <row r="33" spans="1:14" x14ac:dyDescent="0.2">
      <c r="A33" s="4" t="s">
        <v>41</v>
      </c>
      <c r="B33" s="7"/>
      <c r="C33" s="7"/>
      <c r="D33" s="7"/>
      <c r="E33" s="5"/>
      <c r="F33" s="5"/>
      <c r="G33" s="5"/>
      <c r="H33" s="5"/>
      <c r="I33" s="5"/>
      <c r="J33" s="5"/>
      <c r="K33" s="5"/>
      <c r="L33" s="5"/>
      <c r="M33" s="5">
        <v>60000000</v>
      </c>
      <c r="N33" s="5">
        <f>SUM(M33)</f>
        <v>60000000</v>
      </c>
    </row>
    <row r="34" spans="1:14" x14ac:dyDescent="0.2">
      <c r="A34" s="9" t="s">
        <v>6</v>
      </c>
      <c r="B34" s="9" t="s">
        <v>6</v>
      </c>
      <c r="C34" s="9" t="s">
        <v>6</v>
      </c>
      <c r="D34" s="9" t="s">
        <v>6</v>
      </c>
      <c r="E34" s="9"/>
      <c r="F34" s="9"/>
      <c r="G34" s="9"/>
      <c r="H34" s="9"/>
      <c r="I34" s="9"/>
      <c r="J34" s="9"/>
      <c r="K34" s="9"/>
      <c r="L34" s="9"/>
      <c r="M34" s="9"/>
      <c r="N34" s="17">
        <f>N32+N4</f>
        <v>62200000</v>
      </c>
    </row>
  </sheetData>
  <mergeCells count="3">
    <mergeCell ref="A2:A3"/>
    <mergeCell ref="B2:M2"/>
    <mergeCell ref="N2:N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15BC19BE7C9F84E8D33E2364042F78F" ma:contentTypeVersion="31" ma:contentTypeDescription="A content type to manage public (operations) IDB documents" ma:contentTypeScope="" ma:versionID="f629cad56a2e9d8801413ed0346943b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3e022d3dc90e78d60038ac843960ef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AR-L128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R0001957769</Record_x0020_Number>
    <Key_x0020_Document xmlns="cdc7663a-08f0-4737-9e8c-148ce897a09c">false</Key_x0020_Document>
    <Other_x0020_Author xmlns="cdc7663a-08f0-4737-9e8c-148ce897a09c" xsi:nil="true"/>
    <Division_x0020_or_x0020_Unit xmlns="cdc7663a-08f0-4737-9e8c-148ce897a09c">IFD/CMF</Division_x0020_or_x0020_Unit>
    <IDBDocs_x0020_Number xmlns="cdc7663a-08f0-4737-9e8c-148ce897a09c" xsi:nil="true"/>
    <Document_x0020_Author xmlns="cdc7663a-08f0-4737-9e8c-148ce897a09c">Fonseca, Daniel Fernando</Document_x0020_Author>
    <_dlc_DocId xmlns="cdc7663a-08f0-4737-9e8c-148ce897a09c">EZSHARE-1703860781-24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TaxCatchAll xmlns="cdc7663a-08f0-4737-9e8c-148ce897a09c">
      <Value>84</Value>
      <Value>5</Value>
      <Value>8</Value>
      <Value>226</Value>
      <Value>4</Value>
      <Value>272</Value>
    </TaxCatchAll>
    <Fiscal_x0020_Year_x0020_IDB xmlns="cdc7663a-08f0-4737-9e8c-148ce897a09c">2018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AR-L1281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ccess_x0020_to_x0020_Information_x00a0_Policy xmlns="cdc7663a-08f0-4737-9e8c-148ce897a09c">Public - Simultaneous Disclosure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FINANCIAL MARKETS</TermName>
          <TermId xmlns="http://schemas.microsoft.com/office/infopath/2007/PartnerControls">75500f29-2419-473a-bcd8-84901ddc2aa7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FINANCIAL MARKETS</TermName>
          <TermId xmlns="http://schemas.microsoft.com/office/infopath/2007/PartnerControls">5fb3c2b5-b55d-4fa3-955b-0672f2ff16b7</TermId>
        </TermInfo>
        <TermInfo xmlns="http://schemas.microsoft.com/office/infopath/2007/PartnerControls">
          <TermName xmlns="http://schemas.microsoft.com/office/infopath/2007/PartnerControls">RISK FINANCING</TermName>
          <TermId xmlns="http://schemas.microsoft.com/office/infopath/2007/PartnerControls">c5c38d86-fff1-494c-a3d8-b52714531aea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https://idbg.sharepoint.com/teams/EZ-AR-LON/AR-L1281/_layouts/15/DocIdRedir.aspx?ID=EZSHARE-1703860781-24</Url>
      <Description>EZSHARE-1703860781-24</Description>
    </_dlc_DocIdUrl>
    <Phase xmlns="cdc7663a-08f0-4737-9e8c-148ce897a09c">ACTIVE</Phase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Banking and Financial Services;Financial and Capital Markets;Financial Risk Management;Fiscal Issues and Public Finance;</Webtopic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69DECD56-1999-4333-8F82-2B53B82C5428}"/>
</file>

<file path=customXml/itemProps2.xml><?xml version="1.0" encoding="utf-8"?>
<ds:datastoreItem xmlns:ds="http://schemas.openxmlformats.org/officeDocument/2006/customXml" ds:itemID="{D00EB453-5D8D-4D03-B8B8-3E5101DCD3AB}"/>
</file>

<file path=customXml/itemProps3.xml><?xml version="1.0" encoding="utf-8"?>
<ds:datastoreItem xmlns:ds="http://schemas.openxmlformats.org/officeDocument/2006/customXml" ds:itemID="{61D70943-43F4-48E6-AA2C-0D2F18B32179}"/>
</file>

<file path=customXml/itemProps4.xml><?xml version="1.0" encoding="utf-8"?>
<ds:datastoreItem xmlns:ds="http://schemas.openxmlformats.org/officeDocument/2006/customXml" ds:itemID="{DC41222E-7DBC-4E6E-AF3C-71BBD07A4BB0}"/>
</file>

<file path=customXml/itemProps5.xml><?xml version="1.0" encoding="utf-8"?>
<ds:datastoreItem xmlns:ds="http://schemas.openxmlformats.org/officeDocument/2006/customXml" ds:itemID="{2501B648-34E4-4F59-B309-F6047BA3E145}"/>
</file>

<file path=customXml/itemProps6.xml><?xml version="1.0" encoding="utf-8"?>
<ds:datastoreItem xmlns:ds="http://schemas.openxmlformats.org/officeDocument/2006/customXml" ds:itemID="{519C922D-FCF7-44CB-A1F9-FEBED793B97A}"/>
</file>

<file path=customXml/itemProps7.xml><?xml version="1.0" encoding="utf-8"?>
<ds:datastoreItem xmlns:ds="http://schemas.openxmlformats.org/officeDocument/2006/customXml" ds:itemID="{EBF7B3D8-4B6A-4F42-8857-F437343BCE8E}"/>
</file>

<file path=customXml/itemProps8.xml><?xml version="1.0" encoding="utf-8"?>
<ds:datastoreItem xmlns:ds="http://schemas.openxmlformats.org/officeDocument/2006/customXml" ds:itemID="{7D1699CE-4DA5-4428-B776-C227DCABA2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PEP</vt:lpstr>
      <vt:lpstr>POA - primeros 12 meses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keywords/>
  <cp:lastModifiedBy>Gaggero, Annabella</cp:lastModifiedBy>
  <dcterms:created xsi:type="dcterms:W3CDTF">2016-10-11T17:19:10Z</dcterms:created>
  <dcterms:modified xsi:type="dcterms:W3CDTF">2018-01-25T14:55:34Z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272;#FINANCIAL MARKETS|5fb3c2b5-b55d-4fa3-955b-0672f2ff16b7;#226;#RISK FINANCING|c5c38d86-fff1-494c-a3d8-b52714531aea</vt:lpwstr>
  </property>
  <property fmtid="{D5CDD505-2E9C-101B-9397-08002B2CF9AE}" pid="7" name="Country">
    <vt:lpwstr>5;#Argentina|eb1b705c-195f-4c3b-9661-b201f2fee3c5</vt:lpwstr>
  </property>
  <property fmtid="{D5CDD505-2E9C-101B-9397-08002B2CF9AE}" pid="8" name="Fund IDB">
    <vt:lpwstr>4;#ORC|c028a4b2-ad8b-4cf4-9cac-a2ae6a778e23</vt:lpwstr>
  </property>
  <property fmtid="{D5CDD505-2E9C-101B-9397-08002B2CF9AE}" pid="9" name="_dlc_DocIdItemGuid">
    <vt:lpwstr>7d336955-8e7e-40c5-925f-cd23799c8060</vt:lpwstr>
  </property>
  <property fmtid="{D5CDD505-2E9C-101B-9397-08002B2CF9AE}" pid="10" name="Sector IDB">
    <vt:lpwstr>84;#FINANCIAL MARKETS|75500f29-2419-473a-bcd8-84901ddc2aa7</vt:lpwstr>
  </property>
  <property fmtid="{D5CDD505-2E9C-101B-9397-08002B2CF9AE}" pid="11" name="Function Operations IDB">
    <vt:lpwstr>8;#Monitoring and Reporting|df3c2aa1-d63e-41aa-b1f5-bb15dee691ca</vt:lpwstr>
  </property>
  <property fmtid="{D5CDD505-2E9C-101B-9397-08002B2CF9AE}" pid="12" name="RecordPoint_ActiveItemMoved">
    <vt:lpwstr>/teams/EZ-AR-LON/AR-L1281/15 LifeCycle Milestones/Draft Area/AR-L1281-POD. PEP + POA primeros 12 meses.xlsx</vt:lpwstr>
  </property>
  <property fmtid="{D5CDD505-2E9C-101B-9397-08002B2CF9AE}" pid="13" name="RecordStorageActiveId">
    <vt:lpwstr>27c897af-347f-4d76-9fbc-3227feeb8b20</vt:lpwstr>
  </property>
  <property fmtid="{D5CDD505-2E9C-101B-9397-08002B2CF9AE}" pid="14" name="Disclosure Activity">
    <vt:lpwstr>Loan Proposal</vt:lpwstr>
  </property>
  <property fmtid="{D5CDD505-2E9C-101B-9397-08002B2CF9AE}" pid="22" name="Disclosed">
    <vt:bool>false</vt:bool>
  </property>
  <property fmtid="{D5CDD505-2E9C-101B-9397-08002B2CF9AE}" pid="23" name="ContentTypeId">
    <vt:lpwstr>0x0101001A458A224826124E8B45B1D613300CFC00715BC19BE7C9F84E8D33E2364042F78F</vt:lpwstr>
  </property>
</Properties>
</file>