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chellef\Desktop\"/>
    </mc:Choice>
  </mc:AlternateContent>
  <xr:revisionPtr revIDLastSave="0" documentId="13_ncr:1_{50BA3D9E-9E19-404F-A3AD-7DAA1F576D45}" xr6:coauthVersionLast="45" xr6:coauthVersionMax="45" xr10:uidLastSave="{00000000-0000-0000-0000-000000000000}"/>
  <bookViews>
    <workbookView xWindow="28680" yWindow="-120" windowWidth="29040" windowHeight="15990" xr2:uid="{00000000-000D-0000-FFFF-FFFF00000000}"/>
  </bookViews>
  <sheets>
    <sheet name="BA-L1033  Procurement Plan" sheetId="1" r:id="rId1"/>
  </sheets>
  <definedNames>
    <definedName name="_xlnm.Print_Area" localSheetId="0">'BA-L1033  Procurement Plan'!$A$1:$O$63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  <c r="K19" i="1"/>
  <c r="K16" i="1"/>
  <c r="K10" i="1"/>
  <c r="K11" i="1"/>
  <c r="K12" i="1"/>
  <c r="K13" i="1"/>
  <c r="K14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F28" i="1" l="1"/>
  <c r="F27" i="1"/>
  <c r="F16" i="1" l="1"/>
  <c r="F10" i="1" l="1"/>
  <c r="F19" i="1"/>
  <c r="F31" i="1" l="1"/>
  <c r="F11" i="1" l="1"/>
  <c r="F35" i="1" l="1"/>
  <c r="F17" i="1" l="1"/>
  <c r="F18" i="1"/>
  <c r="F15" i="1" l="1"/>
  <c r="G1" i="1" l="1"/>
  <c r="F34" i="1"/>
  <c r="F33" i="1"/>
  <c r="F32" i="1"/>
  <c r="F30" i="1"/>
  <c r="F29" i="1"/>
  <c r="F26" i="1"/>
  <c r="F25" i="1"/>
  <c r="F24" i="1"/>
  <c r="F23" i="1"/>
  <c r="F22" i="1"/>
  <c r="F21" i="1"/>
  <c r="F20" i="1"/>
  <c r="F14" i="1"/>
  <c r="F12" i="1"/>
  <c r="F13" i="1"/>
  <c r="K8" i="1"/>
  <c r="F8" i="1"/>
  <c r="K9" i="1"/>
  <c r="F9" i="1"/>
  <c r="F7" i="1"/>
</calcChain>
</file>

<file path=xl/sharedStrings.xml><?xml version="1.0" encoding="utf-8"?>
<sst xmlns="http://schemas.openxmlformats.org/spreadsheetml/2006/main" count="234" uniqueCount="109">
  <si>
    <t>Procurement Status</t>
  </si>
  <si>
    <t>Consulting Services</t>
  </si>
  <si>
    <t>3CV</t>
  </si>
  <si>
    <t>Ex - Ante</t>
  </si>
  <si>
    <t>Pending</t>
  </si>
  <si>
    <t>Goods</t>
  </si>
  <si>
    <t>CQS</t>
  </si>
  <si>
    <t>Ex - Post</t>
  </si>
  <si>
    <t>Individual Consultant</t>
  </si>
  <si>
    <t>ICB</t>
  </si>
  <si>
    <t>Works</t>
  </si>
  <si>
    <t>QBS</t>
  </si>
  <si>
    <t>QCBS</t>
  </si>
  <si>
    <t>Shopping</t>
  </si>
  <si>
    <t xml:space="preserve">Project Name: </t>
  </si>
  <si>
    <t>National Tourism Program</t>
  </si>
  <si>
    <t>Projected $</t>
  </si>
  <si>
    <t>Amount</t>
  </si>
  <si>
    <t>Projected %</t>
  </si>
  <si>
    <t xml:space="preserve">Plan for the Period: </t>
  </si>
  <si>
    <t>April 2020 - September 2021</t>
  </si>
  <si>
    <t xml:space="preserve">Loan Contract No: </t>
  </si>
  <si>
    <t>4342/OC-BA</t>
  </si>
  <si>
    <t>Loan:</t>
  </si>
  <si>
    <t>BA-L1033</t>
  </si>
  <si>
    <t>Update:</t>
  </si>
  <si>
    <t>Item #</t>
  </si>
  <si>
    <t>Loan</t>
  </si>
  <si>
    <t>WBS No</t>
  </si>
  <si>
    <t>Task Name</t>
  </si>
  <si>
    <t>Budget</t>
  </si>
  <si>
    <t>% of Loan</t>
  </si>
  <si>
    <t>Procurement Type</t>
  </si>
  <si>
    <t>Procurement Method</t>
  </si>
  <si>
    <t>Supervision</t>
  </si>
  <si>
    <t>Contract Amount</t>
  </si>
  <si>
    <t>% of Loan Contract Award</t>
  </si>
  <si>
    <t>PRISM Number</t>
  </si>
  <si>
    <t>Procurement in Quarters</t>
  </si>
  <si>
    <t>Comments</t>
  </si>
  <si>
    <t>1.1.1.1</t>
  </si>
  <si>
    <t>Procurement of Economic Feasibility Study for Art Gallery</t>
  </si>
  <si>
    <t>Qtr 2 (April-June 2020)</t>
  </si>
  <si>
    <t>1.1.2.1</t>
  </si>
  <si>
    <t>Procurement of Design and Construction Works for Visitor Centre and Art Gallery</t>
  </si>
  <si>
    <t>Qtr 3 (July-Sept 2020)</t>
  </si>
  <si>
    <t>1.1.3.1</t>
  </si>
  <si>
    <t>Procurement of Supervisory Firm for Construction Works on Visitor Centre and Art Gallery</t>
  </si>
  <si>
    <t>1.1.4.1</t>
  </si>
  <si>
    <t>Procurement of Interpretive Content and Materials for Visitor Centre and Art Gallery</t>
  </si>
  <si>
    <t>Qtr 3 (July-Sept 2021)</t>
  </si>
  <si>
    <t>1.1.5.1</t>
  </si>
  <si>
    <t>Procurement of a Social Consultant</t>
  </si>
  <si>
    <t>Qtr 3 (July- Sept 2020)</t>
  </si>
  <si>
    <t>1.2.1.1</t>
  </si>
  <si>
    <t>Procurement of Design and Construction Works for Tourist Urban Route in Bridgetown</t>
  </si>
  <si>
    <t>Qtr 4 (Oct-Dec 2020)</t>
  </si>
  <si>
    <t>1.2.2.1</t>
  </si>
  <si>
    <t>Procurement of Supervision of Construction Works for Tourist Urban Route in Bridgetown</t>
  </si>
  <si>
    <t>1.2.3.1</t>
  </si>
  <si>
    <t>Procurement of Interpretive Content and Materials for Tourist Urban Route in Bridgetown</t>
  </si>
  <si>
    <t>1.3.1.1</t>
  </si>
  <si>
    <t>Procurement of the Design and Construction for Upgrades to the Car Park for the National Museum</t>
  </si>
  <si>
    <t xml:space="preserve">          </t>
  </si>
  <si>
    <t>1.3.2.1</t>
  </si>
  <si>
    <t>Procurement of Supervision of Upgrades to Car Park of the National Museum</t>
  </si>
  <si>
    <t>1.3.3.1</t>
  </si>
  <si>
    <t>Procurement of Structural Building Assessment of National Museum Exhibition Space</t>
  </si>
  <si>
    <t xml:space="preserve">   </t>
  </si>
  <si>
    <t>1.3.4.1</t>
  </si>
  <si>
    <t>Procurement of Design and Upgrade to the Exhibition Space for the National Museum</t>
  </si>
  <si>
    <t xml:space="preserve"> </t>
  </si>
  <si>
    <t>Qtr 1 (Jan-March 2021)</t>
  </si>
  <si>
    <t>1.3.5.1</t>
  </si>
  <si>
    <t>Procurement of Supervision of Design and Upgrade to Exhibition Space of the National Museum</t>
  </si>
  <si>
    <t>1.5.1.1</t>
  </si>
  <si>
    <t>Procurement of the Design and Construction Works for Upgrades to Trevor's Way</t>
  </si>
  <si>
    <t>1.5.2.1</t>
  </si>
  <si>
    <t>Procurement of Supervision of Construction Works for Upgrades to Trevor's Way</t>
  </si>
  <si>
    <t>1.5.3.1</t>
  </si>
  <si>
    <t>Procurement of Interpretive Content and Materials for Upgrades to Trevor's Way</t>
  </si>
  <si>
    <t>1.6.1</t>
  </si>
  <si>
    <t>Procurement of Economic Feasibility Studies for Tram Tour of Historic Bridgetown and Its Garrison, Upgrades to Legends Cricket Museum and Upgrade to St Lawrence Gap</t>
  </si>
  <si>
    <t>2.1.1.1</t>
  </si>
  <si>
    <t>Procurement of Tourism Digital Information Ecosystem</t>
  </si>
  <si>
    <t>2.1.2.1</t>
  </si>
  <si>
    <t>Procurement of Digital Marketing Platform Design</t>
  </si>
  <si>
    <t>2.1.7.1</t>
  </si>
  <si>
    <t>Procurement of Services for the Creation and Sale of Advertising Packages</t>
  </si>
  <si>
    <t>2.3.5.1</t>
  </si>
  <si>
    <t>Procurement of Mobile App</t>
  </si>
  <si>
    <t>2.4.1</t>
  </si>
  <si>
    <t>Procurement of the Design of a Forecast Modelling Dashboard</t>
  </si>
  <si>
    <t>3.1.1.2</t>
  </si>
  <si>
    <t>Engineer Consultant</t>
  </si>
  <si>
    <t>3.1.1.4</t>
  </si>
  <si>
    <t>Environmental Consultant</t>
  </si>
  <si>
    <t>3.1.1.5</t>
  </si>
  <si>
    <t>Environmental Consultant for ESMS</t>
  </si>
  <si>
    <t>Qtr 2 (Apr-June 2020)</t>
  </si>
  <si>
    <t>3.1.1.6</t>
  </si>
  <si>
    <t>Digital Marketing Consultant</t>
  </si>
  <si>
    <t>3.2.1</t>
  </si>
  <si>
    <t>Communications Consultant</t>
  </si>
  <si>
    <t>3.4.1.1</t>
  </si>
  <si>
    <t>External Auditor</t>
  </si>
  <si>
    <t>3.5.1</t>
  </si>
  <si>
    <t>Electronic Records Management System</t>
  </si>
  <si>
    <r>
      <rPr>
        <b/>
        <sz val="12"/>
        <color theme="1"/>
        <rFont val="Calibri"/>
        <family val="2"/>
        <scheme val="minor"/>
      </rPr>
      <t>Key: 3CVs:</t>
    </r>
    <r>
      <rPr>
        <sz val="12"/>
        <color theme="1"/>
        <rFont val="Calibri"/>
        <family val="2"/>
        <scheme val="minor"/>
      </rPr>
      <t xml:space="preserve"> Obtaining 3CVs for selection process; </t>
    </r>
    <r>
      <rPr>
        <b/>
        <sz val="12"/>
        <color theme="1"/>
        <rFont val="Calibri"/>
        <family val="2"/>
        <scheme val="minor"/>
      </rPr>
      <t xml:space="preserve">ICB: </t>
    </r>
    <r>
      <rPr>
        <sz val="12"/>
        <color theme="1"/>
        <rFont val="Calibri"/>
        <family val="2"/>
        <scheme val="minor"/>
      </rPr>
      <t xml:space="preserve">International Competitive Bidding; </t>
    </r>
    <r>
      <rPr>
        <b/>
        <sz val="12"/>
        <color theme="1"/>
        <rFont val="Calibri"/>
        <family val="2"/>
        <scheme val="minor"/>
      </rPr>
      <t xml:space="preserve">QCBS: </t>
    </r>
    <r>
      <rPr>
        <sz val="12"/>
        <color theme="1"/>
        <rFont val="Calibri"/>
        <family val="2"/>
        <scheme val="minor"/>
      </rPr>
      <t xml:space="preserve">Quality Cost Based Selection; </t>
    </r>
    <r>
      <rPr>
        <b/>
        <sz val="12"/>
        <color theme="1"/>
        <rFont val="Calibri"/>
        <family val="2"/>
        <scheme val="minor"/>
      </rPr>
      <t xml:space="preserve">QBS: </t>
    </r>
    <r>
      <rPr>
        <sz val="12"/>
        <color theme="1"/>
        <rFont val="Calibri"/>
        <family val="2"/>
        <scheme val="minor"/>
      </rPr>
      <t xml:space="preserve">Quality Based Selection; </t>
    </r>
    <r>
      <rPr>
        <b/>
        <sz val="12"/>
        <color theme="1"/>
        <rFont val="Calibri"/>
        <family val="2"/>
        <scheme val="minor"/>
      </rPr>
      <t xml:space="preserve">Shopping: </t>
    </r>
    <r>
      <rPr>
        <sz val="12"/>
        <color theme="1"/>
        <rFont val="Calibri"/>
        <family val="2"/>
        <scheme val="minor"/>
      </rPr>
      <t xml:space="preserve">Obtaining 3 quotations for selection process; </t>
    </r>
    <r>
      <rPr>
        <b/>
        <sz val="12"/>
        <color theme="1"/>
        <rFont val="Calibri"/>
        <family val="2"/>
        <scheme val="minor"/>
      </rPr>
      <t>CQS:</t>
    </r>
    <r>
      <rPr>
        <sz val="12"/>
        <color theme="1"/>
        <rFont val="Calibri"/>
        <family val="2"/>
        <scheme val="minor"/>
      </rPr>
      <t xml:space="preserve"> Selection Based on the Consultants' Qualifications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</si>
</sst>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([$$-409]* #,##0.00_);_([$$-409]* \(#,##0.00\);_([$$-409]* &quot;-&quot;??_);_(@_)"/>
    <numFmt numFmtId="166" formatCode="&quot;$&quot;#,##0.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mbria"/>
      <family val="1"/>
      <scheme val="major"/>
    </font>
    <font>
      <sz val="10"/>
      <name val="Cambria"/>
      <family val="1"/>
      <scheme val="maj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14996795556505021"/>
      </bottom>
      <diagonal/>
    </border>
    <border>
      <left style="thin">
        <color theme="0" tint="-0.24994659260841701"/>
      </left>
      <right/>
      <top/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14996795556505021"/>
      </top>
      <bottom/>
      <diagonal/>
    </border>
    <border>
      <left style="thin">
        <color theme="0" tint="-0.24994659260841701"/>
      </left>
      <right/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/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5" fontId="4" fillId="0" borderId="11" xfId="0" applyNumberFormat="1" applyFont="1" applyBorder="1" applyAlignment="1"/>
    <xf numFmtId="0" fontId="4" fillId="0" borderId="11" xfId="0" applyFont="1" applyBorder="1" applyAlignment="1">
      <alignment wrapText="1"/>
    </xf>
    <xf numFmtId="0" fontId="4" fillId="0" borderId="12" xfId="0" applyFont="1" applyBorder="1" applyAlignment="1"/>
    <xf numFmtId="0" fontId="5" fillId="0" borderId="12" xfId="0" applyFont="1" applyBorder="1" applyAlignment="1"/>
    <xf numFmtId="0" fontId="5" fillId="0" borderId="11" xfId="0" applyFont="1" applyBorder="1" applyAlignment="1">
      <alignment wrapText="1"/>
    </xf>
    <xf numFmtId="0" fontId="5" fillId="0" borderId="11" xfId="0" applyFont="1" applyBorder="1" applyAlignment="1"/>
    <xf numFmtId="0" fontId="5" fillId="0" borderId="10" xfId="0" applyFont="1" applyBorder="1" applyAlignment="1">
      <alignment vertical="center"/>
    </xf>
    <xf numFmtId="10" fontId="5" fillId="0" borderId="11" xfId="0" applyNumberFormat="1" applyFont="1" applyBorder="1" applyAlignment="1">
      <alignment wrapText="1"/>
    </xf>
    <xf numFmtId="49" fontId="5" fillId="0" borderId="11" xfId="0" applyNumberFormat="1" applyFont="1" applyBorder="1" applyAlignment="1">
      <alignment wrapText="1"/>
    </xf>
    <xf numFmtId="165" fontId="5" fillId="0" borderId="11" xfId="0" applyNumberFormat="1" applyFont="1" applyBorder="1" applyAlignment="1"/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/>
    <xf numFmtId="0" fontId="5" fillId="0" borderId="15" xfId="0" applyFont="1" applyBorder="1" applyAlignment="1"/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wrapText="1"/>
    </xf>
    <xf numFmtId="165" fontId="5" fillId="0" borderId="5" xfId="0" applyNumberFormat="1" applyFont="1" applyBorder="1" applyAlignment="1"/>
    <xf numFmtId="0" fontId="5" fillId="0" borderId="5" xfId="0" applyFont="1" applyBorder="1" applyAlignment="1">
      <alignment wrapText="1"/>
    </xf>
    <xf numFmtId="0" fontId="5" fillId="0" borderId="6" xfId="0" applyFont="1" applyBorder="1" applyAlignment="1"/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0" fontId="5" fillId="0" borderId="0" xfId="0" applyFont="1" applyAlignment="1">
      <alignment wrapText="1"/>
    </xf>
    <xf numFmtId="10" fontId="4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0" fontId="5" fillId="0" borderId="11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0" fontId="5" fillId="0" borderId="5" xfId="0" applyNumberFormat="1" applyFont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4" fillId="0" borderId="11" xfId="0" applyFont="1" applyBorder="1" applyAlignment="1">
      <alignment horizontal="center"/>
    </xf>
    <xf numFmtId="165" fontId="5" fillId="0" borderId="11" xfId="1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11" xfId="1" applyNumberFormat="1" applyFont="1" applyBorder="1" applyAlignment="1">
      <alignment horizontal="center"/>
    </xf>
    <xf numFmtId="9" fontId="4" fillId="0" borderId="11" xfId="2" applyFont="1" applyBorder="1" applyAlignment="1">
      <alignment horizontal="center"/>
    </xf>
    <xf numFmtId="0" fontId="4" fillId="0" borderId="11" xfId="2" applyNumberFormat="1" applyFont="1" applyBorder="1" applyAlignment="1">
      <alignment horizontal="center"/>
    </xf>
    <xf numFmtId="9" fontId="5" fillId="0" borderId="11" xfId="2" applyFont="1" applyBorder="1" applyAlignment="1">
      <alignment horizontal="center"/>
    </xf>
    <xf numFmtId="0" fontId="5" fillId="0" borderId="11" xfId="2" applyNumberFormat="1" applyFont="1" applyBorder="1" applyAlignment="1">
      <alignment horizontal="center"/>
    </xf>
    <xf numFmtId="0" fontId="5" fillId="0" borderId="14" xfId="2" applyNumberFormat="1" applyFont="1" applyBorder="1" applyAlignment="1">
      <alignment horizontal="center"/>
    </xf>
    <xf numFmtId="165" fontId="5" fillId="0" borderId="5" xfId="1" applyNumberFormat="1" applyFont="1" applyBorder="1" applyAlignment="1">
      <alignment horizontal="center"/>
    </xf>
    <xf numFmtId="9" fontId="5" fillId="0" borderId="5" xfId="2" applyFont="1" applyBorder="1" applyAlignment="1">
      <alignment horizontal="center"/>
    </xf>
    <xf numFmtId="0" fontId="5" fillId="0" borderId="5" xfId="2" applyNumberFormat="1" applyFont="1" applyBorder="1" applyAlignment="1">
      <alignment horizontal="center"/>
    </xf>
    <xf numFmtId="165" fontId="5" fillId="0" borderId="0" xfId="1" applyNumberFormat="1" applyFont="1" applyAlignment="1">
      <alignment horizontal="center"/>
    </xf>
    <xf numFmtId="9" fontId="5" fillId="0" borderId="0" xfId="2" applyFont="1" applyAlignment="1">
      <alignment horizontal="center"/>
    </xf>
    <xf numFmtId="0" fontId="5" fillId="0" borderId="0" xfId="2" applyNumberFormat="1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49" fontId="7" fillId="2" borderId="0" xfId="0" applyNumberFormat="1" applyFont="1" applyFill="1" applyBorder="1" applyAlignment="1">
      <alignment horizontal="left" wrapText="1"/>
    </xf>
    <xf numFmtId="166" fontId="7" fillId="2" borderId="0" xfId="0" applyNumberFormat="1" applyFont="1" applyFill="1" applyBorder="1" applyAlignment="1">
      <alignment wrapText="1"/>
    </xf>
    <xf numFmtId="166" fontId="7" fillId="2" borderId="0" xfId="1" applyNumberFormat="1" applyFont="1" applyFill="1" applyBorder="1" applyAlignment="1">
      <alignment horizontal="left" wrapText="1"/>
    </xf>
    <xf numFmtId="9" fontId="7" fillId="2" borderId="0" xfId="2" applyFont="1" applyFill="1" applyBorder="1" applyAlignment="1">
      <alignment wrapText="1"/>
    </xf>
    <xf numFmtId="164" fontId="7" fillId="2" borderId="0" xfId="1" applyFont="1" applyFill="1" applyBorder="1" applyAlignment="1">
      <alignment horizontal="left" wrapText="1"/>
    </xf>
    <xf numFmtId="49" fontId="7" fillId="2" borderId="0" xfId="0" applyNumberFormat="1" applyFont="1" applyFill="1" applyBorder="1" applyAlignme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1" fillId="0" borderId="11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wrapText="1"/>
    </xf>
    <xf numFmtId="49" fontId="13" fillId="0" borderId="11" xfId="0" applyNumberFormat="1" applyFont="1" applyBorder="1" applyAlignment="1">
      <alignment wrapText="1"/>
    </xf>
    <xf numFmtId="165" fontId="13" fillId="0" borderId="11" xfId="0" applyNumberFormat="1" applyFont="1" applyBorder="1" applyAlignment="1"/>
    <xf numFmtId="10" fontId="13" fillId="0" borderId="11" xfId="0" applyNumberFormat="1" applyFont="1" applyBorder="1" applyAlignment="1">
      <alignment horizontal="center"/>
    </xf>
    <xf numFmtId="0" fontId="13" fillId="0" borderId="11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65" fontId="13" fillId="0" borderId="11" xfId="1" applyNumberFormat="1" applyFont="1" applyBorder="1" applyAlignment="1">
      <alignment horizontal="center"/>
    </xf>
    <xf numFmtId="9" fontId="13" fillId="0" borderId="11" xfId="2" applyFont="1" applyBorder="1" applyAlignment="1">
      <alignment horizontal="center"/>
    </xf>
    <xf numFmtId="0" fontId="13" fillId="0" borderId="11" xfId="2" applyNumberFormat="1" applyFont="1" applyBorder="1" applyAlignment="1">
      <alignment horizontal="center"/>
    </xf>
    <xf numFmtId="165" fontId="11" fillId="0" borderId="11" xfId="0" applyNumberFormat="1" applyFont="1" applyBorder="1" applyAlignment="1"/>
    <xf numFmtId="10" fontId="11" fillId="0" borderId="11" xfId="0" applyNumberFormat="1" applyFont="1" applyBorder="1" applyAlignment="1">
      <alignment horizontal="center"/>
    </xf>
    <xf numFmtId="0" fontId="11" fillId="0" borderId="11" xfId="0" applyFont="1" applyBorder="1" applyAlignment="1">
      <alignment wrapText="1"/>
    </xf>
    <xf numFmtId="0" fontId="11" fillId="0" borderId="11" xfId="0" applyFont="1" applyBorder="1" applyAlignment="1">
      <alignment horizontal="center"/>
    </xf>
    <xf numFmtId="165" fontId="11" fillId="0" borderId="11" xfId="1" applyNumberFormat="1" applyFont="1" applyBorder="1" applyAlignment="1">
      <alignment horizontal="center"/>
    </xf>
    <xf numFmtId="0" fontId="11" fillId="0" borderId="11" xfId="2" applyNumberFormat="1" applyFont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1" applyNumberFormat="1" applyFont="1" applyAlignment="1">
      <alignment horizontal="center"/>
    </xf>
    <xf numFmtId="9" fontId="1" fillId="0" borderId="0" xfId="2" applyFont="1" applyAlignment="1">
      <alignment horizontal="center"/>
    </xf>
    <xf numFmtId="0" fontId="1" fillId="0" borderId="0" xfId="2" applyNumberFormat="1" applyFont="1" applyAlignment="1">
      <alignment horizontal="center"/>
    </xf>
    <xf numFmtId="0" fontId="1" fillId="0" borderId="0" xfId="0" applyFont="1" applyAlignment="1"/>
    <xf numFmtId="0" fontId="1" fillId="0" borderId="12" xfId="0" applyFont="1" applyBorder="1" applyAlignment="1"/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5" fillId="0" borderId="0" xfId="0" applyFont="1" applyFill="1" applyAlignment="1"/>
    <xf numFmtId="0" fontId="6" fillId="0" borderId="0" xfId="0" applyFont="1" applyFill="1" applyAlignment="1"/>
    <xf numFmtId="0" fontId="12" fillId="0" borderId="0" xfId="0" applyFont="1" applyFill="1" applyAlignment="1"/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wrapText="1"/>
    </xf>
    <xf numFmtId="0" fontId="1" fillId="0" borderId="8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wrapText="1"/>
    </xf>
    <xf numFmtId="165" fontId="13" fillId="0" borderId="8" xfId="0" applyNumberFormat="1" applyFont="1" applyBorder="1" applyAlignment="1"/>
    <xf numFmtId="10" fontId="13" fillId="0" borderId="8" xfId="0" applyNumberFormat="1" applyFont="1" applyBorder="1" applyAlignment="1">
      <alignment horizontal="center"/>
    </xf>
    <xf numFmtId="0" fontId="13" fillId="0" borderId="8" xfId="0" applyFont="1" applyBorder="1" applyAlignment="1">
      <alignment wrapText="1"/>
    </xf>
    <xf numFmtId="165" fontId="13" fillId="0" borderId="8" xfId="1" applyNumberFormat="1" applyFont="1" applyBorder="1" applyAlignment="1">
      <alignment horizontal="center"/>
    </xf>
    <xf numFmtId="9" fontId="13" fillId="0" borderId="8" xfId="2" applyFont="1" applyBorder="1" applyAlignment="1">
      <alignment horizontal="center"/>
    </xf>
    <xf numFmtId="0" fontId="13" fillId="0" borderId="8" xfId="2" applyNumberFormat="1" applyFont="1" applyBorder="1" applyAlignment="1">
      <alignment horizontal="center"/>
    </xf>
    <xf numFmtId="0" fontId="1" fillId="0" borderId="9" xfId="0" applyFont="1" applyBorder="1" applyAlignment="1"/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165" fontId="7" fillId="2" borderId="16" xfId="0" applyNumberFormat="1" applyFont="1" applyFill="1" applyBorder="1" applyAlignment="1">
      <alignment horizontal="center" vertical="center" wrapText="1"/>
    </xf>
    <xf numFmtId="10" fontId="7" fillId="2" borderId="16" xfId="0" applyNumberFormat="1" applyFont="1" applyFill="1" applyBorder="1" applyAlignment="1">
      <alignment horizontal="center" vertical="center" wrapText="1"/>
    </xf>
    <xf numFmtId="165" fontId="7" fillId="2" borderId="16" xfId="1" applyNumberFormat="1" applyFont="1" applyFill="1" applyBorder="1" applyAlignment="1">
      <alignment horizontal="center" vertical="center" wrapText="1"/>
    </xf>
    <xf numFmtId="9" fontId="7" fillId="2" borderId="16" xfId="2" applyFont="1" applyFill="1" applyBorder="1" applyAlignment="1">
      <alignment horizontal="center" vertical="center" wrapText="1"/>
    </xf>
    <xf numFmtId="0" fontId="7" fillId="2" borderId="16" xfId="2" applyNumberFormat="1" applyFont="1" applyFill="1" applyBorder="1" applyAlignment="1">
      <alignment horizontal="center" vertical="center" wrapText="1"/>
    </xf>
    <xf numFmtId="0" fontId="10" fillId="0" borderId="16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vertical="center" wrapText="1"/>
    </xf>
    <xf numFmtId="0" fontId="10" fillId="0" borderId="16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vertical="center" wrapText="1"/>
    </xf>
    <xf numFmtId="0" fontId="1" fillId="0" borderId="0" xfId="2" applyNumberFormat="1" applyFont="1" applyAlignment="1">
      <alignment horizontal="left"/>
    </xf>
    <xf numFmtId="0" fontId="7" fillId="2" borderId="16" xfId="2" applyNumberFormat="1" applyFont="1" applyFill="1" applyBorder="1" applyAlignment="1">
      <alignment horizontal="left" vertical="center" wrapText="1"/>
    </xf>
    <xf numFmtId="0" fontId="13" fillId="0" borderId="8" xfId="2" applyNumberFormat="1" applyFont="1" applyBorder="1" applyAlignment="1">
      <alignment horizontal="left"/>
    </xf>
    <xf numFmtId="0" fontId="13" fillId="0" borderId="11" xfId="2" applyNumberFormat="1" applyFont="1" applyBorder="1" applyAlignment="1">
      <alignment horizontal="left"/>
    </xf>
    <xf numFmtId="0" fontId="11" fillId="0" borderId="11" xfId="2" applyNumberFormat="1" applyFont="1" applyBorder="1" applyAlignment="1">
      <alignment horizontal="left"/>
    </xf>
    <xf numFmtId="0" fontId="4" fillId="0" borderId="11" xfId="2" applyNumberFormat="1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1" xfId="2" applyNumberFormat="1" applyFont="1" applyBorder="1" applyAlignment="1">
      <alignment horizontal="left"/>
    </xf>
    <xf numFmtId="0" fontId="5" fillId="0" borderId="14" xfId="2" applyNumberFormat="1" applyFont="1" applyBorder="1" applyAlignment="1">
      <alignment horizontal="left"/>
    </xf>
    <xf numFmtId="0" fontId="5" fillId="0" borderId="5" xfId="2" applyNumberFormat="1" applyFont="1" applyBorder="1" applyAlignment="1">
      <alignment horizontal="left"/>
    </xf>
    <xf numFmtId="0" fontId="5" fillId="0" borderId="0" xfId="2" applyNumberFormat="1" applyFont="1" applyAlignment="1">
      <alignment horizontal="left"/>
    </xf>
    <xf numFmtId="49" fontId="1" fillId="0" borderId="16" xfId="0" applyNumberFormat="1" applyFont="1" applyBorder="1" applyAlignment="1">
      <alignment vertical="center" wrapText="1"/>
    </xf>
    <xf numFmtId="165" fontId="1" fillId="0" borderId="16" xfId="0" applyNumberFormat="1" applyFont="1" applyBorder="1" applyAlignment="1">
      <alignment vertical="center"/>
    </xf>
    <xf numFmtId="10" fontId="1" fillId="0" borderId="1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9" fontId="1" fillId="0" borderId="16" xfId="2" applyFont="1" applyBorder="1" applyAlignment="1">
      <alignment horizontal="center" vertical="center"/>
    </xf>
    <xf numFmtId="0" fontId="1" fillId="0" borderId="16" xfId="2" applyNumberFormat="1" applyFont="1" applyBorder="1" applyAlignment="1">
      <alignment horizontal="center" vertical="center"/>
    </xf>
    <xf numFmtId="0" fontId="1" fillId="0" borderId="16" xfId="2" applyNumberFormat="1" applyFont="1" applyBorder="1" applyAlignment="1">
      <alignment horizontal="left" vertical="center" wrapText="1"/>
    </xf>
    <xf numFmtId="17" fontId="14" fillId="0" borderId="16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 wrapText="1"/>
    </xf>
    <xf numFmtId="165" fontId="10" fillId="0" borderId="16" xfId="0" applyNumberFormat="1" applyFont="1" applyBorder="1" applyAlignment="1">
      <alignment vertical="center"/>
    </xf>
    <xf numFmtId="165" fontId="1" fillId="0" borderId="16" xfId="0" applyNumberFormat="1" applyFont="1" applyFill="1" applyBorder="1" applyAlignment="1">
      <alignment vertical="center"/>
    </xf>
    <xf numFmtId="10" fontId="1" fillId="0" borderId="16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/>
    </xf>
    <xf numFmtId="165" fontId="1" fillId="0" borderId="16" xfId="1" applyNumberFormat="1" applyFont="1" applyFill="1" applyBorder="1" applyAlignment="1">
      <alignment horizontal="center" vertical="center"/>
    </xf>
    <xf numFmtId="9" fontId="1" fillId="0" borderId="16" xfId="2" applyFont="1" applyFill="1" applyBorder="1" applyAlignment="1">
      <alignment horizontal="center" vertical="center"/>
    </xf>
    <xf numFmtId="0" fontId="1" fillId="0" borderId="16" xfId="2" applyNumberFormat="1" applyFont="1" applyFill="1" applyBorder="1" applyAlignment="1">
      <alignment horizontal="center" vertical="center"/>
    </xf>
    <xf numFmtId="0" fontId="1" fillId="0" borderId="16" xfId="2" applyNumberFormat="1" applyFont="1" applyFill="1" applyBorder="1" applyAlignment="1">
      <alignment horizontal="left" vertical="center" wrapText="1"/>
    </xf>
    <xf numFmtId="17" fontId="14" fillId="0" borderId="16" xfId="0" applyNumberFormat="1" applyFont="1" applyFill="1" applyBorder="1" applyAlignment="1">
      <alignment vertical="center"/>
    </xf>
    <xf numFmtId="0" fontId="10" fillId="0" borderId="16" xfId="2" applyNumberFormat="1" applyFont="1" applyFill="1" applyBorder="1" applyAlignment="1">
      <alignment horizontal="left" vertical="center" wrapText="1"/>
    </xf>
    <xf numFmtId="165" fontId="10" fillId="0" borderId="16" xfId="0" applyNumberFormat="1" applyFont="1" applyFill="1" applyBorder="1" applyAlignment="1">
      <alignment vertical="center"/>
    </xf>
    <xf numFmtId="10" fontId="10" fillId="0" borderId="16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vertical="center" wrapText="1"/>
    </xf>
    <xf numFmtId="0" fontId="1" fillId="0" borderId="16" xfId="2" applyNumberFormat="1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center" vertical="center"/>
    </xf>
    <xf numFmtId="165" fontId="10" fillId="0" borderId="16" xfId="1" applyNumberFormat="1" applyFont="1" applyFill="1" applyBorder="1" applyAlignment="1">
      <alignment horizontal="center" vertical="center"/>
    </xf>
    <xf numFmtId="0" fontId="10" fillId="0" borderId="16" xfId="2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15" fillId="2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/>
    </xf>
    <xf numFmtId="0" fontId="1" fillId="0" borderId="16" xfId="0" applyFont="1" applyBorder="1" applyAlignment="1">
      <alignment vertical="center"/>
    </xf>
    <xf numFmtId="0" fontId="9" fillId="0" borderId="16" xfId="0" applyFont="1" applyFill="1" applyBorder="1" applyAlignment="1">
      <alignment horizontal="center"/>
    </xf>
    <xf numFmtId="0" fontId="1" fillId="0" borderId="16" xfId="0" applyFont="1" applyFill="1" applyBorder="1" applyAlignment="1">
      <alignment vertical="center"/>
    </xf>
    <xf numFmtId="0" fontId="13" fillId="0" borderId="16" xfId="0" applyFont="1" applyFill="1" applyBorder="1" applyAlignment="1">
      <alignment vertical="center"/>
    </xf>
    <xf numFmtId="0" fontId="0" fillId="0" borderId="1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1" fillId="0" borderId="16" xfId="0" applyFont="1" applyFill="1" applyBorder="1" applyAlignment="1"/>
    <xf numFmtId="0" fontId="0" fillId="0" borderId="16" xfId="0" applyFont="1" applyFill="1" applyBorder="1" applyAlignme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1"/>
  <sheetViews>
    <sheetView tabSelected="1" topLeftCell="A22" zoomScale="95" zoomScaleNormal="95" zoomScaleSheetLayoutView="54" workbookViewId="0">
      <selection activeCell="I3" sqref="I3"/>
    </sheetView>
  </sheetViews>
  <sheetFormatPr defaultColWidth="8.84375" defaultRowHeight="12.45" outlineLevelRow="1" x14ac:dyDescent="0.3"/>
  <cols>
    <col min="1" max="1" width="8.84375" style="2"/>
    <col min="2" max="2" width="11.3828125" style="24" customWidth="1"/>
    <col min="3" max="3" width="14.15234375" style="55" customWidth="1"/>
    <col min="4" max="4" width="44.15234375" style="25" customWidth="1"/>
    <col min="5" max="5" width="17.15234375" style="26" bestFit="1" customWidth="1"/>
    <col min="6" max="6" width="14.3828125" style="33" bestFit="1" customWidth="1"/>
    <col min="7" max="7" width="16.3828125" style="27" customWidth="1"/>
    <col min="8" max="8" width="15.15234375" style="37" bestFit="1" customWidth="1"/>
    <col min="9" max="9" width="14.15234375" style="37" customWidth="1"/>
    <col min="10" max="10" width="12.3046875" style="47" customWidth="1"/>
    <col min="11" max="11" width="14.15234375" style="48" customWidth="1"/>
    <col min="12" max="12" width="12.921875" style="49" customWidth="1"/>
    <col min="13" max="13" width="21.84375" style="135" customWidth="1"/>
    <col min="14" max="14" width="13.15234375" style="37" customWidth="1"/>
    <col min="15" max="15" width="15.15234375" style="2" customWidth="1"/>
    <col min="16" max="16384" width="8.84375" style="2"/>
  </cols>
  <sheetData>
    <row r="1" spans="1:15" ht="15.9" x14ac:dyDescent="0.45">
      <c r="A1" s="165"/>
      <c r="B1" s="88" t="s">
        <v>14</v>
      </c>
      <c r="C1" s="89"/>
      <c r="D1" s="56" t="s">
        <v>15</v>
      </c>
      <c r="E1" s="92" t="s">
        <v>16</v>
      </c>
      <c r="F1" s="92"/>
      <c r="G1" s="57">
        <f>SUM(E7:E91)</f>
        <v>7636028</v>
      </c>
      <c r="H1" s="82"/>
      <c r="I1" s="82"/>
      <c r="J1" s="83"/>
      <c r="K1" s="84"/>
      <c r="L1" s="85"/>
      <c r="M1" s="125"/>
      <c r="N1" s="82"/>
      <c r="O1" s="86"/>
    </row>
    <row r="2" spans="1:15" ht="15.9" x14ac:dyDescent="0.45">
      <c r="A2" s="165"/>
      <c r="B2" s="90" t="s">
        <v>17</v>
      </c>
      <c r="C2" s="91"/>
      <c r="D2" s="58">
        <v>20000000</v>
      </c>
      <c r="E2" s="93" t="s">
        <v>18</v>
      </c>
      <c r="F2" s="93"/>
      <c r="G2" s="59">
        <f>G1/D2</f>
        <v>0.38180140000000001</v>
      </c>
      <c r="H2" s="82"/>
      <c r="I2" s="82"/>
      <c r="J2" s="83"/>
      <c r="K2" s="84"/>
      <c r="L2" s="85"/>
      <c r="M2" s="125"/>
      <c r="N2" s="82"/>
      <c r="O2" s="86"/>
    </row>
    <row r="3" spans="1:15" ht="15.9" x14ac:dyDescent="0.45">
      <c r="A3" s="165"/>
      <c r="B3" s="94" t="s">
        <v>19</v>
      </c>
      <c r="C3" s="95"/>
      <c r="D3" s="60" t="s">
        <v>20</v>
      </c>
      <c r="E3" s="61"/>
      <c r="F3" s="81"/>
      <c r="G3" s="59"/>
      <c r="H3" s="82"/>
      <c r="I3" s="82"/>
      <c r="J3" s="83"/>
      <c r="K3" s="84"/>
      <c r="L3" s="85"/>
      <c r="M3" s="125"/>
      <c r="N3" s="82"/>
      <c r="O3" s="86"/>
    </row>
    <row r="4" spans="1:15" ht="15.9" x14ac:dyDescent="0.45">
      <c r="A4" s="165"/>
      <c r="B4" s="90" t="s">
        <v>21</v>
      </c>
      <c r="C4" s="91"/>
      <c r="D4" s="60" t="s">
        <v>22</v>
      </c>
      <c r="E4" s="61"/>
      <c r="F4" s="81"/>
      <c r="G4" s="59"/>
      <c r="H4" s="82"/>
      <c r="I4" s="82"/>
      <c r="J4" s="83"/>
      <c r="K4" s="84"/>
      <c r="L4" s="85"/>
      <c r="M4" s="125"/>
      <c r="N4" s="82"/>
      <c r="O4" s="86"/>
    </row>
    <row r="5" spans="1:15" ht="15.9" x14ac:dyDescent="0.45">
      <c r="A5" s="165"/>
      <c r="B5" s="90" t="s">
        <v>23</v>
      </c>
      <c r="C5" s="91"/>
      <c r="D5" s="99" t="s">
        <v>24</v>
      </c>
      <c r="E5" s="100" t="s">
        <v>25</v>
      </c>
      <c r="F5" s="100"/>
      <c r="G5" s="101"/>
      <c r="H5" s="82"/>
      <c r="I5" s="82"/>
      <c r="J5" s="83"/>
      <c r="K5" s="84"/>
      <c r="L5" s="85"/>
      <c r="M5" s="125"/>
      <c r="N5" s="82"/>
      <c r="O5" s="86"/>
    </row>
    <row r="6" spans="1:15" s="1" customFormat="1" ht="37.299999999999997" customHeight="1" collapsed="1" x14ac:dyDescent="0.4">
      <c r="A6" s="166" t="s">
        <v>26</v>
      </c>
      <c r="B6" s="111" t="s">
        <v>27</v>
      </c>
      <c r="C6" s="112" t="s">
        <v>28</v>
      </c>
      <c r="D6" s="113" t="s">
        <v>29</v>
      </c>
      <c r="E6" s="114" t="s">
        <v>30</v>
      </c>
      <c r="F6" s="115" t="s">
        <v>31</v>
      </c>
      <c r="G6" s="111" t="s">
        <v>32</v>
      </c>
      <c r="H6" s="111" t="s">
        <v>33</v>
      </c>
      <c r="I6" s="111" t="s">
        <v>34</v>
      </c>
      <c r="J6" s="116" t="s">
        <v>35</v>
      </c>
      <c r="K6" s="117" t="s">
        <v>36</v>
      </c>
      <c r="L6" s="118" t="s">
        <v>37</v>
      </c>
      <c r="M6" s="126" t="s">
        <v>38</v>
      </c>
      <c r="N6" s="111" t="s">
        <v>0</v>
      </c>
      <c r="O6" s="111" t="s">
        <v>39</v>
      </c>
    </row>
    <row r="7" spans="1:15" ht="37.299999999999997" customHeight="1" outlineLevel="1" x14ac:dyDescent="0.35">
      <c r="A7" s="167">
        <v>1</v>
      </c>
      <c r="B7" s="168"/>
      <c r="C7" s="119" t="s">
        <v>40</v>
      </c>
      <c r="D7" s="136" t="s">
        <v>41</v>
      </c>
      <c r="E7" s="137">
        <v>10000</v>
      </c>
      <c r="F7" s="138">
        <f t="shared" ref="F7:F19" si="0">E7/$D$2</f>
        <v>5.0000000000000001E-4</v>
      </c>
      <c r="G7" s="139" t="s">
        <v>8</v>
      </c>
      <c r="H7" s="140" t="s">
        <v>2</v>
      </c>
      <c r="I7" s="140" t="s">
        <v>7</v>
      </c>
      <c r="J7" s="141"/>
      <c r="K7" s="142">
        <v>0</v>
      </c>
      <c r="L7" s="143"/>
      <c r="M7" s="144" t="s">
        <v>42</v>
      </c>
      <c r="N7" s="140" t="s">
        <v>4</v>
      </c>
      <c r="O7" s="145"/>
    </row>
    <row r="8" spans="1:15" ht="37.299999999999997" customHeight="1" outlineLevel="1" x14ac:dyDescent="0.35">
      <c r="A8" s="167">
        <v>2</v>
      </c>
      <c r="B8" s="168"/>
      <c r="C8" s="120" t="s">
        <v>43</v>
      </c>
      <c r="D8" s="136" t="s">
        <v>44</v>
      </c>
      <c r="E8" s="137">
        <v>1540000</v>
      </c>
      <c r="F8" s="138">
        <f>E8/$D$2</f>
        <v>7.6999999999999999E-2</v>
      </c>
      <c r="G8" s="139" t="s">
        <v>10</v>
      </c>
      <c r="H8" s="140" t="s">
        <v>9</v>
      </c>
      <c r="I8" s="140" t="s">
        <v>3</v>
      </c>
      <c r="J8" s="141"/>
      <c r="K8" s="142">
        <f>J8/$D$2</f>
        <v>0</v>
      </c>
      <c r="L8" s="143"/>
      <c r="M8" s="144" t="s">
        <v>45</v>
      </c>
      <c r="N8" s="140" t="s">
        <v>4</v>
      </c>
      <c r="O8" s="145"/>
    </row>
    <row r="9" spans="1:15" ht="37.299999999999997" customHeight="1" outlineLevel="1" x14ac:dyDescent="0.35">
      <c r="A9" s="167">
        <v>3</v>
      </c>
      <c r="B9" s="168"/>
      <c r="C9" s="120" t="s">
        <v>46</v>
      </c>
      <c r="D9" s="136" t="s">
        <v>47</v>
      </c>
      <c r="E9" s="137">
        <v>146300</v>
      </c>
      <c r="F9" s="138">
        <f t="shared" si="0"/>
        <v>7.3150000000000003E-3</v>
      </c>
      <c r="G9" s="139" t="s">
        <v>1</v>
      </c>
      <c r="H9" s="140" t="s">
        <v>12</v>
      </c>
      <c r="I9" s="140" t="s">
        <v>3</v>
      </c>
      <c r="J9" s="141"/>
      <c r="K9" s="142">
        <f t="shared" ref="K9:K35" si="1">J9/$D$2</f>
        <v>0</v>
      </c>
      <c r="L9" s="143"/>
      <c r="M9" s="144" t="s">
        <v>42</v>
      </c>
      <c r="N9" s="140" t="s">
        <v>4</v>
      </c>
      <c r="O9" s="145"/>
    </row>
    <row r="10" spans="1:15" ht="37.299999999999997" customHeight="1" outlineLevel="1" x14ac:dyDescent="0.35">
      <c r="A10" s="167">
        <v>4</v>
      </c>
      <c r="B10" s="168"/>
      <c r="C10" s="119" t="s">
        <v>48</v>
      </c>
      <c r="D10" s="146" t="s">
        <v>49</v>
      </c>
      <c r="E10" s="147">
        <v>15000</v>
      </c>
      <c r="F10" s="138">
        <f t="shared" si="0"/>
        <v>7.5000000000000002E-4</v>
      </c>
      <c r="G10" s="139" t="s">
        <v>5</v>
      </c>
      <c r="H10" s="140" t="s">
        <v>13</v>
      </c>
      <c r="I10" s="140" t="s">
        <v>3</v>
      </c>
      <c r="J10" s="141"/>
      <c r="K10" s="142">
        <f t="shared" si="1"/>
        <v>0</v>
      </c>
      <c r="L10" s="143"/>
      <c r="M10" s="144" t="s">
        <v>50</v>
      </c>
      <c r="N10" s="140" t="s">
        <v>4</v>
      </c>
      <c r="O10" s="145"/>
    </row>
    <row r="11" spans="1:15" s="96" customFormat="1" ht="37.299999999999997" customHeight="1" outlineLevel="1" x14ac:dyDescent="0.35">
      <c r="A11" s="169">
        <v>5</v>
      </c>
      <c r="B11" s="170"/>
      <c r="C11" s="121" t="s">
        <v>51</v>
      </c>
      <c r="D11" s="122" t="s">
        <v>52</v>
      </c>
      <c r="E11" s="148">
        <v>127992</v>
      </c>
      <c r="F11" s="149">
        <f>E11/$D$2</f>
        <v>6.3996000000000001E-3</v>
      </c>
      <c r="G11" s="150" t="s">
        <v>8</v>
      </c>
      <c r="H11" s="151" t="s">
        <v>2</v>
      </c>
      <c r="I11" s="151" t="s">
        <v>3</v>
      </c>
      <c r="J11" s="152"/>
      <c r="K11" s="153">
        <f>J11/$D$2</f>
        <v>0</v>
      </c>
      <c r="L11" s="154"/>
      <c r="M11" s="155" t="s">
        <v>53</v>
      </c>
      <c r="N11" s="151" t="s">
        <v>4</v>
      </c>
      <c r="O11" s="156"/>
    </row>
    <row r="12" spans="1:15" s="96" customFormat="1" ht="37.299999999999997" customHeight="1" outlineLevel="1" x14ac:dyDescent="0.35">
      <c r="A12" s="169">
        <v>6</v>
      </c>
      <c r="B12" s="170"/>
      <c r="C12" s="121" t="s">
        <v>54</v>
      </c>
      <c r="D12" s="122" t="s">
        <v>55</v>
      </c>
      <c r="E12" s="148">
        <v>2100000</v>
      </c>
      <c r="F12" s="149">
        <f>E12/$D$2</f>
        <v>0.105</v>
      </c>
      <c r="G12" s="150" t="s">
        <v>10</v>
      </c>
      <c r="H12" s="151" t="s">
        <v>9</v>
      </c>
      <c r="I12" s="151" t="s">
        <v>3</v>
      </c>
      <c r="J12" s="152"/>
      <c r="K12" s="153">
        <f>J12/$D$2</f>
        <v>0</v>
      </c>
      <c r="L12" s="154"/>
      <c r="M12" s="157" t="s">
        <v>56</v>
      </c>
      <c r="N12" s="151" t="s">
        <v>4</v>
      </c>
      <c r="O12" s="156"/>
    </row>
    <row r="13" spans="1:15" s="96" customFormat="1" ht="37.299999999999997" customHeight="1" outlineLevel="1" x14ac:dyDescent="0.35">
      <c r="A13" s="169">
        <v>7</v>
      </c>
      <c r="B13" s="170"/>
      <c r="C13" s="121" t="s">
        <v>57</v>
      </c>
      <c r="D13" s="122" t="s">
        <v>58</v>
      </c>
      <c r="E13" s="148">
        <v>199500</v>
      </c>
      <c r="F13" s="149">
        <f t="shared" si="0"/>
        <v>9.9749999999999995E-3</v>
      </c>
      <c r="G13" s="150" t="s">
        <v>1</v>
      </c>
      <c r="H13" s="151" t="s">
        <v>12</v>
      </c>
      <c r="I13" s="151" t="s">
        <v>3</v>
      </c>
      <c r="J13" s="152"/>
      <c r="K13" s="153">
        <f t="shared" si="1"/>
        <v>0</v>
      </c>
      <c r="L13" s="154"/>
      <c r="M13" s="155" t="s">
        <v>53</v>
      </c>
      <c r="N13" s="151" t="s">
        <v>4</v>
      </c>
      <c r="O13" s="156"/>
    </row>
    <row r="14" spans="1:15" s="96" customFormat="1" ht="37.299999999999997" customHeight="1" outlineLevel="1" x14ac:dyDescent="0.35">
      <c r="A14" s="169">
        <v>8</v>
      </c>
      <c r="B14" s="170"/>
      <c r="C14" s="121" t="s">
        <v>59</v>
      </c>
      <c r="D14" s="122" t="s">
        <v>60</v>
      </c>
      <c r="E14" s="148">
        <v>60000</v>
      </c>
      <c r="F14" s="149">
        <f t="shared" si="0"/>
        <v>3.0000000000000001E-3</v>
      </c>
      <c r="G14" s="150" t="s">
        <v>5</v>
      </c>
      <c r="H14" s="151" t="s">
        <v>13</v>
      </c>
      <c r="I14" s="151" t="s">
        <v>3</v>
      </c>
      <c r="J14" s="152"/>
      <c r="K14" s="153">
        <f t="shared" si="1"/>
        <v>0</v>
      </c>
      <c r="L14" s="154"/>
      <c r="M14" s="155" t="s">
        <v>50</v>
      </c>
      <c r="N14" s="151" t="s">
        <v>4</v>
      </c>
      <c r="O14" s="156"/>
    </row>
    <row r="15" spans="1:15" s="96" customFormat="1" ht="46.3" customHeight="1" outlineLevel="1" x14ac:dyDescent="0.35">
      <c r="A15" s="169">
        <v>9</v>
      </c>
      <c r="B15" s="170"/>
      <c r="C15" s="121" t="s">
        <v>61</v>
      </c>
      <c r="D15" s="122" t="s">
        <v>62</v>
      </c>
      <c r="E15" s="158">
        <v>298650</v>
      </c>
      <c r="F15" s="159">
        <f t="shared" si="0"/>
        <v>1.49325E-2</v>
      </c>
      <c r="G15" s="150" t="s">
        <v>10</v>
      </c>
      <c r="H15" s="151" t="s">
        <v>13</v>
      </c>
      <c r="I15" s="151" t="s">
        <v>3</v>
      </c>
      <c r="J15" s="152" t="s">
        <v>63</v>
      </c>
      <c r="K15" s="153">
        <v>0</v>
      </c>
      <c r="L15" s="154"/>
      <c r="M15" s="157" t="s">
        <v>45</v>
      </c>
      <c r="N15" s="151" t="s">
        <v>4</v>
      </c>
      <c r="O15" s="156"/>
    </row>
    <row r="16" spans="1:15" s="96" customFormat="1" ht="37.299999999999997" customHeight="1" outlineLevel="1" x14ac:dyDescent="0.35">
      <c r="A16" s="169">
        <v>10</v>
      </c>
      <c r="B16" s="170"/>
      <c r="C16" s="121" t="s">
        <v>64</v>
      </c>
      <c r="D16" s="124" t="s">
        <v>65</v>
      </c>
      <c r="E16" s="158">
        <v>31350</v>
      </c>
      <c r="F16" s="159">
        <f t="shared" si="0"/>
        <v>1.5675000000000001E-3</v>
      </c>
      <c r="G16" s="160" t="s">
        <v>8</v>
      </c>
      <c r="H16" s="162" t="s">
        <v>2</v>
      </c>
      <c r="I16" s="151" t="s">
        <v>7</v>
      </c>
      <c r="J16" s="152"/>
      <c r="K16" s="142">
        <f t="shared" si="1"/>
        <v>0</v>
      </c>
      <c r="L16" s="154"/>
      <c r="M16" s="157" t="s">
        <v>45</v>
      </c>
      <c r="N16" s="151" t="s">
        <v>4</v>
      </c>
      <c r="O16" s="156"/>
    </row>
    <row r="17" spans="1:16" s="96" customFormat="1" ht="37.299999999999997" customHeight="1" outlineLevel="1" x14ac:dyDescent="0.35">
      <c r="A17" s="169">
        <v>11</v>
      </c>
      <c r="B17" s="171"/>
      <c r="C17" s="121" t="s">
        <v>66</v>
      </c>
      <c r="D17" s="122" t="s">
        <v>67</v>
      </c>
      <c r="E17" s="158">
        <v>125000</v>
      </c>
      <c r="F17" s="159">
        <f>E17/$D$2</f>
        <v>6.2500000000000003E-3</v>
      </c>
      <c r="G17" s="150" t="s">
        <v>1</v>
      </c>
      <c r="H17" s="151" t="s">
        <v>12</v>
      </c>
      <c r="I17" s="151" t="s">
        <v>3</v>
      </c>
      <c r="J17" s="152" t="s">
        <v>68</v>
      </c>
      <c r="K17" s="153">
        <v>0</v>
      </c>
      <c r="L17" s="154"/>
      <c r="M17" s="155" t="s">
        <v>45</v>
      </c>
      <c r="N17" s="151" t="s">
        <v>4</v>
      </c>
      <c r="O17" s="156"/>
    </row>
    <row r="18" spans="1:16" s="96" customFormat="1" ht="37.299999999999997" customHeight="1" outlineLevel="1" x14ac:dyDescent="0.35">
      <c r="A18" s="169">
        <v>12</v>
      </c>
      <c r="B18" s="170"/>
      <c r="C18" s="121" t="s">
        <v>69</v>
      </c>
      <c r="D18" s="122" t="s">
        <v>70</v>
      </c>
      <c r="E18" s="158">
        <v>1666900</v>
      </c>
      <c r="F18" s="159">
        <f t="shared" si="0"/>
        <v>8.3345000000000002E-2</v>
      </c>
      <c r="G18" s="150" t="s">
        <v>1</v>
      </c>
      <c r="H18" s="151" t="s">
        <v>11</v>
      </c>
      <c r="I18" s="151" t="s">
        <v>3</v>
      </c>
      <c r="J18" s="152" t="s">
        <v>71</v>
      </c>
      <c r="K18" s="153">
        <v>0</v>
      </c>
      <c r="L18" s="154"/>
      <c r="M18" s="155" t="s">
        <v>72</v>
      </c>
      <c r="N18" s="151" t="s">
        <v>4</v>
      </c>
      <c r="O18" s="156"/>
    </row>
    <row r="19" spans="1:16" s="96" customFormat="1" ht="54.45" customHeight="1" outlineLevel="1" x14ac:dyDescent="0.35">
      <c r="A19" s="169">
        <v>13</v>
      </c>
      <c r="B19" s="170"/>
      <c r="C19" s="123" t="s">
        <v>73</v>
      </c>
      <c r="D19" s="124" t="s">
        <v>74</v>
      </c>
      <c r="E19" s="158">
        <v>188100</v>
      </c>
      <c r="F19" s="159">
        <f t="shared" si="0"/>
        <v>9.4050000000000002E-3</v>
      </c>
      <c r="G19" s="160" t="s">
        <v>1</v>
      </c>
      <c r="H19" s="162" t="s">
        <v>12</v>
      </c>
      <c r="I19" s="151" t="s">
        <v>3</v>
      </c>
      <c r="J19" s="152"/>
      <c r="K19" s="142">
        <f t="shared" si="1"/>
        <v>0</v>
      </c>
      <c r="L19" s="154"/>
      <c r="M19" s="157" t="s">
        <v>56</v>
      </c>
      <c r="N19" s="151" t="s">
        <v>4</v>
      </c>
      <c r="O19" s="156"/>
    </row>
    <row r="20" spans="1:16" s="97" customFormat="1" ht="37.299999999999997" customHeight="1" x14ac:dyDescent="0.4">
      <c r="A20" s="172">
        <v>14</v>
      </c>
      <c r="B20" s="170"/>
      <c r="C20" s="121" t="s">
        <v>75</v>
      </c>
      <c r="D20" s="122" t="s">
        <v>76</v>
      </c>
      <c r="E20" s="148">
        <v>147460</v>
      </c>
      <c r="F20" s="149">
        <f t="shared" ref="F20" si="2">E20/$D$2</f>
        <v>7.3730000000000002E-3</v>
      </c>
      <c r="G20" s="150" t="s">
        <v>10</v>
      </c>
      <c r="H20" s="151" t="s">
        <v>13</v>
      </c>
      <c r="I20" s="151" t="s">
        <v>3</v>
      </c>
      <c r="J20" s="151"/>
      <c r="K20" s="153">
        <f t="shared" si="1"/>
        <v>0</v>
      </c>
      <c r="L20" s="121"/>
      <c r="M20" s="155" t="s">
        <v>72</v>
      </c>
      <c r="N20" s="151" t="s">
        <v>4</v>
      </c>
      <c r="O20" s="156"/>
      <c r="P20" s="96"/>
    </row>
    <row r="21" spans="1:16" s="96" customFormat="1" ht="37.299999999999997" customHeight="1" x14ac:dyDescent="0.35">
      <c r="A21" s="169">
        <v>15</v>
      </c>
      <c r="B21" s="170"/>
      <c r="C21" s="121" t="s">
        <v>77</v>
      </c>
      <c r="D21" s="122" t="s">
        <v>78</v>
      </c>
      <c r="E21" s="148">
        <v>14008</v>
      </c>
      <c r="F21" s="149">
        <f>E21/$D$2</f>
        <v>7.004E-4</v>
      </c>
      <c r="G21" s="150" t="s">
        <v>8</v>
      </c>
      <c r="H21" s="151" t="s">
        <v>2</v>
      </c>
      <c r="I21" s="151" t="s">
        <v>7</v>
      </c>
      <c r="J21" s="152"/>
      <c r="K21" s="153">
        <f>J21/$D$2</f>
        <v>0</v>
      </c>
      <c r="L21" s="154"/>
      <c r="M21" s="157" t="s">
        <v>56</v>
      </c>
      <c r="N21" s="151" t="s">
        <v>4</v>
      </c>
      <c r="O21" s="156"/>
    </row>
    <row r="22" spans="1:16" s="96" customFormat="1" ht="37.299999999999997" customHeight="1" x14ac:dyDescent="0.35">
      <c r="A22" s="169">
        <v>16</v>
      </c>
      <c r="B22" s="170"/>
      <c r="C22" s="123" t="s">
        <v>79</v>
      </c>
      <c r="D22" s="122" t="s">
        <v>80</v>
      </c>
      <c r="E22" s="148">
        <v>10000</v>
      </c>
      <c r="F22" s="149">
        <f t="shared" ref="F22:F35" si="3">E22/$D$2</f>
        <v>5.0000000000000001E-4</v>
      </c>
      <c r="G22" s="150" t="s">
        <v>5</v>
      </c>
      <c r="H22" s="151" t="s">
        <v>13</v>
      </c>
      <c r="I22" s="151" t="s">
        <v>3</v>
      </c>
      <c r="J22" s="152"/>
      <c r="K22" s="153">
        <f t="shared" ref="K22:K35" si="4">J22/$D$2</f>
        <v>0</v>
      </c>
      <c r="L22" s="154"/>
      <c r="M22" s="155" t="s">
        <v>72</v>
      </c>
      <c r="N22" s="151" t="s">
        <v>4</v>
      </c>
      <c r="O22" s="156"/>
    </row>
    <row r="23" spans="1:16" s="96" customFormat="1" ht="63.45" x14ac:dyDescent="0.35">
      <c r="A23" s="169">
        <v>17</v>
      </c>
      <c r="B23" s="170"/>
      <c r="C23" s="121" t="s">
        <v>81</v>
      </c>
      <c r="D23" s="122" t="s">
        <v>82</v>
      </c>
      <c r="E23" s="148">
        <v>20000</v>
      </c>
      <c r="F23" s="149">
        <f t="shared" si="3"/>
        <v>1E-3</v>
      </c>
      <c r="G23" s="150" t="s">
        <v>8</v>
      </c>
      <c r="H23" s="151" t="s">
        <v>2</v>
      </c>
      <c r="I23" s="151" t="s">
        <v>7</v>
      </c>
      <c r="J23" s="152"/>
      <c r="K23" s="153">
        <f t="shared" si="4"/>
        <v>0</v>
      </c>
      <c r="L23" s="154"/>
      <c r="M23" s="161" t="s">
        <v>45</v>
      </c>
      <c r="N23" s="151" t="s">
        <v>4</v>
      </c>
      <c r="O23" s="156"/>
    </row>
    <row r="24" spans="1:16" s="96" customFormat="1" ht="37.299999999999997" customHeight="1" x14ac:dyDescent="0.35">
      <c r="A24" s="169">
        <v>18</v>
      </c>
      <c r="B24" s="170"/>
      <c r="C24" s="121" t="s">
        <v>83</v>
      </c>
      <c r="D24" s="122" t="s">
        <v>84</v>
      </c>
      <c r="E24" s="148">
        <v>75000</v>
      </c>
      <c r="F24" s="149">
        <f t="shared" si="3"/>
        <v>3.7499999999999999E-3</v>
      </c>
      <c r="G24" s="150" t="s">
        <v>1</v>
      </c>
      <c r="H24" s="151" t="s">
        <v>12</v>
      </c>
      <c r="I24" s="151" t="s">
        <v>3</v>
      </c>
      <c r="J24" s="152"/>
      <c r="K24" s="153">
        <f t="shared" si="4"/>
        <v>0</v>
      </c>
      <c r="L24" s="154"/>
      <c r="M24" s="157" t="s">
        <v>42</v>
      </c>
      <c r="N24" s="151" t="s">
        <v>4</v>
      </c>
      <c r="O24" s="156"/>
    </row>
    <row r="25" spans="1:16" s="96" customFormat="1" ht="37.299999999999997" customHeight="1" x14ac:dyDescent="0.35">
      <c r="A25" s="169">
        <v>19</v>
      </c>
      <c r="B25" s="170"/>
      <c r="C25" s="121" t="s">
        <v>85</v>
      </c>
      <c r="D25" s="122" t="s">
        <v>86</v>
      </c>
      <c r="E25" s="148">
        <v>100000</v>
      </c>
      <c r="F25" s="149">
        <f t="shared" si="3"/>
        <v>5.0000000000000001E-3</v>
      </c>
      <c r="G25" s="150" t="s">
        <v>5</v>
      </c>
      <c r="H25" s="151" t="s">
        <v>13</v>
      </c>
      <c r="I25" s="151" t="s">
        <v>3</v>
      </c>
      <c r="J25" s="152"/>
      <c r="K25" s="153">
        <f t="shared" si="4"/>
        <v>0</v>
      </c>
      <c r="L25" s="154"/>
      <c r="M25" s="157" t="s">
        <v>56</v>
      </c>
      <c r="N25" s="151" t="s">
        <v>4</v>
      </c>
      <c r="O25" s="156"/>
    </row>
    <row r="26" spans="1:16" s="96" customFormat="1" ht="37.299999999999997" customHeight="1" x14ac:dyDescent="0.35">
      <c r="A26" s="169">
        <v>20</v>
      </c>
      <c r="B26" s="170"/>
      <c r="C26" s="121" t="s">
        <v>87</v>
      </c>
      <c r="D26" s="122" t="s">
        <v>88</v>
      </c>
      <c r="E26" s="148">
        <v>20000</v>
      </c>
      <c r="F26" s="149">
        <f t="shared" si="3"/>
        <v>1E-3</v>
      </c>
      <c r="G26" s="150" t="s">
        <v>8</v>
      </c>
      <c r="H26" s="151" t="s">
        <v>2</v>
      </c>
      <c r="I26" s="151" t="s">
        <v>7</v>
      </c>
      <c r="J26" s="152"/>
      <c r="K26" s="153">
        <f t="shared" si="4"/>
        <v>0</v>
      </c>
      <c r="L26" s="154"/>
      <c r="M26" s="155" t="s">
        <v>72</v>
      </c>
      <c r="N26" s="151" t="s">
        <v>4</v>
      </c>
      <c r="O26" s="156"/>
    </row>
    <row r="27" spans="1:16" s="96" customFormat="1" ht="37.299999999999997" customHeight="1" x14ac:dyDescent="0.35">
      <c r="A27" s="169">
        <v>21</v>
      </c>
      <c r="B27" s="170"/>
      <c r="C27" s="121" t="s">
        <v>89</v>
      </c>
      <c r="D27" s="122" t="s">
        <v>90</v>
      </c>
      <c r="E27" s="148">
        <v>50000</v>
      </c>
      <c r="F27" s="149">
        <f t="shared" si="3"/>
        <v>2.5000000000000001E-3</v>
      </c>
      <c r="G27" s="150" t="s">
        <v>5</v>
      </c>
      <c r="H27" s="151" t="s">
        <v>13</v>
      </c>
      <c r="I27" s="151" t="s">
        <v>3</v>
      </c>
      <c r="J27" s="152"/>
      <c r="K27" s="153">
        <f t="shared" si="4"/>
        <v>0</v>
      </c>
      <c r="L27" s="154"/>
      <c r="M27" s="161" t="s">
        <v>45</v>
      </c>
      <c r="N27" s="151" t="s">
        <v>4</v>
      </c>
      <c r="O27" s="156"/>
    </row>
    <row r="28" spans="1:16" s="96" customFormat="1" ht="37.299999999999997" customHeight="1" x14ac:dyDescent="0.35">
      <c r="A28" s="169">
        <v>22</v>
      </c>
      <c r="B28" s="170"/>
      <c r="C28" s="121" t="s">
        <v>91</v>
      </c>
      <c r="D28" s="122" t="s">
        <v>92</v>
      </c>
      <c r="E28" s="148">
        <v>75000</v>
      </c>
      <c r="F28" s="149">
        <f t="shared" si="3"/>
        <v>3.7499999999999999E-3</v>
      </c>
      <c r="G28" s="150" t="s">
        <v>1</v>
      </c>
      <c r="H28" s="151" t="s">
        <v>6</v>
      </c>
      <c r="I28" s="151" t="s">
        <v>3</v>
      </c>
      <c r="J28" s="152"/>
      <c r="K28" s="153">
        <f t="shared" si="4"/>
        <v>0</v>
      </c>
      <c r="L28" s="154"/>
      <c r="M28" s="161" t="s">
        <v>45</v>
      </c>
      <c r="N28" s="151" t="s">
        <v>4</v>
      </c>
      <c r="O28" s="156"/>
    </row>
    <row r="29" spans="1:16" s="96" customFormat="1" ht="37.299999999999997" customHeight="1" x14ac:dyDescent="0.35">
      <c r="A29" s="169">
        <v>23</v>
      </c>
      <c r="B29" s="170"/>
      <c r="C29" s="121" t="s">
        <v>93</v>
      </c>
      <c r="D29" s="122" t="s">
        <v>94</v>
      </c>
      <c r="E29" s="148">
        <v>138888</v>
      </c>
      <c r="F29" s="149">
        <f t="shared" si="3"/>
        <v>6.9443999999999999E-3</v>
      </c>
      <c r="G29" s="150" t="s">
        <v>8</v>
      </c>
      <c r="H29" s="151" t="s">
        <v>2</v>
      </c>
      <c r="I29" s="151" t="s">
        <v>7</v>
      </c>
      <c r="J29" s="152"/>
      <c r="K29" s="153">
        <f t="shared" si="4"/>
        <v>0</v>
      </c>
      <c r="L29" s="154"/>
      <c r="M29" s="155" t="s">
        <v>72</v>
      </c>
      <c r="N29" s="151" t="s">
        <v>4</v>
      </c>
      <c r="O29" s="156"/>
    </row>
    <row r="30" spans="1:16" s="96" customFormat="1" ht="37.299999999999997" customHeight="1" x14ac:dyDescent="0.35">
      <c r="A30" s="169">
        <v>24</v>
      </c>
      <c r="B30" s="170"/>
      <c r="C30" s="121" t="s">
        <v>95</v>
      </c>
      <c r="D30" s="122" t="s">
        <v>96</v>
      </c>
      <c r="E30" s="148">
        <v>117992</v>
      </c>
      <c r="F30" s="149">
        <f t="shared" si="3"/>
        <v>5.8995999999999996E-3</v>
      </c>
      <c r="G30" s="150" t="s">
        <v>8</v>
      </c>
      <c r="H30" s="151" t="s">
        <v>2</v>
      </c>
      <c r="I30" s="151" t="s">
        <v>7</v>
      </c>
      <c r="J30" s="152"/>
      <c r="K30" s="153">
        <f t="shared" si="4"/>
        <v>0</v>
      </c>
      <c r="L30" s="154"/>
      <c r="M30" s="155" t="s">
        <v>56</v>
      </c>
      <c r="N30" s="151" t="s">
        <v>4</v>
      </c>
      <c r="O30" s="156"/>
    </row>
    <row r="31" spans="1:16" s="96" customFormat="1" ht="37.299999999999997" customHeight="1" x14ac:dyDescent="0.35">
      <c r="A31" s="169">
        <v>25</v>
      </c>
      <c r="B31" s="170"/>
      <c r="C31" s="121" t="s">
        <v>97</v>
      </c>
      <c r="D31" s="122" t="s">
        <v>98</v>
      </c>
      <c r="E31" s="148">
        <v>10000</v>
      </c>
      <c r="F31" s="149">
        <f t="shared" si="3"/>
        <v>5.0000000000000001E-4</v>
      </c>
      <c r="G31" s="150" t="s">
        <v>8</v>
      </c>
      <c r="H31" s="151" t="s">
        <v>2</v>
      </c>
      <c r="I31" s="151" t="s">
        <v>7</v>
      </c>
      <c r="J31" s="152"/>
      <c r="K31" s="153">
        <f t="shared" si="4"/>
        <v>0</v>
      </c>
      <c r="L31" s="154"/>
      <c r="M31" s="155" t="s">
        <v>99</v>
      </c>
      <c r="N31" s="151" t="s">
        <v>4</v>
      </c>
      <c r="O31" s="156"/>
    </row>
    <row r="32" spans="1:16" s="96" customFormat="1" ht="37.299999999999997" customHeight="1" x14ac:dyDescent="0.35">
      <c r="A32" s="169">
        <v>26</v>
      </c>
      <c r="B32" s="170"/>
      <c r="C32" s="121" t="s">
        <v>100</v>
      </c>
      <c r="D32" s="122" t="s">
        <v>101</v>
      </c>
      <c r="E32" s="148">
        <v>138888</v>
      </c>
      <c r="F32" s="149">
        <f t="shared" si="3"/>
        <v>6.9443999999999999E-3</v>
      </c>
      <c r="G32" s="150" t="s">
        <v>8</v>
      </c>
      <c r="H32" s="151" t="s">
        <v>2</v>
      </c>
      <c r="I32" s="151" t="s">
        <v>7</v>
      </c>
      <c r="J32" s="152"/>
      <c r="K32" s="153">
        <f t="shared" si="4"/>
        <v>0</v>
      </c>
      <c r="L32" s="154"/>
      <c r="M32" s="155" t="s">
        <v>99</v>
      </c>
      <c r="N32" s="151" t="s">
        <v>4</v>
      </c>
      <c r="O32" s="156"/>
    </row>
    <row r="33" spans="1:15" s="96" customFormat="1" ht="37.299999999999997" customHeight="1" x14ac:dyDescent="0.35">
      <c r="A33" s="169">
        <v>27</v>
      </c>
      <c r="B33" s="170"/>
      <c r="C33" s="121" t="s">
        <v>102</v>
      </c>
      <c r="D33" s="122" t="s">
        <v>103</v>
      </c>
      <c r="E33" s="148">
        <v>60000</v>
      </c>
      <c r="F33" s="149">
        <f t="shared" si="3"/>
        <v>3.0000000000000001E-3</v>
      </c>
      <c r="G33" s="150" t="s">
        <v>8</v>
      </c>
      <c r="H33" s="151" t="s">
        <v>2</v>
      </c>
      <c r="I33" s="151" t="s">
        <v>7</v>
      </c>
      <c r="J33" s="152"/>
      <c r="K33" s="153">
        <f t="shared" si="4"/>
        <v>0</v>
      </c>
      <c r="L33" s="154"/>
      <c r="M33" s="155" t="s">
        <v>45</v>
      </c>
      <c r="N33" s="151" t="s">
        <v>4</v>
      </c>
      <c r="O33" s="156"/>
    </row>
    <row r="34" spans="1:15" s="96" customFormat="1" ht="37.299999999999997" customHeight="1" x14ac:dyDescent="0.35">
      <c r="A34" s="169">
        <v>28</v>
      </c>
      <c r="B34" s="170"/>
      <c r="C34" s="121" t="s">
        <v>104</v>
      </c>
      <c r="D34" s="122" t="s">
        <v>105</v>
      </c>
      <c r="E34" s="148">
        <v>90000</v>
      </c>
      <c r="F34" s="149">
        <f t="shared" si="3"/>
        <v>4.4999999999999997E-3</v>
      </c>
      <c r="G34" s="150" t="s">
        <v>1</v>
      </c>
      <c r="H34" s="151" t="s">
        <v>12</v>
      </c>
      <c r="I34" s="151" t="s">
        <v>3</v>
      </c>
      <c r="J34" s="152"/>
      <c r="K34" s="153">
        <f t="shared" si="4"/>
        <v>0</v>
      </c>
      <c r="L34" s="154"/>
      <c r="M34" s="155" t="s">
        <v>45</v>
      </c>
      <c r="N34" s="151" t="s">
        <v>4</v>
      </c>
      <c r="O34" s="156"/>
    </row>
    <row r="35" spans="1:15" s="98" customFormat="1" ht="37.299999999999997" customHeight="1" x14ac:dyDescent="0.35">
      <c r="A35" s="169">
        <v>29</v>
      </c>
      <c r="B35" s="170"/>
      <c r="C35" s="123" t="s">
        <v>106</v>
      </c>
      <c r="D35" s="124" t="s">
        <v>107</v>
      </c>
      <c r="E35" s="158">
        <v>60000</v>
      </c>
      <c r="F35" s="159">
        <f t="shared" si="3"/>
        <v>3.0000000000000001E-3</v>
      </c>
      <c r="G35" s="160" t="s">
        <v>5</v>
      </c>
      <c r="H35" s="162" t="s">
        <v>13</v>
      </c>
      <c r="I35" s="151" t="s">
        <v>3</v>
      </c>
      <c r="J35" s="163"/>
      <c r="K35" s="153">
        <f t="shared" si="4"/>
        <v>0</v>
      </c>
      <c r="L35" s="164"/>
      <c r="M35" s="157" t="s">
        <v>99</v>
      </c>
      <c r="N35" s="151" t="s">
        <v>4</v>
      </c>
      <c r="O35" s="156"/>
    </row>
    <row r="36" spans="1:15" s="96" customFormat="1" ht="15.9" customHeight="1" x14ac:dyDescent="0.35">
      <c r="A36" s="173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5"/>
    </row>
    <row r="37" spans="1:15" s="96" customFormat="1" ht="15.9" x14ac:dyDescent="0.45">
      <c r="A37" s="176" t="s">
        <v>108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</row>
    <row r="38" spans="1:15" ht="15.9" x14ac:dyDescent="0.45">
      <c r="B38" s="3"/>
      <c r="C38" s="102"/>
      <c r="D38" s="103"/>
      <c r="E38" s="104"/>
      <c r="F38" s="105"/>
      <c r="G38" s="106"/>
      <c r="H38" s="71"/>
      <c r="I38" s="71"/>
      <c r="J38" s="107"/>
      <c r="K38" s="108"/>
      <c r="L38" s="109"/>
      <c r="M38" s="127"/>
      <c r="N38" s="71"/>
      <c r="O38" s="110"/>
    </row>
    <row r="39" spans="1:15" ht="15.9" x14ac:dyDescent="0.45">
      <c r="B39" s="4"/>
      <c r="C39" s="64"/>
      <c r="D39" s="66"/>
      <c r="E39" s="67"/>
      <c r="F39" s="68"/>
      <c r="G39" s="69"/>
      <c r="H39" s="70"/>
      <c r="I39" s="71"/>
      <c r="J39" s="72"/>
      <c r="K39" s="73"/>
      <c r="L39" s="74"/>
      <c r="M39" s="128"/>
      <c r="N39" s="71"/>
      <c r="O39" s="87"/>
    </row>
    <row r="40" spans="1:15" ht="15.9" x14ac:dyDescent="0.45">
      <c r="B40" s="4"/>
      <c r="C40" s="64"/>
      <c r="D40" s="66"/>
      <c r="E40" s="67"/>
      <c r="F40" s="68"/>
      <c r="G40" s="69"/>
      <c r="H40" s="70"/>
      <c r="I40" s="71"/>
      <c r="J40" s="72"/>
      <c r="K40" s="73"/>
      <c r="L40" s="74"/>
      <c r="M40" s="128"/>
      <c r="N40" s="71"/>
      <c r="O40" s="87"/>
    </row>
    <row r="41" spans="1:15" ht="15.9" x14ac:dyDescent="0.45">
      <c r="B41" s="4"/>
      <c r="C41" s="64"/>
      <c r="D41" s="66"/>
      <c r="E41" s="67"/>
      <c r="F41" s="68"/>
      <c r="G41" s="69"/>
      <c r="H41" s="70"/>
      <c r="I41" s="71"/>
      <c r="J41" s="72"/>
      <c r="K41" s="73"/>
      <c r="L41" s="74"/>
      <c r="M41" s="128"/>
      <c r="N41" s="71"/>
      <c r="O41" s="87"/>
    </row>
    <row r="42" spans="1:15" ht="15.9" x14ac:dyDescent="0.45">
      <c r="B42" s="4"/>
      <c r="C42" s="64"/>
      <c r="D42" s="66"/>
      <c r="E42" s="75"/>
      <c r="F42" s="76"/>
      <c r="G42" s="77"/>
      <c r="H42" s="78"/>
      <c r="I42" s="71"/>
      <c r="J42" s="79"/>
      <c r="K42" s="73"/>
      <c r="L42" s="80"/>
      <c r="M42" s="129"/>
      <c r="N42" s="71"/>
      <c r="O42" s="7"/>
    </row>
    <row r="43" spans="1:15" ht="15.9" x14ac:dyDescent="0.45">
      <c r="B43" s="4"/>
      <c r="C43" s="64"/>
      <c r="D43" s="66"/>
      <c r="E43" s="75"/>
      <c r="F43" s="76"/>
      <c r="G43" s="77"/>
      <c r="H43" s="78"/>
      <c r="I43" s="71"/>
      <c r="J43" s="79"/>
      <c r="K43" s="73"/>
      <c r="L43" s="80"/>
      <c r="M43" s="129"/>
      <c r="N43" s="71"/>
      <c r="O43" s="7"/>
    </row>
    <row r="44" spans="1:15" ht="15.9" x14ac:dyDescent="0.45">
      <c r="B44" s="4"/>
      <c r="C44" s="64"/>
      <c r="D44" s="65"/>
      <c r="E44" s="5"/>
      <c r="F44" s="28"/>
      <c r="G44" s="6"/>
      <c r="H44" s="34"/>
      <c r="I44" s="34"/>
      <c r="J44" s="38"/>
      <c r="K44" s="39"/>
      <c r="L44" s="40"/>
      <c r="M44" s="130"/>
      <c r="N44" s="34"/>
      <c r="O44" s="7"/>
    </row>
    <row r="45" spans="1:15" ht="15.9" x14ac:dyDescent="0.45">
      <c r="B45" s="4"/>
      <c r="C45" s="64"/>
      <c r="D45" s="65"/>
      <c r="E45" s="5"/>
      <c r="F45" s="28"/>
      <c r="G45" s="6"/>
      <c r="H45" s="34"/>
      <c r="I45" s="34"/>
      <c r="J45" s="38"/>
      <c r="K45" s="39"/>
      <c r="L45" s="40"/>
      <c r="M45" s="130"/>
      <c r="N45" s="34"/>
      <c r="O45" s="7"/>
    </row>
    <row r="46" spans="1:15" ht="15.9" x14ac:dyDescent="0.45">
      <c r="B46" s="4"/>
      <c r="C46" s="64"/>
      <c r="D46" s="65"/>
      <c r="E46" s="5"/>
      <c r="F46" s="28"/>
      <c r="G46" s="6"/>
      <c r="H46" s="34"/>
      <c r="I46" s="34"/>
      <c r="J46" s="38"/>
      <c r="K46" s="39"/>
      <c r="L46" s="40"/>
      <c r="M46" s="130"/>
      <c r="N46" s="34"/>
      <c r="O46" s="7"/>
    </row>
    <row r="47" spans="1:15" ht="15" x14ac:dyDescent="0.35">
      <c r="B47" s="4"/>
      <c r="C47" s="62"/>
      <c r="D47" s="63"/>
      <c r="E47" s="10"/>
      <c r="F47" s="29"/>
      <c r="G47" s="9"/>
      <c r="H47" s="29"/>
      <c r="I47" s="29"/>
      <c r="J47" s="29"/>
      <c r="K47" s="29"/>
      <c r="L47" s="29"/>
      <c r="M47" s="131"/>
      <c r="N47" s="34"/>
      <c r="O47" s="7"/>
    </row>
    <row r="48" spans="1:15" ht="15" x14ac:dyDescent="0.35">
      <c r="B48" s="4"/>
      <c r="C48" s="62"/>
      <c r="D48" s="63"/>
      <c r="E48" s="10"/>
      <c r="F48" s="29"/>
      <c r="G48" s="9"/>
      <c r="H48" s="29"/>
      <c r="I48" s="29"/>
      <c r="J48" s="29"/>
      <c r="K48" s="29"/>
      <c r="L48" s="29"/>
      <c r="M48" s="131"/>
      <c r="N48" s="34"/>
      <c r="O48" s="7"/>
    </row>
    <row r="49" spans="2:15" ht="15" x14ac:dyDescent="0.35">
      <c r="B49" s="4"/>
      <c r="C49" s="62"/>
      <c r="D49" s="63"/>
      <c r="E49" s="10"/>
      <c r="F49" s="29"/>
      <c r="G49" s="9"/>
      <c r="H49" s="29"/>
      <c r="I49" s="29"/>
      <c r="J49" s="29"/>
      <c r="K49" s="29"/>
      <c r="L49" s="29"/>
      <c r="M49" s="131"/>
      <c r="N49" s="34"/>
      <c r="O49" s="7"/>
    </row>
    <row r="50" spans="2:15" ht="15" x14ac:dyDescent="0.35">
      <c r="B50" s="4"/>
      <c r="C50" s="62"/>
      <c r="D50" s="63"/>
      <c r="E50" s="10"/>
      <c r="F50" s="29"/>
      <c r="G50" s="9"/>
      <c r="H50" s="29"/>
      <c r="I50" s="29"/>
      <c r="J50" s="29"/>
      <c r="K50" s="29"/>
      <c r="L50" s="29"/>
      <c r="M50" s="131"/>
      <c r="N50" s="34"/>
      <c r="O50" s="7"/>
    </row>
    <row r="51" spans="2:15" ht="15" x14ac:dyDescent="0.35">
      <c r="B51" s="4"/>
      <c r="C51" s="62"/>
      <c r="D51" s="63"/>
      <c r="E51" s="10"/>
      <c r="F51" s="29"/>
      <c r="G51" s="9"/>
      <c r="H51" s="29"/>
      <c r="I51" s="29"/>
      <c r="J51" s="29"/>
      <c r="K51" s="29"/>
      <c r="L51" s="29"/>
      <c r="M51" s="131"/>
      <c r="N51" s="34"/>
      <c r="O51" s="7"/>
    </row>
    <row r="52" spans="2:15" ht="15" x14ac:dyDescent="0.35">
      <c r="B52" s="4"/>
      <c r="C52" s="62"/>
      <c r="D52" s="63"/>
      <c r="E52" s="10"/>
      <c r="F52" s="29"/>
      <c r="G52" s="9"/>
      <c r="H52" s="29"/>
      <c r="I52" s="29"/>
      <c r="J52" s="29"/>
      <c r="K52" s="29"/>
      <c r="L52" s="29"/>
      <c r="M52" s="131"/>
      <c r="N52" s="34"/>
      <c r="O52" s="7"/>
    </row>
    <row r="53" spans="2:15" ht="15" x14ac:dyDescent="0.35">
      <c r="B53" s="4"/>
      <c r="C53" s="62"/>
      <c r="D53" s="63"/>
      <c r="E53" s="10"/>
      <c r="F53" s="29"/>
      <c r="G53" s="9"/>
      <c r="H53" s="29"/>
      <c r="I53" s="29"/>
      <c r="J53" s="29"/>
      <c r="K53" s="29"/>
      <c r="L53" s="29"/>
      <c r="M53" s="131"/>
      <c r="N53" s="34"/>
      <c r="O53" s="7"/>
    </row>
    <row r="54" spans="2:15" ht="15" x14ac:dyDescent="0.35">
      <c r="B54" s="4"/>
      <c r="C54" s="50"/>
      <c r="D54" s="9"/>
      <c r="E54" s="10"/>
      <c r="F54" s="29"/>
      <c r="G54" s="9"/>
      <c r="H54" s="29"/>
      <c r="I54" s="29"/>
      <c r="J54" s="29"/>
      <c r="K54" s="29"/>
      <c r="L54" s="29"/>
      <c r="M54" s="131"/>
      <c r="N54" s="34"/>
      <c r="O54" s="7"/>
    </row>
    <row r="55" spans="2:15" ht="15" x14ac:dyDescent="0.35">
      <c r="B55" s="4"/>
      <c r="C55" s="50"/>
      <c r="D55" s="9"/>
      <c r="E55" s="10"/>
      <c r="F55" s="29"/>
      <c r="G55" s="9"/>
      <c r="H55" s="29"/>
      <c r="I55" s="29"/>
      <c r="J55" s="29"/>
      <c r="K55" s="29"/>
      <c r="L55" s="29"/>
      <c r="M55" s="131"/>
      <c r="N55" s="34"/>
      <c r="O55" s="7"/>
    </row>
    <row r="56" spans="2:15" ht="15" x14ac:dyDescent="0.35">
      <c r="B56" s="11"/>
      <c r="C56" s="51"/>
      <c r="D56" s="12"/>
      <c r="E56" s="10"/>
      <c r="F56" s="29"/>
      <c r="G56" s="6"/>
      <c r="H56" s="35"/>
      <c r="I56" s="41"/>
      <c r="J56" s="42"/>
      <c r="K56" s="29"/>
      <c r="L56" s="29"/>
      <c r="M56" s="131"/>
      <c r="N56" s="29"/>
      <c r="O56" s="8"/>
    </row>
    <row r="57" spans="2:15" ht="15" x14ac:dyDescent="0.35">
      <c r="B57" s="11"/>
      <c r="C57" s="51"/>
      <c r="D57" s="12"/>
      <c r="E57" s="10"/>
      <c r="F57" s="29"/>
      <c r="G57" s="6"/>
      <c r="H57" s="35"/>
      <c r="I57" s="41"/>
      <c r="J57" s="42"/>
      <c r="K57" s="29"/>
      <c r="L57" s="29"/>
      <c r="M57" s="131"/>
      <c r="N57" s="29"/>
      <c r="O57" s="8"/>
    </row>
    <row r="58" spans="2:15" ht="15" x14ac:dyDescent="0.35">
      <c r="B58" s="11"/>
      <c r="C58" s="51"/>
      <c r="D58" s="12"/>
      <c r="E58" s="10"/>
      <c r="F58" s="29"/>
      <c r="G58" s="6"/>
      <c r="H58" s="35"/>
      <c r="I58" s="41"/>
      <c r="J58" s="42"/>
      <c r="K58" s="29"/>
      <c r="L58" s="29"/>
      <c r="M58" s="131"/>
      <c r="N58" s="29"/>
      <c r="O58" s="8"/>
    </row>
    <row r="59" spans="2:15" ht="15" x14ac:dyDescent="0.35">
      <c r="B59" s="11"/>
      <c r="C59" s="51"/>
      <c r="D59" s="12"/>
      <c r="E59" s="10"/>
      <c r="F59" s="29"/>
      <c r="G59" s="6"/>
      <c r="H59" s="35"/>
      <c r="I59" s="41"/>
      <c r="J59" s="42"/>
      <c r="K59" s="29"/>
      <c r="L59" s="29"/>
      <c r="M59" s="131"/>
      <c r="N59" s="29"/>
      <c r="O59" s="8"/>
    </row>
    <row r="60" spans="2:15" x14ac:dyDescent="0.3">
      <c r="B60" s="11"/>
      <c r="C60" s="52"/>
      <c r="D60" s="13"/>
      <c r="E60" s="14"/>
      <c r="F60" s="30"/>
      <c r="G60" s="9"/>
      <c r="H60" s="29"/>
      <c r="I60" s="29"/>
      <c r="J60" s="35"/>
      <c r="K60" s="41"/>
      <c r="L60" s="42"/>
      <c r="M60" s="132"/>
      <c r="N60" s="29"/>
      <c r="O60" s="8"/>
    </row>
    <row r="61" spans="2:15" x14ac:dyDescent="0.3">
      <c r="B61" s="11"/>
      <c r="C61" s="52"/>
      <c r="D61" s="13"/>
      <c r="E61" s="14"/>
      <c r="F61" s="30"/>
      <c r="G61" s="9"/>
      <c r="H61" s="29"/>
      <c r="I61" s="29"/>
      <c r="J61" s="35"/>
      <c r="K61" s="41"/>
      <c r="L61" s="42"/>
      <c r="M61" s="132"/>
      <c r="N61" s="29"/>
      <c r="O61" s="8"/>
    </row>
    <row r="62" spans="2:15" x14ac:dyDescent="0.3">
      <c r="B62" s="11"/>
      <c r="C62" s="50"/>
      <c r="D62" s="9"/>
      <c r="E62" s="10"/>
      <c r="F62" s="29"/>
      <c r="G62" s="9"/>
      <c r="H62" s="29"/>
      <c r="I62" s="29"/>
      <c r="J62" s="29"/>
      <c r="K62" s="29"/>
      <c r="L62" s="42"/>
      <c r="M62" s="132"/>
      <c r="N62" s="29"/>
      <c r="O62" s="8"/>
    </row>
    <row r="63" spans="2:15" x14ac:dyDescent="0.3">
      <c r="B63" s="11"/>
      <c r="C63" s="50"/>
      <c r="D63" s="9"/>
      <c r="E63" s="10"/>
      <c r="F63" s="29"/>
      <c r="G63" s="9"/>
      <c r="H63" s="29"/>
      <c r="I63" s="29"/>
      <c r="J63" s="29"/>
      <c r="K63" s="29"/>
      <c r="L63" s="42"/>
      <c r="M63" s="132"/>
      <c r="N63" s="29"/>
      <c r="O63" s="8"/>
    </row>
    <row r="64" spans="2:15" x14ac:dyDescent="0.3">
      <c r="B64" s="11"/>
      <c r="C64" s="50"/>
      <c r="D64" s="9"/>
      <c r="E64" s="10"/>
      <c r="F64" s="29"/>
      <c r="G64" s="9"/>
      <c r="H64" s="29"/>
      <c r="I64" s="29"/>
      <c r="J64" s="29"/>
      <c r="K64" s="29"/>
      <c r="L64" s="42"/>
      <c r="M64" s="132"/>
      <c r="N64" s="29"/>
      <c r="O64" s="8"/>
    </row>
    <row r="65" spans="2:15" x14ac:dyDescent="0.3">
      <c r="B65" s="11"/>
      <c r="C65" s="50"/>
      <c r="D65" s="9"/>
      <c r="E65" s="10"/>
      <c r="F65" s="29"/>
      <c r="G65" s="9"/>
      <c r="H65" s="29"/>
      <c r="I65" s="29"/>
      <c r="J65" s="29"/>
      <c r="K65" s="29"/>
      <c r="L65" s="42"/>
      <c r="M65" s="132"/>
      <c r="N65" s="29"/>
      <c r="O65" s="8"/>
    </row>
    <row r="66" spans="2:15" x14ac:dyDescent="0.3">
      <c r="B66" s="11"/>
      <c r="C66" s="50"/>
      <c r="D66" s="9"/>
      <c r="E66" s="10"/>
      <c r="F66" s="29"/>
      <c r="G66" s="9"/>
      <c r="H66" s="29"/>
      <c r="I66" s="29"/>
      <c r="J66" s="29"/>
      <c r="K66" s="29"/>
      <c r="L66" s="42"/>
      <c r="M66" s="132"/>
      <c r="N66" s="29"/>
      <c r="O66" s="8"/>
    </row>
    <row r="67" spans="2:15" x14ac:dyDescent="0.3">
      <c r="B67" s="11"/>
      <c r="C67" s="50"/>
      <c r="D67" s="9"/>
      <c r="E67" s="10"/>
      <c r="F67" s="29"/>
      <c r="G67" s="9"/>
      <c r="H67" s="29"/>
      <c r="I67" s="29"/>
      <c r="J67" s="29"/>
      <c r="K67" s="29"/>
      <c r="L67" s="42"/>
      <c r="M67" s="132"/>
      <c r="N67" s="29"/>
      <c r="O67" s="8"/>
    </row>
    <row r="68" spans="2:15" x14ac:dyDescent="0.3">
      <c r="B68" s="11"/>
      <c r="C68" s="50"/>
      <c r="D68" s="9"/>
      <c r="E68" s="10"/>
      <c r="F68" s="29"/>
      <c r="G68" s="9"/>
      <c r="H68" s="29"/>
      <c r="I68" s="29"/>
      <c r="J68" s="29"/>
      <c r="K68" s="29"/>
      <c r="L68" s="42"/>
      <c r="M68" s="132"/>
      <c r="N68" s="29"/>
      <c r="O68" s="8"/>
    </row>
    <row r="69" spans="2:15" x14ac:dyDescent="0.3">
      <c r="B69" s="11"/>
      <c r="C69" s="50"/>
      <c r="D69" s="9"/>
      <c r="E69" s="10"/>
      <c r="F69" s="29"/>
      <c r="G69" s="9"/>
      <c r="H69" s="29"/>
      <c r="I69" s="29"/>
      <c r="J69" s="29"/>
      <c r="K69" s="29"/>
      <c r="L69" s="42"/>
      <c r="M69" s="132"/>
      <c r="N69" s="29"/>
      <c r="O69" s="8"/>
    </row>
    <row r="70" spans="2:15" x14ac:dyDescent="0.3">
      <c r="B70" s="15"/>
      <c r="C70" s="53"/>
      <c r="D70" s="16"/>
      <c r="E70" s="17"/>
      <c r="F70" s="31"/>
      <c r="G70" s="16"/>
      <c r="H70" s="31"/>
      <c r="I70" s="31"/>
      <c r="J70" s="31"/>
      <c r="K70" s="31"/>
      <c r="L70" s="43"/>
      <c r="M70" s="133"/>
      <c r="N70" s="31"/>
      <c r="O70" s="18"/>
    </row>
    <row r="71" spans="2:15" x14ac:dyDescent="0.3">
      <c r="B71" s="19"/>
      <c r="C71" s="54"/>
      <c r="D71" s="20"/>
      <c r="E71" s="21"/>
      <c r="F71" s="32"/>
      <c r="G71" s="22"/>
      <c r="H71" s="36"/>
      <c r="I71" s="36"/>
      <c r="J71" s="44"/>
      <c r="K71" s="45"/>
      <c r="L71" s="46"/>
      <c r="M71" s="134"/>
      <c r="N71" s="36"/>
      <c r="O71" s="23"/>
    </row>
  </sheetData>
  <mergeCells count="10">
    <mergeCell ref="A37:O37"/>
    <mergeCell ref="B1:C1"/>
    <mergeCell ref="B2:C2"/>
    <mergeCell ref="B4:C4"/>
    <mergeCell ref="B5:C5"/>
    <mergeCell ref="E1:F1"/>
    <mergeCell ref="E2:F2"/>
    <mergeCell ref="E5:F5"/>
    <mergeCell ref="B3:C3"/>
    <mergeCell ref="A36:O36"/>
  </mergeCells>
  <dataValidations count="1">
    <dataValidation type="list" allowBlank="1" showInputMessage="1" showErrorMessage="1" sqref="I44:I45 K56:K59 N60:N1048576 H1:H6 G71:I1048576 E56:F59 I60:I61 N44:N55" xr:uid="{00000000-0002-0000-0100-000000000000}">
      <formula1>#REF!</formula1>
    </dataValidation>
  </dataValidations>
  <pageMargins left="0.7" right="0.7" top="0.75" bottom="0.75" header="0.3" footer="0.3"/>
  <pageSetup scale="39" orientation="portrait" r:id="rId1"/>
  <headerFooter>
    <oddHeader>&amp;LVersion 2</oddHead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1000000}">
          <x14:formula1>
            <xm:f>#REF!</xm:f>
          </x14:formula1>
          <xm:sqref>H42:H69</xm:sqref>
        </x14:dataValidation>
        <x14:dataValidation type="list" allowBlank="1" showInputMessage="1" showErrorMessage="1" xr:uid="{00000000-0002-0000-0100-000002000000}">
          <x14:formula1>
            <xm:f>#REF!</xm:f>
          </x14:formula1>
          <xm:sqref>G42:G63</xm:sqref>
        </x14:dataValidation>
        <x14:dataValidation type="list" allowBlank="1" showInputMessage="1" showErrorMessage="1" xr:uid="{00000000-0002-0000-0100-000003000000}">
          <x14:formula1>
            <xm:f>#REF!</xm:f>
          </x14:formula1>
          <xm:sqref>G38:G41 G7:G35</xm:sqref>
        </x14:dataValidation>
        <x14:dataValidation type="list" allowBlank="1" showInputMessage="1" showErrorMessage="1" xr:uid="{00000000-0002-0000-0100-000004000000}">
          <x14:formula1>
            <xm:f>#REF!</xm:f>
          </x14:formula1>
          <xm:sqref>H38:H41 H7:H35</xm:sqref>
        </x14:dataValidation>
        <x14:dataValidation type="list" allowBlank="1" showInputMessage="1" showErrorMessage="1" xr:uid="{00000000-0002-0000-0100-000005000000}">
          <x14:formula1>
            <xm:f>#REF!</xm:f>
          </x14:formula1>
          <xm:sqref>N38:N43 N7:N35</xm:sqref>
        </x14:dataValidation>
        <x14:dataValidation type="list" allowBlank="1" showInputMessage="1" showErrorMessage="1" xr:uid="{00000000-0002-0000-0100-000006000000}">
          <x14:formula1>
            <xm:f>#REF!</xm:f>
          </x14:formula1>
          <xm:sqref>I38:I43 I7:I35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AE48D8AFC63A34B982B4D0B76B4F674" ma:contentTypeVersion="2086" ma:contentTypeDescription="A content type to manage public (operations) IDB documents" ma:contentTypeScope="" ma:versionID="6fcf96631ae4cd58b325f3e103f73ba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04195cdb982f16667395940ed87c2d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A-L103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c7663a-08f0-4737-9e8c-148ce897a09c">EZSHARE-1732045257-87</_dlc_DocId>
    <_dlc_DocIdUrl xmlns="cdc7663a-08f0-4737-9e8c-148ce897a09c">
      <Url>https://idbg.sharepoint.com/teams/EZ-BA-LON/BA-L1033/_layouts/15/DocIdRedir.aspx?ID=EZSHARE-1732045257-87</Url>
      <Description>EZSHARE-1732045257-87</Description>
    </_dlc_DocIdUrl>
    <Access_x0020_to_x0020_Information_x00a0_Policy xmlns="cdc7663a-08f0-4737-9e8c-148ce897a09c">Public</Access_x0020_to_x0020_Information_x00a0_Policy>
    <SISCOR_x0020_Number xmlns="cdc7663a-08f0-4737-9e8c-148ce897a09c">I-CCB/CBA-267/2020-A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ic46d7e087fd4a108fb86518ca413cc6>
    <IDBDocs_x0020_Number xmlns="cdc7663a-08f0-4737-9e8c-148ce897a09c" xsi:nil="true"/>
    <Division_x0020_or_x0020_Unit xmlns="cdc7663a-08f0-4737-9e8c-148ce897a09c">CCB/CBA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4342/OC-BA;</Approval_x0020_Number>
    <Phase xmlns="cdc7663a-08f0-4737-9e8c-148ce897a09c" xsi:nil="true"/>
    <Document_x0020_Author xmlns="cdc7663a-08f0-4737-9e8c-148ce897a09c">Franklin Rochelle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DEVELOPMENT TOURISM DESTINATION ＆ PRODUCT MANAGEMENT</TermName>
          <TermId xmlns="http://schemas.microsoft.com/office/infopath/2007/PartnerControls">f4570f6a-e36e-424a-9731-4b0a880a3701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45</Value>
      <Value>44</Value>
      <Value>62</Value>
      <Value>7</Value>
      <Value>28</Value>
      <Value>27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Procurement Plan</Identifier>
    <Project_x0020_Number xmlns="cdc7663a-08f0-4737-9e8c-148ce897a09c">BA-L1033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TOURISM</TermName>
          <TermId xmlns="http://schemas.microsoft.com/office/infopath/2007/PartnerControls">c57da669-d3b7-4333-ac8f-f43af22e4bb4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9B0E1E9D-B673-4345-B2F5-2AA6ECC434F3}"/>
</file>

<file path=customXml/itemProps2.xml><?xml version="1.0" encoding="utf-8"?>
<ds:datastoreItem xmlns:ds="http://schemas.openxmlformats.org/officeDocument/2006/customXml" ds:itemID="{BBFE3E21-15B7-4C0F-92BC-56CCC18B17F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A558D71-4B1E-4E67-BD2A-E41DD598A7F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DB96347-E8DF-4798-BA6A-AF66FD6CAA9E}">
  <ds:schemaRefs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FD95587A-81D6-4A6E-920C-AEA2ED3A5544}"/>
</file>

<file path=customXml/itemProps6.xml><?xml version="1.0" encoding="utf-8"?>
<ds:datastoreItem xmlns:ds="http://schemas.openxmlformats.org/officeDocument/2006/customXml" ds:itemID="{3E2741E5-0D1A-4C36-A4A2-68A28A8727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BA-L1033  Procurement Plan</vt:lpstr>
      <vt:lpstr>'BA-L1033  Procurement Plan'!Print_Area</vt:lpstr>
    </vt:vector>
  </TitlesOfParts>
  <Manager/>
  <Company>Government of Barbados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Shannelle Pilgrim-Worrell</dc:creator>
  <cp:keywords/>
  <dc:description/>
  <cp:lastModifiedBy>Franklin, Rochelle</cp:lastModifiedBy>
  <cp:revision/>
  <dcterms:created xsi:type="dcterms:W3CDTF">2020-03-23T16:58:32Z</dcterms:created>
  <dcterms:modified xsi:type="dcterms:W3CDTF">2020-06-25T19:21:52Z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dlc_DocIdItemGuid">
    <vt:lpwstr>e47ee46d-36a8-4249-8b89-930a5eb28c5b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>62;#Procurement Plan|37ebb4f7-eb23-48d3-8efe-6bfd14035730</vt:lpwstr>
  </property>
  <property fmtid="{D5CDD505-2E9C-101B-9397-08002B2CF9AE}" pid="7" name="Sub-Sector">
    <vt:lpwstr>45;#DEVELOPMENT TOURISM DESTINATION ＆ PRODUCT MANAGEMENT|f4570f6a-e36e-424a-9731-4b0a880a3701</vt:lpwstr>
  </property>
  <property fmtid="{D5CDD505-2E9C-101B-9397-08002B2CF9AE}" pid="8" name="Fund IDB">
    <vt:lpwstr>27;#ORC|c028a4b2-ad8b-4cf4-9cac-a2ae6a778e23</vt:lpwstr>
  </property>
  <property fmtid="{D5CDD505-2E9C-101B-9397-08002B2CF9AE}" pid="9" name="Country">
    <vt:lpwstr>28;#Barbados|2e62bac6-7007-4d9a-9183-df33585926ed</vt:lpwstr>
  </property>
  <property fmtid="{D5CDD505-2E9C-101B-9397-08002B2CF9AE}" pid="10" name="Sector IDB">
    <vt:lpwstr>44;#SUSTAINABLE TOURISM|c57da669-d3b7-4333-ac8f-f43af22e4bb4</vt:lpwstr>
  </property>
  <property fmtid="{D5CDD505-2E9C-101B-9397-08002B2CF9AE}" pid="11" name="Function Operations IDB">
    <vt:lpwstr>7;#Goods and Services|5bfebf1b-9f1f-4411-b1dd-4c19b807b799</vt:lpwstr>
  </property>
  <property fmtid="{D5CDD505-2E9C-101B-9397-08002B2CF9AE}" pid="12" name="ContentTypeId">
    <vt:lpwstr>0x0101001A458A224826124E8B45B1D613300CFC001AE48D8AFC63A34B982B4D0B76B4F674</vt:lpwstr>
  </property>
</Properties>
</file>