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730" windowHeight="9345"/>
  </bookViews>
  <sheets>
    <sheet name="PA nov 2014" sheetId="7" r:id="rId1"/>
    <sheet name="Informações do Programa" sheetId="8" r:id="rId2"/>
    <sheet name="Folha anexa" sheetId="3" r:id="rId3"/>
  </sheets>
  <definedNames>
    <definedName name="_xlnm.Print_Area" localSheetId="1">'Informações do Programa'!$A$1:$F$61</definedName>
    <definedName name="_xlnm.Print_Area" localSheetId="0">'PA nov 2014'!$A$1:$M$99</definedName>
  </definedNames>
  <calcPr calcId="145621"/>
</workbook>
</file>

<file path=xl/calcChain.xml><?xml version="1.0" encoding="utf-8"?>
<calcChain xmlns="http://schemas.openxmlformats.org/spreadsheetml/2006/main">
  <c r="G79" i="7" l="1"/>
  <c r="D68" i="7"/>
  <c r="D43" i="7"/>
  <c r="D78" i="7" l="1"/>
  <c r="H79" i="7" s="1"/>
</calcChain>
</file>

<file path=xl/sharedStrings.xml><?xml version="1.0" encoding="utf-8"?>
<sst xmlns="http://schemas.openxmlformats.org/spreadsheetml/2006/main" count="550" uniqueCount="288">
  <si>
    <t>Nº</t>
  </si>
  <si>
    <t>Descrição do Contrato</t>
  </si>
  <si>
    <t>Fonte</t>
  </si>
  <si>
    <t>BID</t>
  </si>
  <si>
    <t>Local</t>
  </si>
  <si>
    <t>Datas Estimadas</t>
  </si>
  <si>
    <t>Revisão</t>
  </si>
  <si>
    <t>(1)</t>
  </si>
  <si>
    <t>(2)</t>
  </si>
  <si>
    <t>Publicação</t>
  </si>
  <si>
    <t>Término</t>
  </si>
  <si>
    <t>Status</t>
  </si>
  <si>
    <t>(3)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</si>
  <si>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</si>
  <si>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</si>
  <si>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</si>
  <si>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</si>
  <si>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</si>
  <si>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</si>
  <si>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</si>
  <si>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1. SERVIÇOS DE CONSULTORIA</t>
  </si>
  <si>
    <t>3. BENS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</si>
  <si>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</si>
  <si>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</si>
  <si>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</si>
  <si>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</si>
  <si>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</si>
  <si>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</si>
  <si>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</si>
  <si>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</si>
  <si>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</si>
  <si>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</si>
  <si>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</si>
  <si>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(7)</t>
  </si>
  <si>
    <t>(8)</t>
  </si>
  <si>
    <t>SUBTOTAL DE BENS</t>
  </si>
  <si>
    <t>PLANO DE AQUISIÇÕES (PA)</t>
  </si>
  <si>
    <t>Nº          Compon. Associado</t>
  </si>
  <si>
    <t>Custo Estimado                (US$ 1.000)</t>
  </si>
  <si>
    <t>Método de      Aquisição</t>
  </si>
  <si>
    <t>PERCENTUAL POR FONTE (%)</t>
  </si>
  <si>
    <t>1.1</t>
  </si>
  <si>
    <t>1.2</t>
  </si>
  <si>
    <t>2.3</t>
  </si>
  <si>
    <t>1.3</t>
  </si>
  <si>
    <t>1.5</t>
  </si>
  <si>
    <t>3.1</t>
  </si>
  <si>
    <t>1.6</t>
  </si>
  <si>
    <t>3.2</t>
  </si>
  <si>
    <t>1.7</t>
  </si>
  <si>
    <t>Apoio ao Desenvolvimento Institucional</t>
  </si>
  <si>
    <t>3.3</t>
  </si>
  <si>
    <t>1.8</t>
  </si>
  <si>
    <t>Auditoria Contábil</t>
  </si>
  <si>
    <t>1.9</t>
  </si>
  <si>
    <t>2.1</t>
  </si>
  <si>
    <t>2.2</t>
  </si>
  <si>
    <t>2.4</t>
  </si>
  <si>
    <t>2.5</t>
  </si>
  <si>
    <t>2.6</t>
  </si>
  <si>
    <t>2.7</t>
  </si>
  <si>
    <t>2.8</t>
  </si>
  <si>
    <t>–</t>
  </si>
  <si>
    <t>Não há previsão</t>
  </si>
  <si>
    <t>A</t>
  </si>
  <si>
    <t>1.10</t>
  </si>
  <si>
    <t>C</t>
  </si>
  <si>
    <r>
      <rPr>
        <b/>
        <sz val="12"/>
        <rFont val="Calibri"/>
        <family val="2"/>
        <scheme val="minor"/>
      </rPr>
      <t>Métodos de Aquisição</t>
    </r>
    <r>
      <rPr>
        <sz val="12"/>
        <rFont val="Calibri"/>
        <family val="2"/>
        <scheme val="minor"/>
      </rPr>
      <t>: (</t>
    </r>
    <r>
      <rPr>
        <b/>
        <sz val="12"/>
        <rFont val="Calibri"/>
        <family val="2"/>
        <scheme val="minor"/>
      </rPr>
      <t>a) BID: LPI:</t>
    </r>
    <r>
      <rPr>
        <sz val="12"/>
        <rFont val="Calibri"/>
        <family val="2"/>
        <scheme val="minor"/>
      </rPr>
      <t xml:space="preserve"> Licitação Pública Internacional; </t>
    </r>
    <r>
      <rPr>
        <b/>
        <sz val="12"/>
        <rFont val="Calibri"/>
        <family val="2"/>
        <scheme val="minor"/>
      </rPr>
      <t>LPN:</t>
    </r>
    <r>
      <rPr>
        <sz val="12"/>
        <rFont val="Calibri"/>
        <family val="2"/>
        <scheme val="minor"/>
      </rPr>
      <t xml:space="preserve"> Licitação Pública Nacional; </t>
    </r>
    <r>
      <rPr>
        <b/>
        <sz val="12"/>
        <rFont val="Calibri"/>
        <family val="2"/>
        <scheme val="minor"/>
      </rPr>
      <t>CP:</t>
    </r>
    <r>
      <rPr>
        <sz val="12"/>
        <rFont val="Calibri"/>
        <family val="2"/>
        <scheme val="minor"/>
      </rPr>
      <t xml:space="preserve"> Comparação de Preços;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SBQC:</t>
    </r>
    <r>
      <rPr>
        <sz val="12"/>
        <rFont val="Calibri"/>
        <family val="2"/>
        <scheme val="minor"/>
      </rPr>
      <t xml:space="preserve"> Seleção Baseada na Qualidade e Custo; </t>
    </r>
    <r>
      <rPr>
        <b/>
        <sz val="12"/>
        <rFont val="Calibri"/>
        <family val="2"/>
        <scheme val="minor"/>
      </rPr>
      <t xml:space="preserve">SQC: </t>
    </r>
    <r>
      <rPr>
        <sz val="12"/>
        <rFont val="Calibri"/>
        <family val="2"/>
        <scheme val="minor"/>
      </rPr>
      <t xml:space="preserve">Seleção Baseada nas Qualificações dos Consultores; </t>
    </r>
    <r>
      <rPr>
        <b/>
        <sz val="12"/>
        <rFont val="Calibri"/>
        <family val="2"/>
        <scheme val="minor"/>
      </rPr>
      <t xml:space="preserve">SBMC: </t>
    </r>
    <r>
      <rPr>
        <sz val="12"/>
        <rFont val="Calibri"/>
        <family val="2"/>
        <scheme val="minor"/>
      </rPr>
      <t xml:space="preserve">Seleção Baseada no Menor Custo; </t>
    </r>
    <r>
      <rPr>
        <b/>
        <sz val="12"/>
        <rFont val="Calibri"/>
        <family val="2"/>
        <scheme val="minor"/>
      </rPr>
      <t xml:space="preserve">SBOF: </t>
    </r>
    <r>
      <rPr>
        <sz val="12"/>
        <rFont val="Calibri"/>
        <family val="2"/>
        <scheme val="minor"/>
      </rPr>
      <t>Seleção Baseada em Orçamento Fixo;</t>
    </r>
    <r>
      <rPr>
        <b/>
        <sz val="12"/>
        <rFont val="Calibri"/>
        <family val="2"/>
        <scheme val="minor"/>
      </rPr>
      <t xml:space="preserve"> SBQ</t>
    </r>
    <r>
      <rPr>
        <sz val="12"/>
        <rFont val="Calibri"/>
        <family val="2"/>
        <scheme val="minor"/>
      </rPr>
      <t xml:space="preserve">: Seleção Baseada na Qualidade;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CI:</t>
    </r>
    <r>
      <rPr>
        <sz val="12"/>
        <rFont val="Calibri"/>
        <family val="2"/>
        <scheme val="minor"/>
      </rPr>
      <t xml:space="preserve"> Consultor Individual;</t>
    </r>
    <r>
      <rPr>
        <b/>
        <sz val="12"/>
        <rFont val="Calibri"/>
        <family val="2"/>
        <scheme val="minor"/>
      </rPr>
      <t xml:space="preserve"> CV</t>
    </r>
    <r>
      <rPr>
        <sz val="12"/>
        <rFont val="Calibri"/>
        <family val="2"/>
        <scheme val="minor"/>
      </rPr>
      <t>: Convênio. (</t>
    </r>
    <r>
      <rPr>
        <b/>
        <sz val="12"/>
        <rFont val="Calibri"/>
        <family val="2"/>
        <scheme val="minor"/>
      </rPr>
      <t xml:space="preserve">b) Lei 8.666: C: </t>
    </r>
    <r>
      <rPr>
        <sz val="12"/>
        <rFont val="Calibri"/>
        <family val="2"/>
        <scheme val="minor"/>
      </rPr>
      <t>Carta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 Convite; </t>
    </r>
    <r>
      <rPr>
        <b/>
        <sz val="12"/>
        <rFont val="Calibri"/>
        <family val="2"/>
        <scheme val="minor"/>
      </rPr>
      <t>TP:</t>
    </r>
    <r>
      <rPr>
        <sz val="12"/>
        <rFont val="Calibri"/>
        <family val="2"/>
        <scheme val="minor"/>
      </rPr>
      <t xml:space="preserve"> Tomada de Preço; </t>
    </r>
    <r>
      <rPr>
        <b/>
        <sz val="12"/>
        <rFont val="Calibri"/>
        <family val="2"/>
        <scheme val="minor"/>
      </rPr>
      <t>CPN:</t>
    </r>
    <r>
      <rPr>
        <sz val="12"/>
        <rFont val="Calibri"/>
        <family val="2"/>
        <scheme val="minor"/>
      </rPr>
      <t xml:space="preserve"> Concorrência Pública Nacional; </t>
    </r>
    <r>
      <rPr>
        <b/>
        <sz val="12"/>
        <rFont val="Calibri"/>
        <family val="2"/>
        <scheme val="minor"/>
      </rPr>
      <t>PE:</t>
    </r>
    <r>
      <rPr>
        <sz val="12"/>
        <rFont val="Calibri"/>
        <family val="2"/>
        <scheme val="minor"/>
      </rPr>
      <t xml:space="preserve"> Pregão Eletrônico; </t>
    </r>
    <r>
      <rPr>
        <b/>
        <sz val="12"/>
        <rFont val="Calibri"/>
        <family val="2"/>
        <scheme val="minor"/>
      </rPr>
      <t>ARP:</t>
    </r>
    <r>
      <rPr>
        <sz val="12"/>
        <rFont val="Calibri"/>
        <family val="2"/>
        <scheme val="minor"/>
      </rPr>
      <t xml:space="preserve"> Ata de Registro de Preços,</t>
    </r>
    <r>
      <rPr>
        <b/>
        <sz val="12"/>
        <rFont val="Calibri"/>
        <family val="2"/>
        <scheme val="minor"/>
      </rPr>
      <t xml:space="preserve"> PP</t>
    </r>
    <r>
      <rPr>
        <sz val="12"/>
        <rFont val="Calibri"/>
        <family val="2"/>
        <scheme val="minor"/>
      </rPr>
      <t xml:space="preserve">: Pregão Presencial, </t>
    </r>
    <r>
      <rPr>
        <b/>
        <sz val="12"/>
        <rFont val="Calibri"/>
        <family val="2"/>
        <scheme val="minor"/>
      </rPr>
      <t>CD</t>
    </r>
    <r>
      <rPr>
        <sz val="12"/>
        <rFont val="Calibri"/>
        <family val="2"/>
        <scheme val="minor"/>
      </rPr>
      <t xml:space="preserve">: Contratação Direta, </t>
    </r>
    <r>
      <rPr>
        <b/>
        <sz val="12"/>
        <rFont val="Calibri"/>
        <family val="2"/>
        <scheme val="minor"/>
      </rPr>
      <t>CV</t>
    </r>
    <r>
      <rPr>
        <sz val="12"/>
        <rFont val="Calibri"/>
        <family val="2"/>
        <scheme val="minor"/>
      </rPr>
      <t>: Convênio</t>
    </r>
  </si>
  <si>
    <r>
      <rPr>
        <b/>
        <sz val="12"/>
        <rFont val="Calibri"/>
        <family val="2"/>
        <scheme val="minor"/>
      </rPr>
      <t>Histórico:</t>
    </r>
    <r>
      <rPr>
        <sz val="12"/>
        <rFont val="Calibri"/>
        <family val="2"/>
        <scheme val="minor"/>
      </rPr>
      <t xml:space="preserve"> Manter no PA todas as aquisições adjudicadas e/ou canceladas</t>
    </r>
  </si>
  <si>
    <t>EP</t>
  </si>
  <si>
    <t>1.4</t>
  </si>
  <si>
    <t>1.11</t>
  </si>
  <si>
    <t>1.12</t>
  </si>
  <si>
    <t>1.13</t>
  </si>
  <si>
    <t>1.14</t>
  </si>
  <si>
    <t>2.9</t>
  </si>
  <si>
    <t>PRISM</t>
  </si>
  <si>
    <r>
      <rPr>
        <b/>
        <sz val="12"/>
        <rFont val="Calibri"/>
        <family val="2"/>
        <scheme val="minor"/>
      </rPr>
      <t>Revisões BID</t>
    </r>
    <r>
      <rPr>
        <sz val="12"/>
        <rFont val="Calibri"/>
        <family val="2"/>
        <scheme val="minor"/>
      </rPr>
      <t>: EXA = e</t>
    </r>
    <r>
      <rPr>
        <i/>
        <sz val="12"/>
        <rFont val="Calibri"/>
        <family val="2"/>
        <scheme val="minor"/>
      </rPr>
      <t xml:space="preserve">x ante </t>
    </r>
    <r>
      <rPr>
        <sz val="12"/>
        <rFont val="Calibri"/>
        <family val="2"/>
        <scheme val="minor"/>
      </rPr>
      <t>e EXP =</t>
    </r>
    <r>
      <rPr>
        <i/>
        <sz val="12"/>
        <rFont val="Calibri"/>
        <family val="2"/>
        <scheme val="minor"/>
      </rPr>
      <t xml:space="preserve"> ex-post</t>
    </r>
  </si>
  <si>
    <r>
      <rPr>
        <b/>
        <sz val="12"/>
        <rFont val="Calibri"/>
        <family val="2"/>
        <scheme val="minor"/>
      </rPr>
      <t>Status</t>
    </r>
    <r>
      <rPr>
        <sz val="12"/>
        <rFont val="Calibri"/>
        <family val="2"/>
        <scheme val="minor"/>
      </rPr>
      <t>: Pendente (P); Em Processo (EP); Adjudicado/Contratado (A); Cancelado (C )</t>
    </r>
  </si>
  <si>
    <r>
      <rPr>
        <b/>
        <sz val="12"/>
        <rFont val="Calibri"/>
        <family val="2"/>
        <scheme val="minor"/>
      </rPr>
      <t>Alterações: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FF0000"/>
        <rFont val="Calibri"/>
        <family val="2"/>
        <scheme val="minor"/>
      </rPr>
      <t>vermelho</t>
    </r>
    <r>
      <rPr>
        <sz val="12"/>
        <rFont val="Calibri"/>
        <family val="2"/>
        <scheme val="minor"/>
      </rPr>
      <t xml:space="preserve"> as alterações feitas nas aquisições já constantes do PA</t>
    </r>
  </si>
  <si>
    <r>
      <rPr>
        <b/>
        <sz val="12"/>
        <rFont val="Calibri"/>
        <family val="2"/>
        <scheme val="minor"/>
      </rPr>
      <t>Inclusões: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F0"/>
        <rFont val="Calibri"/>
        <family val="2"/>
        <scheme val="minor"/>
      </rPr>
      <t>azul</t>
    </r>
    <r>
      <rPr>
        <sz val="12"/>
        <rFont val="Calibri"/>
        <family val="2"/>
        <scheme val="minor"/>
      </rPr>
      <t xml:space="preserve"> as aquisições agora incluídas no PA</t>
    </r>
  </si>
  <si>
    <r>
      <rPr>
        <b/>
        <sz val="12"/>
        <rFont val="Calibri"/>
        <family val="2"/>
        <scheme val="minor"/>
      </rPr>
      <t>Cancelamentos: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50"/>
        <rFont val="Calibri"/>
        <family val="2"/>
        <scheme val="minor"/>
      </rPr>
      <t>verde</t>
    </r>
    <r>
      <rPr>
        <sz val="12"/>
        <rFont val="Calibri"/>
        <family val="2"/>
        <scheme val="minor"/>
      </rPr>
      <t xml:space="preserve"> os cancelamentos das aquisições constantes do PA</t>
    </r>
  </si>
  <si>
    <r>
      <rPr>
        <b/>
        <sz val="12"/>
        <rFont val="Calibri"/>
        <family val="2"/>
        <scheme val="minor"/>
      </rPr>
      <t>Folha Anexa</t>
    </r>
    <r>
      <rPr>
        <sz val="12"/>
        <rFont val="Calibri"/>
        <family val="2"/>
        <scheme val="minor"/>
      </rPr>
      <t>: Fazer comentários complementares ou esclarecedores, quando necessário, em folha anexa</t>
    </r>
  </si>
  <si>
    <t>fev/15</t>
  </si>
  <si>
    <t>dez/14</t>
  </si>
  <si>
    <t>ago/13</t>
  </si>
  <si>
    <t>nov/15</t>
  </si>
  <si>
    <t>fev/16</t>
  </si>
  <si>
    <t>jun/15</t>
  </si>
  <si>
    <t>mar/15</t>
  </si>
  <si>
    <t>mar/14</t>
  </si>
  <si>
    <t>jan/17</t>
  </si>
  <si>
    <t>jan/16</t>
  </si>
  <si>
    <t>BANCO INTERAMERICANO DE DESENVOLVIMENTO</t>
  </si>
  <si>
    <t>PLANO DE AQUISIÇÕES</t>
  </si>
  <si>
    <t>Informação Geral</t>
  </si>
  <si>
    <t>País: Brasil</t>
  </si>
  <si>
    <t>A – Introdução</t>
  </si>
  <si>
    <t>B – O Plano de Aquisições</t>
  </si>
  <si>
    <t>C – Revisão por parte do Banco das Decisões em Matéria de Contratações</t>
  </si>
  <si>
    <t>D – Aquisições para o Projeto</t>
  </si>
  <si>
    <t>D.1 – Aquisição de Bens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</si>
  <si>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</si>
  <si>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</si>
  <si>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</si>
  <si>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pré-qualificação.</t>
  </si>
  <si>
    <t>D.4 – Lista de Aquisições de Bens, Obras e Serviços de Consultoria</t>
  </si>
  <si>
    <t>NOVEMBRO DE 2014</t>
  </si>
  <si>
    <t>FOLHA ANEXA</t>
  </si>
  <si>
    <t>Não há observações a apresentar nesta Folha anexa.</t>
  </si>
  <si>
    <t>abr/12</t>
  </si>
  <si>
    <t>-</t>
  </si>
  <si>
    <t>Obras Rodoviárias Grupo II</t>
  </si>
  <si>
    <t>Correção de Passivos Ambientais</t>
  </si>
  <si>
    <t>2.4/2.5</t>
  </si>
  <si>
    <t>2.1/2.2/2.3</t>
  </si>
  <si>
    <t>abr/13</t>
  </si>
  <si>
    <t>abr/14</t>
  </si>
  <si>
    <t>LPI/SBQC</t>
  </si>
  <si>
    <t>Projetos de Engenharia Grupo III</t>
  </si>
  <si>
    <t>Supervisão de Obras Grupo II</t>
  </si>
  <si>
    <t>LPI/SBQ</t>
  </si>
  <si>
    <t>LPI/LIL</t>
  </si>
  <si>
    <t>Programa de Infraestrutura Logística de Santa Catarina</t>
  </si>
  <si>
    <t>Contrato de Empréstimo: 2900/OC-BR</t>
  </si>
  <si>
    <t>Atualizado por: Flávio Volpato</t>
  </si>
  <si>
    <t>out/13</t>
  </si>
  <si>
    <t>mai/12</t>
  </si>
  <si>
    <t>LPN</t>
  </si>
  <si>
    <t>Obras Rodoviárias Grupo IV</t>
  </si>
  <si>
    <t>2.2/2.3</t>
  </si>
  <si>
    <t>nov/13</t>
  </si>
  <si>
    <t>Cancelado no PA de nov/13</t>
  </si>
  <si>
    <t>mai/13</t>
  </si>
  <si>
    <t>set/14</t>
  </si>
  <si>
    <t>jun/11</t>
  </si>
  <si>
    <t>Supervisão de Obras Grupo III</t>
  </si>
  <si>
    <t>Plano Básico Ambiental</t>
  </si>
  <si>
    <t>4.2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</si>
  <si>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novembro/2014</t>
    </r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</si>
  <si>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02</t>
    </r>
  </si>
  <si>
    <t>Projeto de Pavimentação do Acesso Entr. SC-161 - Sede Ouro</t>
  </si>
  <si>
    <t>CPN</t>
  </si>
  <si>
    <t>Construção da Rodovia SC-446, trecho Criciúma - BR-101 (via Expressa)</t>
  </si>
  <si>
    <t>Construção da Rodovia SC-446, trecho Criciúma - BR-101 (acesso secundário)</t>
  </si>
  <si>
    <t>Construção da Rodovia SC-417, trecho BR-101 - Garuva</t>
  </si>
  <si>
    <t>Pavimentação da Rodovia SC-161, trecho Romelândia - Anchieta</t>
  </si>
  <si>
    <t>Pavimentação da Rodovia SC-467, trecho Jaborá - Ouro</t>
  </si>
  <si>
    <t>Reabilitação da Rodovia SC-480, trecho São Lourenço do Oeste - São Domingos</t>
  </si>
  <si>
    <t>Reabilitação da Rodovia SC-355, trecho BR-153 - Jaborá (Fase 1)</t>
  </si>
  <si>
    <t>Reabilitação da Rodovia SC-427, trecho Rio do Campo - Passo Manso</t>
  </si>
  <si>
    <t>Reabilitação da Rodovia AE-110M, trecho BR-101 - Passo de Torres</t>
  </si>
  <si>
    <t>Reabilitação da Rodovia SC-114, trecho Painel - São Joaquim</t>
  </si>
  <si>
    <t>2.10</t>
  </si>
  <si>
    <t>2.11</t>
  </si>
  <si>
    <t>2.12</t>
  </si>
  <si>
    <t>2.13</t>
  </si>
  <si>
    <t>2.14</t>
  </si>
  <si>
    <t>2.15</t>
  </si>
  <si>
    <t>2.16</t>
  </si>
  <si>
    <t>Cancelado no PA de nov/14</t>
  </si>
  <si>
    <t>Projeto de Pontos Críticos e Passivos Ambientais (Supre Vale do Itajaí)</t>
  </si>
  <si>
    <t>Projeto de Pontos Críticos e Passivos Ambientais (Supres Meio Oeste, Oeste e Extremo Oeste)</t>
  </si>
  <si>
    <t>Projeto de Pontos Críticos e Passivos Ambientais (Supre Sul)</t>
  </si>
  <si>
    <t>Projeto de Pontos Críticos e Passivos Ambientais (Supre Planalto)</t>
  </si>
  <si>
    <t>Projeto de Pontos Críticos e Passivos Ambientais (Supre Litoral Centro e Norte)</t>
  </si>
  <si>
    <t>Supervisão Rodovia SC-390, trecho Pedras Grandes - Orleans</t>
  </si>
  <si>
    <t>jul/15</t>
  </si>
  <si>
    <t>Supervisão Rodovia SC-446, trecho Criciúma - BR-101 (via Expressa)</t>
  </si>
  <si>
    <t>Supervisão Rodovia SC-446, trecho Criciúma - BR-101 (acesso secundário)</t>
  </si>
  <si>
    <t>Supervisão Rodovia AE-110M, trecho BR-101 - Passo de Torres</t>
  </si>
  <si>
    <t>Supervisão Rodovia SC-417, trecho BR-101 - Garuva</t>
  </si>
  <si>
    <t>Supervisão Rodovia SC-161, trecho Romelândia - Anchieta</t>
  </si>
  <si>
    <t>Supervisão Rodovia SC-467, trecho Jaborá - Ouro</t>
  </si>
  <si>
    <t xml:space="preserve">Supervisão Rodovia SC-355, trecho BR-153 - Jaborá </t>
  </si>
  <si>
    <t>Supervisão Rodovia SC-480, trecho São Lourenço do Oeste - São Domingos</t>
  </si>
  <si>
    <t>Supervisão Rodovia SC-427, trecho Rio do Campo - Passo Manso</t>
  </si>
  <si>
    <t>Supervisão Rodovia SC-114, trecho Painel - São Joaquim</t>
  </si>
  <si>
    <t>ago/15</t>
  </si>
  <si>
    <t>Supervisão Rodovia SC-486, trecho BR-101 - Brusque (segmento 1)</t>
  </si>
  <si>
    <t>Supervisão Rodovia SC-290, trecho Div. SC/RS - Praia Grande (Fase 2)</t>
  </si>
  <si>
    <t>mai/17</t>
  </si>
  <si>
    <t>Supervisão de Obras (Pontos Críticos e Passivos Ambientais)</t>
  </si>
  <si>
    <t>Atualização da Socioeconomia e Pesquisa Origem/Destino</t>
  </si>
  <si>
    <t>Contagens Automáticas de Tráfego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</si>
  <si>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</si>
  <si>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</si>
  <si>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</si>
  <si>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</si>
  <si>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</si>
  <si>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</si>
  <si>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</si>
  <si>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</si>
  <si>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</si>
  <si>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</si>
  <si>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</si>
  <si>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</si>
  <si>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Pavimentação da Rodovia SC-390, trecho Pedras Grandes - Orleans</t>
  </si>
  <si>
    <t>Concluída</t>
  </si>
  <si>
    <t>Rescindido</t>
  </si>
  <si>
    <t>jan/15</t>
  </si>
  <si>
    <t>ago/14</t>
  </si>
  <si>
    <t>out/14</t>
  </si>
  <si>
    <t>jun/14</t>
  </si>
  <si>
    <t>Pavimentação do Acesso à Sede Ouro</t>
  </si>
  <si>
    <t>Pavimentação da Rodovia SC-290, trecho Div. SC/RS - Praia Grande (Fase 2)</t>
  </si>
  <si>
    <t xml:space="preserve">Reabilitação da Rodovia SC-486, trecho BR-101 - Brusque </t>
  </si>
  <si>
    <t>2.17</t>
  </si>
  <si>
    <t>2.18</t>
  </si>
  <si>
    <t>mar/17</t>
  </si>
  <si>
    <t>Pontos Críticos e Passivos Ambientais Grupo I</t>
  </si>
  <si>
    <t>2.19</t>
  </si>
  <si>
    <t>2.20</t>
  </si>
  <si>
    <t>Outros Pontos Críticos</t>
  </si>
  <si>
    <t>dez/11</t>
  </si>
  <si>
    <t>Demarcação do Endereçamento das Rodovias</t>
  </si>
  <si>
    <t>Reabilitação da Rodovia SC-355, trecho BR-153 - Jaborá (Fase 2)</t>
  </si>
  <si>
    <t>Pavimentação da Rodovia SC-390, trecho Pedras Grandes - Orleans (complemento)</t>
  </si>
  <si>
    <t>2.21</t>
  </si>
  <si>
    <t>2.22</t>
  </si>
  <si>
    <t>A-6437</t>
  </si>
  <si>
    <t>A-6438</t>
  </si>
  <si>
    <t>A-6448</t>
  </si>
  <si>
    <t>A-6400</t>
  </si>
  <si>
    <t>A-6439</t>
  </si>
  <si>
    <t>BRB-2399</t>
  </si>
  <si>
    <t>A-6447</t>
  </si>
  <si>
    <t>A-6469</t>
  </si>
  <si>
    <t>A-6440</t>
  </si>
  <si>
    <t>A-6441</t>
  </si>
  <si>
    <t>A-6442</t>
  </si>
  <si>
    <t>A-6443</t>
  </si>
  <si>
    <t>A-9963</t>
  </si>
  <si>
    <t>A-6545</t>
  </si>
  <si>
    <t>A-9961</t>
  </si>
  <si>
    <t>A-9962</t>
  </si>
  <si>
    <t>A-9964</t>
  </si>
  <si>
    <t>A-9965</t>
  </si>
  <si>
    <t>A-9966</t>
  </si>
  <si>
    <t>A-9967</t>
  </si>
  <si>
    <t>BR-10675</t>
  </si>
  <si>
    <t>BR-10674</t>
  </si>
  <si>
    <t>EXP</t>
  </si>
  <si>
    <t>nov/14</t>
  </si>
  <si>
    <t>PROGRAMA DE INFRAESTRUTURA LOGÍSTICA DE SANTA CATARINA</t>
  </si>
  <si>
    <t>Mutuário: Estado de Santa Catarina</t>
  </si>
  <si>
    <t xml:space="preserve">Executor: Departamento Estadual de Infraestrutura – DEINFRA  </t>
  </si>
  <si>
    <t>Projeto: Programa de Infraestrutura Logística de Santa Catarina</t>
  </si>
  <si>
    <t>Número do Projeto: BR-L1336</t>
  </si>
  <si>
    <t>Número do Contrato de Empréstimo: 2900/OC-BR</t>
  </si>
  <si>
    <t>Data de aprovação do Projeto pela Diretoria Executiva: 08 de fevereiro de 2012</t>
  </si>
  <si>
    <t>Data de assinatura do Contrato de Empréstimo: 09 de janeiro de 2013</t>
  </si>
  <si>
    <t>Data estimada para o último desembolso: 09 de janeiro de 2018</t>
  </si>
  <si>
    <t xml:space="preserve">Executor responsável pelo Plano de Aquisições: Departamento Estadual de Infraestrutura </t>
  </si>
  <si>
    <t>- DEINFRA</t>
  </si>
  <si>
    <t>Responsável:</t>
  </si>
  <si>
    <t>Paulo Roberto Meller</t>
  </si>
  <si>
    <t>Presidente do DEINFRA</t>
  </si>
  <si>
    <t>Coordenador:</t>
  </si>
  <si>
    <t>Flávio Volpato</t>
  </si>
  <si>
    <t>Consultor de Programas Especiais do DEINFRA</t>
  </si>
  <si>
    <t>Endereço:</t>
  </si>
  <si>
    <r>
      <t>Rua Tenente Silveira, 162 – Ed. das Diretorias – 10</t>
    </r>
    <r>
      <rPr>
        <sz val="11"/>
        <color indexed="8"/>
        <rFont val="Calibri"/>
        <family val="2"/>
      </rPr>
      <t>°</t>
    </r>
    <r>
      <rPr>
        <sz val="11"/>
        <color theme="1"/>
        <rFont val="Calibri"/>
        <family val="2"/>
        <scheme val="minor"/>
      </rPr>
      <t xml:space="preserve"> andar</t>
    </r>
  </si>
  <si>
    <t>CEP: 88.010-300 – Florianópolis/SC, Brasil</t>
  </si>
  <si>
    <t>Tel: +55 48 3251-3166</t>
  </si>
  <si>
    <t>Fax: +55 48 3224-4543</t>
  </si>
  <si>
    <t>e-mail: colic@deinfra.sc.gov.br</t>
  </si>
  <si>
    <t>Portal: http://www.deinfra.sc.gov.br</t>
  </si>
  <si>
    <t>As contratações para o Projeto estão sendo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</si>
  <si>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O Plano de Aquisições está sendo revisado anualmente no mês de novembro.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</si>
  <si>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</si>
  <si>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As LPN – Licitações Públicas Nacionais somente admitirão contratos com valor limite de US$ 5,0 milhões para bens e serviços diferentes dos de consultoria. Não haverá pré-qualificação.</t>
  </si>
  <si>
    <t>No quadro apresentado a seguir estão listadas as licitações requeridas para a execução do Projeto.</t>
  </si>
  <si>
    <t>11/dez/12</t>
  </si>
  <si>
    <t>11/jan/13</t>
  </si>
  <si>
    <t>28/set/11</t>
  </si>
  <si>
    <t>26/fev/14</t>
  </si>
  <si>
    <t>16/jul/14</t>
  </si>
  <si>
    <t>18/jul/13</t>
  </si>
  <si>
    <t>03/jul/14</t>
  </si>
  <si>
    <t>17/jan/13</t>
  </si>
  <si>
    <t>18/jan/13</t>
  </si>
  <si>
    <t>23/jan/13</t>
  </si>
  <si>
    <t>02/set/14</t>
  </si>
  <si>
    <t>21/jan/13</t>
  </si>
  <si>
    <t>22/ago/14</t>
  </si>
  <si>
    <t>18/jun/14</t>
  </si>
  <si>
    <t>O Plano de Aquisições do Programa de Infraestrutura Logística de Santa Catarina, que cobre o período de junho de 2011 a dezembro de 2017, foi acordado entre o Banco e o Departamento Estadual de Infraestrutura – DEINFRA.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</si>
</sst>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F0"/>
      <name val="Calibri"/>
      <family val="2"/>
      <scheme val="minor"/>
    </font>
    <font>
      <sz val="10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0" fillId="0" borderId="0"/>
  </cellStyleXfs>
  <cellXfs count="165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164" fontId="1" fillId="0" borderId="6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wrapTex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/>
    <xf numFmtId="164" fontId="6" fillId="0" borderId="0" xfId="0" applyNumberFormat="1" applyFont="1"/>
    <xf numFmtId="0" fontId="8" fillId="0" borderId="0" xfId="0" applyFont="1" applyAlignment="1">
      <alignment vertical="top"/>
    </xf>
    <xf numFmtId="164" fontId="3" fillId="0" borderId="0" xfId="0" applyNumberFormat="1" applyFont="1"/>
    <xf numFmtId="0" fontId="6" fillId="0" borderId="0" xfId="0" applyFont="1" applyAlignment="1">
      <alignment vertical="top"/>
    </xf>
    <xf numFmtId="1" fontId="4" fillId="0" borderId="12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0" xfId="0" applyFont="1"/>
    <xf numFmtId="0" fontId="8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3" fontId="11" fillId="0" borderId="23" xfId="0" applyNumberFormat="1" applyFont="1" applyFill="1" applyBorder="1" applyAlignment="1">
      <alignment horizontal="center" vertical="center"/>
    </xf>
    <xf numFmtId="1" fontId="11" fillId="0" borderId="23" xfId="0" applyNumberFormat="1" applyFont="1" applyFill="1" applyBorder="1" applyAlignment="1">
      <alignment horizontal="center" vertical="center"/>
    </xf>
    <xf numFmtId="1" fontId="11" fillId="0" borderId="24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vertical="center"/>
    </xf>
    <xf numFmtId="3" fontId="17" fillId="0" borderId="23" xfId="0" applyNumberFormat="1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1" fontId="17" fillId="0" borderId="24" xfId="0" applyNumberFormat="1" applyFont="1" applyFill="1" applyBorder="1" applyAlignment="1">
      <alignment horizontal="center" vertical="center"/>
    </xf>
    <xf numFmtId="1" fontId="17" fillId="0" borderId="23" xfId="0" applyNumberFormat="1" applyFont="1" applyFill="1" applyBorder="1" applyAlignment="1">
      <alignment horizontal="center" vertical="center"/>
    </xf>
    <xf numFmtId="49" fontId="17" fillId="0" borderId="24" xfId="0" applyNumberFormat="1" applyFont="1" applyFill="1" applyBorder="1" applyAlignment="1">
      <alignment horizontal="center" vertical="center"/>
    </xf>
    <xf numFmtId="49" fontId="17" fillId="0" borderId="23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vertical="center"/>
    </xf>
    <xf numFmtId="3" fontId="12" fillId="0" borderId="23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>
      <alignment horizontal="center" vertical="center"/>
    </xf>
    <xf numFmtId="49" fontId="12" fillId="0" borderId="24" xfId="0" applyNumberFormat="1" applyFont="1" applyFill="1" applyBorder="1" applyAlignment="1">
      <alignment horizontal="center" vertical="center"/>
    </xf>
    <xf numFmtId="49" fontId="12" fillId="0" borderId="2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3" fontId="17" fillId="0" borderId="11" xfId="0" applyNumberFormat="1" applyFont="1" applyFill="1" applyBorder="1" applyAlignment="1">
      <alignment horizontal="center" vertical="center"/>
    </xf>
    <xf numFmtId="1" fontId="17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/>
    <xf numFmtId="0" fontId="0" fillId="3" borderId="0" xfId="0" applyFill="1" applyBorder="1" applyAlignment="1"/>
    <xf numFmtId="0" fontId="18" fillId="3" borderId="0" xfId="0" applyFont="1" applyFill="1" applyBorder="1" applyAlignment="1"/>
    <xf numFmtId="0" fontId="0" fillId="3" borderId="0" xfId="0" quotePrefix="1" applyFill="1" applyBorder="1" applyAlignment="1"/>
    <xf numFmtId="0" fontId="0" fillId="3" borderId="0" xfId="0" applyFill="1" applyBorder="1" applyAlignment="1">
      <alignment horizontal="justify" wrapText="1"/>
    </xf>
    <xf numFmtId="0" fontId="0" fillId="3" borderId="0" xfId="0" applyFill="1" applyBorder="1" applyAlignment="1">
      <alignment horizontal="left"/>
    </xf>
    <xf numFmtId="0" fontId="0" fillId="3" borderId="0" xfId="0" applyFill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17" fillId="0" borderId="11" xfId="0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" fontId="17" fillId="0" borderId="11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3" borderId="0" xfId="0" applyFill="1" applyBorder="1" applyAlignment="1">
      <alignment horizontal="left" wrapText="1"/>
    </xf>
    <xf numFmtId="0" fontId="0" fillId="3" borderId="0" xfId="0" applyFill="1" applyBorder="1" applyAlignment="1">
      <alignment horizontal="justify" wrapText="1"/>
    </xf>
    <xf numFmtId="0" fontId="13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3" borderId="0" xfId="0" applyNumberFormat="1" applyFill="1" applyBorder="1" applyAlignment="1">
      <alignment horizontal="justify" wrapText="1"/>
    </xf>
  </cellXfs>
  <cellStyles count="2">
    <cellStyle name="Normal" xfId="0" builtinId="0"/>
    <cellStyle name="Normal 28" xfId="1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zoomScaleNormal="100" zoomScalePageLayoutView="110" workbookViewId="0">
      <selection activeCell="A5" sqref="A5"/>
    </sheetView>
  </sheetViews>
  <sheetFormatPr defaultColWidth="8.85546875" defaultRowHeight="15" x14ac:dyDescent="0.25"/>
  <cols>
    <col min="1" max="1" width="4" style="9" customWidth="1"/>
    <col min="2" max="2" width="74" style="9" customWidth="1"/>
    <col min="3" max="3" width="9.85546875" style="9" bestFit="1" customWidth="1"/>
    <col min="4" max="4" width="14.85546875" style="9" customWidth="1"/>
    <col min="5" max="5" width="10" style="9" customWidth="1"/>
    <col min="6" max="7" width="8" style="9" customWidth="1"/>
    <col min="8" max="8" width="7.28515625" style="9" customWidth="1"/>
    <col min="9" max="10" width="10" style="25" customWidth="1"/>
    <col min="11" max="11" width="5.85546875" style="9" customWidth="1"/>
    <col min="12" max="12" width="8.85546875" style="9" customWidth="1"/>
    <col min="13" max="13" width="24.42578125" style="9" bestFit="1" customWidth="1"/>
    <col min="14" max="16384" width="8.85546875" style="9"/>
  </cols>
  <sheetData>
    <row r="1" spans="1:19" x14ac:dyDescent="0.25">
      <c r="A1" s="144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9" x14ac:dyDescent="0.25">
      <c r="A2" s="144" t="s">
        <v>123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9" x14ac:dyDescent="0.25">
      <c r="A3" s="144" t="s">
        <v>124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9" x14ac:dyDescent="0.25">
      <c r="A4" s="144" t="s">
        <v>36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9" x14ac:dyDescent="0.25">
      <c r="A5" s="36"/>
      <c r="B5" s="10" t="s">
        <v>139</v>
      </c>
      <c r="C5" s="10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9" x14ac:dyDescent="0.25">
      <c r="A6" s="36"/>
      <c r="B6" s="8" t="s">
        <v>140</v>
      </c>
      <c r="C6" s="8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9" x14ac:dyDescent="0.25">
      <c r="A7" s="36"/>
      <c r="B7" s="8" t="s">
        <v>125</v>
      </c>
      <c r="C7" s="8"/>
      <c r="D7" s="37"/>
      <c r="E7" s="37"/>
      <c r="F7" s="37"/>
      <c r="G7" s="37"/>
      <c r="H7" s="37"/>
      <c r="I7" s="37"/>
      <c r="J7" s="37"/>
      <c r="K7" s="37"/>
      <c r="L7" s="37"/>
      <c r="M7" s="37"/>
    </row>
    <row r="9" spans="1:19" ht="14.45" customHeight="1" x14ac:dyDescent="0.25">
      <c r="A9" s="146" t="s">
        <v>0</v>
      </c>
      <c r="B9" s="146" t="s">
        <v>1</v>
      </c>
      <c r="C9" s="149" t="s">
        <v>37</v>
      </c>
      <c r="D9" s="149" t="s">
        <v>38</v>
      </c>
      <c r="E9" s="149" t="s">
        <v>39</v>
      </c>
      <c r="F9" s="146" t="s">
        <v>6</v>
      </c>
      <c r="G9" s="152" t="s">
        <v>2</v>
      </c>
      <c r="H9" s="153"/>
      <c r="I9" s="152" t="s">
        <v>5</v>
      </c>
      <c r="J9" s="154"/>
      <c r="K9" s="146" t="s">
        <v>11</v>
      </c>
      <c r="L9" s="146" t="s">
        <v>76</v>
      </c>
      <c r="M9" s="157" t="s">
        <v>22</v>
      </c>
    </row>
    <row r="10" spans="1:19" x14ac:dyDescent="0.25">
      <c r="A10" s="147"/>
      <c r="B10" s="147"/>
      <c r="C10" s="150"/>
      <c r="D10" s="150"/>
      <c r="E10" s="150"/>
      <c r="F10" s="147"/>
      <c r="G10" s="38" t="s">
        <v>3</v>
      </c>
      <c r="H10" s="38" t="s">
        <v>4</v>
      </c>
      <c r="I10" s="11" t="s">
        <v>9</v>
      </c>
      <c r="J10" s="11" t="s">
        <v>10</v>
      </c>
      <c r="K10" s="147"/>
      <c r="L10" s="155"/>
      <c r="M10" s="158"/>
    </row>
    <row r="11" spans="1:19" ht="15.75" x14ac:dyDescent="0.25">
      <c r="A11" s="148"/>
      <c r="B11" s="148"/>
      <c r="C11" s="151"/>
      <c r="D11" s="151"/>
      <c r="E11" s="12" t="s">
        <v>7</v>
      </c>
      <c r="F11" s="12" t="s">
        <v>8</v>
      </c>
      <c r="G11" s="39" t="s">
        <v>14</v>
      </c>
      <c r="H11" s="39" t="s">
        <v>14</v>
      </c>
      <c r="I11" s="13" t="s">
        <v>18</v>
      </c>
      <c r="J11" s="13" t="s">
        <v>19</v>
      </c>
      <c r="K11" s="12" t="s">
        <v>12</v>
      </c>
      <c r="L11" s="156"/>
      <c r="M11" s="158"/>
      <c r="P11" s="14"/>
    </row>
    <row r="12" spans="1:19" s="16" customFormat="1" ht="9" customHeight="1" x14ac:dyDescent="0.25">
      <c r="A12" s="141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3"/>
      <c r="N12" s="15"/>
      <c r="O12" s="15"/>
      <c r="P12" s="14"/>
      <c r="Q12" s="9"/>
      <c r="R12" s="9"/>
      <c r="S12" s="9"/>
    </row>
    <row r="13" spans="1:19" x14ac:dyDescent="0.25">
      <c r="A13" s="135" t="s">
        <v>20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7"/>
      <c r="M13" s="138"/>
    </row>
    <row r="14" spans="1:19" s="50" customFormat="1" x14ac:dyDescent="0.25">
      <c r="A14" s="78" t="s">
        <v>41</v>
      </c>
      <c r="B14" s="79" t="s">
        <v>119</v>
      </c>
      <c r="C14" s="78" t="s">
        <v>41</v>
      </c>
      <c r="D14" s="80">
        <v>5000</v>
      </c>
      <c r="E14" s="81" t="s">
        <v>118</v>
      </c>
      <c r="F14" s="78" t="s">
        <v>32</v>
      </c>
      <c r="G14" s="82">
        <v>90</v>
      </c>
      <c r="H14" s="83">
        <v>10</v>
      </c>
      <c r="I14" s="86" t="s">
        <v>89</v>
      </c>
      <c r="J14" s="84" t="s">
        <v>111</v>
      </c>
      <c r="K14" s="78" t="s">
        <v>15</v>
      </c>
      <c r="L14" s="81"/>
      <c r="M14" s="85"/>
    </row>
    <row r="15" spans="1:19" s="50" customFormat="1" x14ac:dyDescent="0.25">
      <c r="A15" s="69" t="s">
        <v>42</v>
      </c>
      <c r="B15" s="70" t="s">
        <v>119</v>
      </c>
      <c r="C15" s="69" t="s">
        <v>41</v>
      </c>
      <c r="D15" s="71">
        <v>3444</v>
      </c>
      <c r="E15" s="72" t="s">
        <v>118</v>
      </c>
      <c r="F15" s="69" t="s">
        <v>32</v>
      </c>
      <c r="G15" s="73">
        <v>90</v>
      </c>
      <c r="H15" s="74">
        <v>10</v>
      </c>
      <c r="I15" s="75" t="s">
        <v>134</v>
      </c>
      <c r="J15" s="76" t="s">
        <v>111</v>
      </c>
      <c r="K15" s="69" t="s">
        <v>66</v>
      </c>
      <c r="L15" s="72"/>
      <c r="M15" s="77" t="s">
        <v>160</v>
      </c>
    </row>
    <row r="16" spans="1:19" s="50" customFormat="1" x14ac:dyDescent="0.25">
      <c r="A16" s="42" t="s">
        <v>44</v>
      </c>
      <c r="B16" s="90" t="s">
        <v>166</v>
      </c>
      <c r="C16" s="42" t="s">
        <v>59</v>
      </c>
      <c r="D16" s="44">
        <v>1500</v>
      </c>
      <c r="E16" s="58" t="s">
        <v>142</v>
      </c>
      <c r="F16" s="57" t="s">
        <v>242</v>
      </c>
      <c r="G16" s="46">
        <v>0</v>
      </c>
      <c r="H16" s="47">
        <v>100</v>
      </c>
      <c r="I16" s="48" t="s">
        <v>135</v>
      </c>
      <c r="J16" s="56" t="s">
        <v>167</v>
      </c>
      <c r="K16" s="42" t="s">
        <v>64</v>
      </c>
      <c r="L16" s="45"/>
      <c r="M16" s="68"/>
    </row>
    <row r="17" spans="1:13" s="50" customFormat="1" x14ac:dyDescent="0.25">
      <c r="A17" s="69" t="s">
        <v>70</v>
      </c>
      <c r="B17" s="70" t="s">
        <v>120</v>
      </c>
      <c r="C17" s="69" t="s">
        <v>59</v>
      </c>
      <c r="D17" s="71">
        <v>12700</v>
      </c>
      <c r="E17" s="72" t="s">
        <v>118</v>
      </c>
      <c r="F17" s="69" t="s">
        <v>32</v>
      </c>
      <c r="G17" s="73">
        <v>90</v>
      </c>
      <c r="H17" s="74">
        <v>10</v>
      </c>
      <c r="I17" s="75" t="s">
        <v>110</v>
      </c>
      <c r="J17" s="76" t="s">
        <v>87</v>
      </c>
      <c r="K17" s="69" t="s">
        <v>66</v>
      </c>
      <c r="L17" s="45"/>
      <c r="M17" s="77" t="s">
        <v>160</v>
      </c>
    </row>
    <row r="18" spans="1:13" s="50" customFormat="1" x14ac:dyDescent="0.25">
      <c r="A18" s="69" t="s">
        <v>45</v>
      </c>
      <c r="B18" s="70" t="s">
        <v>136</v>
      </c>
      <c r="C18" s="69" t="s">
        <v>59</v>
      </c>
      <c r="D18" s="71">
        <v>3900</v>
      </c>
      <c r="E18" s="72" t="s">
        <v>118</v>
      </c>
      <c r="F18" s="69" t="s">
        <v>32</v>
      </c>
      <c r="G18" s="73">
        <v>90</v>
      </c>
      <c r="H18" s="74">
        <v>10</v>
      </c>
      <c r="I18" s="75" t="s">
        <v>126</v>
      </c>
      <c r="J18" s="76" t="s">
        <v>111</v>
      </c>
      <c r="K18" s="69" t="s">
        <v>66</v>
      </c>
      <c r="L18" s="45"/>
      <c r="M18" s="77" t="s">
        <v>160</v>
      </c>
    </row>
    <row r="19" spans="1:13" s="50" customFormat="1" x14ac:dyDescent="0.25">
      <c r="A19" s="69" t="s">
        <v>47</v>
      </c>
      <c r="B19" s="70" t="s">
        <v>50</v>
      </c>
      <c r="C19" s="69" t="s">
        <v>51</v>
      </c>
      <c r="D19" s="71">
        <v>1200</v>
      </c>
      <c r="E19" s="72" t="s">
        <v>121</v>
      </c>
      <c r="F19" s="69" t="s">
        <v>32</v>
      </c>
      <c r="G19" s="73">
        <v>50</v>
      </c>
      <c r="H19" s="74">
        <v>50</v>
      </c>
      <c r="I19" s="75" t="s">
        <v>116</v>
      </c>
      <c r="J19" s="76" t="s">
        <v>111</v>
      </c>
      <c r="K19" s="69" t="s">
        <v>66</v>
      </c>
      <c r="L19" s="45"/>
      <c r="M19" s="77" t="s">
        <v>132</v>
      </c>
    </row>
    <row r="20" spans="1:13" s="50" customFormat="1" x14ac:dyDescent="0.25">
      <c r="A20" s="69" t="s">
        <v>49</v>
      </c>
      <c r="B20" s="70" t="s">
        <v>53</v>
      </c>
      <c r="C20" s="69" t="s">
        <v>44</v>
      </c>
      <c r="D20" s="71">
        <v>200</v>
      </c>
      <c r="E20" s="72" t="s">
        <v>122</v>
      </c>
      <c r="F20" s="69" t="s">
        <v>32</v>
      </c>
      <c r="G20" s="73">
        <v>100</v>
      </c>
      <c r="H20" s="74">
        <v>0</v>
      </c>
      <c r="I20" s="75" t="s">
        <v>85</v>
      </c>
      <c r="J20" s="76" t="s">
        <v>111</v>
      </c>
      <c r="K20" s="69" t="s">
        <v>66</v>
      </c>
      <c r="L20" s="45"/>
      <c r="M20" s="77" t="s">
        <v>132</v>
      </c>
    </row>
    <row r="21" spans="1:13" s="50" customFormat="1" x14ac:dyDescent="0.25">
      <c r="A21" s="42" t="s">
        <v>52</v>
      </c>
      <c r="B21" s="90" t="s">
        <v>141</v>
      </c>
      <c r="C21" s="42" t="s">
        <v>41</v>
      </c>
      <c r="D21" s="44">
        <v>56</v>
      </c>
      <c r="E21" s="58" t="s">
        <v>142</v>
      </c>
      <c r="F21" s="57" t="s">
        <v>242</v>
      </c>
      <c r="G21" s="46">
        <v>0</v>
      </c>
      <c r="H21" s="47">
        <v>100</v>
      </c>
      <c r="I21" s="55" t="s">
        <v>273</v>
      </c>
      <c r="J21" s="49" t="s">
        <v>133</v>
      </c>
      <c r="K21" s="42" t="s">
        <v>64</v>
      </c>
      <c r="L21" s="88"/>
      <c r="M21" s="68"/>
    </row>
    <row r="22" spans="1:13" s="50" customFormat="1" x14ac:dyDescent="0.25">
      <c r="A22" s="42" t="s">
        <v>54</v>
      </c>
      <c r="B22" s="43" t="s">
        <v>137</v>
      </c>
      <c r="C22" s="42" t="s">
        <v>138</v>
      </c>
      <c r="D22" s="52">
        <v>2900</v>
      </c>
      <c r="E22" s="58" t="s">
        <v>118</v>
      </c>
      <c r="F22" s="42" t="s">
        <v>32</v>
      </c>
      <c r="G22" s="54">
        <v>0</v>
      </c>
      <c r="H22" s="53">
        <v>100</v>
      </c>
      <c r="I22" s="55" t="s">
        <v>131</v>
      </c>
      <c r="J22" s="56" t="s">
        <v>91</v>
      </c>
      <c r="K22" s="57" t="s">
        <v>64</v>
      </c>
      <c r="L22" s="45"/>
      <c r="M22" s="68"/>
    </row>
    <row r="23" spans="1:13" s="50" customFormat="1" x14ac:dyDescent="0.25">
      <c r="A23" s="87" t="s">
        <v>65</v>
      </c>
      <c r="B23" s="91" t="s">
        <v>161</v>
      </c>
      <c r="C23" s="87" t="s">
        <v>41</v>
      </c>
      <c r="D23" s="92">
        <v>704</v>
      </c>
      <c r="E23" s="87" t="s">
        <v>118</v>
      </c>
      <c r="F23" s="87" t="s">
        <v>32</v>
      </c>
      <c r="G23" s="93">
        <v>90</v>
      </c>
      <c r="H23" s="93">
        <v>10</v>
      </c>
      <c r="I23" s="94" t="s">
        <v>117</v>
      </c>
      <c r="J23" s="94" t="s">
        <v>111</v>
      </c>
      <c r="K23" s="87" t="s">
        <v>69</v>
      </c>
      <c r="L23" s="87"/>
      <c r="M23" s="67"/>
    </row>
    <row r="24" spans="1:13" s="50" customFormat="1" x14ac:dyDescent="0.25">
      <c r="A24" s="87" t="s">
        <v>71</v>
      </c>
      <c r="B24" s="91" t="s">
        <v>162</v>
      </c>
      <c r="C24" s="87" t="s">
        <v>41</v>
      </c>
      <c r="D24" s="92">
        <v>536</v>
      </c>
      <c r="E24" s="87" t="s">
        <v>118</v>
      </c>
      <c r="F24" s="87" t="s">
        <v>32</v>
      </c>
      <c r="G24" s="93">
        <v>90</v>
      </c>
      <c r="H24" s="93">
        <v>10</v>
      </c>
      <c r="I24" s="94" t="s">
        <v>117</v>
      </c>
      <c r="J24" s="94" t="s">
        <v>111</v>
      </c>
      <c r="K24" s="87" t="s">
        <v>69</v>
      </c>
      <c r="L24" s="87"/>
      <c r="M24" s="67"/>
    </row>
    <row r="25" spans="1:13" s="50" customFormat="1" x14ac:dyDescent="0.25">
      <c r="A25" s="87" t="s">
        <v>72</v>
      </c>
      <c r="B25" s="91" t="s">
        <v>163</v>
      </c>
      <c r="C25" s="87" t="s">
        <v>41</v>
      </c>
      <c r="D25" s="92">
        <v>359</v>
      </c>
      <c r="E25" s="87" t="s">
        <v>118</v>
      </c>
      <c r="F25" s="87" t="s">
        <v>32</v>
      </c>
      <c r="G25" s="93">
        <v>90</v>
      </c>
      <c r="H25" s="93">
        <v>10</v>
      </c>
      <c r="I25" s="94" t="s">
        <v>117</v>
      </c>
      <c r="J25" s="94" t="s">
        <v>111</v>
      </c>
      <c r="K25" s="87" t="s">
        <v>69</v>
      </c>
      <c r="L25" s="87"/>
      <c r="M25" s="67"/>
    </row>
    <row r="26" spans="1:13" s="50" customFormat="1" x14ac:dyDescent="0.25">
      <c r="A26" s="87" t="s">
        <v>73</v>
      </c>
      <c r="B26" s="91" t="s">
        <v>164</v>
      </c>
      <c r="C26" s="87" t="s">
        <v>41</v>
      </c>
      <c r="D26" s="92">
        <v>340</v>
      </c>
      <c r="E26" s="87" t="s">
        <v>118</v>
      </c>
      <c r="F26" s="87" t="s">
        <v>32</v>
      </c>
      <c r="G26" s="93">
        <v>90</v>
      </c>
      <c r="H26" s="93">
        <v>10</v>
      </c>
      <c r="I26" s="94" t="s">
        <v>117</v>
      </c>
      <c r="J26" s="94" t="s">
        <v>111</v>
      </c>
      <c r="K26" s="87" t="s">
        <v>69</v>
      </c>
      <c r="L26" s="87"/>
      <c r="M26" s="67"/>
    </row>
    <row r="27" spans="1:13" s="50" customFormat="1" x14ac:dyDescent="0.25">
      <c r="A27" s="87" t="s">
        <v>74</v>
      </c>
      <c r="B27" s="91" t="s">
        <v>165</v>
      </c>
      <c r="C27" s="87" t="s">
        <v>41</v>
      </c>
      <c r="D27" s="92">
        <v>340</v>
      </c>
      <c r="E27" s="87" t="s">
        <v>118</v>
      </c>
      <c r="F27" s="87" t="s">
        <v>32</v>
      </c>
      <c r="G27" s="93">
        <v>90</v>
      </c>
      <c r="H27" s="93">
        <v>10</v>
      </c>
      <c r="I27" s="94" t="s">
        <v>117</v>
      </c>
      <c r="J27" s="94" t="s">
        <v>111</v>
      </c>
      <c r="K27" s="87" t="s">
        <v>69</v>
      </c>
      <c r="L27" s="87"/>
      <c r="M27" s="67"/>
    </row>
    <row r="28" spans="1:13" s="50" customFormat="1" x14ac:dyDescent="0.25">
      <c r="A28" s="107" t="s">
        <v>185</v>
      </c>
      <c r="B28" s="91" t="s">
        <v>168</v>
      </c>
      <c r="C28" s="107" t="s">
        <v>59</v>
      </c>
      <c r="D28" s="108">
        <v>2400</v>
      </c>
      <c r="E28" s="107" t="s">
        <v>118</v>
      </c>
      <c r="F28" s="107" t="s">
        <v>32</v>
      </c>
      <c r="G28" s="131">
        <v>90</v>
      </c>
      <c r="H28" s="131">
        <v>10</v>
      </c>
      <c r="I28" s="109" t="s">
        <v>280</v>
      </c>
      <c r="J28" s="109" t="s">
        <v>87</v>
      </c>
      <c r="K28" s="107" t="s">
        <v>64</v>
      </c>
      <c r="L28" s="107" t="s">
        <v>234</v>
      </c>
      <c r="M28" s="107"/>
    </row>
    <row r="29" spans="1:13" s="50" customFormat="1" x14ac:dyDescent="0.25">
      <c r="A29" s="107"/>
      <c r="B29" s="91" t="s">
        <v>169</v>
      </c>
      <c r="C29" s="107"/>
      <c r="D29" s="108"/>
      <c r="E29" s="107"/>
      <c r="F29" s="107"/>
      <c r="G29" s="131"/>
      <c r="H29" s="131"/>
      <c r="I29" s="109"/>
      <c r="J29" s="109"/>
      <c r="K29" s="107"/>
      <c r="L29" s="107"/>
      <c r="M29" s="107"/>
    </row>
    <row r="30" spans="1:13" s="50" customFormat="1" x14ac:dyDescent="0.25">
      <c r="A30" s="107"/>
      <c r="B30" s="91" t="s">
        <v>170</v>
      </c>
      <c r="C30" s="107"/>
      <c r="D30" s="108"/>
      <c r="E30" s="107"/>
      <c r="F30" s="107"/>
      <c r="G30" s="131"/>
      <c r="H30" s="131"/>
      <c r="I30" s="109"/>
      <c r="J30" s="109"/>
      <c r="K30" s="107"/>
      <c r="L30" s="107"/>
      <c r="M30" s="107"/>
    </row>
    <row r="31" spans="1:13" s="50" customFormat="1" x14ac:dyDescent="0.25">
      <c r="A31" s="87" t="s">
        <v>186</v>
      </c>
      <c r="B31" s="91" t="s">
        <v>171</v>
      </c>
      <c r="C31" s="87" t="s">
        <v>59</v>
      </c>
      <c r="D31" s="92">
        <v>1100</v>
      </c>
      <c r="E31" s="87" t="s">
        <v>118</v>
      </c>
      <c r="F31" s="87" t="s">
        <v>32</v>
      </c>
      <c r="G31" s="93">
        <v>90</v>
      </c>
      <c r="H31" s="93">
        <v>10</v>
      </c>
      <c r="I31" s="94" t="s">
        <v>281</v>
      </c>
      <c r="J31" s="94" t="s">
        <v>83</v>
      </c>
      <c r="K31" s="87" t="s">
        <v>64</v>
      </c>
      <c r="L31" s="87" t="s">
        <v>235</v>
      </c>
      <c r="M31" s="67"/>
    </row>
    <row r="32" spans="1:13" s="50" customFormat="1" x14ac:dyDescent="0.25">
      <c r="A32" s="87" t="s">
        <v>187</v>
      </c>
      <c r="B32" s="91" t="s">
        <v>172</v>
      </c>
      <c r="C32" s="87" t="s">
        <v>59</v>
      </c>
      <c r="D32" s="92">
        <v>1200</v>
      </c>
      <c r="E32" s="87" t="s">
        <v>118</v>
      </c>
      <c r="F32" s="87" t="s">
        <v>32</v>
      </c>
      <c r="G32" s="93">
        <v>90</v>
      </c>
      <c r="H32" s="93">
        <v>10</v>
      </c>
      <c r="I32" s="94" t="s">
        <v>282</v>
      </c>
      <c r="J32" s="94" t="s">
        <v>83</v>
      </c>
      <c r="K32" s="87" t="s">
        <v>64</v>
      </c>
      <c r="L32" s="87" t="s">
        <v>232</v>
      </c>
      <c r="M32" s="67"/>
    </row>
    <row r="33" spans="1:16" s="50" customFormat="1" x14ac:dyDescent="0.25">
      <c r="A33" s="107" t="s">
        <v>188</v>
      </c>
      <c r="B33" s="91" t="s">
        <v>173</v>
      </c>
      <c r="C33" s="107" t="s">
        <v>59</v>
      </c>
      <c r="D33" s="108">
        <v>2000</v>
      </c>
      <c r="E33" s="107" t="s">
        <v>118</v>
      </c>
      <c r="F33" s="107" t="s">
        <v>32</v>
      </c>
      <c r="G33" s="131">
        <v>90</v>
      </c>
      <c r="H33" s="131">
        <v>10</v>
      </c>
      <c r="I33" s="109" t="s">
        <v>281</v>
      </c>
      <c r="J33" s="109" t="s">
        <v>178</v>
      </c>
      <c r="K33" s="107" t="s">
        <v>64</v>
      </c>
      <c r="L33" s="107" t="s">
        <v>236</v>
      </c>
      <c r="M33" s="107"/>
    </row>
    <row r="34" spans="1:16" s="50" customFormat="1" x14ac:dyDescent="0.25">
      <c r="A34" s="107"/>
      <c r="B34" s="91" t="s">
        <v>174</v>
      </c>
      <c r="C34" s="107"/>
      <c r="D34" s="108"/>
      <c r="E34" s="107"/>
      <c r="F34" s="107"/>
      <c r="G34" s="131"/>
      <c r="H34" s="131"/>
      <c r="I34" s="109"/>
      <c r="J34" s="109"/>
      <c r="K34" s="107"/>
      <c r="L34" s="107"/>
      <c r="M34" s="107"/>
    </row>
    <row r="35" spans="1:16" s="50" customFormat="1" x14ac:dyDescent="0.25">
      <c r="A35" s="87" t="s">
        <v>189</v>
      </c>
      <c r="B35" s="91" t="s">
        <v>175</v>
      </c>
      <c r="C35" s="87" t="s">
        <v>59</v>
      </c>
      <c r="D35" s="92">
        <v>854</v>
      </c>
      <c r="E35" s="87" t="s">
        <v>118</v>
      </c>
      <c r="F35" s="87" t="s">
        <v>32</v>
      </c>
      <c r="G35" s="93">
        <v>90</v>
      </c>
      <c r="H35" s="93">
        <v>10</v>
      </c>
      <c r="I35" s="94" t="s">
        <v>284</v>
      </c>
      <c r="J35" s="94" t="s">
        <v>83</v>
      </c>
      <c r="K35" s="87" t="s">
        <v>64</v>
      </c>
      <c r="L35" s="87" t="s">
        <v>237</v>
      </c>
      <c r="M35" s="67"/>
    </row>
    <row r="36" spans="1:16" s="50" customFormat="1" x14ac:dyDescent="0.25">
      <c r="A36" s="87" t="s">
        <v>190</v>
      </c>
      <c r="B36" s="91" t="s">
        <v>176</v>
      </c>
      <c r="C36" s="87" t="s">
        <v>59</v>
      </c>
      <c r="D36" s="92">
        <v>700</v>
      </c>
      <c r="E36" s="87" t="s">
        <v>118</v>
      </c>
      <c r="F36" s="87" t="s">
        <v>32</v>
      </c>
      <c r="G36" s="93">
        <v>90</v>
      </c>
      <c r="H36" s="93">
        <v>10</v>
      </c>
      <c r="I36" s="94" t="s">
        <v>280</v>
      </c>
      <c r="J36" s="94" t="s">
        <v>84</v>
      </c>
      <c r="K36" s="87" t="s">
        <v>64</v>
      </c>
      <c r="L36" s="87" t="s">
        <v>238</v>
      </c>
      <c r="M36" s="67"/>
    </row>
    <row r="37" spans="1:16" s="50" customFormat="1" x14ac:dyDescent="0.25">
      <c r="A37" s="87" t="s">
        <v>191</v>
      </c>
      <c r="B37" s="91" t="s">
        <v>177</v>
      </c>
      <c r="C37" s="87" t="s">
        <v>59</v>
      </c>
      <c r="D37" s="92">
        <v>1800</v>
      </c>
      <c r="E37" s="87" t="s">
        <v>118</v>
      </c>
      <c r="F37" s="87" t="s">
        <v>32</v>
      </c>
      <c r="G37" s="93">
        <v>90</v>
      </c>
      <c r="H37" s="93">
        <v>10</v>
      </c>
      <c r="I37" s="94" t="s">
        <v>280</v>
      </c>
      <c r="J37" s="94" t="s">
        <v>86</v>
      </c>
      <c r="K37" s="87" t="s">
        <v>64</v>
      </c>
      <c r="L37" s="87" t="s">
        <v>239</v>
      </c>
      <c r="M37" s="67"/>
    </row>
    <row r="38" spans="1:16" s="50" customFormat="1" x14ac:dyDescent="0.25">
      <c r="A38" s="87" t="s">
        <v>192</v>
      </c>
      <c r="B38" s="91" t="s">
        <v>179</v>
      </c>
      <c r="C38" s="87" t="s">
        <v>59</v>
      </c>
      <c r="D38" s="92">
        <v>3700</v>
      </c>
      <c r="E38" s="87" t="s">
        <v>118</v>
      </c>
      <c r="F38" s="87" t="s">
        <v>32</v>
      </c>
      <c r="G38" s="93">
        <v>90</v>
      </c>
      <c r="H38" s="93">
        <v>10</v>
      </c>
      <c r="I38" s="94" t="s">
        <v>285</v>
      </c>
      <c r="J38" s="94" t="s">
        <v>181</v>
      </c>
      <c r="K38" s="87" t="s">
        <v>64</v>
      </c>
      <c r="L38" s="87" t="s">
        <v>240</v>
      </c>
      <c r="M38" s="67"/>
    </row>
    <row r="39" spans="1:16" s="50" customFormat="1" x14ac:dyDescent="0.25">
      <c r="A39" s="87" t="s">
        <v>193</v>
      </c>
      <c r="B39" s="91" t="s">
        <v>180</v>
      </c>
      <c r="C39" s="87" t="s">
        <v>59</v>
      </c>
      <c r="D39" s="92">
        <v>1800</v>
      </c>
      <c r="E39" s="87" t="s">
        <v>118</v>
      </c>
      <c r="F39" s="87" t="s">
        <v>32</v>
      </c>
      <c r="G39" s="93">
        <v>90</v>
      </c>
      <c r="H39" s="93">
        <v>10</v>
      </c>
      <c r="I39" s="94" t="s">
        <v>283</v>
      </c>
      <c r="J39" s="94" t="s">
        <v>181</v>
      </c>
      <c r="K39" s="87" t="s">
        <v>64</v>
      </c>
      <c r="L39" s="87" t="s">
        <v>241</v>
      </c>
      <c r="M39" s="67"/>
    </row>
    <row r="40" spans="1:16" s="50" customFormat="1" x14ac:dyDescent="0.25">
      <c r="A40" s="87" t="s">
        <v>194</v>
      </c>
      <c r="B40" s="91" t="s">
        <v>182</v>
      </c>
      <c r="C40" s="87" t="s">
        <v>59</v>
      </c>
      <c r="D40" s="92">
        <v>1300</v>
      </c>
      <c r="E40" s="87" t="s">
        <v>128</v>
      </c>
      <c r="F40" s="87" t="s">
        <v>242</v>
      </c>
      <c r="G40" s="93">
        <v>0</v>
      </c>
      <c r="H40" s="93">
        <v>100</v>
      </c>
      <c r="I40" s="94" t="s">
        <v>167</v>
      </c>
      <c r="J40" s="94" t="s">
        <v>111</v>
      </c>
      <c r="K40" s="87" t="s">
        <v>15</v>
      </c>
      <c r="L40" s="87"/>
      <c r="M40" s="67"/>
    </row>
    <row r="41" spans="1:16" s="50" customFormat="1" x14ac:dyDescent="0.25">
      <c r="A41" s="87" t="s">
        <v>195</v>
      </c>
      <c r="B41" s="91" t="s">
        <v>183</v>
      </c>
      <c r="C41" s="87" t="s">
        <v>48</v>
      </c>
      <c r="D41" s="92">
        <v>1200</v>
      </c>
      <c r="E41" s="87" t="s">
        <v>142</v>
      </c>
      <c r="F41" s="87" t="s">
        <v>242</v>
      </c>
      <c r="G41" s="93">
        <v>0</v>
      </c>
      <c r="H41" s="93">
        <v>100</v>
      </c>
      <c r="I41" s="94" t="s">
        <v>202</v>
      </c>
      <c r="J41" s="94" t="s">
        <v>111</v>
      </c>
      <c r="K41" s="87" t="s">
        <v>69</v>
      </c>
      <c r="L41" s="87"/>
      <c r="M41" s="67"/>
    </row>
    <row r="42" spans="1:16" s="50" customFormat="1" x14ac:dyDescent="0.25">
      <c r="A42" s="87" t="s">
        <v>196</v>
      </c>
      <c r="B42" s="91" t="s">
        <v>184</v>
      </c>
      <c r="C42" s="87" t="s">
        <v>48</v>
      </c>
      <c r="D42" s="92">
        <v>6000</v>
      </c>
      <c r="E42" s="87" t="s">
        <v>142</v>
      </c>
      <c r="F42" s="87" t="s">
        <v>242</v>
      </c>
      <c r="G42" s="93">
        <v>0</v>
      </c>
      <c r="H42" s="93">
        <v>100</v>
      </c>
      <c r="I42" s="94" t="s">
        <v>202</v>
      </c>
      <c r="J42" s="94" t="s">
        <v>111</v>
      </c>
      <c r="K42" s="87" t="s">
        <v>69</v>
      </c>
      <c r="L42" s="87"/>
      <c r="M42" s="67"/>
    </row>
    <row r="43" spans="1:16" x14ac:dyDescent="0.25">
      <c r="A43" s="110" t="s">
        <v>13</v>
      </c>
      <c r="B43" s="111"/>
      <c r="C43" s="112"/>
      <c r="D43" s="29">
        <f>SUM(D14,D16,D21:D42)</f>
        <v>35789</v>
      </c>
      <c r="E43" s="113"/>
      <c r="F43" s="114"/>
      <c r="G43" s="114"/>
      <c r="H43" s="114"/>
      <c r="I43" s="114"/>
      <c r="J43" s="114"/>
      <c r="K43" s="114"/>
      <c r="L43" s="114"/>
      <c r="M43" s="115"/>
    </row>
    <row r="44" spans="1:16" ht="9" customHeight="1" x14ac:dyDescent="0.25">
      <c r="A44" s="116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8"/>
    </row>
    <row r="45" spans="1:16" x14ac:dyDescent="0.25">
      <c r="A45" s="119" t="s">
        <v>23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39"/>
      <c r="L45" s="139"/>
      <c r="M45" s="140"/>
    </row>
    <row r="46" spans="1:16" ht="15.75" x14ac:dyDescent="0.25">
      <c r="A46" s="2" t="s">
        <v>55</v>
      </c>
      <c r="B46" s="89" t="s">
        <v>197</v>
      </c>
      <c r="C46" s="2" t="s">
        <v>56</v>
      </c>
      <c r="D46" s="40">
        <v>12900</v>
      </c>
      <c r="E46" s="4" t="s">
        <v>26</v>
      </c>
      <c r="F46" s="2" t="s">
        <v>32</v>
      </c>
      <c r="G46" s="27">
        <v>0</v>
      </c>
      <c r="H46" s="28">
        <v>100</v>
      </c>
      <c r="I46" s="32" t="s">
        <v>275</v>
      </c>
      <c r="J46" s="41" t="s">
        <v>88</v>
      </c>
      <c r="K46" s="2" t="s">
        <v>64</v>
      </c>
      <c r="L46" s="95" t="s">
        <v>223</v>
      </c>
      <c r="M46" s="6"/>
      <c r="O46" s="50"/>
      <c r="P46" s="14"/>
    </row>
    <row r="47" spans="1:16" s="50" customFormat="1" ht="15.75" x14ac:dyDescent="0.25">
      <c r="A47" s="69" t="s">
        <v>56</v>
      </c>
      <c r="B47" s="70" t="s">
        <v>112</v>
      </c>
      <c r="C47" s="69" t="s">
        <v>115</v>
      </c>
      <c r="D47" s="71">
        <v>164047</v>
      </c>
      <c r="E47" s="72" t="s">
        <v>26</v>
      </c>
      <c r="F47" s="69" t="s">
        <v>32</v>
      </c>
      <c r="G47" s="73">
        <v>75</v>
      </c>
      <c r="H47" s="74">
        <v>25</v>
      </c>
      <c r="I47" s="75" t="s">
        <v>127</v>
      </c>
      <c r="J47" s="76" t="s">
        <v>92</v>
      </c>
      <c r="K47" s="69" t="s">
        <v>66</v>
      </c>
      <c r="L47" s="72"/>
      <c r="M47" s="77" t="s">
        <v>160</v>
      </c>
      <c r="P47" s="51"/>
    </row>
    <row r="48" spans="1:16" s="50" customFormat="1" ht="15.75" x14ac:dyDescent="0.25">
      <c r="A48" s="42" t="s">
        <v>43</v>
      </c>
      <c r="B48" s="90" t="s">
        <v>204</v>
      </c>
      <c r="C48" s="57" t="s">
        <v>56</v>
      </c>
      <c r="D48" s="52">
        <v>1400</v>
      </c>
      <c r="E48" s="58" t="s">
        <v>142</v>
      </c>
      <c r="F48" s="57" t="s">
        <v>242</v>
      </c>
      <c r="G48" s="46">
        <v>0</v>
      </c>
      <c r="H48" s="47">
        <v>100</v>
      </c>
      <c r="I48" s="55" t="s">
        <v>276</v>
      </c>
      <c r="J48" s="56" t="s">
        <v>83</v>
      </c>
      <c r="K48" s="57" t="s">
        <v>64</v>
      </c>
      <c r="L48" s="58" t="s">
        <v>225</v>
      </c>
      <c r="M48" s="68"/>
      <c r="P48" s="51"/>
    </row>
    <row r="49" spans="1:16" s="50" customFormat="1" ht="15.75" x14ac:dyDescent="0.25">
      <c r="A49" s="69" t="s">
        <v>57</v>
      </c>
      <c r="B49" s="70" t="s">
        <v>113</v>
      </c>
      <c r="C49" s="69" t="s">
        <v>114</v>
      </c>
      <c r="D49" s="71">
        <v>5500</v>
      </c>
      <c r="E49" s="72" t="s">
        <v>26</v>
      </c>
      <c r="F49" s="69" t="s">
        <v>32</v>
      </c>
      <c r="G49" s="73">
        <v>50</v>
      </c>
      <c r="H49" s="74">
        <v>50</v>
      </c>
      <c r="I49" s="75" t="s">
        <v>116</v>
      </c>
      <c r="J49" s="76" t="s">
        <v>111</v>
      </c>
      <c r="K49" s="69" t="s">
        <v>66</v>
      </c>
      <c r="L49" s="72"/>
      <c r="M49" s="77" t="s">
        <v>132</v>
      </c>
      <c r="P49" s="51"/>
    </row>
    <row r="50" spans="1:16" s="50" customFormat="1" ht="15.75" x14ac:dyDescent="0.25">
      <c r="A50" s="42" t="s">
        <v>58</v>
      </c>
      <c r="B50" s="90" t="s">
        <v>215</v>
      </c>
      <c r="C50" s="42" t="s">
        <v>46</v>
      </c>
      <c r="D50" s="52">
        <v>980</v>
      </c>
      <c r="E50" s="58" t="s">
        <v>142</v>
      </c>
      <c r="F50" s="57" t="s">
        <v>242</v>
      </c>
      <c r="G50" s="54">
        <v>0</v>
      </c>
      <c r="H50" s="53">
        <v>100</v>
      </c>
      <c r="I50" s="55" t="s">
        <v>286</v>
      </c>
      <c r="J50" s="56" t="s">
        <v>178</v>
      </c>
      <c r="K50" s="57" t="s">
        <v>64</v>
      </c>
      <c r="L50" s="45"/>
      <c r="M50" s="68"/>
      <c r="P50" s="51"/>
    </row>
    <row r="51" spans="1:16" s="50" customFormat="1" ht="15.75" x14ac:dyDescent="0.25">
      <c r="A51" s="69" t="s">
        <v>59</v>
      </c>
      <c r="B51" s="70" t="s">
        <v>129</v>
      </c>
      <c r="C51" s="69" t="s">
        <v>130</v>
      </c>
      <c r="D51" s="71">
        <v>111000</v>
      </c>
      <c r="E51" s="72" t="s">
        <v>26</v>
      </c>
      <c r="F51" s="69" t="s">
        <v>32</v>
      </c>
      <c r="G51" s="73">
        <v>70</v>
      </c>
      <c r="H51" s="74">
        <v>30</v>
      </c>
      <c r="I51" s="75" t="s">
        <v>131</v>
      </c>
      <c r="J51" s="76" t="s">
        <v>111</v>
      </c>
      <c r="K51" s="69" t="s">
        <v>66</v>
      </c>
      <c r="L51" s="72"/>
      <c r="M51" s="77" t="s">
        <v>132</v>
      </c>
      <c r="P51" s="51"/>
    </row>
    <row r="52" spans="1:16" s="50" customFormat="1" ht="15.75" x14ac:dyDescent="0.25">
      <c r="A52" s="42" t="s">
        <v>60</v>
      </c>
      <c r="B52" s="43" t="s">
        <v>210</v>
      </c>
      <c r="C52" s="42" t="s">
        <v>114</v>
      </c>
      <c r="D52" s="52">
        <v>20000</v>
      </c>
      <c r="E52" s="45" t="s">
        <v>128</v>
      </c>
      <c r="F52" s="57" t="s">
        <v>242</v>
      </c>
      <c r="G52" s="54">
        <v>80</v>
      </c>
      <c r="H52" s="53">
        <v>20</v>
      </c>
      <c r="I52" s="55" t="s">
        <v>167</v>
      </c>
      <c r="J52" s="49" t="s">
        <v>111</v>
      </c>
      <c r="K52" s="42" t="s">
        <v>15</v>
      </c>
      <c r="L52" s="45"/>
      <c r="M52" s="68"/>
      <c r="P52" s="51"/>
    </row>
    <row r="53" spans="1:16" s="50" customFormat="1" ht="15.75" x14ac:dyDescent="0.25">
      <c r="A53" s="42" t="s">
        <v>61</v>
      </c>
      <c r="B53" s="90" t="s">
        <v>213</v>
      </c>
      <c r="C53" s="57" t="s">
        <v>57</v>
      </c>
      <c r="D53" s="52">
        <v>979</v>
      </c>
      <c r="E53" s="58" t="s">
        <v>142</v>
      </c>
      <c r="F53" s="57" t="s">
        <v>242</v>
      </c>
      <c r="G53" s="54">
        <v>0</v>
      </c>
      <c r="H53" s="53">
        <v>100</v>
      </c>
      <c r="I53" s="55" t="s">
        <v>214</v>
      </c>
      <c r="J53" s="56" t="s">
        <v>201</v>
      </c>
      <c r="K53" s="57" t="s">
        <v>64</v>
      </c>
      <c r="L53" s="45"/>
      <c r="M53" s="68"/>
      <c r="P53" s="51"/>
    </row>
    <row r="54" spans="1:16" s="50" customFormat="1" ht="15.75" x14ac:dyDescent="0.25">
      <c r="A54" s="59" t="s">
        <v>75</v>
      </c>
      <c r="B54" s="60" t="s">
        <v>143</v>
      </c>
      <c r="C54" s="59" t="s">
        <v>55</v>
      </c>
      <c r="D54" s="61">
        <v>39500</v>
      </c>
      <c r="E54" s="62" t="s">
        <v>26</v>
      </c>
      <c r="F54" s="59" t="s">
        <v>32</v>
      </c>
      <c r="G54" s="63">
        <v>80</v>
      </c>
      <c r="H54" s="64">
        <v>20</v>
      </c>
      <c r="I54" s="65" t="s">
        <v>274</v>
      </c>
      <c r="J54" s="66" t="s">
        <v>92</v>
      </c>
      <c r="K54" s="59" t="s">
        <v>64</v>
      </c>
      <c r="L54" s="62" t="s">
        <v>220</v>
      </c>
      <c r="M54" s="67"/>
      <c r="P54" s="51"/>
    </row>
    <row r="55" spans="1:16" s="50" customFormat="1" ht="15.75" x14ac:dyDescent="0.25">
      <c r="A55" s="59" t="s">
        <v>153</v>
      </c>
      <c r="B55" s="60" t="s">
        <v>144</v>
      </c>
      <c r="C55" s="59" t="s">
        <v>55</v>
      </c>
      <c r="D55" s="61">
        <v>7000</v>
      </c>
      <c r="E55" s="62" t="s">
        <v>26</v>
      </c>
      <c r="F55" s="59" t="s">
        <v>32</v>
      </c>
      <c r="G55" s="63">
        <v>0</v>
      </c>
      <c r="H55" s="64">
        <v>100</v>
      </c>
      <c r="I55" s="65" t="s">
        <v>274</v>
      </c>
      <c r="J55" s="66" t="s">
        <v>200</v>
      </c>
      <c r="K55" s="59" t="s">
        <v>64</v>
      </c>
      <c r="L55" s="62" t="s">
        <v>221</v>
      </c>
      <c r="M55" s="67"/>
      <c r="P55" s="51"/>
    </row>
    <row r="56" spans="1:16" s="50" customFormat="1" ht="15.75" x14ac:dyDescent="0.25">
      <c r="A56" s="59" t="s">
        <v>154</v>
      </c>
      <c r="B56" s="60" t="s">
        <v>145</v>
      </c>
      <c r="C56" s="59" t="s">
        <v>55</v>
      </c>
      <c r="D56" s="61">
        <v>12800</v>
      </c>
      <c r="E56" s="62" t="s">
        <v>26</v>
      </c>
      <c r="F56" s="59" t="s">
        <v>32</v>
      </c>
      <c r="G56" s="63">
        <v>80</v>
      </c>
      <c r="H56" s="64">
        <v>20</v>
      </c>
      <c r="I56" s="65" t="s">
        <v>274</v>
      </c>
      <c r="J56" s="66" t="s">
        <v>200</v>
      </c>
      <c r="K56" s="59" t="s">
        <v>64</v>
      </c>
      <c r="L56" s="62" t="s">
        <v>222</v>
      </c>
      <c r="M56" s="67"/>
      <c r="P56" s="51"/>
    </row>
    <row r="57" spans="1:16" s="50" customFormat="1" ht="15.75" x14ac:dyDescent="0.25">
      <c r="A57" s="59" t="s">
        <v>155</v>
      </c>
      <c r="B57" s="60" t="s">
        <v>146</v>
      </c>
      <c r="C57" s="59" t="s">
        <v>56</v>
      </c>
      <c r="D57" s="61">
        <v>14000</v>
      </c>
      <c r="E57" s="62" t="s">
        <v>26</v>
      </c>
      <c r="F57" s="59" t="s">
        <v>32</v>
      </c>
      <c r="G57" s="63">
        <v>80</v>
      </c>
      <c r="H57" s="64">
        <v>20</v>
      </c>
      <c r="I57" s="65" t="s">
        <v>274</v>
      </c>
      <c r="J57" s="66" t="s">
        <v>200</v>
      </c>
      <c r="K57" s="59" t="s">
        <v>64</v>
      </c>
      <c r="L57" s="62" t="s">
        <v>224</v>
      </c>
      <c r="M57" s="67"/>
      <c r="P57" s="51"/>
    </row>
    <row r="58" spans="1:16" s="50" customFormat="1" ht="15.75" x14ac:dyDescent="0.25">
      <c r="A58" s="59" t="s">
        <v>156</v>
      </c>
      <c r="B58" s="60" t="s">
        <v>147</v>
      </c>
      <c r="C58" s="59" t="s">
        <v>56</v>
      </c>
      <c r="D58" s="61">
        <v>27200</v>
      </c>
      <c r="E58" s="62" t="s">
        <v>26</v>
      </c>
      <c r="F58" s="59" t="s">
        <v>32</v>
      </c>
      <c r="G58" s="63">
        <v>80</v>
      </c>
      <c r="H58" s="64">
        <v>20</v>
      </c>
      <c r="I58" s="65" t="s">
        <v>274</v>
      </c>
      <c r="J58" s="66" t="s">
        <v>167</v>
      </c>
      <c r="K58" s="59" t="s">
        <v>64</v>
      </c>
      <c r="L58" s="62" t="s">
        <v>226</v>
      </c>
      <c r="M58" s="67"/>
      <c r="P58" s="51"/>
    </row>
    <row r="59" spans="1:16" s="50" customFormat="1" ht="15.75" x14ac:dyDescent="0.25">
      <c r="A59" s="59" t="s">
        <v>157</v>
      </c>
      <c r="B59" s="60" t="s">
        <v>148</v>
      </c>
      <c r="C59" s="59" t="s">
        <v>43</v>
      </c>
      <c r="D59" s="61">
        <v>18461</v>
      </c>
      <c r="E59" s="62" t="s">
        <v>26</v>
      </c>
      <c r="F59" s="59" t="s">
        <v>32</v>
      </c>
      <c r="G59" s="63">
        <v>80</v>
      </c>
      <c r="H59" s="64">
        <v>20</v>
      </c>
      <c r="I59" s="65" t="s">
        <v>274</v>
      </c>
      <c r="J59" s="66" t="s">
        <v>90</v>
      </c>
      <c r="K59" s="59" t="s">
        <v>64</v>
      </c>
      <c r="L59" s="62" t="s">
        <v>228</v>
      </c>
      <c r="M59" s="67" t="s">
        <v>198</v>
      </c>
      <c r="P59" s="51"/>
    </row>
    <row r="60" spans="1:16" s="50" customFormat="1" ht="15.75" x14ac:dyDescent="0.25">
      <c r="A60" s="59" t="s">
        <v>158</v>
      </c>
      <c r="B60" s="60" t="s">
        <v>149</v>
      </c>
      <c r="C60" s="59" t="s">
        <v>43</v>
      </c>
      <c r="D60" s="61">
        <v>3500</v>
      </c>
      <c r="E60" s="62" t="s">
        <v>26</v>
      </c>
      <c r="F60" s="59" t="s">
        <v>32</v>
      </c>
      <c r="G60" s="63">
        <v>80</v>
      </c>
      <c r="H60" s="64">
        <v>20</v>
      </c>
      <c r="I60" s="65" t="s">
        <v>274</v>
      </c>
      <c r="J60" s="66" t="s">
        <v>201</v>
      </c>
      <c r="K60" s="59" t="s">
        <v>64</v>
      </c>
      <c r="L60" s="62" t="s">
        <v>229</v>
      </c>
      <c r="M60" s="67" t="s">
        <v>199</v>
      </c>
      <c r="P60" s="51"/>
    </row>
    <row r="61" spans="1:16" s="50" customFormat="1" ht="15.75" x14ac:dyDescent="0.25">
      <c r="A61" s="59" t="s">
        <v>159</v>
      </c>
      <c r="B61" s="60" t="s">
        <v>150</v>
      </c>
      <c r="C61" s="59" t="s">
        <v>43</v>
      </c>
      <c r="D61" s="61">
        <v>8200</v>
      </c>
      <c r="E61" s="62" t="s">
        <v>26</v>
      </c>
      <c r="F61" s="59" t="s">
        <v>32</v>
      </c>
      <c r="G61" s="63">
        <v>80</v>
      </c>
      <c r="H61" s="64">
        <v>20</v>
      </c>
      <c r="I61" s="65" t="s">
        <v>274</v>
      </c>
      <c r="J61" s="66" t="s">
        <v>202</v>
      </c>
      <c r="K61" s="59" t="s">
        <v>64</v>
      </c>
      <c r="L61" s="62" t="s">
        <v>230</v>
      </c>
      <c r="M61" s="67"/>
      <c r="P61" s="51"/>
    </row>
    <row r="62" spans="1:16" s="50" customFormat="1" ht="15.75" x14ac:dyDescent="0.25">
      <c r="A62" s="59" t="s">
        <v>207</v>
      </c>
      <c r="B62" s="60" t="s">
        <v>151</v>
      </c>
      <c r="C62" s="59" t="s">
        <v>43</v>
      </c>
      <c r="D62" s="61">
        <v>1400</v>
      </c>
      <c r="E62" s="62" t="s">
        <v>26</v>
      </c>
      <c r="F62" s="59" t="s">
        <v>32</v>
      </c>
      <c r="G62" s="63">
        <v>80</v>
      </c>
      <c r="H62" s="64">
        <v>20</v>
      </c>
      <c r="I62" s="65" t="s">
        <v>274</v>
      </c>
      <c r="J62" s="66" t="s">
        <v>203</v>
      </c>
      <c r="K62" s="59" t="s">
        <v>64</v>
      </c>
      <c r="L62" s="62" t="s">
        <v>231</v>
      </c>
      <c r="M62" s="67" t="s">
        <v>198</v>
      </c>
      <c r="P62" s="51"/>
    </row>
    <row r="63" spans="1:16" s="50" customFormat="1" ht="15.75" x14ac:dyDescent="0.25">
      <c r="A63" s="59" t="s">
        <v>208</v>
      </c>
      <c r="B63" s="60" t="s">
        <v>152</v>
      </c>
      <c r="C63" s="59" t="s">
        <v>43</v>
      </c>
      <c r="D63" s="61">
        <v>31700</v>
      </c>
      <c r="E63" s="62" t="s">
        <v>26</v>
      </c>
      <c r="F63" s="59" t="s">
        <v>32</v>
      </c>
      <c r="G63" s="63">
        <v>80</v>
      </c>
      <c r="H63" s="64">
        <v>20</v>
      </c>
      <c r="I63" s="65" t="s">
        <v>278</v>
      </c>
      <c r="J63" s="66" t="s">
        <v>92</v>
      </c>
      <c r="K63" s="59" t="s">
        <v>64</v>
      </c>
      <c r="L63" s="62" t="s">
        <v>232</v>
      </c>
      <c r="M63" s="67"/>
      <c r="P63" s="51"/>
    </row>
    <row r="64" spans="1:16" s="50" customFormat="1" ht="15.75" x14ac:dyDescent="0.25">
      <c r="A64" s="59" t="s">
        <v>211</v>
      </c>
      <c r="B64" s="60" t="s">
        <v>205</v>
      </c>
      <c r="C64" s="59" t="s">
        <v>56</v>
      </c>
      <c r="D64" s="61">
        <v>24800</v>
      </c>
      <c r="E64" s="62" t="s">
        <v>26</v>
      </c>
      <c r="F64" s="59" t="s">
        <v>32</v>
      </c>
      <c r="G64" s="63">
        <v>60</v>
      </c>
      <c r="H64" s="64">
        <v>40</v>
      </c>
      <c r="I64" s="65" t="s">
        <v>277</v>
      </c>
      <c r="J64" s="66" t="s">
        <v>91</v>
      </c>
      <c r="K64" s="59" t="s">
        <v>64</v>
      </c>
      <c r="L64" s="62" t="s">
        <v>227</v>
      </c>
      <c r="M64" s="67"/>
      <c r="P64" s="51"/>
    </row>
    <row r="65" spans="1:16" s="50" customFormat="1" ht="15.75" x14ac:dyDescent="0.25">
      <c r="A65" s="59" t="s">
        <v>212</v>
      </c>
      <c r="B65" s="60" t="s">
        <v>206</v>
      </c>
      <c r="C65" s="59" t="s">
        <v>43</v>
      </c>
      <c r="D65" s="61">
        <v>58800</v>
      </c>
      <c r="E65" s="62" t="s">
        <v>26</v>
      </c>
      <c r="F65" s="59" t="s">
        <v>32</v>
      </c>
      <c r="G65" s="63">
        <v>80</v>
      </c>
      <c r="H65" s="64">
        <v>20</v>
      </c>
      <c r="I65" s="65" t="s">
        <v>279</v>
      </c>
      <c r="J65" s="66" t="s">
        <v>209</v>
      </c>
      <c r="K65" s="59" t="s">
        <v>64</v>
      </c>
      <c r="L65" s="62" t="s">
        <v>233</v>
      </c>
      <c r="M65" s="67"/>
      <c r="P65" s="51"/>
    </row>
    <row r="66" spans="1:16" s="50" customFormat="1" ht="15.75" x14ac:dyDescent="0.25">
      <c r="A66" s="59" t="s">
        <v>218</v>
      </c>
      <c r="B66" s="60" t="s">
        <v>216</v>
      </c>
      <c r="C66" s="59" t="s">
        <v>43</v>
      </c>
      <c r="D66" s="61">
        <v>15600</v>
      </c>
      <c r="E66" s="62" t="s">
        <v>26</v>
      </c>
      <c r="F66" s="59" t="s">
        <v>32</v>
      </c>
      <c r="G66" s="63">
        <v>80</v>
      </c>
      <c r="H66" s="64">
        <v>20</v>
      </c>
      <c r="I66" s="65" t="s">
        <v>243</v>
      </c>
      <c r="J66" s="66" t="s">
        <v>111</v>
      </c>
      <c r="K66" s="59" t="s">
        <v>69</v>
      </c>
      <c r="L66" s="62"/>
      <c r="M66" s="67"/>
      <c r="P66" s="51"/>
    </row>
    <row r="67" spans="1:16" s="50" customFormat="1" ht="15.75" x14ac:dyDescent="0.25">
      <c r="A67" s="59" t="s">
        <v>219</v>
      </c>
      <c r="B67" s="60" t="s">
        <v>217</v>
      </c>
      <c r="C67" s="59" t="s">
        <v>56</v>
      </c>
      <c r="D67" s="61">
        <v>2600</v>
      </c>
      <c r="E67" s="62" t="s">
        <v>128</v>
      </c>
      <c r="F67" s="59" t="s">
        <v>242</v>
      </c>
      <c r="G67" s="63">
        <v>0</v>
      </c>
      <c r="H67" s="64">
        <v>100</v>
      </c>
      <c r="I67" s="65" t="s">
        <v>243</v>
      </c>
      <c r="J67" s="66" t="s">
        <v>111</v>
      </c>
      <c r="K67" s="59" t="s">
        <v>15</v>
      </c>
      <c r="L67" s="62"/>
      <c r="M67" s="67"/>
      <c r="P67" s="51"/>
    </row>
    <row r="68" spans="1:16" x14ac:dyDescent="0.25">
      <c r="A68" s="110" t="s">
        <v>16</v>
      </c>
      <c r="B68" s="111"/>
      <c r="C68" s="112"/>
      <c r="D68" s="29">
        <f>SUM(D46,D48,D50,D52:D67)</f>
        <v>301820</v>
      </c>
      <c r="E68" s="113"/>
      <c r="F68" s="114"/>
      <c r="G68" s="114"/>
      <c r="H68" s="114"/>
      <c r="I68" s="114"/>
      <c r="J68" s="114"/>
      <c r="K68" s="114"/>
      <c r="L68" s="114"/>
      <c r="M68" s="115"/>
    </row>
    <row r="69" spans="1:16" ht="9" customHeight="1" x14ac:dyDescent="0.25">
      <c r="A69" s="116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8"/>
    </row>
    <row r="70" spans="1:16" x14ac:dyDescent="0.25">
      <c r="A70" s="119" t="s">
        <v>21</v>
      </c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1"/>
    </row>
    <row r="71" spans="1:16" x14ac:dyDescent="0.25">
      <c r="A71" s="3" t="s">
        <v>62</v>
      </c>
      <c r="B71" s="3" t="s">
        <v>62</v>
      </c>
      <c r="C71" s="3" t="s">
        <v>62</v>
      </c>
      <c r="D71" s="5" t="s">
        <v>62</v>
      </c>
      <c r="E71" s="3" t="s">
        <v>62</v>
      </c>
      <c r="F71" s="3" t="s">
        <v>62</v>
      </c>
      <c r="G71" s="3" t="s">
        <v>62</v>
      </c>
      <c r="H71" s="3" t="s">
        <v>62</v>
      </c>
      <c r="I71" s="3" t="s">
        <v>62</v>
      </c>
      <c r="J71" s="3" t="s">
        <v>62</v>
      </c>
      <c r="K71" s="3" t="s">
        <v>62</v>
      </c>
      <c r="L71" s="3"/>
      <c r="M71" s="7" t="s">
        <v>63</v>
      </c>
    </row>
    <row r="72" spans="1:16" x14ac:dyDescent="0.25">
      <c r="A72" s="110" t="s">
        <v>35</v>
      </c>
      <c r="B72" s="111"/>
      <c r="C72" s="112"/>
      <c r="D72" s="30" t="s">
        <v>62</v>
      </c>
      <c r="E72" s="132"/>
      <c r="F72" s="133"/>
      <c r="G72" s="133"/>
      <c r="H72" s="133"/>
      <c r="I72" s="133"/>
      <c r="J72" s="133"/>
      <c r="K72" s="133"/>
      <c r="L72" s="133"/>
      <c r="M72" s="134"/>
    </row>
    <row r="73" spans="1:16" ht="9" customHeight="1" x14ac:dyDescent="0.25">
      <c r="A73" s="116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8"/>
    </row>
    <row r="74" spans="1:16" x14ac:dyDescent="0.25">
      <c r="A74" s="119" t="s">
        <v>24</v>
      </c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1"/>
    </row>
    <row r="75" spans="1:16" x14ac:dyDescent="0.25">
      <c r="A75" s="3" t="s">
        <v>62</v>
      </c>
      <c r="B75" s="3" t="s">
        <v>62</v>
      </c>
      <c r="C75" s="3" t="s">
        <v>62</v>
      </c>
      <c r="D75" s="5" t="s">
        <v>62</v>
      </c>
      <c r="E75" s="3" t="s">
        <v>62</v>
      </c>
      <c r="F75" s="3" t="s">
        <v>62</v>
      </c>
      <c r="G75" s="3" t="s">
        <v>62</v>
      </c>
      <c r="H75" s="3" t="s">
        <v>62</v>
      </c>
      <c r="I75" s="3" t="s">
        <v>62</v>
      </c>
      <c r="J75" s="3" t="s">
        <v>62</v>
      </c>
      <c r="K75" s="3" t="s">
        <v>62</v>
      </c>
      <c r="L75" s="3"/>
      <c r="M75" s="7" t="s">
        <v>63</v>
      </c>
    </row>
    <row r="76" spans="1:16" x14ac:dyDescent="0.25">
      <c r="A76" s="110" t="s">
        <v>25</v>
      </c>
      <c r="B76" s="111"/>
      <c r="C76" s="112"/>
      <c r="D76" s="30" t="s">
        <v>62</v>
      </c>
      <c r="E76" s="126"/>
      <c r="F76" s="127"/>
      <c r="G76" s="127"/>
      <c r="H76" s="127"/>
      <c r="I76" s="127"/>
      <c r="J76" s="127"/>
      <c r="K76" s="127"/>
      <c r="L76" s="127"/>
      <c r="M76" s="128"/>
    </row>
    <row r="77" spans="1:16" s="1" customFormat="1" ht="14.45" customHeight="1" x14ac:dyDescent="0.25">
      <c r="A77" s="123"/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5"/>
    </row>
    <row r="78" spans="1:16" ht="21" customHeight="1" x14ac:dyDescent="0.25">
      <c r="A78" s="110" t="s">
        <v>31</v>
      </c>
      <c r="B78" s="111"/>
      <c r="C78" s="112"/>
      <c r="D78" s="31">
        <f>SUM(D43,D68,D72,D76)</f>
        <v>337609</v>
      </c>
      <c r="E78" s="126"/>
      <c r="F78" s="127"/>
      <c r="G78" s="127"/>
      <c r="H78" s="127"/>
      <c r="I78" s="127"/>
      <c r="J78" s="127"/>
      <c r="K78" s="127"/>
      <c r="L78" s="127"/>
      <c r="M78" s="128"/>
    </row>
    <row r="79" spans="1:16" ht="21" customHeight="1" x14ac:dyDescent="0.25">
      <c r="A79" s="110" t="s">
        <v>40</v>
      </c>
      <c r="B79" s="111"/>
      <c r="C79" s="112"/>
      <c r="D79" s="29">
        <v>100</v>
      </c>
      <c r="E79" s="129"/>
      <c r="F79" s="129"/>
      <c r="G79" s="29">
        <f>ROUND((SUMPRODUCT($D14:$D42,G14:G42)+SUMPRODUCT($D46:$D67,G46:G67)-D15*G15-D17*G17-D18*G18-D19*G19-D20*G20-D47*G47-D49*G49-D51*G51)/$D$78,0)</f>
        <v>70</v>
      </c>
      <c r="H79" s="29">
        <f>D79-G79</f>
        <v>30</v>
      </c>
      <c r="I79" s="130"/>
      <c r="J79" s="130"/>
      <c r="K79" s="130"/>
      <c r="L79" s="130"/>
      <c r="M79" s="130"/>
    </row>
    <row r="80" spans="1:16" ht="29.25" customHeight="1" thickBot="1" x14ac:dyDescent="0.3">
      <c r="A80" s="17"/>
      <c r="B80" s="103" t="s">
        <v>27</v>
      </c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</row>
    <row r="81" spans="1:19" ht="70.900000000000006" customHeight="1" x14ac:dyDescent="0.25">
      <c r="A81" s="18" t="s">
        <v>7</v>
      </c>
      <c r="B81" s="105" t="s">
        <v>67</v>
      </c>
      <c r="C81" s="105"/>
      <c r="D81" s="106"/>
      <c r="E81" s="106"/>
      <c r="F81" s="106"/>
      <c r="G81" s="106"/>
      <c r="H81" s="106"/>
      <c r="I81" s="106"/>
      <c r="J81" s="106"/>
      <c r="K81" s="106"/>
      <c r="L81" s="106"/>
      <c r="M81" s="106"/>
    </row>
    <row r="82" spans="1:19" ht="12" customHeight="1" x14ac:dyDescent="0.25">
      <c r="A82" s="18"/>
      <c r="B82" s="19"/>
      <c r="C82" s="19"/>
      <c r="D82" s="35"/>
      <c r="E82" s="35"/>
      <c r="F82" s="35"/>
      <c r="G82" s="35"/>
      <c r="H82" s="35"/>
      <c r="I82" s="35"/>
      <c r="J82" s="35"/>
      <c r="K82" s="35"/>
      <c r="L82" s="35"/>
      <c r="M82" s="35"/>
    </row>
    <row r="83" spans="1:19" ht="15.75" x14ac:dyDescent="0.25">
      <c r="A83" s="20" t="s">
        <v>8</v>
      </c>
      <c r="B83" s="122" t="s">
        <v>77</v>
      </c>
      <c r="C83" s="122"/>
      <c r="D83" s="122"/>
      <c r="E83" s="21"/>
      <c r="F83" s="21"/>
      <c r="G83" s="22"/>
      <c r="H83" s="22"/>
      <c r="I83" s="23"/>
      <c r="J83" s="23"/>
      <c r="K83" s="22"/>
      <c r="L83" s="22"/>
      <c r="M83" s="22"/>
    </row>
    <row r="84" spans="1:19" ht="12" customHeight="1" x14ac:dyDescent="0.25">
      <c r="A84" s="20"/>
      <c r="B84" s="34"/>
      <c r="C84" s="34"/>
      <c r="D84" s="34"/>
      <c r="E84" s="21"/>
      <c r="F84" s="21"/>
      <c r="G84" s="22"/>
      <c r="H84" s="22"/>
      <c r="I84" s="23"/>
      <c r="J84" s="23"/>
      <c r="K84" s="22"/>
      <c r="L84" s="22"/>
      <c r="M84" s="22"/>
    </row>
    <row r="85" spans="1:19" ht="12" customHeight="1" x14ac:dyDescent="0.25">
      <c r="A85" s="20" t="s">
        <v>12</v>
      </c>
      <c r="B85" s="21" t="s">
        <v>78</v>
      </c>
      <c r="C85" s="21"/>
      <c r="D85" s="21"/>
      <c r="E85" s="21"/>
      <c r="F85" s="21"/>
      <c r="G85" s="22"/>
      <c r="H85" s="22"/>
      <c r="I85" s="23"/>
      <c r="J85" s="23"/>
      <c r="K85" s="22"/>
      <c r="L85" s="22"/>
      <c r="M85" s="22"/>
    </row>
    <row r="86" spans="1:19" ht="12" customHeight="1" x14ac:dyDescent="0.25">
      <c r="A86" s="20"/>
      <c r="B86" s="21"/>
      <c r="C86" s="21"/>
      <c r="D86" s="21"/>
      <c r="E86" s="21"/>
      <c r="F86" s="21"/>
      <c r="G86" s="22"/>
      <c r="H86" s="22"/>
      <c r="I86" s="23"/>
      <c r="J86" s="23"/>
      <c r="K86" s="22"/>
      <c r="L86" s="22"/>
      <c r="M86" s="22"/>
    </row>
    <row r="87" spans="1:19" ht="15.75" x14ac:dyDescent="0.25">
      <c r="A87" s="20" t="s">
        <v>28</v>
      </c>
      <c r="B87" s="24" t="s">
        <v>79</v>
      </c>
      <c r="C87" s="24"/>
      <c r="D87" s="24"/>
      <c r="E87" s="24"/>
      <c r="F87" s="23"/>
      <c r="G87" s="23"/>
      <c r="H87" s="22"/>
      <c r="I87" s="22"/>
      <c r="J87" s="9"/>
    </row>
    <row r="88" spans="1:19" ht="12" customHeight="1" x14ac:dyDescent="0.25">
      <c r="A88" s="20"/>
      <c r="B88" s="24"/>
      <c r="C88" s="24"/>
      <c r="D88" s="24"/>
      <c r="E88" s="24"/>
      <c r="F88" s="23"/>
      <c r="G88" s="23"/>
      <c r="H88" s="22"/>
      <c r="I88" s="22"/>
      <c r="J88" s="9"/>
    </row>
    <row r="89" spans="1:19" ht="15.75" x14ac:dyDescent="0.25">
      <c r="A89" s="20" t="s">
        <v>29</v>
      </c>
      <c r="B89" s="24" t="s">
        <v>80</v>
      </c>
      <c r="C89" s="24"/>
      <c r="D89" s="24"/>
      <c r="E89" s="24"/>
      <c r="F89" s="23"/>
      <c r="G89" s="23"/>
      <c r="H89" s="22"/>
      <c r="I89" s="22"/>
    </row>
    <row r="90" spans="1:19" ht="12" customHeight="1" x14ac:dyDescent="0.25">
      <c r="A90" s="20"/>
      <c r="B90" s="24"/>
      <c r="C90" s="24"/>
      <c r="D90" s="24"/>
      <c r="E90" s="26"/>
      <c r="F90" s="26"/>
      <c r="G90" s="22"/>
      <c r="H90" s="22"/>
    </row>
    <row r="91" spans="1:19" ht="15.75" x14ac:dyDescent="0.25">
      <c r="A91" s="20" t="s">
        <v>30</v>
      </c>
      <c r="B91" s="24" t="s">
        <v>81</v>
      </c>
      <c r="C91" s="24"/>
      <c r="D91" s="24"/>
      <c r="E91" s="26"/>
      <c r="F91" s="26"/>
      <c r="G91" s="21"/>
      <c r="H91" s="22"/>
    </row>
    <row r="92" spans="1:19" s="25" customFormat="1" ht="12" customHeight="1" x14ac:dyDescent="0.25">
      <c r="A92" s="20"/>
      <c r="B92" s="24"/>
      <c r="C92" s="24"/>
      <c r="D92" s="24"/>
      <c r="E92" s="26"/>
      <c r="F92" s="26"/>
      <c r="G92" s="22"/>
      <c r="H92" s="22"/>
      <c r="K92" s="9"/>
      <c r="L92" s="9"/>
      <c r="M92" s="9"/>
      <c r="N92" s="9"/>
      <c r="O92" s="9"/>
      <c r="P92" s="9"/>
      <c r="Q92" s="9"/>
      <c r="R92" s="9"/>
      <c r="S92" s="9"/>
    </row>
    <row r="93" spans="1:19" s="25" customFormat="1" ht="15.75" x14ac:dyDescent="0.25">
      <c r="A93" s="20" t="s">
        <v>33</v>
      </c>
      <c r="B93" s="21" t="s">
        <v>82</v>
      </c>
      <c r="C93" s="21"/>
      <c r="D93" s="21"/>
      <c r="E93" s="21"/>
      <c r="F93" s="21"/>
      <c r="G93" s="21"/>
      <c r="H93" s="21"/>
      <c r="K93" s="9"/>
      <c r="L93" s="9"/>
      <c r="M93" s="9"/>
      <c r="N93" s="9"/>
      <c r="O93" s="9"/>
      <c r="P93" s="9"/>
      <c r="Q93" s="9"/>
      <c r="R93" s="9"/>
      <c r="S93" s="9"/>
    </row>
    <row r="94" spans="1:19" s="25" customFormat="1" ht="12" customHeight="1" x14ac:dyDescent="0.25">
      <c r="A94" s="9"/>
      <c r="B94" s="9"/>
      <c r="C94" s="9"/>
      <c r="D94" s="9"/>
      <c r="E94" s="9"/>
      <c r="F94" s="9"/>
      <c r="G94" s="9"/>
      <c r="H94" s="9"/>
      <c r="K94" s="9"/>
      <c r="L94" s="9"/>
      <c r="M94" s="9"/>
      <c r="N94" s="9"/>
      <c r="O94" s="9"/>
      <c r="P94" s="9"/>
      <c r="Q94" s="9"/>
      <c r="R94" s="9"/>
      <c r="S94" s="9"/>
    </row>
    <row r="95" spans="1:19" s="25" customFormat="1" ht="15.75" x14ac:dyDescent="0.25">
      <c r="A95" s="20" t="s">
        <v>34</v>
      </c>
      <c r="B95" s="21" t="s">
        <v>68</v>
      </c>
      <c r="C95" s="21"/>
      <c r="D95" s="21"/>
      <c r="E95" s="21"/>
      <c r="F95" s="21"/>
      <c r="G95" s="9"/>
      <c r="H95" s="9"/>
      <c r="K95" s="9"/>
      <c r="L95" s="9"/>
      <c r="M95" s="9"/>
      <c r="N95" s="9"/>
      <c r="O95" s="9"/>
      <c r="P95" s="9"/>
      <c r="Q95" s="9"/>
      <c r="R95" s="9"/>
      <c r="S95" s="9"/>
    </row>
  </sheetData>
  <mergeCells count="64">
    <mergeCell ref="A12:M12"/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  <mergeCell ref="L9:L11"/>
    <mergeCell ref="M9:M11"/>
    <mergeCell ref="E72:M72"/>
    <mergeCell ref="A73:M73"/>
    <mergeCell ref="A74:M74"/>
    <mergeCell ref="A13:M13"/>
    <mergeCell ref="A43:C43"/>
    <mergeCell ref="E43:M43"/>
    <mergeCell ref="A44:M44"/>
    <mergeCell ref="A45:M45"/>
    <mergeCell ref="I28:I30"/>
    <mergeCell ref="J28:J30"/>
    <mergeCell ref="K28:K30"/>
    <mergeCell ref="F28:F30"/>
    <mergeCell ref="G28:G30"/>
    <mergeCell ref="H28:H30"/>
    <mergeCell ref="L28:L30"/>
    <mergeCell ref="M28:M30"/>
    <mergeCell ref="B83:D83"/>
    <mergeCell ref="A28:A30"/>
    <mergeCell ref="C28:C30"/>
    <mergeCell ref="D28:D30"/>
    <mergeCell ref="E28:E30"/>
    <mergeCell ref="A77:M77"/>
    <mergeCell ref="A78:C78"/>
    <mergeCell ref="E78:M78"/>
    <mergeCell ref="A79:C79"/>
    <mergeCell ref="E79:F79"/>
    <mergeCell ref="I79:M79"/>
    <mergeCell ref="G33:G34"/>
    <mergeCell ref="H33:H34"/>
    <mergeCell ref="I33:I34"/>
    <mergeCell ref="A76:C76"/>
    <mergeCell ref="E76:M76"/>
    <mergeCell ref="B80:M80"/>
    <mergeCell ref="B81:M81"/>
    <mergeCell ref="A33:A34"/>
    <mergeCell ref="C33:C34"/>
    <mergeCell ref="D33:D34"/>
    <mergeCell ref="E33:E34"/>
    <mergeCell ref="F33:F34"/>
    <mergeCell ref="J33:J34"/>
    <mergeCell ref="K33:K34"/>
    <mergeCell ref="L33:L34"/>
    <mergeCell ref="M33:M34"/>
    <mergeCell ref="A68:C68"/>
    <mergeCell ref="E68:M68"/>
    <mergeCell ref="A69:M69"/>
    <mergeCell ref="A70:M70"/>
    <mergeCell ref="A72:C72"/>
  </mergeCells>
  <printOptions horizontalCentered="1"/>
  <pageMargins left="0.78740157480314965" right="0.78740157480314965" top="0.78740157480314965" bottom="0.59055118110236227" header="0.31496062992125984" footer="0.31496062992125984"/>
  <pageSetup scale="61" fitToHeight="3" orientation="landscape" r:id="rId1"/>
  <headerFooter>
    <oddHeader>&amp;R&amp;"-,Bold"&amp;8
Página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zoomScaleNormal="100" workbookViewId="0">
      <selection sqref="A1:F1"/>
    </sheetView>
  </sheetViews>
  <sheetFormatPr defaultColWidth="14.28515625" defaultRowHeight="15" x14ac:dyDescent="0.25"/>
  <sheetData>
    <row r="1" spans="1:6" s="96" customFormat="1" x14ac:dyDescent="0.25">
      <c r="A1" s="161" t="s">
        <v>93</v>
      </c>
      <c r="B1" s="161"/>
      <c r="C1" s="161"/>
      <c r="D1" s="161"/>
      <c r="E1" s="161"/>
      <c r="F1" s="161"/>
    </row>
    <row r="2" spans="1:6" s="96" customFormat="1" x14ac:dyDescent="0.25">
      <c r="A2" s="161" t="s">
        <v>244</v>
      </c>
      <c r="B2" s="161"/>
      <c r="C2" s="161"/>
      <c r="D2" s="161"/>
      <c r="E2" s="161"/>
      <c r="F2" s="161"/>
    </row>
    <row r="3" spans="1:6" s="96" customFormat="1" x14ac:dyDescent="0.25">
      <c r="A3" s="162"/>
      <c r="B3" s="162"/>
      <c r="C3" s="162"/>
      <c r="D3" s="162"/>
      <c r="E3" s="162"/>
      <c r="F3" s="162"/>
    </row>
    <row r="4" spans="1:6" s="96" customFormat="1" x14ac:dyDescent="0.25">
      <c r="A4" s="161" t="s">
        <v>94</v>
      </c>
      <c r="B4" s="161"/>
      <c r="C4" s="161"/>
      <c r="D4" s="161"/>
      <c r="E4" s="161"/>
      <c r="F4" s="161"/>
    </row>
    <row r="5" spans="1:6" s="96" customFormat="1" x14ac:dyDescent="0.25">
      <c r="A5" s="163" t="s">
        <v>107</v>
      </c>
      <c r="B5" s="163"/>
      <c r="C5" s="163"/>
      <c r="D5" s="163"/>
      <c r="E5" s="163"/>
      <c r="F5" s="163"/>
    </row>
    <row r="6" spans="1:6" s="96" customFormat="1" x14ac:dyDescent="0.25">
      <c r="A6" s="97"/>
      <c r="B6" s="97"/>
      <c r="C6" s="97"/>
      <c r="D6" s="97"/>
      <c r="E6" s="97"/>
      <c r="F6" s="97"/>
    </row>
    <row r="7" spans="1:6" s="96" customFormat="1" x14ac:dyDescent="0.25">
      <c r="A7" s="98" t="s">
        <v>95</v>
      </c>
      <c r="B7" s="97"/>
      <c r="C7" s="97"/>
      <c r="D7" s="97"/>
      <c r="E7" s="97"/>
      <c r="F7" s="97"/>
    </row>
    <row r="8" spans="1:6" s="96" customFormat="1" x14ac:dyDescent="0.25">
      <c r="A8" s="97"/>
      <c r="B8" s="97"/>
      <c r="C8" s="97"/>
      <c r="D8" s="97"/>
      <c r="E8" s="97"/>
      <c r="F8" s="97"/>
    </row>
    <row r="9" spans="1:6" s="96" customFormat="1" x14ac:dyDescent="0.25">
      <c r="A9" s="97" t="s">
        <v>96</v>
      </c>
      <c r="B9" s="97"/>
      <c r="C9" s="97"/>
      <c r="D9" s="97"/>
      <c r="E9" s="97"/>
      <c r="F9" s="97"/>
    </row>
    <row r="10" spans="1:6" s="96" customFormat="1" x14ac:dyDescent="0.25">
      <c r="A10" s="97" t="s">
        <v>245</v>
      </c>
      <c r="B10" s="97"/>
      <c r="C10" s="97"/>
      <c r="D10" s="97"/>
      <c r="E10" s="97"/>
      <c r="F10" s="97"/>
    </row>
    <row r="11" spans="1:6" s="96" customFormat="1" x14ac:dyDescent="0.25">
      <c r="A11" s="97" t="s">
        <v>246</v>
      </c>
      <c r="B11" s="97"/>
      <c r="C11" s="97"/>
      <c r="D11" s="97"/>
      <c r="E11" s="97"/>
      <c r="F11" s="97"/>
    </row>
    <row r="12" spans="1:6" s="96" customFormat="1" x14ac:dyDescent="0.25">
      <c r="A12" s="97" t="s">
        <v>247</v>
      </c>
      <c r="B12" s="97"/>
      <c r="C12" s="97"/>
      <c r="D12" s="97"/>
      <c r="E12" s="97"/>
      <c r="F12" s="97"/>
    </row>
    <row r="13" spans="1:6" s="96" customFormat="1" x14ac:dyDescent="0.25">
      <c r="A13" s="97" t="s">
        <v>248</v>
      </c>
      <c r="B13" s="97"/>
      <c r="C13" s="97"/>
      <c r="D13" s="97"/>
      <c r="E13" s="97"/>
      <c r="F13" s="97"/>
    </row>
    <row r="14" spans="1:6" s="96" customFormat="1" x14ac:dyDescent="0.25">
      <c r="A14" s="97" t="s">
        <v>249</v>
      </c>
      <c r="B14" s="97"/>
      <c r="C14" s="97"/>
      <c r="D14" s="97"/>
      <c r="E14" s="97"/>
      <c r="F14" s="97"/>
    </row>
    <row r="15" spans="1:6" s="96" customFormat="1" x14ac:dyDescent="0.25">
      <c r="A15" s="97" t="s">
        <v>250</v>
      </c>
      <c r="B15" s="97"/>
      <c r="C15" s="97"/>
      <c r="D15" s="97"/>
      <c r="E15" s="97"/>
      <c r="F15" s="97"/>
    </row>
    <row r="16" spans="1:6" s="96" customFormat="1" x14ac:dyDescent="0.25">
      <c r="A16" s="97" t="s">
        <v>251</v>
      </c>
      <c r="B16" s="97"/>
      <c r="C16" s="97"/>
      <c r="D16" s="97"/>
      <c r="E16" s="97"/>
      <c r="F16" s="97"/>
    </row>
    <row r="17" spans="1:6" s="96" customFormat="1" x14ac:dyDescent="0.25">
      <c r="A17" s="97" t="s">
        <v>252</v>
      </c>
      <c r="B17" s="97"/>
      <c r="C17" s="97"/>
      <c r="D17" s="97"/>
      <c r="E17" s="97"/>
      <c r="F17" s="97"/>
    </row>
    <row r="18" spans="1:6" s="96" customFormat="1" x14ac:dyDescent="0.25">
      <c r="A18" s="97" t="s">
        <v>253</v>
      </c>
      <c r="B18" s="97"/>
      <c r="C18" s="97"/>
      <c r="D18" s="97"/>
      <c r="E18" s="97"/>
      <c r="F18" s="97"/>
    </row>
    <row r="19" spans="1:6" s="96" customFormat="1" x14ac:dyDescent="0.25">
      <c r="B19" s="97"/>
      <c r="C19" s="97"/>
      <c r="D19" s="99" t="s">
        <v>254</v>
      </c>
      <c r="E19" s="97"/>
      <c r="F19" s="97"/>
    </row>
    <row r="20" spans="1:6" s="96" customFormat="1" x14ac:dyDescent="0.25">
      <c r="A20" s="97" t="s">
        <v>255</v>
      </c>
      <c r="B20" s="97" t="s">
        <v>256</v>
      </c>
      <c r="C20" s="97"/>
      <c r="D20" s="97"/>
      <c r="E20" s="97"/>
      <c r="F20" s="97"/>
    </row>
    <row r="21" spans="1:6" s="96" customFormat="1" x14ac:dyDescent="0.25">
      <c r="A21" s="97"/>
      <c r="B21" s="97" t="s">
        <v>257</v>
      </c>
      <c r="C21" s="97"/>
      <c r="D21" s="97"/>
      <c r="E21" s="97"/>
      <c r="F21" s="97"/>
    </row>
    <row r="22" spans="1:6" s="96" customFormat="1" x14ac:dyDescent="0.25">
      <c r="A22" s="97" t="s">
        <v>258</v>
      </c>
      <c r="B22" s="97" t="s">
        <v>259</v>
      </c>
      <c r="C22" s="97"/>
      <c r="D22" s="97"/>
      <c r="E22" s="97"/>
      <c r="F22" s="97"/>
    </row>
    <row r="23" spans="1:6" s="96" customFormat="1" x14ac:dyDescent="0.25">
      <c r="A23" s="97"/>
      <c r="B23" s="97" t="s">
        <v>260</v>
      </c>
      <c r="C23" s="97"/>
      <c r="D23" s="97"/>
      <c r="E23" s="97"/>
      <c r="F23" s="97"/>
    </row>
    <row r="24" spans="1:6" s="96" customFormat="1" x14ac:dyDescent="0.25">
      <c r="A24" s="97" t="s">
        <v>261</v>
      </c>
      <c r="B24" s="97" t="s">
        <v>262</v>
      </c>
      <c r="C24" s="97"/>
      <c r="D24" s="97"/>
      <c r="E24" s="97"/>
      <c r="F24" s="97"/>
    </row>
    <row r="25" spans="1:6" s="96" customFormat="1" x14ac:dyDescent="0.25">
      <c r="A25" s="97" t="s">
        <v>263</v>
      </c>
      <c r="B25" s="97"/>
      <c r="C25" s="97"/>
      <c r="D25" s="97"/>
      <c r="E25" s="97"/>
      <c r="F25" s="97"/>
    </row>
    <row r="26" spans="1:6" s="96" customFormat="1" x14ac:dyDescent="0.25">
      <c r="A26" s="97" t="s">
        <v>264</v>
      </c>
      <c r="B26" s="97"/>
      <c r="C26" s="97"/>
      <c r="D26" s="97"/>
      <c r="E26" s="97"/>
      <c r="F26" s="97"/>
    </row>
    <row r="27" spans="1:6" s="96" customFormat="1" x14ac:dyDescent="0.25">
      <c r="A27" s="97" t="s">
        <v>265</v>
      </c>
      <c r="B27" s="97"/>
      <c r="C27" s="97"/>
      <c r="D27" s="97"/>
      <c r="E27" s="97"/>
      <c r="F27" s="97"/>
    </row>
    <row r="28" spans="1:6" s="96" customFormat="1" x14ac:dyDescent="0.25">
      <c r="A28" s="97" t="s">
        <v>266</v>
      </c>
      <c r="B28" s="97"/>
      <c r="C28" s="97"/>
      <c r="D28" s="97"/>
      <c r="E28" s="97"/>
      <c r="F28" s="97"/>
    </row>
    <row r="29" spans="1:6" s="96" customFormat="1" x14ac:dyDescent="0.25">
      <c r="A29" s="97" t="s">
        <v>267</v>
      </c>
      <c r="B29" s="97"/>
      <c r="C29" s="97"/>
      <c r="D29" s="97"/>
      <c r="E29" s="97"/>
      <c r="F29" s="97"/>
    </row>
    <row r="30" spans="1:6" s="96" customFormat="1" x14ac:dyDescent="0.25">
      <c r="A30" s="97"/>
      <c r="B30" s="97"/>
      <c r="C30" s="97"/>
      <c r="D30" s="97"/>
      <c r="E30" s="97"/>
      <c r="F30" s="97"/>
    </row>
    <row r="31" spans="1:6" s="96" customFormat="1" x14ac:dyDescent="0.25">
      <c r="A31" s="100" t="s">
        <v>97</v>
      </c>
      <c r="B31" s="97"/>
      <c r="C31" s="97"/>
      <c r="D31" s="97"/>
      <c r="E31" s="97"/>
      <c r="F31" s="97"/>
    </row>
    <row r="32" spans="1:6" s="96" customFormat="1" x14ac:dyDescent="0.25">
      <c r="A32" s="97"/>
      <c r="B32" s="97"/>
      <c r="C32" s="97"/>
      <c r="D32" s="97"/>
      <c r="E32" s="97"/>
      <c r="F32" s="97"/>
    </row>
    <row r="33" spans="1:6" s="96" customFormat="1" ht="75" customHeight="1" x14ac:dyDescent="0.25">
      <c r="A33" s="164" t="s">
        <v>268</v>
      </c>
      <c r="B33" s="164"/>
      <c r="C33" s="164"/>
      <c r="D33" s="164"/>
      <c r="E33" s="164"/>
      <c r="F33" s="164"/>
    </row>
    <row r="34" spans="1:6" s="96" customFormat="1" x14ac:dyDescent="0.25">
      <c r="A34" s="159"/>
      <c r="B34" s="159"/>
      <c r="C34" s="159"/>
      <c r="D34" s="159"/>
      <c r="E34" s="159"/>
      <c r="F34" s="159"/>
    </row>
    <row r="35" spans="1:6" s="96" customFormat="1" x14ac:dyDescent="0.25">
      <c r="A35" s="160" t="s">
        <v>98</v>
      </c>
      <c r="B35" s="160"/>
      <c r="C35" s="160"/>
      <c r="D35" s="160"/>
      <c r="E35" s="160"/>
      <c r="F35" s="160"/>
    </row>
    <row r="36" spans="1:6" s="96" customFormat="1" x14ac:dyDescent="0.25">
      <c r="A36" s="159"/>
      <c r="B36" s="159"/>
      <c r="C36" s="159"/>
      <c r="D36" s="159"/>
      <c r="E36" s="159"/>
      <c r="F36" s="159"/>
    </row>
    <row r="37" spans="1:6" s="96" customFormat="1" ht="30" customHeight="1" x14ac:dyDescent="0.25">
      <c r="A37" s="159" t="s">
        <v>287</v>
      </c>
      <c r="B37" s="159"/>
      <c r="C37" s="159"/>
      <c r="D37" s="159"/>
      <c r="E37" s="159"/>
      <c r="F37" s="159"/>
    </row>
    <row r="38" spans="1:6" s="96" customFormat="1" x14ac:dyDescent="0.25">
      <c r="A38" s="159"/>
      <c r="B38" s="159"/>
      <c r="C38" s="159"/>
      <c r="D38" s="159"/>
      <c r="E38" s="159"/>
      <c r="F38" s="159"/>
    </row>
    <row r="39" spans="1:6" s="96" customFormat="1" x14ac:dyDescent="0.25">
      <c r="A39" s="101" t="s">
        <v>269</v>
      </c>
      <c r="B39" s="102"/>
      <c r="C39" s="102"/>
      <c r="D39" s="102"/>
      <c r="E39" s="102"/>
      <c r="F39" s="102"/>
    </row>
    <row r="40" spans="1:6" s="96" customFormat="1" x14ac:dyDescent="0.25">
      <c r="A40" s="159"/>
      <c r="B40" s="159"/>
      <c r="C40" s="159"/>
      <c r="D40" s="159"/>
      <c r="E40" s="159"/>
      <c r="F40" s="159"/>
    </row>
    <row r="41" spans="1:6" s="96" customFormat="1" x14ac:dyDescent="0.25">
      <c r="A41" s="160" t="s">
        <v>99</v>
      </c>
      <c r="B41" s="160"/>
      <c r="C41" s="160"/>
      <c r="D41" s="160"/>
      <c r="E41" s="160"/>
      <c r="F41" s="160"/>
    </row>
    <row r="42" spans="1:6" s="96" customFormat="1" x14ac:dyDescent="0.25">
      <c r="A42" s="159"/>
      <c r="B42" s="159"/>
      <c r="C42" s="159"/>
      <c r="D42" s="159"/>
      <c r="E42" s="159"/>
      <c r="F42" s="159"/>
    </row>
    <row r="43" spans="1:6" s="96" customFormat="1" ht="45" customHeight="1" x14ac:dyDescent="0.25">
      <c r="A43" s="160" t="s">
        <v>270</v>
      </c>
      <c r="B43" s="160"/>
      <c r="C43" s="160"/>
      <c r="D43" s="160"/>
      <c r="E43" s="160"/>
      <c r="F43" s="160"/>
    </row>
    <row r="44" spans="1:6" s="96" customFormat="1" x14ac:dyDescent="0.25">
      <c r="A44" s="159"/>
      <c r="B44" s="159"/>
      <c r="C44" s="159"/>
      <c r="D44" s="159"/>
      <c r="E44" s="159"/>
      <c r="F44" s="159"/>
    </row>
    <row r="45" spans="1:6" s="96" customFormat="1" x14ac:dyDescent="0.25">
      <c r="A45" s="160" t="s">
        <v>100</v>
      </c>
      <c r="B45" s="160"/>
      <c r="C45" s="160"/>
      <c r="D45" s="160"/>
      <c r="E45" s="160"/>
      <c r="F45" s="160"/>
    </row>
    <row r="46" spans="1:6" s="96" customFormat="1" x14ac:dyDescent="0.25">
      <c r="A46" s="159"/>
      <c r="B46" s="159"/>
      <c r="C46" s="159"/>
      <c r="D46" s="159"/>
      <c r="E46" s="159"/>
      <c r="F46" s="159"/>
    </row>
    <row r="47" spans="1:6" s="96" customFormat="1" x14ac:dyDescent="0.25">
      <c r="A47" s="160" t="s">
        <v>101</v>
      </c>
      <c r="B47" s="160"/>
      <c r="C47" s="160"/>
      <c r="D47" s="160"/>
      <c r="E47" s="160"/>
      <c r="F47" s="160"/>
    </row>
    <row r="48" spans="1:6" s="96" customFormat="1" x14ac:dyDescent="0.25">
      <c r="A48" s="159"/>
      <c r="B48" s="159"/>
      <c r="C48" s="159"/>
      <c r="D48" s="159"/>
      <c r="E48" s="159"/>
      <c r="F48" s="159"/>
    </row>
    <row r="49" spans="1:6" s="96" customFormat="1" ht="30" customHeight="1" x14ac:dyDescent="0.25">
      <c r="A49" s="160" t="s">
        <v>271</v>
      </c>
      <c r="B49" s="160"/>
      <c r="C49" s="160"/>
      <c r="D49" s="160"/>
      <c r="E49" s="160"/>
      <c r="F49" s="160"/>
    </row>
    <row r="50" spans="1:6" s="96" customFormat="1" x14ac:dyDescent="0.25">
      <c r="A50" s="159"/>
      <c r="B50" s="159"/>
      <c r="C50" s="159"/>
      <c r="D50" s="159"/>
      <c r="E50" s="159"/>
      <c r="F50" s="159"/>
    </row>
    <row r="51" spans="1:6" s="96" customFormat="1" x14ac:dyDescent="0.25">
      <c r="A51" s="160" t="s">
        <v>102</v>
      </c>
      <c r="B51" s="160"/>
      <c r="C51" s="160"/>
      <c r="D51" s="160"/>
      <c r="E51" s="160"/>
      <c r="F51" s="160"/>
    </row>
    <row r="52" spans="1:6" s="96" customFormat="1" x14ac:dyDescent="0.25">
      <c r="A52" s="159"/>
      <c r="B52" s="159"/>
      <c r="C52" s="159"/>
      <c r="D52" s="159"/>
      <c r="E52" s="159"/>
      <c r="F52" s="159"/>
    </row>
    <row r="53" spans="1:6" s="96" customFormat="1" ht="30" customHeight="1" x14ac:dyDescent="0.25">
      <c r="A53" s="160" t="s">
        <v>103</v>
      </c>
      <c r="B53" s="160"/>
      <c r="C53" s="160"/>
      <c r="D53" s="160"/>
      <c r="E53" s="160"/>
      <c r="F53" s="160"/>
    </row>
    <row r="54" spans="1:6" s="96" customFormat="1" x14ac:dyDescent="0.25">
      <c r="A54" s="159"/>
      <c r="B54" s="159"/>
      <c r="C54" s="159"/>
      <c r="D54" s="159"/>
      <c r="E54" s="159"/>
      <c r="F54" s="159"/>
    </row>
    <row r="55" spans="1:6" s="96" customFormat="1" x14ac:dyDescent="0.25">
      <c r="A55" s="160" t="s">
        <v>104</v>
      </c>
      <c r="B55" s="160"/>
      <c r="C55" s="160"/>
      <c r="D55" s="160"/>
      <c r="E55" s="160"/>
      <c r="F55" s="160"/>
    </row>
    <row r="56" spans="1:6" s="96" customFormat="1" x14ac:dyDescent="0.25">
      <c r="A56" s="159"/>
      <c r="B56" s="159"/>
      <c r="C56" s="159"/>
      <c r="D56" s="159"/>
      <c r="E56" s="159"/>
      <c r="F56" s="159"/>
    </row>
    <row r="57" spans="1:6" s="96" customFormat="1" ht="30" customHeight="1" x14ac:dyDescent="0.25">
      <c r="A57" s="160" t="s">
        <v>105</v>
      </c>
      <c r="B57" s="160"/>
      <c r="C57" s="160"/>
      <c r="D57" s="160"/>
      <c r="E57" s="160"/>
      <c r="F57" s="160"/>
    </row>
    <row r="58" spans="1:6" s="96" customFormat="1" x14ac:dyDescent="0.25">
      <c r="A58" s="159"/>
      <c r="B58" s="159"/>
      <c r="C58" s="159"/>
      <c r="D58" s="159"/>
      <c r="E58" s="159"/>
      <c r="F58" s="159"/>
    </row>
    <row r="59" spans="1:6" s="96" customFormat="1" x14ac:dyDescent="0.25">
      <c r="A59" s="160" t="s">
        <v>106</v>
      </c>
      <c r="B59" s="160"/>
      <c r="C59" s="160"/>
      <c r="D59" s="160"/>
      <c r="E59" s="160"/>
      <c r="F59" s="160"/>
    </row>
    <row r="60" spans="1:6" s="96" customFormat="1" x14ac:dyDescent="0.25">
      <c r="A60" s="159"/>
      <c r="B60" s="159"/>
      <c r="C60" s="159"/>
      <c r="D60" s="159"/>
      <c r="E60" s="159"/>
      <c r="F60" s="159"/>
    </row>
    <row r="61" spans="1:6" s="96" customFormat="1" ht="30" customHeight="1" x14ac:dyDescent="0.25">
      <c r="A61" s="160" t="s">
        <v>272</v>
      </c>
      <c r="B61" s="160"/>
      <c r="C61" s="160"/>
      <c r="D61" s="160"/>
      <c r="E61" s="160"/>
      <c r="F61" s="160"/>
    </row>
    <row r="62" spans="1:6" s="96" customFormat="1" x14ac:dyDescent="0.25"/>
    <row r="63" spans="1:6" s="96" customFormat="1" x14ac:dyDescent="0.25"/>
    <row r="64" spans="1:6" s="96" customFormat="1" x14ac:dyDescent="0.25"/>
    <row r="65" s="96" customFormat="1" x14ac:dyDescent="0.25"/>
    <row r="66" s="96" customFormat="1" x14ac:dyDescent="0.25"/>
    <row r="67" s="96" customFormat="1" x14ac:dyDescent="0.25"/>
    <row r="68" s="96" customFormat="1" x14ac:dyDescent="0.25"/>
    <row r="69" s="96" customFormat="1" x14ac:dyDescent="0.25"/>
    <row r="70" s="96" customFormat="1" x14ac:dyDescent="0.25"/>
    <row r="71" s="96" customFormat="1" x14ac:dyDescent="0.25"/>
    <row r="72" s="96" customFormat="1" x14ac:dyDescent="0.25"/>
    <row r="73" s="96" customFormat="1" x14ac:dyDescent="0.25"/>
    <row r="74" s="96" customFormat="1" x14ac:dyDescent="0.25"/>
    <row r="75" s="96" customFormat="1" x14ac:dyDescent="0.25"/>
    <row r="76" s="96" customFormat="1" x14ac:dyDescent="0.25"/>
    <row r="77" s="96" customFormat="1" x14ac:dyDescent="0.25"/>
    <row r="78" s="96" customFormat="1" x14ac:dyDescent="0.25"/>
    <row r="79" s="96" customFormat="1" x14ac:dyDescent="0.25"/>
    <row r="80" s="96" customFormat="1" x14ac:dyDescent="0.25"/>
    <row r="81" s="96" customFormat="1" x14ac:dyDescent="0.25"/>
    <row r="82" s="96" customFormat="1" x14ac:dyDescent="0.25"/>
    <row r="83" s="96" customFormat="1" x14ac:dyDescent="0.25"/>
    <row r="84" s="96" customFormat="1" x14ac:dyDescent="0.25"/>
    <row r="85" s="96" customFormat="1" x14ac:dyDescent="0.25"/>
    <row r="86" s="96" customFormat="1" x14ac:dyDescent="0.25"/>
    <row r="87" s="96" customFormat="1" x14ac:dyDescent="0.25"/>
    <row r="88" s="96" customFormat="1" x14ac:dyDescent="0.25"/>
    <row r="89" s="96" customFormat="1" x14ac:dyDescent="0.25"/>
    <row r="90" s="96" customFormat="1" x14ac:dyDescent="0.25"/>
    <row r="91" s="96" customFormat="1" x14ac:dyDescent="0.25"/>
    <row r="92" s="96" customFormat="1" x14ac:dyDescent="0.25"/>
    <row r="93" s="96" customFormat="1" x14ac:dyDescent="0.25"/>
    <row r="94" s="96" customFormat="1" x14ac:dyDescent="0.25"/>
    <row r="95" s="96" customFormat="1" x14ac:dyDescent="0.25"/>
    <row r="96" s="96" customFormat="1" x14ac:dyDescent="0.25"/>
    <row r="97" s="96" customFormat="1" x14ac:dyDescent="0.25"/>
    <row r="98" s="96" customFormat="1" x14ac:dyDescent="0.25"/>
    <row r="99" s="96" customFormat="1" x14ac:dyDescent="0.25"/>
    <row r="100" s="96" customFormat="1" x14ac:dyDescent="0.25"/>
    <row r="101" s="96" customFormat="1" x14ac:dyDescent="0.25"/>
    <row r="102" s="96" customFormat="1" x14ac:dyDescent="0.25"/>
    <row r="103" s="96" customFormat="1" x14ac:dyDescent="0.25"/>
    <row r="104" s="96" customFormat="1" x14ac:dyDescent="0.25"/>
    <row r="105" s="96" customFormat="1" x14ac:dyDescent="0.25"/>
    <row r="106" s="96" customFormat="1" x14ac:dyDescent="0.25"/>
    <row r="107" s="96" customFormat="1" x14ac:dyDescent="0.25"/>
    <row r="108" s="96" customFormat="1" x14ac:dyDescent="0.25"/>
    <row r="109" s="96" customFormat="1" x14ac:dyDescent="0.25"/>
    <row r="110" s="96" customFormat="1" x14ac:dyDescent="0.25"/>
    <row r="111" s="96" customFormat="1" x14ac:dyDescent="0.25"/>
    <row r="112" s="96" customFormat="1" x14ac:dyDescent="0.25"/>
    <row r="113" s="96" customFormat="1" x14ac:dyDescent="0.25"/>
    <row r="114" s="96" customFormat="1" x14ac:dyDescent="0.25"/>
    <row r="115" s="96" customFormat="1" x14ac:dyDescent="0.25"/>
    <row r="116" s="96" customFormat="1" x14ac:dyDescent="0.25"/>
    <row r="117" s="96" customFormat="1" x14ac:dyDescent="0.25"/>
    <row r="118" s="96" customFormat="1" x14ac:dyDescent="0.25"/>
    <row r="119" s="96" customFormat="1" x14ac:dyDescent="0.25"/>
    <row r="120" s="96" customFormat="1" x14ac:dyDescent="0.25"/>
    <row r="121" s="96" customFormat="1" x14ac:dyDescent="0.25"/>
    <row r="122" s="96" customFormat="1" x14ac:dyDescent="0.25"/>
    <row r="123" s="96" customFormat="1" x14ac:dyDescent="0.25"/>
    <row r="124" s="96" customFormat="1" x14ac:dyDescent="0.25"/>
    <row r="125" s="96" customFormat="1" x14ac:dyDescent="0.25"/>
    <row r="126" s="96" customFormat="1" x14ac:dyDescent="0.25"/>
    <row r="127" s="96" customFormat="1" x14ac:dyDescent="0.25"/>
    <row r="128" s="96" customFormat="1" x14ac:dyDescent="0.25"/>
    <row r="129" s="96" customFormat="1" x14ac:dyDescent="0.25"/>
    <row r="130" s="96" customFormat="1" x14ac:dyDescent="0.25"/>
    <row r="131" s="96" customFormat="1" x14ac:dyDescent="0.25"/>
    <row r="132" s="96" customFormat="1" x14ac:dyDescent="0.25"/>
    <row r="133" s="96" customFormat="1" x14ac:dyDescent="0.25"/>
    <row r="134" s="96" customFormat="1" x14ac:dyDescent="0.25"/>
    <row r="135" s="96" customFormat="1" x14ac:dyDescent="0.25"/>
    <row r="136" s="96" customFormat="1" x14ac:dyDescent="0.25"/>
    <row r="137" s="96" customFormat="1" x14ac:dyDescent="0.25"/>
    <row r="138" s="96" customFormat="1" x14ac:dyDescent="0.25"/>
    <row r="139" s="96" customFormat="1" x14ac:dyDescent="0.25"/>
    <row r="140" s="96" customFormat="1" x14ac:dyDescent="0.25"/>
    <row r="141" s="96" customFormat="1" x14ac:dyDescent="0.25"/>
    <row r="142" s="96" customFormat="1" x14ac:dyDescent="0.25"/>
    <row r="143" s="96" customFormat="1" x14ac:dyDescent="0.25"/>
    <row r="144" s="96" customFormat="1" x14ac:dyDescent="0.25"/>
    <row r="145" s="96" customFormat="1" x14ac:dyDescent="0.25"/>
    <row r="146" s="96" customFormat="1" x14ac:dyDescent="0.25"/>
    <row r="147" s="96" customFormat="1" x14ac:dyDescent="0.25"/>
    <row r="148" s="96" customFormat="1" x14ac:dyDescent="0.25"/>
    <row r="149" s="96" customFormat="1" x14ac:dyDescent="0.25"/>
    <row r="150" s="96" customFormat="1" x14ac:dyDescent="0.25"/>
    <row r="151" s="96" customFormat="1" x14ac:dyDescent="0.25"/>
    <row r="152" s="96" customFormat="1" x14ac:dyDescent="0.25"/>
    <row r="153" s="96" customFormat="1" x14ac:dyDescent="0.25"/>
    <row r="154" s="96" customFormat="1" x14ac:dyDescent="0.25"/>
    <row r="155" s="96" customFormat="1" x14ac:dyDescent="0.25"/>
    <row r="156" s="96" customFormat="1" x14ac:dyDescent="0.25"/>
    <row r="157" s="96" customFormat="1" x14ac:dyDescent="0.25"/>
    <row r="158" s="96" customFormat="1" x14ac:dyDescent="0.25"/>
    <row r="159" s="96" customFormat="1" x14ac:dyDescent="0.25"/>
    <row r="160" s="96" customFormat="1" x14ac:dyDescent="0.25"/>
    <row r="161" s="96" customFormat="1" x14ac:dyDescent="0.25"/>
    <row r="162" s="96" customFormat="1" x14ac:dyDescent="0.25"/>
    <row r="163" s="96" customFormat="1" x14ac:dyDescent="0.25"/>
    <row r="164" s="96" customFormat="1" x14ac:dyDescent="0.25"/>
    <row r="165" s="96" customFormat="1" x14ac:dyDescent="0.25"/>
    <row r="166" s="96" customFormat="1" x14ac:dyDescent="0.25"/>
    <row r="167" s="96" customFormat="1" x14ac:dyDescent="0.25"/>
    <row r="168" s="96" customFormat="1" x14ac:dyDescent="0.25"/>
  </sheetData>
  <mergeCells count="32">
    <mergeCell ref="A41:F41"/>
    <mergeCell ref="A1:F1"/>
    <mergeCell ref="A2:F2"/>
    <mergeCell ref="A3:F3"/>
    <mergeCell ref="A4:F4"/>
    <mergeCell ref="A5:F5"/>
    <mergeCell ref="A33:F33"/>
    <mergeCell ref="A34:F34"/>
    <mergeCell ref="A35:F35"/>
    <mergeCell ref="A36:F36"/>
    <mergeCell ref="A37:F38"/>
    <mergeCell ref="A40:F40"/>
    <mergeCell ref="A53:F53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60:F60"/>
    <mergeCell ref="A61:F61"/>
    <mergeCell ref="A54:F54"/>
    <mergeCell ref="A55:F55"/>
    <mergeCell ref="A56:F56"/>
    <mergeCell ref="A57:F57"/>
    <mergeCell ref="A58:F58"/>
    <mergeCell ref="A59:F59"/>
  </mergeCells>
  <pageMargins left="0.511811024" right="0.511811024" top="0.78740157499999996" bottom="0.78740157499999996" header="0.31496062000000002" footer="0.31496062000000002"/>
  <pageSetup orientation="portrait" r:id="rId1"/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5" sqref="A5"/>
    </sheetView>
  </sheetViews>
  <sheetFormatPr defaultRowHeight="15" x14ac:dyDescent="0.25"/>
  <sheetData>
    <row r="2" spans="1:1" ht="14.45" x14ac:dyDescent="0.3">
      <c r="A2" s="33" t="s">
        <v>108</v>
      </c>
    </row>
    <row r="4" spans="1:1" x14ac:dyDescent="0.25">
      <c r="A4" t="s">
        <v>109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39256324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2900/OC-BR</Approval_x0020_Number>
    <Document_x0020_Author xmlns="9c571b2f-e523-4ab2-ba2e-09e151a03ef4">de Campos Brasil, Miriam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4C0A6328F472F41BB0132F635654384" ma:contentTypeVersion="0" ma:contentTypeDescription="A content type to manage public (operations) IDB documents" ma:contentTypeScope="" ma:versionID="1c532e22ba76056f5e494abe7f3198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4A26A972-6893-45D8-81F9-F7F8BAAC6528}"/>
</file>

<file path=customXml/itemProps2.xml><?xml version="1.0" encoding="utf-8"?>
<ds:datastoreItem xmlns:ds="http://schemas.openxmlformats.org/officeDocument/2006/customXml" ds:itemID="{86055600-5554-41A1-96FC-51BE89FFD042}"/>
</file>

<file path=customXml/itemProps3.xml><?xml version="1.0" encoding="utf-8"?>
<ds:datastoreItem xmlns:ds="http://schemas.openxmlformats.org/officeDocument/2006/customXml" ds:itemID="{34A367DE-6677-4DEB-BCCC-296C789C4D66}"/>
</file>

<file path=customXml/itemProps4.xml><?xml version="1.0" encoding="utf-8"?>
<ds:datastoreItem xmlns:ds="http://schemas.openxmlformats.org/officeDocument/2006/customXml" ds:itemID="{44EA7CE6-3D5B-49DF-90BB-61D84B7BF801}"/>
</file>

<file path=customXml/itemProps5.xml><?xml version="1.0" encoding="utf-8"?>
<ds:datastoreItem xmlns:ds="http://schemas.openxmlformats.org/officeDocument/2006/customXml" ds:itemID="{F4D618B3-02AE-49E1-816D-1B9C942B17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 nov 2014</vt:lpstr>
      <vt:lpstr>Informações do Programa</vt:lpstr>
      <vt:lpstr>Folha anexa</vt:lpstr>
      <vt:lpstr>'Informações do Programa'!Print_Area</vt:lpstr>
      <vt:lpstr>'PA nov 2014'!Print_Area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</dc:title>
  <dc:creator>BID</dc:creator>
  <cp:lastModifiedBy>Test</cp:lastModifiedBy>
  <cp:lastPrinted>2014-12-01T13:13:31Z</cp:lastPrinted>
  <dcterms:created xsi:type="dcterms:W3CDTF">2010-07-15T18:22:38Z</dcterms:created>
  <dcterms:modified xsi:type="dcterms:W3CDTF">2014-12-01T13:48:17Z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0x01010046CF21643EE8D14686A648AA6DAD08920034C0A6328F472F41BB0132F635654384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