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0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ecilias\Desktop\"/>
    </mc:Choice>
  </mc:AlternateContent>
  <xr:revisionPtr revIDLastSave="0" documentId="102_{CEA7D284-A1DA-4C4B-B57A-3ED2277C386A}" xr6:coauthVersionLast="43" xr6:coauthVersionMax="43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definedNames>
    <definedName name="_xlnm._FilterDatabase" localSheetId="0" hidden="1">Sheet1!$A$9:$O$14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1" i="1" l="1"/>
  <c r="M20" i="1"/>
  <c r="M19" i="1"/>
  <c r="M18" i="1"/>
  <c r="H18" i="1"/>
  <c r="H19" i="1"/>
  <c r="M14" i="1"/>
  <c r="M13" i="1"/>
  <c r="M16" i="1"/>
  <c r="M17" i="1"/>
  <c r="M15" i="1"/>
  <c r="H14" i="1"/>
  <c r="H15" i="1"/>
  <c r="H17" i="1"/>
  <c r="H20" i="1"/>
  <c r="H21" i="1"/>
  <c r="H13" i="1"/>
  <c r="E22" i="1"/>
  <c r="H22" i="1"/>
  <c r="J22" i="1"/>
  <c r="I22" i="1"/>
  <c r="K13" i="1"/>
  <c r="K22" i="1"/>
</calcChain>
</file>

<file path=xl/sharedStrings.xml><?xml version="1.0" encoding="utf-8"?>
<sst xmlns="http://schemas.openxmlformats.org/spreadsheetml/2006/main" count="140" uniqueCount="87">
  <si>
    <t>Inter-American Development Bank</t>
  </si>
  <si>
    <t xml:space="preserve">PROCUREMENT PLAN FOR IDB-EXECUTED OPERATIONS </t>
  </si>
  <si>
    <t>Country: Colombia</t>
  </si>
  <si>
    <t>Executing Agency:  IDB</t>
  </si>
  <si>
    <t>UDR: CEC</t>
  </si>
  <si>
    <t>Project number: EC-T1361</t>
  </si>
  <si>
    <t>Project name: Increasing Resiliency of Power Infrastructure in Ecuador</t>
  </si>
  <si>
    <r>
      <t xml:space="preserve">Period covered by the Plan:  </t>
    </r>
    <r>
      <rPr>
        <sz val="10"/>
        <color theme="1"/>
        <rFont val="Calibri"/>
        <family val="2"/>
        <scheme val="minor"/>
      </rPr>
      <t>36 months</t>
    </r>
  </si>
  <si>
    <t>Total Project Amount:</t>
  </si>
  <si>
    <t>Component</t>
  </si>
  <si>
    <t>Procurement Type
(1) (2)</t>
  </si>
  <si>
    <t>Service type
(1) (2)</t>
  </si>
  <si>
    <t xml:space="preserve">Description 
</t>
  </si>
  <si>
    <t>Estimated contract
cost (US$)</t>
  </si>
  <si>
    <t>Selection
Method 
(2)</t>
  </si>
  <si>
    <t>Type of Contract</t>
  </si>
  <si>
    <t>Source of Financing
and Percentage</t>
  </si>
  <si>
    <t xml:space="preserve">Estimated date of the procurement
notice </t>
  </si>
  <si>
    <t>Estimated contract start date</t>
  </si>
  <si>
    <t>Estimated contract length</t>
  </si>
  <si>
    <t>Comments</t>
  </si>
  <si>
    <t>IDB/MIF</t>
  </si>
  <si>
    <t>Other External Donor</t>
  </si>
  <si>
    <t>Amount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</si>
  <si>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</si>
  <si>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</si>
  <si>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</si>
  <si>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</si>
  <si>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</si>
  <si>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</si>
  <si>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</si>
  <si>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</si>
  <si>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</si>
  <si>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 1</t>
  </si>
  <si>
    <t>A. Consulting services</t>
  </si>
  <si>
    <t>Individual Consultant (AM-650)</t>
  </si>
  <si>
    <t>Consultant 1 [Institutional Strengthening for supervision of technical activities]</t>
  </si>
  <si>
    <t>SSS</t>
  </si>
  <si>
    <t>Lump Sum</t>
  </si>
  <si>
    <t>36 months</t>
  </si>
  <si>
    <t>National Competitive Bidding</t>
  </si>
  <si>
    <t>Consultant 2 [Institutional Strengthening for supervision of socio-environmental activities]</t>
  </si>
  <si>
    <t>24 months</t>
  </si>
  <si>
    <t>Shopping</t>
  </si>
  <si>
    <t>Component 2</t>
  </si>
  <si>
    <t>Consultant 3 [Strengthening legal-institutional support for the promotion of Energy Efficiency-EE]</t>
  </si>
  <si>
    <t>SCS</t>
  </si>
  <si>
    <t>Least-Cost Selection</t>
  </si>
  <si>
    <t>Consulting Firm                (GN-2765)</t>
  </si>
  <si>
    <t>Consultant 3 [Institutional strengthening for the adoption of competencies in energy efficiency-EE]</t>
  </si>
  <si>
    <t>Component 3</t>
  </si>
  <si>
    <t>Consultant 4 [De-risking Instruments for long term contracts guarantees, clearing house ]</t>
  </si>
  <si>
    <t>Quality and Cost Based Selection</t>
  </si>
  <si>
    <t>Consultant 5 [Optimal wind, solar, and storage development for la Guajira]</t>
  </si>
  <si>
    <t>12 months</t>
  </si>
  <si>
    <t>Consultant 6 [New business models for mid-size corporate procurement of renewables]</t>
  </si>
  <si>
    <t>Component 4</t>
  </si>
  <si>
    <t>Consultant 7 [Regulation for on site storage]</t>
  </si>
  <si>
    <t>Quality Based Selection</t>
  </si>
  <si>
    <t>Component 5</t>
  </si>
  <si>
    <t>Consultant 8 [New business models for mid-size corporate procurement of renewables]</t>
  </si>
  <si>
    <t>Prepared by:</t>
  </si>
  <si>
    <t>TOTALS</t>
  </si>
  <si>
    <t>(1) Grouping together of similar procurement is recommended, such as publications, travel, etc. If there are a number of similar individual contracts to be executed at different times, they can be grouped together under a single heading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</si>
  <si>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Individual consultants: ICQ: Individual Consultant Selection Based on Qualifications; SSS: Single Source Selection. Selection process to be done in accordance with AM-650.</t>
    </r>
  </si>
  <si>
    <t>(2) (ii) Consulting firms: Per GN-2765-1, Consulting Firm selection methods for Bank-executed Operations are:  Single Source Selection (SSS); Simplified Competitive Selection (&lt;=250K) (SCS);  Fully Competitive (&gt;250K) (FCS); and Framework Agreement Task Order (TO). All Consulting Firm selection processes under this policy must use the electronic module in Convergence.</t>
  </si>
  <si>
    <t>(2) (iii) Goods:  Per GN-2765-1, par. A.2.2.c: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</si>
  <si>
    <t>Table for Data Validation</t>
  </si>
  <si>
    <t>Select Comp:</t>
  </si>
  <si>
    <t>Select Procurement Type:</t>
  </si>
  <si>
    <t>Select Service Type:</t>
  </si>
  <si>
    <t>description</t>
  </si>
  <si>
    <t>amount</t>
  </si>
  <si>
    <t>Select Method:</t>
  </si>
  <si>
    <t>Select Cont. Type:</t>
  </si>
  <si>
    <t>B. Goods (2)(iii)</t>
  </si>
  <si>
    <t>ICQ</t>
  </si>
  <si>
    <t>Framework Agreement</t>
  </si>
  <si>
    <t>C. Non consulting services</t>
  </si>
  <si>
    <t>Goods included in Cons. Firm RFP</t>
  </si>
  <si>
    <t>Corporate Procurement (GN-2303)</t>
  </si>
  <si>
    <t>FCS</t>
  </si>
  <si>
    <t>TO</t>
  </si>
  <si>
    <t>Component 6</t>
  </si>
  <si>
    <t>Component 7</t>
  </si>
  <si>
    <t>Component 8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</si>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</sst>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06">
    <xf numFmtId="0" fontId="0" fillId="0" borderId="0" xfId="0"/>
    <xf numFmtId="0" fontId="4" fillId="0" borderId="0" xfId="0" applyFont="1"/>
    <xf numFmtId="164" fontId="4" fillId="0" borderId="0" xfId="2" applyNumberFormat="1" applyFont="1"/>
    <xf numFmtId="9" fontId="4" fillId="0" borderId="0" xfId="2" applyFont="1"/>
    <xf numFmtId="0" fontId="5" fillId="2" borderId="2" xfId="0" applyFont="1" applyFill="1" applyBorder="1" applyAlignment="1">
      <alignment horizontal="centerContinuous" vertical="center"/>
    </xf>
    <xf numFmtId="164" fontId="5" fillId="2" borderId="2" xfId="2" applyNumberFormat="1" applyFont="1" applyFill="1" applyBorder="1" applyAlignment="1">
      <alignment horizontal="centerContinuous" vertical="center"/>
    </xf>
    <xf numFmtId="9" fontId="5" fillId="2" borderId="2" xfId="2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horizontal="centerContinuous" vertical="center"/>
    </xf>
    <xf numFmtId="0" fontId="7" fillId="0" borderId="7" xfId="0" applyFont="1" applyBorder="1" applyAlignment="1">
      <alignment horizontal="left"/>
    </xf>
    <xf numFmtId="0" fontId="4" fillId="0" borderId="0" xfId="0" applyFont="1" applyBorder="1"/>
    <xf numFmtId="0" fontId="8" fillId="2" borderId="5" xfId="0" applyFont="1" applyFill="1" applyBorder="1" applyAlignment="1">
      <alignment horizontal="center" vertical="center" wrapText="1"/>
    </xf>
    <xf numFmtId="164" fontId="8" fillId="2" borderId="5" xfId="2" applyNumberFormat="1" applyFont="1" applyFill="1" applyBorder="1" applyAlignment="1">
      <alignment horizontal="center" vertical="center" wrapText="1"/>
    </xf>
    <xf numFmtId="9" fontId="8" fillId="2" borderId="5" xfId="2" applyFont="1" applyFill="1" applyBorder="1" applyAlignment="1">
      <alignment horizontal="center" vertical="center" wrapText="1"/>
    </xf>
    <xf numFmtId="0" fontId="9" fillId="0" borderId="20" xfId="3" applyFont="1" applyFill="1" applyBorder="1" applyAlignment="1">
      <alignment vertical="center" wrapText="1"/>
    </xf>
    <xf numFmtId="0" fontId="9" fillId="0" borderId="21" xfId="3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23" xfId="3" applyFont="1" applyFill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wrapText="1"/>
    </xf>
    <xf numFmtId="0" fontId="10" fillId="0" borderId="0" xfId="0" applyFont="1" applyBorder="1" applyAlignment="1">
      <alignment horizontal="left"/>
    </xf>
    <xf numFmtId="164" fontId="10" fillId="0" borderId="0" xfId="2" applyNumberFormat="1" applyFont="1" applyBorder="1" applyAlignment="1">
      <alignment horizontal="left"/>
    </xf>
    <xf numFmtId="9" fontId="10" fillId="0" borderId="0" xfId="2" applyFont="1" applyBorder="1" applyAlignment="1">
      <alignment horizontal="left"/>
    </xf>
    <xf numFmtId="0" fontId="1" fillId="0" borderId="0" xfId="0" applyFont="1"/>
    <xf numFmtId="164" fontId="1" fillId="0" borderId="0" xfId="2" applyNumberFormat="1" applyFont="1"/>
    <xf numFmtId="9" fontId="1" fillId="0" borderId="0" xfId="2" applyFont="1"/>
    <xf numFmtId="0" fontId="1" fillId="0" borderId="0" xfId="0" applyFont="1" applyAlignment="1">
      <alignment horizontal="center"/>
    </xf>
    <xf numFmtId="0" fontId="1" fillId="0" borderId="13" xfId="0" applyFont="1" applyBorder="1"/>
    <xf numFmtId="0" fontId="1" fillId="0" borderId="0" xfId="0" applyFont="1" applyBorder="1"/>
    <xf numFmtId="164" fontId="1" fillId="0" borderId="0" xfId="2" applyNumberFormat="1" applyFont="1" applyBorder="1"/>
    <xf numFmtId="9" fontId="1" fillId="0" borderId="0" xfId="2" applyFont="1" applyBorder="1"/>
    <xf numFmtId="0" fontId="1" fillId="0" borderId="14" xfId="0" applyFont="1" applyBorder="1"/>
    <xf numFmtId="0" fontId="1" fillId="0" borderId="4" xfId="0" applyFont="1" applyBorder="1"/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5" xfId="0" applyFont="1" applyBorder="1"/>
    <xf numFmtId="164" fontId="1" fillId="0" borderId="5" xfId="2" applyNumberFormat="1" applyFont="1" applyBorder="1"/>
    <xf numFmtId="9" fontId="1" fillId="0" borderId="5" xfId="2" applyFont="1" applyBorder="1"/>
    <xf numFmtId="166" fontId="1" fillId="0" borderId="5" xfId="0" applyNumberFormat="1" applyFont="1" applyBorder="1"/>
    <xf numFmtId="0" fontId="1" fillId="0" borderId="7" xfId="0" applyFont="1" applyBorder="1"/>
    <xf numFmtId="0" fontId="1" fillId="0" borderId="7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3" borderId="9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wrapText="1"/>
    </xf>
    <xf numFmtId="0" fontId="2" fillId="4" borderId="0" xfId="0" applyFont="1" applyFill="1"/>
    <xf numFmtId="0" fontId="1" fillId="4" borderId="0" xfId="0" applyFont="1" applyFill="1"/>
    <xf numFmtId="0" fontId="1" fillId="4" borderId="5" xfId="0" applyFont="1" applyFill="1" applyBorder="1"/>
    <xf numFmtId="0" fontId="1" fillId="4" borderId="6" xfId="0" applyFont="1" applyFill="1" applyBorder="1"/>
    <xf numFmtId="0" fontId="0" fillId="4" borderId="16" xfId="0" applyFont="1" applyFill="1" applyBorder="1"/>
    <xf numFmtId="0" fontId="0" fillId="4" borderId="5" xfId="0" applyFont="1" applyFill="1" applyBorder="1"/>
    <xf numFmtId="165" fontId="10" fillId="0" borderId="27" xfId="1" applyNumberFormat="1" applyFont="1" applyBorder="1" applyAlignment="1">
      <alignment horizontal="left"/>
    </xf>
    <xf numFmtId="0" fontId="11" fillId="2" borderId="1" xfId="0" applyFont="1" applyFill="1" applyBorder="1" applyAlignment="1">
      <alignment horizontal="centerContinuous" vertical="center"/>
    </xf>
    <xf numFmtId="0" fontId="10" fillId="0" borderId="4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5" xfId="0" applyFont="1" applyBorder="1" applyAlignment="1">
      <alignment vertical="center" wrapText="1"/>
    </xf>
    <xf numFmtId="165" fontId="10" fillId="0" borderId="5" xfId="1" applyNumberFormat="1" applyFont="1" applyBorder="1" applyAlignment="1">
      <alignment vertical="center"/>
    </xf>
    <xf numFmtId="9" fontId="10" fillId="0" borderId="5" xfId="2" applyFont="1" applyBorder="1" applyAlignment="1">
      <alignment vertical="center"/>
    </xf>
    <xf numFmtId="166" fontId="10" fillId="0" borderId="5" xfId="0" applyNumberFormat="1" applyFont="1" applyBorder="1" applyAlignment="1">
      <alignment vertical="center"/>
    </xf>
    <xf numFmtId="0" fontId="7" fillId="0" borderId="9" xfId="0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165" fontId="7" fillId="0" borderId="9" xfId="1" applyNumberFormat="1" applyFont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9" fontId="7" fillId="0" borderId="9" xfId="2" applyFont="1" applyBorder="1" applyAlignment="1">
      <alignment vertical="center"/>
    </xf>
    <xf numFmtId="0" fontId="9" fillId="0" borderId="39" xfId="3" applyFont="1" applyFill="1" applyBorder="1" applyAlignment="1">
      <alignment vertical="center" wrapText="1"/>
    </xf>
    <xf numFmtId="166" fontId="10" fillId="0" borderId="31" xfId="0" applyNumberFormat="1" applyFont="1" applyFill="1" applyBorder="1" applyAlignment="1">
      <alignment vertical="center"/>
    </xf>
    <xf numFmtId="166" fontId="10" fillId="0" borderId="6" xfId="0" applyNumberFormat="1" applyFont="1" applyFill="1" applyBorder="1" applyAlignment="1">
      <alignment vertical="center"/>
    </xf>
    <xf numFmtId="0" fontId="10" fillId="0" borderId="33" xfId="0" applyFont="1" applyBorder="1" applyAlignment="1">
      <alignment horizontal="left" vertical="top"/>
    </xf>
    <xf numFmtId="0" fontId="10" fillId="0" borderId="34" xfId="0" applyFont="1" applyBorder="1" applyAlignment="1">
      <alignment horizontal="left" vertical="top"/>
    </xf>
    <xf numFmtId="0" fontId="10" fillId="0" borderId="35" xfId="0" applyFont="1" applyBorder="1" applyAlignment="1">
      <alignment horizontal="left" vertical="top"/>
    </xf>
    <xf numFmtId="0" fontId="10" fillId="0" borderId="36" xfId="0" applyFont="1" applyBorder="1" applyAlignment="1">
      <alignment horizontal="left" vertical="top" wrapText="1"/>
    </xf>
    <xf numFmtId="0" fontId="10" fillId="0" borderId="37" xfId="0" applyFont="1" applyBorder="1" applyAlignment="1">
      <alignment horizontal="left" vertical="top" wrapText="1"/>
    </xf>
    <xf numFmtId="0" fontId="10" fillId="0" borderId="38" xfId="0" applyFont="1" applyBorder="1" applyAlignment="1">
      <alignment horizontal="left" vertical="top" wrapText="1"/>
    </xf>
    <xf numFmtId="0" fontId="7" fillId="0" borderId="24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26" xfId="0" applyFont="1" applyBorder="1" applyAlignment="1">
      <alignment horizontal="left"/>
    </xf>
    <xf numFmtId="0" fontId="7" fillId="0" borderId="27" xfId="0" applyFont="1" applyBorder="1" applyAlignment="1">
      <alignment horizontal="left"/>
    </xf>
    <xf numFmtId="0" fontId="7" fillId="0" borderId="28" xfId="0" applyFont="1" applyBorder="1" applyAlignment="1">
      <alignment horizontal="left"/>
    </xf>
    <xf numFmtId="164" fontId="10" fillId="0" borderId="27" xfId="2" applyNumberFormat="1" applyFont="1" applyBorder="1" applyAlignment="1">
      <alignment horizontal="center"/>
    </xf>
    <xf numFmtId="164" fontId="10" fillId="0" borderId="29" xfId="2" applyNumberFormat="1" applyFont="1" applyBorder="1" applyAlignment="1">
      <alignment horizontal="center"/>
    </xf>
    <xf numFmtId="0" fontId="8" fillId="2" borderId="6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right" vertical="center"/>
    </xf>
    <xf numFmtId="0" fontId="7" fillId="0" borderId="32" xfId="0" applyFont="1" applyBorder="1" applyAlignment="1">
      <alignment horizontal="right" vertical="center"/>
    </xf>
    <xf numFmtId="0" fontId="10" fillId="0" borderId="33" xfId="0" applyFont="1" applyBorder="1" applyAlignment="1">
      <alignment horizontal="left" vertical="top" wrapText="1"/>
    </xf>
    <xf numFmtId="0" fontId="10" fillId="0" borderId="34" xfId="0" applyFont="1" applyBorder="1" applyAlignment="1">
      <alignment horizontal="left" vertical="top" wrapText="1"/>
    </xf>
    <xf numFmtId="0" fontId="10" fillId="0" borderId="35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7" fillId="0" borderId="30" xfId="0" applyFont="1" applyBorder="1" applyAlignment="1">
      <alignment horizontal="left"/>
    </xf>
    <xf numFmtId="0" fontId="10" fillId="0" borderId="27" xfId="0" applyFont="1" applyBorder="1" applyAlignment="1">
      <alignment horizontal="left"/>
    </xf>
    <xf numFmtId="0" fontId="8" fillId="2" borderId="8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6"/>
  <sheetViews>
    <sheetView tabSelected="1" zoomScale="75" zoomScaleNormal="75" workbookViewId="0" xr3:uid="{AEA406A1-0E4B-5B11-9CD5-51D6E497D94C}">
      <selection activeCell="J30" sqref="J30"/>
    </sheetView>
  </sheetViews>
  <sheetFormatPr defaultColWidth="8.7109375" defaultRowHeight="15" outlineLevelRow="1"/>
  <cols>
    <col min="1" max="1" width="14.28515625" style="1" customWidth="1"/>
    <col min="2" max="2" width="23.5703125" style="1" customWidth="1"/>
    <col min="3" max="3" width="20.42578125" style="1" customWidth="1"/>
    <col min="4" max="4" width="45.7109375" style="1" customWidth="1"/>
    <col min="5" max="5" width="18.28515625" style="1" customWidth="1"/>
    <col min="6" max="6" width="13.28515625" style="1" customWidth="1"/>
    <col min="7" max="7" width="15.7109375" style="1" customWidth="1"/>
    <col min="8" max="8" width="13.28515625" style="1" customWidth="1"/>
    <col min="9" max="9" width="9.42578125" style="2" customWidth="1"/>
    <col min="10" max="10" width="13.28515625" style="1" customWidth="1"/>
    <col min="11" max="11" width="6" style="3" customWidth="1"/>
    <col min="12" max="14" width="13.7109375" style="1" customWidth="1"/>
    <col min="15" max="15" width="30.7109375" style="1" customWidth="1"/>
    <col min="16" max="17" width="8.7109375" style="1"/>
    <col min="18" max="18" width="9" style="1" customWidth="1"/>
    <col min="19" max="19" width="0.42578125" style="1" hidden="1" customWidth="1"/>
    <col min="20" max="16384" width="8.7109375" style="1"/>
  </cols>
  <sheetData>
    <row r="1" spans="1:21" ht="14.65" customHeight="1">
      <c r="A1" s="23"/>
      <c r="B1" s="23"/>
      <c r="C1" s="23"/>
      <c r="D1" s="23"/>
      <c r="E1" s="23"/>
      <c r="F1" s="23"/>
      <c r="G1" s="23"/>
      <c r="H1" s="23"/>
      <c r="I1" s="24"/>
      <c r="J1" s="23"/>
      <c r="K1" s="25"/>
      <c r="L1" s="23"/>
      <c r="M1" s="23" t="s">
        <v>0</v>
      </c>
      <c r="N1" s="23"/>
      <c r="O1" s="23"/>
      <c r="P1" s="23"/>
      <c r="Q1" s="23"/>
      <c r="R1" s="23"/>
      <c r="S1" s="23"/>
      <c r="T1" s="23"/>
      <c r="U1" s="23"/>
    </row>
    <row r="2" spans="1:21" ht="14.65" customHeight="1">
      <c r="A2" s="23"/>
      <c r="B2" s="23"/>
      <c r="C2" s="23"/>
      <c r="D2" s="23"/>
      <c r="E2" s="23"/>
      <c r="F2" s="23"/>
      <c r="G2" s="23"/>
      <c r="H2" s="23"/>
      <c r="I2" s="24"/>
      <c r="J2" s="23"/>
      <c r="K2" s="25"/>
      <c r="L2" s="23"/>
      <c r="M2" s="23"/>
      <c r="N2" s="23"/>
      <c r="O2" s="23"/>
      <c r="P2" s="23"/>
      <c r="Q2" s="23"/>
      <c r="R2" s="23"/>
      <c r="S2" s="23"/>
      <c r="T2" s="23"/>
      <c r="U2" s="23"/>
    </row>
    <row r="3" spans="1:21" ht="9" customHeight="1" thickBot="1">
      <c r="A3" s="23"/>
      <c r="B3" s="23"/>
      <c r="C3" s="23"/>
      <c r="D3" s="23"/>
      <c r="E3" s="23"/>
      <c r="F3" s="23"/>
      <c r="G3" s="23"/>
      <c r="H3" s="23"/>
      <c r="I3" s="24"/>
      <c r="J3" s="23"/>
      <c r="K3" s="25"/>
      <c r="L3" s="23"/>
      <c r="M3" s="23"/>
      <c r="N3" s="23"/>
      <c r="O3" s="23"/>
      <c r="P3" s="23"/>
      <c r="Q3" s="23"/>
      <c r="R3" s="23"/>
      <c r="S3" s="23"/>
      <c r="T3" s="23"/>
      <c r="U3" s="23"/>
    </row>
    <row r="4" spans="1:21" ht="24.75" customHeight="1">
      <c r="A4" s="53" t="s">
        <v>1</v>
      </c>
      <c r="B4" s="4"/>
      <c r="C4" s="4"/>
      <c r="D4" s="4"/>
      <c r="E4" s="4"/>
      <c r="F4" s="4"/>
      <c r="G4" s="4"/>
      <c r="H4" s="4"/>
      <c r="I4" s="5"/>
      <c r="J4" s="4"/>
      <c r="K4" s="6"/>
      <c r="L4" s="4"/>
      <c r="M4" s="4"/>
      <c r="N4" s="4"/>
      <c r="O4" s="7"/>
      <c r="P4" s="26"/>
      <c r="Q4" s="26"/>
      <c r="R4" s="26"/>
      <c r="S4" s="26"/>
      <c r="T4" s="26"/>
      <c r="U4" s="26"/>
    </row>
    <row r="5" spans="1:21" ht="14.65" customHeight="1">
      <c r="A5" s="74" t="s">
        <v>2</v>
      </c>
      <c r="B5" s="75"/>
      <c r="C5" s="75"/>
      <c r="D5" s="75"/>
      <c r="E5" s="75"/>
      <c r="F5" s="76"/>
      <c r="G5" s="75" t="s">
        <v>3</v>
      </c>
      <c r="H5" s="75"/>
      <c r="I5" s="75"/>
      <c r="J5" s="75"/>
      <c r="K5" s="75"/>
      <c r="L5" s="75"/>
      <c r="M5" s="75"/>
      <c r="N5" s="76"/>
      <c r="O5" s="8" t="s">
        <v>4</v>
      </c>
      <c r="P5" s="23"/>
      <c r="Q5" s="23"/>
      <c r="R5" s="23"/>
      <c r="S5" s="23"/>
      <c r="T5" s="23"/>
      <c r="U5" s="23"/>
    </row>
    <row r="6" spans="1:21" ht="15" customHeight="1">
      <c r="A6" s="74" t="s">
        <v>5</v>
      </c>
      <c r="B6" s="75"/>
      <c r="C6" s="75"/>
      <c r="D6" s="75"/>
      <c r="E6" s="76"/>
      <c r="F6" s="77" t="s">
        <v>6</v>
      </c>
      <c r="G6" s="77"/>
      <c r="H6" s="77"/>
      <c r="I6" s="77"/>
      <c r="J6" s="77"/>
      <c r="K6" s="77"/>
      <c r="L6" s="77"/>
      <c r="M6" s="77"/>
      <c r="N6" s="77"/>
      <c r="O6" s="78"/>
      <c r="P6" s="23"/>
      <c r="Q6" s="23"/>
      <c r="R6" s="23"/>
      <c r="S6" s="23"/>
      <c r="T6" s="23"/>
      <c r="U6" s="23"/>
    </row>
    <row r="7" spans="1:21" ht="20.25" customHeight="1" thickBot="1">
      <c r="A7" s="79" t="s">
        <v>7</v>
      </c>
      <c r="B7" s="80"/>
      <c r="C7" s="80"/>
      <c r="D7" s="80"/>
      <c r="E7" s="81"/>
      <c r="F7" s="100" t="s">
        <v>8</v>
      </c>
      <c r="G7" s="101"/>
      <c r="H7" s="52">
        <v>700000</v>
      </c>
      <c r="I7" s="82"/>
      <c r="J7" s="82"/>
      <c r="K7" s="82"/>
      <c r="L7" s="82"/>
      <c r="M7" s="82"/>
      <c r="N7" s="82"/>
      <c r="O7" s="83"/>
      <c r="P7" s="23"/>
      <c r="Q7" s="23"/>
      <c r="R7" s="23"/>
      <c r="S7" s="23"/>
      <c r="T7" s="23"/>
      <c r="U7" s="23"/>
    </row>
    <row r="8" spans="1:21" ht="4.9000000000000004" customHeight="1">
      <c r="A8" s="27"/>
      <c r="B8" s="28"/>
      <c r="C8" s="28"/>
      <c r="D8" s="28"/>
      <c r="E8" s="28"/>
      <c r="F8" s="28"/>
      <c r="G8" s="28"/>
      <c r="H8" s="28"/>
      <c r="I8" s="29"/>
      <c r="J8" s="28"/>
      <c r="K8" s="30"/>
      <c r="L8" s="28"/>
      <c r="M8" s="28"/>
      <c r="N8" s="28"/>
      <c r="O8" s="31"/>
      <c r="P8" s="23"/>
      <c r="Q8" s="23"/>
      <c r="R8" s="23"/>
      <c r="S8" s="23"/>
      <c r="T8" s="23"/>
      <c r="U8" s="23"/>
    </row>
    <row r="9" spans="1:21" ht="39" customHeight="1">
      <c r="A9" s="102" t="s">
        <v>9</v>
      </c>
      <c r="B9" s="87" t="s">
        <v>10</v>
      </c>
      <c r="C9" s="87" t="s">
        <v>11</v>
      </c>
      <c r="D9" s="87" t="s">
        <v>12</v>
      </c>
      <c r="E9" s="87" t="s">
        <v>13</v>
      </c>
      <c r="F9" s="87" t="s">
        <v>14</v>
      </c>
      <c r="G9" s="87" t="s">
        <v>15</v>
      </c>
      <c r="H9" s="84" t="s">
        <v>16</v>
      </c>
      <c r="I9" s="85"/>
      <c r="J9" s="85"/>
      <c r="K9" s="86"/>
      <c r="L9" s="87" t="s">
        <v>17</v>
      </c>
      <c r="M9" s="87" t="s">
        <v>18</v>
      </c>
      <c r="N9" s="87" t="s">
        <v>19</v>
      </c>
      <c r="O9" s="90" t="s">
        <v>20</v>
      </c>
      <c r="P9" s="23"/>
      <c r="Q9" s="23"/>
      <c r="R9" s="23"/>
      <c r="S9" s="23"/>
      <c r="T9" s="23"/>
      <c r="U9" s="23"/>
    </row>
    <row r="10" spans="1:21" ht="28.5" customHeight="1" thickBot="1">
      <c r="A10" s="103"/>
      <c r="B10" s="88"/>
      <c r="C10" s="88"/>
      <c r="D10" s="88"/>
      <c r="E10" s="88"/>
      <c r="F10" s="88"/>
      <c r="G10" s="88"/>
      <c r="H10" s="84" t="s">
        <v>21</v>
      </c>
      <c r="I10" s="86"/>
      <c r="J10" s="84" t="s">
        <v>22</v>
      </c>
      <c r="K10" s="86"/>
      <c r="L10" s="88"/>
      <c r="M10" s="88"/>
      <c r="N10" s="89"/>
      <c r="O10" s="91"/>
      <c r="P10" s="23"/>
      <c r="Q10" s="23"/>
      <c r="R10" s="23"/>
      <c r="S10" s="23"/>
      <c r="T10" s="23"/>
      <c r="U10" s="23"/>
    </row>
    <row r="11" spans="1:21" ht="28.5" customHeight="1">
      <c r="A11" s="104"/>
      <c r="B11" s="105"/>
      <c r="C11" s="105"/>
      <c r="D11" s="105"/>
      <c r="E11" s="105"/>
      <c r="F11" s="105"/>
      <c r="G11" s="105"/>
      <c r="H11" s="10" t="s">
        <v>23</v>
      </c>
      <c r="I11" s="11" t="s">
        <v>24</v>
      </c>
      <c r="J11" s="10" t="s">
        <v>23</v>
      </c>
      <c r="K11" s="12" t="s">
        <v>24</v>
      </c>
      <c r="L11" s="88"/>
      <c r="M11" s="88"/>
      <c r="N11" s="89"/>
      <c r="O11" s="91"/>
      <c r="P11" s="23"/>
      <c r="Q11" s="23"/>
      <c r="R11" s="23"/>
      <c r="S11" s="13" t="s">
        <v>25</v>
      </c>
      <c r="T11" s="23"/>
      <c r="U11" s="23"/>
    </row>
    <row r="12" spans="1:21" ht="1.1499999999999999" customHeight="1" thickBot="1">
      <c r="A12" s="32" t="s">
        <v>26</v>
      </c>
      <c r="B12" s="32" t="s">
        <v>27</v>
      </c>
      <c r="C12" s="33" t="s">
        <v>28</v>
      </c>
      <c r="D12" s="34" t="s">
        <v>29</v>
      </c>
      <c r="E12" s="35"/>
      <c r="F12" s="35" t="s">
        <v>30</v>
      </c>
      <c r="G12" s="35" t="s">
        <v>31</v>
      </c>
      <c r="H12" s="35"/>
      <c r="I12" s="36"/>
      <c r="J12" s="35"/>
      <c r="K12" s="37"/>
      <c r="L12" s="38">
        <v>42430</v>
      </c>
      <c r="M12" s="38"/>
      <c r="N12" s="89"/>
      <c r="O12" s="39"/>
      <c r="P12" s="23"/>
      <c r="Q12" s="23"/>
      <c r="R12" s="23"/>
      <c r="S12" s="14" t="s">
        <v>32</v>
      </c>
      <c r="T12" s="23"/>
      <c r="U12" s="23"/>
    </row>
    <row r="13" spans="1:21" s="15" customFormat="1" ht="24.4" customHeight="1" thickBot="1">
      <c r="A13" s="54" t="s">
        <v>33</v>
      </c>
      <c r="B13" s="55" t="s">
        <v>34</v>
      </c>
      <c r="C13" s="56" t="s">
        <v>35</v>
      </c>
      <c r="D13" s="56" t="s">
        <v>36</v>
      </c>
      <c r="E13" s="57">
        <v>75000</v>
      </c>
      <c r="F13" s="55" t="s">
        <v>37</v>
      </c>
      <c r="G13" s="56" t="s">
        <v>38</v>
      </c>
      <c r="H13" s="57">
        <f>E13</f>
        <v>75000</v>
      </c>
      <c r="I13" s="58">
        <v>1</v>
      </c>
      <c r="J13" s="57">
        <v>0</v>
      </c>
      <c r="K13" s="58">
        <f>IF(I13&gt;0,1-I13,0)</f>
        <v>0</v>
      </c>
      <c r="L13" s="59">
        <v>43647</v>
      </c>
      <c r="M13" s="59">
        <f>+L13+30</f>
        <v>43677</v>
      </c>
      <c r="N13" s="66" t="s">
        <v>39</v>
      </c>
      <c r="O13" s="40"/>
      <c r="P13" s="41"/>
      <c r="Q13" s="41"/>
      <c r="R13" s="41"/>
      <c r="S13" s="14" t="s">
        <v>40</v>
      </c>
      <c r="T13" s="41"/>
      <c r="U13" s="41"/>
    </row>
    <row r="14" spans="1:21" s="15" customFormat="1" ht="24.4" customHeight="1" thickBot="1">
      <c r="A14" s="54" t="s">
        <v>33</v>
      </c>
      <c r="B14" s="55" t="s">
        <v>34</v>
      </c>
      <c r="C14" s="56" t="s">
        <v>35</v>
      </c>
      <c r="D14" s="56" t="s">
        <v>41</v>
      </c>
      <c r="E14" s="57">
        <v>75000</v>
      </c>
      <c r="F14" s="55" t="s">
        <v>37</v>
      </c>
      <c r="G14" s="56" t="s">
        <v>38</v>
      </c>
      <c r="H14" s="57">
        <f t="shared" ref="H14:H21" si="0">E14</f>
        <v>75000</v>
      </c>
      <c r="I14" s="58">
        <v>1</v>
      </c>
      <c r="J14" s="57">
        <v>0</v>
      </c>
      <c r="K14" s="58">
        <v>0</v>
      </c>
      <c r="L14" s="59">
        <v>43647</v>
      </c>
      <c r="M14" s="59">
        <f>+L14+30</f>
        <v>43677</v>
      </c>
      <c r="N14" s="66" t="s">
        <v>42</v>
      </c>
      <c r="O14" s="40"/>
      <c r="P14" s="41"/>
      <c r="Q14" s="41"/>
      <c r="R14" s="41"/>
      <c r="S14" s="14" t="s">
        <v>43</v>
      </c>
      <c r="T14" s="41"/>
      <c r="U14" s="41"/>
    </row>
    <row r="15" spans="1:21" s="15" customFormat="1" ht="30.6" customHeight="1" thickBot="1">
      <c r="A15" s="54" t="s">
        <v>44</v>
      </c>
      <c r="B15" s="55" t="s">
        <v>34</v>
      </c>
      <c r="C15" s="56" t="s">
        <v>35</v>
      </c>
      <c r="D15" s="56" t="s">
        <v>45</v>
      </c>
      <c r="E15" s="57">
        <v>75000</v>
      </c>
      <c r="F15" s="55" t="s">
        <v>46</v>
      </c>
      <c r="G15" s="56" t="s">
        <v>38</v>
      </c>
      <c r="H15" s="57">
        <f t="shared" si="0"/>
        <v>75000</v>
      </c>
      <c r="I15" s="58">
        <v>1</v>
      </c>
      <c r="J15" s="57">
        <v>0</v>
      </c>
      <c r="K15" s="58">
        <v>0</v>
      </c>
      <c r="L15" s="59">
        <v>43709</v>
      </c>
      <c r="M15" s="59">
        <f t="shared" ref="M15" si="1">+L15+31</f>
        <v>43740</v>
      </c>
      <c r="N15" s="66" t="s">
        <v>42</v>
      </c>
      <c r="O15" s="40"/>
      <c r="P15" s="41"/>
      <c r="Q15" s="41"/>
      <c r="R15" s="41"/>
      <c r="S15" s="13" t="s">
        <v>47</v>
      </c>
      <c r="T15" s="41"/>
      <c r="U15" s="41"/>
    </row>
    <row r="16" spans="1:21" s="15" customFormat="1" ht="30.6" customHeight="1">
      <c r="A16" s="54" t="s">
        <v>44</v>
      </c>
      <c r="B16" s="55" t="s">
        <v>34</v>
      </c>
      <c r="C16" s="56" t="s">
        <v>48</v>
      </c>
      <c r="D16" s="56" t="s">
        <v>49</v>
      </c>
      <c r="E16" s="57">
        <v>75000</v>
      </c>
      <c r="F16" s="55" t="s">
        <v>46</v>
      </c>
      <c r="G16" s="56" t="s">
        <v>38</v>
      </c>
      <c r="H16" s="57">
        <v>75000</v>
      </c>
      <c r="I16" s="58">
        <v>1</v>
      </c>
      <c r="J16" s="57">
        <v>0</v>
      </c>
      <c r="K16" s="58">
        <v>0</v>
      </c>
      <c r="L16" s="59">
        <v>43709</v>
      </c>
      <c r="M16" s="59">
        <f>+L16+30</f>
        <v>43739</v>
      </c>
      <c r="N16" s="66" t="s">
        <v>42</v>
      </c>
      <c r="O16" s="40"/>
      <c r="P16" s="41"/>
      <c r="Q16" s="41"/>
      <c r="R16" s="41"/>
      <c r="S16" s="65"/>
      <c r="T16" s="41"/>
      <c r="U16" s="41"/>
    </row>
    <row r="17" spans="1:21" s="15" customFormat="1" ht="28.15" customHeight="1">
      <c r="A17" s="54" t="s">
        <v>50</v>
      </c>
      <c r="B17" s="55" t="s">
        <v>34</v>
      </c>
      <c r="C17" s="56" t="s">
        <v>48</v>
      </c>
      <c r="D17" s="56" t="s">
        <v>51</v>
      </c>
      <c r="E17" s="57">
        <v>50000</v>
      </c>
      <c r="F17" s="55" t="s">
        <v>46</v>
      </c>
      <c r="G17" s="56" t="s">
        <v>38</v>
      </c>
      <c r="H17" s="57">
        <f t="shared" si="0"/>
        <v>50000</v>
      </c>
      <c r="I17" s="58">
        <v>1</v>
      </c>
      <c r="J17" s="57">
        <v>0</v>
      </c>
      <c r="K17" s="58">
        <v>0</v>
      </c>
      <c r="L17" s="59">
        <v>43709</v>
      </c>
      <c r="M17" s="59">
        <f>+L17+90</f>
        <v>43799</v>
      </c>
      <c r="N17" s="67" t="s">
        <v>39</v>
      </c>
      <c r="O17" s="40"/>
      <c r="P17" s="41"/>
      <c r="Q17" s="41"/>
      <c r="R17" s="41"/>
      <c r="S17" s="14" t="s">
        <v>52</v>
      </c>
      <c r="T17" s="41"/>
      <c r="U17" s="41"/>
    </row>
    <row r="18" spans="1:21" s="15" customFormat="1" ht="27" customHeight="1">
      <c r="A18" s="54" t="s">
        <v>50</v>
      </c>
      <c r="B18" s="55" t="s">
        <v>34</v>
      </c>
      <c r="C18" s="56" t="s">
        <v>48</v>
      </c>
      <c r="D18" s="56" t="s">
        <v>53</v>
      </c>
      <c r="E18" s="57">
        <v>75000</v>
      </c>
      <c r="F18" s="55" t="s">
        <v>46</v>
      </c>
      <c r="G18" s="56" t="s">
        <v>38</v>
      </c>
      <c r="H18" s="57">
        <f t="shared" si="0"/>
        <v>75000</v>
      </c>
      <c r="I18" s="58">
        <v>1</v>
      </c>
      <c r="J18" s="57">
        <v>0</v>
      </c>
      <c r="K18" s="58">
        <v>0</v>
      </c>
      <c r="L18" s="59">
        <v>43709</v>
      </c>
      <c r="M18" s="59">
        <f>+L18+90</f>
        <v>43799</v>
      </c>
      <c r="N18" s="67" t="s">
        <v>54</v>
      </c>
      <c r="O18" s="40"/>
      <c r="P18" s="41"/>
      <c r="Q18" s="41"/>
      <c r="R18" s="41"/>
      <c r="S18" s="14"/>
      <c r="T18" s="41"/>
      <c r="U18" s="41"/>
    </row>
    <row r="19" spans="1:21" s="15" customFormat="1" ht="24" customHeight="1">
      <c r="A19" s="54" t="s">
        <v>50</v>
      </c>
      <c r="B19" s="55" t="s">
        <v>34</v>
      </c>
      <c r="C19" s="56" t="s">
        <v>35</v>
      </c>
      <c r="D19" s="56" t="s">
        <v>55</v>
      </c>
      <c r="E19" s="57">
        <v>75000</v>
      </c>
      <c r="F19" s="55" t="s">
        <v>37</v>
      </c>
      <c r="G19" s="56" t="s">
        <v>38</v>
      </c>
      <c r="H19" s="57">
        <f t="shared" si="0"/>
        <v>75000</v>
      </c>
      <c r="I19" s="58">
        <v>1</v>
      </c>
      <c r="J19" s="57">
        <v>0</v>
      </c>
      <c r="K19" s="58">
        <v>0</v>
      </c>
      <c r="L19" s="59">
        <v>44013</v>
      </c>
      <c r="M19" s="59">
        <f>+L19+30</f>
        <v>44043</v>
      </c>
      <c r="N19" s="67" t="s">
        <v>54</v>
      </c>
      <c r="O19" s="40"/>
      <c r="P19" s="41"/>
      <c r="Q19" s="41"/>
      <c r="R19" s="41"/>
      <c r="S19" s="14"/>
      <c r="T19" s="41"/>
      <c r="U19" s="41"/>
    </row>
    <row r="20" spans="1:21" s="15" customFormat="1" ht="24.4" customHeight="1">
      <c r="A20" s="54" t="s">
        <v>56</v>
      </c>
      <c r="B20" s="55" t="s">
        <v>34</v>
      </c>
      <c r="C20" s="56" t="s">
        <v>48</v>
      </c>
      <c r="D20" s="56" t="s">
        <v>57</v>
      </c>
      <c r="E20" s="57">
        <v>100000</v>
      </c>
      <c r="F20" s="55" t="s">
        <v>37</v>
      </c>
      <c r="G20" s="56" t="s">
        <v>38</v>
      </c>
      <c r="H20" s="57">
        <f t="shared" si="0"/>
        <v>100000</v>
      </c>
      <c r="I20" s="58">
        <v>1</v>
      </c>
      <c r="J20" s="57">
        <v>0</v>
      </c>
      <c r="K20" s="58">
        <v>0</v>
      </c>
      <c r="L20" s="59">
        <v>43647</v>
      </c>
      <c r="M20" s="59">
        <f>+L20+30</f>
        <v>43677</v>
      </c>
      <c r="N20" s="67" t="s">
        <v>54</v>
      </c>
      <c r="O20" s="40"/>
      <c r="P20" s="41"/>
      <c r="Q20" s="41"/>
      <c r="R20" s="41"/>
      <c r="S20" s="14" t="s">
        <v>58</v>
      </c>
      <c r="T20" s="41"/>
      <c r="U20" s="41"/>
    </row>
    <row r="21" spans="1:21" s="15" customFormat="1" ht="24.4" customHeight="1">
      <c r="A21" s="54" t="s">
        <v>59</v>
      </c>
      <c r="B21" s="55" t="s">
        <v>34</v>
      </c>
      <c r="C21" s="56" t="s">
        <v>48</v>
      </c>
      <c r="D21" s="56" t="s">
        <v>60</v>
      </c>
      <c r="E21" s="57">
        <v>100000</v>
      </c>
      <c r="F21" s="55" t="s">
        <v>37</v>
      </c>
      <c r="G21" s="56" t="s">
        <v>38</v>
      </c>
      <c r="H21" s="57">
        <f t="shared" si="0"/>
        <v>100000</v>
      </c>
      <c r="I21" s="58">
        <v>1</v>
      </c>
      <c r="J21" s="57">
        <v>0</v>
      </c>
      <c r="K21" s="58">
        <v>0</v>
      </c>
      <c r="L21" s="59">
        <v>43647</v>
      </c>
      <c r="M21" s="59">
        <f>+L21+30</f>
        <v>43677</v>
      </c>
      <c r="N21" s="67" t="s">
        <v>39</v>
      </c>
      <c r="O21" s="40"/>
      <c r="P21" s="41"/>
      <c r="Q21" s="41"/>
      <c r="R21" s="41"/>
      <c r="S21" s="14"/>
      <c r="T21" s="41"/>
      <c r="U21" s="41"/>
    </row>
    <row r="22" spans="1:21" s="16" customFormat="1" ht="35.25" customHeight="1" thickBot="1">
      <c r="A22" s="60" t="s">
        <v>61</v>
      </c>
      <c r="B22" s="92"/>
      <c r="C22" s="93"/>
      <c r="D22" s="61" t="s">
        <v>62</v>
      </c>
      <c r="E22" s="62">
        <f>SUM(E13:E21)</f>
        <v>700000</v>
      </c>
      <c r="F22" s="63"/>
      <c r="G22" s="63"/>
      <c r="H22" s="62">
        <f>IF(SUM(H13:H21)&lt;&gt;H7,"Total should equal to project amount",SUM(H13:H21))</f>
        <v>700000</v>
      </c>
      <c r="I22" s="64">
        <f>AVERAGE(I13:I21)</f>
        <v>1</v>
      </c>
      <c r="J22" s="62">
        <f>SUM(J13:J21)</f>
        <v>0</v>
      </c>
      <c r="K22" s="64">
        <f>AVERAGE(K13:K21)</f>
        <v>0</v>
      </c>
      <c r="L22" s="63"/>
      <c r="M22" s="63"/>
      <c r="N22" s="63"/>
      <c r="O22" s="42"/>
      <c r="P22" s="43"/>
      <c r="Q22" s="43"/>
      <c r="R22" s="43"/>
      <c r="S22" s="17"/>
      <c r="T22" s="43"/>
      <c r="U22" s="43"/>
    </row>
    <row r="23" spans="1:21" ht="14.25" customHeight="1">
      <c r="A23" s="94" t="s">
        <v>63</v>
      </c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6"/>
      <c r="P23" s="23"/>
      <c r="Q23" s="23"/>
      <c r="R23" s="23"/>
      <c r="S23" s="23"/>
      <c r="T23" s="23"/>
      <c r="U23" s="23"/>
    </row>
    <row r="24" spans="1:21">
      <c r="A24" s="97"/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9"/>
      <c r="P24" s="23"/>
      <c r="Q24" s="23"/>
      <c r="R24" s="23"/>
      <c r="S24" s="23"/>
      <c r="T24" s="23"/>
      <c r="U24" s="23"/>
    </row>
    <row r="25" spans="1:21" ht="14.1" customHeight="1" thickBot="1">
      <c r="A25" s="97"/>
      <c r="B25" s="98"/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98"/>
      <c r="N25" s="98"/>
      <c r="O25" s="99"/>
      <c r="P25" s="23"/>
      <c r="Q25" s="23"/>
      <c r="R25" s="23"/>
      <c r="S25" s="23"/>
      <c r="T25" s="23"/>
      <c r="U25" s="23"/>
    </row>
    <row r="26" spans="1:21" s="18" customFormat="1" ht="21.75" customHeight="1" thickBot="1">
      <c r="A26" s="68" t="s">
        <v>64</v>
      </c>
      <c r="B26" s="69"/>
      <c r="C26" s="69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70"/>
      <c r="P26" s="44"/>
      <c r="Q26" s="44"/>
      <c r="R26" s="44"/>
      <c r="S26" s="44"/>
      <c r="T26" s="44"/>
      <c r="U26" s="44"/>
    </row>
    <row r="27" spans="1:21" s="9" customFormat="1" ht="27.75" customHeight="1" thickBot="1">
      <c r="A27" s="71" t="s">
        <v>65</v>
      </c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3"/>
      <c r="P27" s="28"/>
      <c r="Q27" s="28"/>
      <c r="R27" s="28"/>
      <c r="S27" s="28"/>
      <c r="T27" s="28"/>
      <c r="U27" s="28"/>
    </row>
    <row r="28" spans="1:21" s="19" customFormat="1" ht="29.1" customHeight="1" thickBot="1">
      <c r="A28" s="71" t="s">
        <v>66</v>
      </c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3"/>
      <c r="P28" s="45"/>
      <c r="Q28" s="45"/>
      <c r="R28" s="45"/>
      <c r="S28" s="45"/>
      <c r="T28" s="45"/>
      <c r="U28" s="45"/>
    </row>
    <row r="29" spans="1:21">
      <c r="A29" s="20"/>
      <c r="B29" s="20"/>
      <c r="C29" s="20"/>
      <c r="D29" s="20"/>
      <c r="E29" s="20"/>
      <c r="F29" s="20"/>
      <c r="G29" s="20"/>
      <c r="H29" s="20"/>
      <c r="I29" s="21"/>
      <c r="J29" s="20"/>
      <c r="K29" s="22"/>
      <c r="L29" s="20"/>
      <c r="M29" s="20"/>
      <c r="N29" s="20"/>
      <c r="O29" s="20"/>
      <c r="P29" s="23"/>
      <c r="Q29" s="23"/>
      <c r="R29" s="23"/>
      <c r="S29" s="23"/>
      <c r="T29" s="23"/>
      <c r="U29" s="23"/>
    </row>
    <row r="30" spans="1:21">
      <c r="A30" s="20"/>
      <c r="B30" s="20"/>
      <c r="C30" s="20"/>
      <c r="D30" s="20"/>
      <c r="E30" s="20"/>
      <c r="F30" s="20"/>
      <c r="G30" s="20"/>
      <c r="H30" s="20"/>
      <c r="I30" s="21"/>
      <c r="J30" s="20"/>
      <c r="K30" s="22"/>
      <c r="L30" s="20"/>
      <c r="M30" s="20"/>
      <c r="N30" s="20"/>
      <c r="O30" s="20"/>
      <c r="P30" s="23"/>
      <c r="Q30" s="23"/>
      <c r="R30" s="23"/>
      <c r="S30" s="23"/>
      <c r="T30" s="23"/>
      <c r="U30" s="23"/>
    </row>
    <row r="31" spans="1:21">
      <c r="A31" s="20"/>
      <c r="B31" s="20"/>
      <c r="C31" s="20"/>
      <c r="D31" s="20"/>
      <c r="E31" s="20"/>
      <c r="F31" s="20"/>
      <c r="G31" s="20"/>
      <c r="H31" s="20"/>
      <c r="I31" s="21"/>
      <c r="J31" s="20"/>
      <c r="K31" s="22"/>
      <c r="L31" s="20"/>
      <c r="M31" s="20"/>
      <c r="N31" s="20"/>
      <c r="O31" s="20"/>
      <c r="P31" s="23"/>
      <c r="Q31" s="23"/>
      <c r="R31" s="23"/>
      <c r="S31" s="23"/>
      <c r="T31" s="23"/>
      <c r="U31" s="23"/>
    </row>
    <row r="32" spans="1:21">
      <c r="A32" s="20"/>
      <c r="B32" s="20"/>
      <c r="C32" s="20"/>
      <c r="D32" s="20"/>
      <c r="E32" s="20"/>
      <c r="F32" s="20"/>
      <c r="G32" s="20"/>
      <c r="H32" s="20"/>
      <c r="I32" s="21"/>
      <c r="J32" s="20"/>
      <c r="K32" s="22"/>
      <c r="L32" s="20"/>
      <c r="M32" s="20"/>
      <c r="N32" s="20"/>
      <c r="O32" s="20"/>
      <c r="P32" s="23"/>
      <c r="Q32" s="23"/>
      <c r="R32" s="23"/>
      <c r="S32" s="23"/>
      <c r="T32" s="23"/>
      <c r="U32" s="23"/>
    </row>
    <row r="33" spans="1:15">
      <c r="A33" s="20"/>
      <c r="B33" s="20"/>
      <c r="C33" s="20"/>
      <c r="D33" s="20"/>
      <c r="E33" s="20"/>
      <c r="F33" s="20"/>
      <c r="G33" s="20"/>
      <c r="H33" s="20"/>
      <c r="I33" s="21"/>
      <c r="J33" s="20"/>
      <c r="K33" s="22"/>
      <c r="L33" s="20"/>
      <c r="M33" s="20"/>
      <c r="N33" s="20"/>
      <c r="O33" s="20"/>
    </row>
    <row r="34" spans="1:15">
      <c r="A34" s="20"/>
      <c r="B34" s="20"/>
      <c r="C34" s="20"/>
      <c r="D34" s="20"/>
      <c r="E34" s="20"/>
      <c r="F34" s="20"/>
      <c r="G34" s="20"/>
      <c r="H34" s="20"/>
      <c r="I34" s="21"/>
      <c r="J34" s="20"/>
      <c r="K34" s="22"/>
      <c r="L34" s="20"/>
      <c r="M34" s="20"/>
      <c r="N34" s="20"/>
      <c r="O34" s="20"/>
    </row>
    <row r="35" spans="1:15" hidden="1" outlineLevel="1">
      <c r="A35" s="46" t="s">
        <v>67</v>
      </c>
      <c r="B35" s="47"/>
      <c r="C35" s="23"/>
      <c r="D35" s="23"/>
      <c r="E35" s="23"/>
      <c r="F35" s="23"/>
      <c r="G35" s="23"/>
      <c r="H35" s="23"/>
      <c r="I35" s="24"/>
      <c r="J35" s="23"/>
      <c r="K35" s="25"/>
      <c r="L35" s="23"/>
      <c r="M35" s="23"/>
      <c r="N35" s="23"/>
      <c r="O35" s="23"/>
    </row>
    <row r="36" spans="1:15" ht="15" hidden="1" customHeight="1" outlineLevel="1">
      <c r="A36" s="48" t="s">
        <v>68</v>
      </c>
      <c r="B36" s="48" t="s">
        <v>69</v>
      </c>
      <c r="C36" s="48" t="s">
        <v>70</v>
      </c>
      <c r="D36" s="48" t="s">
        <v>71</v>
      </c>
      <c r="E36" s="48" t="s">
        <v>72</v>
      </c>
      <c r="F36" s="48" t="s">
        <v>73</v>
      </c>
      <c r="G36" s="48" t="s">
        <v>74</v>
      </c>
      <c r="H36" s="48"/>
      <c r="I36" s="24"/>
      <c r="J36" s="23"/>
      <c r="K36" s="25"/>
      <c r="L36" s="23"/>
      <c r="M36" s="23"/>
      <c r="N36" s="23"/>
      <c r="O36" s="23"/>
    </row>
    <row r="37" spans="1:15" hidden="1" outlineLevel="1">
      <c r="A37" s="48" t="s">
        <v>33</v>
      </c>
      <c r="B37" s="48" t="s">
        <v>34</v>
      </c>
      <c r="C37" s="48" t="s">
        <v>35</v>
      </c>
      <c r="D37" s="48"/>
      <c r="E37" s="48"/>
      <c r="F37" s="48" t="s">
        <v>37</v>
      </c>
      <c r="G37" s="48" t="s">
        <v>38</v>
      </c>
      <c r="H37" s="48"/>
      <c r="I37" s="24"/>
      <c r="J37" s="23"/>
      <c r="K37" s="25"/>
      <c r="L37" s="23"/>
      <c r="M37" s="23"/>
      <c r="N37" s="23"/>
      <c r="O37" s="23"/>
    </row>
    <row r="38" spans="1:15" hidden="1" outlineLevel="1">
      <c r="A38" s="48" t="s">
        <v>44</v>
      </c>
      <c r="B38" s="48" t="s">
        <v>75</v>
      </c>
      <c r="C38" s="49" t="s">
        <v>48</v>
      </c>
      <c r="D38" s="48"/>
      <c r="E38" s="48"/>
      <c r="F38" s="50" t="s">
        <v>76</v>
      </c>
      <c r="G38" s="48" t="s">
        <v>77</v>
      </c>
      <c r="H38" s="48"/>
      <c r="I38" s="24"/>
      <c r="J38" s="23"/>
      <c r="K38" s="25"/>
      <c r="L38" s="23"/>
      <c r="M38" s="23"/>
      <c r="N38" s="23"/>
      <c r="O38" s="23"/>
    </row>
    <row r="39" spans="1:15" hidden="1" outlineLevel="1">
      <c r="A39" s="48" t="s">
        <v>50</v>
      </c>
      <c r="B39" s="48" t="s">
        <v>78</v>
      </c>
      <c r="C39" s="48" t="s">
        <v>79</v>
      </c>
      <c r="D39" s="48"/>
      <c r="E39" s="48"/>
      <c r="F39" s="48" t="s">
        <v>46</v>
      </c>
      <c r="G39" s="48"/>
      <c r="H39" s="48"/>
      <c r="I39" s="24"/>
      <c r="J39" s="23"/>
      <c r="K39" s="25"/>
      <c r="L39" s="23"/>
      <c r="M39" s="23"/>
      <c r="N39" s="23"/>
      <c r="O39" s="23"/>
    </row>
    <row r="40" spans="1:15" hidden="1" outlineLevel="1">
      <c r="A40" s="48" t="s">
        <v>56</v>
      </c>
      <c r="B40" s="48"/>
      <c r="C40" s="48" t="s">
        <v>80</v>
      </c>
      <c r="D40" s="48"/>
      <c r="E40" s="48"/>
      <c r="F40" s="48" t="s">
        <v>81</v>
      </c>
      <c r="G40" s="48"/>
      <c r="H40" s="48"/>
      <c r="I40" s="24"/>
      <c r="J40" s="23"/>
      <c r="K40" s="25"/>
      <c r="L40" s="23"/>
      <c r="M40" s="23"/>
      <c r="N40" s="23"/>
      <c r="O40" s="23"/>
    </row>
    <row r="41" spans="1:15" hidden="1" outlineLevel="1">
      <c r="A41" s="48" t="s">
        <v>59</v>
      </c>
      <c r="B41" s="48"/>
      <c r="C41" s="48"/>
      <c r="D41" s="48"/>
      <c r="E41" s="48"/>
      <c r="F41" s="48" t="s">
        <v>82</v>
      </c>
      <c r="G41" s="48"/>
      <c r="H41" s="48"/>
      <c r="I41" s="24"/>
      <c r="J41" s="23"/>
      <c r="K41" s="25"/>
      <c r="L41" s="23"/>
      <c r="M41" s="23"/>
      <c r="N41" s="23"/>
      <c r="O41" s="23"/>
    </row>
    <row r="42" spans="1:15" hidden="1" outlineLevel="1">
      <c r="A42" s="51" t="s">
        <v>83</v>
      </c>
      <c r="B42" s="47"/>
      <c r="C42" s="47"/>
      <c r="D42" s="47"/>
      <c r="E42" s="47"/>
      <c r="F42" s="48"/>
      <c r="G42" s="47"/>
      <c r="H42" s="47"/>
      <c r="I42" s="24"/>
      <c r="J42" s="23"/>
      <c r="K42" s="25"/>
      <c r="L42" s="23"/>
      <c r="M42" s="23"/>
      <c r="N42" s="23"/>
      <c r="O42" s="23"/>
    </row>
    <row r="43" spans="1:15" hidden="1" outlineLevel="1">
      <c r="A43" s="51" t="s">
        <v>84</v>
      </c>
      <c r="B43" s="23"/>
      <c r="C43" s="23"/>
      <c r="D43" s="23"/>
      <c r="E43" s="23"/>
      <c r="F43" s="23"/>
      <c r="G43" s="23"/>
      <c r="H43" s="23"/>
      <c r="I43" s="24"/>
      <c r="J43" s="23"/>
      <c r="K43" s="25"/>
      <c r="L43" s="23"/>
      <c r="M43" s="23"/>
      <c r="N43" s="23"/>
      <c r="O43" s="23"/>
    </row>
    <row r="44" spans="1:15" hidden="1" outlineLevel="1">
      <c r="A44" s="51" t="s">
        <v>85</v>
      </c>
      <c r="B44" s="23"/>
      <c r="C44" s="23"/>
      <c r="D44" s="23"/>
      <c r="E44" s="23"/>
      <c r="F44" s="23"/>
      <c r="G44" s="23"/>
      <c r="H44" s="23"/>
      <c r="I44" s="24"/>
      <c r="J44" s="23"/>
      <c r="K44" s="25"/>
      <c r="L44" s="23"/>
      <c r="M44" s="23"/>
      <c r="N44" s="23"/>
      <c r="O44" s="23"/>
    </row>
    <row r="45" spans="1:15" hidden="1" outlineLevel="1">
      <c r="A45" s="51" t="s">
        <v>86</v>
      </c>
      <c r="B45" s="23"/>
      <c r="C45" s="23"/>
      <c r="D45" s="23"/>
      <c r="E45" s="23"/>
      <c r="F45" s="23"/>
      <c r="G45" s="23"/>
      <c r="H45" s="23"/>
      <c r="I45" s="24"/>
      <c r="J45" s="23"/>
      <c r="K45" s="25"/>
      <c r="L45" s="23"/>
      <c r="M45" s="23"/>
      <c r="N45" s="23"/>
      <c r="O45" s="23"/>
    </row>
    <row r="46" spans="1:15" collapsed="1">
      <c r="A46" s="23"/>
      <c r="B46" s="23"/>
      <c r="C46" s="23"/>
      <c r="D46" s="23"/>
      <c r="E46" s="23"/>
      <c r="F46" s="23"/>
      <c r="G46" s="23"/>
      <c r="H46" s="23"/>
      <c r="I46" s="24"/>
      <c r="J46" s="23"/>
      <c r="K46" s="25"/>
      <c r="L46" s="23"/>
      <c r="M46" s="23"/>
      <c r="N46" s="23"/>
      <c r="O46" s="23"/>
    </row>
  </sheetData>
  <autoFilter ref="A9:O14" xr:uid="{CE71A667-36D5-4833-A4BE-9AF3F34D3259}">
    <filterColumn colId="7" showButton="0"/>
    <filterColumn colId="8" showButton="0"/>
    <filterColumn colId="9" showButton="0"/>
  </autoFilter>
  <mergeCells count="26">
    <mergeCell ref="H10:I10"/>
    <mergeCell ref="J10:K10"/>
    <mergeCell ref="F7:G7"/>
    <mergeCell ref="A9:A11"/>
    <mergeCell ref="B9:B11"/>
    <mergeCell ref="C9:C11"/>
    <mergeCell ref="D9:D11"/>
    <mergeCell ref="E9:E11"/>
    <mergeCell ref="F9:F11"/>
    <mergeCell ref="G9:G11"/>
    <mergeCell ref="A26:O26"/>
    <mergeCell ref="A27:O27"/>
    <mergeCell ref="A28:O28"/>
    <mergeCell ref="A5:F5"/>
    <mergeCell ref="A6:E6"/>
    <mergeCell ref="F6:O6"/>
    <mergeCell ref="A7:E7"/>
    <mergeCell ref="I7:O7"/>
    <mergeCell ref="G5:N5"/>
    <mergeCell ref="H9:K9"/>
    <mergeCell ref="L9:L11"/>
    <mergeCell ref="M9:M11"/>
    <mergeCell ref="N9:N12"/>
    <mergeCell ref="O9:O11"/>
    <mergeCell ref="B22:C22"/>
    <mergeCell ref="A23:O25"/>
  </mergeCells>
  <dataValidations count="6">
    <dataValidation type="list" allowBlank="1" showInputMessage="1" showErrorMessage="1" sqref="G12:G21" xr:uid="{00000000-0002-0000-0000-000002000000}">
      <formula1>$G$36:$G$38</formula1>
    </dataValidation>
    <dataValidation type="list" allowBlank="1" showInputMessage="1" showErrorMessage="1" sqref="C12:C21" xr:uid="{00000000-0002-0000-0000-000003000000}">
      <formula1>$C$36:$C$41</formula1>
    </dataValidation>
    <dataValidation type="list" allowBlank="1" showInputMessage="1" showErrorMessage="1" sqref="B12:B21" xr:uid="{00000000-0002-0000-0000-000004000000}">
      <formula1>$B$36:$B$41</formula1>
    </dataValidation>
    <dataValidation type="list" allowBlank="1" showInputMessage="1" showErrorMessage="1" sqref="A12" xr:uid="{00000000-0002-0000-0000-000005000000}">
      <formula1>$A$36:$A$41</formula1>
    </dataValidation>
    <dataValidation type="list" allowBlank="1" showInputMessage="1" showErrorMessage="1" sqref="A13:A21" xr:uid="{6CCD559A-F6FE-4D1F-AB36-5283DF18D0DC}">
      <formula1>$A$36:$A$45</formula1>
    </dataValidation>
    <dataValidation type="list" allowBlank="1" showInputMessage="1" showErrorMessage="1" sqref="F12:F21" xr:uid="{00000000-0002-0000-0000-000000000000}">
      <formula1>$F$36:$F$42</formula1>
    </dataValidation>
  </dataValidations>
  <pageMargins left="0.2" right="0.2" top="0.6" bottom="0.6" header="0.27" footer="0.27"/>
  <pageSetup paperSize="5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Confidential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/>
    </ic46d7e087fd4a108fb86518ca413cc6>
    <IDBDocs_x0020_Number xmlns="cdc7663a-08f0-4737-9e8c-148ce897a09c" xsi:nil="true"/>
    <Division_x0020_or_x0020_Unit xmlns="cdc7663a-08f0-4737-9e8c-148ce897a09c">VPS/VPS</Division_x0020_or_x0020_Unit>
    <Fiscal_x0020_Year_x0020_IDB xmlns="cdc7663a-08f0-4737-9e8c-148ce897a09c">2017</Fiscal_x0020_Year_x0020_IDB>
    <Other_x0020_Author xmlns="cdc7663a-08f0-4737-9e8c-148ce897a09c" xsi:nil="true"/>
    <Migration_x0020_Info xmlns="cdc7663a-08f0-4737-9e8c-148ce897a09c" xsi:nil="true"/>
    <j65ec2e3a7e44c39a1acebfd2a19200a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Guideline</TermName>
          <TermId xmlns="http://schemas.microsoft.com/office/infopath/2007/PartnerControls">b87520e0-9f78-4604-afc7-b360fd9c6e69</TermId>
        </TermInfo>
      </Terms>
    </j65ec2e3a7e44c39a1acebfd2a19200a>
    <Document_x0020_Author xmlns="cdc7663a-08f0-4737-9e8c-148ce897a09c">Molina, Silvana</Document_x0020_Author>
    <Document_x0020_Language_x0020_IDB xmlns="cdc7663a-08f0-4737-9e8c-148ce897a09c">English</Document_x0020_Language_x0020_IDB>
    <TaxCatchAll xmlns="cdc7663a-08f0-4737-9e8c-148ce897a09c">
      <Value>29</Value>
      <Value>4</Value>
    </TaxCatchAll>
    <Identifier xmlns="cdc7663a-08f0-4737-9e8c-148ce897a09c" xsi:nil="true"/>
    <cf0f1ca6d90e4583ad80995bcde0e58a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Guideline, Standard and Policy</TermName>
          <TermId xmlns="http://schemas.microsoft.com/office/infopath/2007/PartnerControls">55052825-ede1-4fc0-9b73-7b2230e7239d</TermId>
        </TermInfo>
      </Terms>
    </cf0f1ca6d90e4583ad80995bcde0e58a>
    <_dlc_DocId xmlns="cdc7663a-08f0-4737-9e8c-148ce897a09c">EZSHARE-1646886943-108</_dlc_DocId>
    <_dlc_DocIdUrl xmlns="cdc7663a-08f0-4737-9e8c-148ce897a09c">
      <Url>https://idbg.sharepoint.com/teams/ez-VPS/VPS/_layouts/15/DocIdRedir.aspx?ID=EZSHARE-1646886943-108</Url>
      <Description>EZSHARE-1646886943-108</Description>
    </_dlc_DocIdUrl>
    <From_x003a_ xmlns="cdc7663a-08f0-4737-9e8c-148ce897a09c" xsi:nil="true"/>
    <Policy_x0020_Number xmlns="cdc7663a-08f0-4737-9e8c-148ce897a09c" xsi:nil="true"/>
    <Superseded_x0020_Date xmlns="cdc7663a-08f0-4737-9e8c-148ce897a09c" xsi:nil="true"/>
    <Stage xmlns="cdc7663a-08f0-4737-9e8c-148ce897a09c">Support Document</Stage>
    <To_x003a_ xmlns="cdc7663a-08f0-4737-9e8c-148ce897a09c" xsi:nil="true"/>
    <Promulgation_x0020_Date xmlns="cdc7663a-08f0-4737-9e8c-148ce897a09c" xsi:nil="true"/>
  </documentManagement>
</p:properties>
</file>

<file path=customXml/item3.xml><?xml version="1.0" encoding="utf-8"?>
<?mso-contentType ?>
<SharedContentType xmlns="Microsoft.SharePoint.Taxonomy.ContentTypeSync" SourceId="ae61f9b1-e23d-4f49-b3d7-56b991556c4b" ContentTypeId="0x010100AE091D973F908947948F9D50837E2B8D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Standards and Policy" ma:contentTypeID="0x010100AE091D973F908947948F9D50837E2B8D00BB08606667A3B94FBE22AE144504D40C" ma:contentTypeVersion="13" ma:contentTypeDescription="A content type for the metadata capture for standards and policies" ma:contentTypeScope="" ma:versionID="750149a89e68d6049447ab7a96966675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49cd748c818ad97cfbf3c6e947201d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cf0f1ca6d90e4583ad80995bcde0e58a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j65ec2e3a7e44c39a1acebfd2a19200a" minOccurs="0"/>
                <xsd:element ref="ns2:Policy_x0020_Number" minOccurs="0"/>
                <xsd:element ref="ns2:Stage"/>
                <xsd:element ref="ns2:Promulgation_x0020_Date" minOccurs="0"/>
                <xsd:element ref="ns2:Superseded_x0020_Date" minOccurs="0"/>
                <xsd:element ref="ns2:Document_x0020_Author" minOccurs="0"/>
                <xsd:element ref="ns2:Other_x0020_Author" minOccurs="0"/>
                <xsd:element ref="ns2:ic46d7e087fd4a108fb86518ca413cc6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IDBDocs_x0020_Number" minOccurs="0"/>
                <xsd:element ref="ns2:Migration_x0020_Info" minOccurs="0"/>
                <xsd:element ref="ns2:SISCOR_x0020_Number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cf0f1ca6d90e4583ad80995bcde0e58a" ma:index="11" ma:taxonomy="true" ma:internalName="cf0f1ca6d90e4583ad80995bcde0e58a" ma:taxonomyFieldName="Function_x0020_Corporate_x0020_IDB" ma:displayName="Function Corporate IDB" ma:readOnly="false" ma:default="" ma:fieldId="{cf0f1ca6-d90e-4583-ad80-995bcde0e58a}" ma:sspId="ae61f9b1-e23d-4f49-b3d7-56b991556c4b" ma:termSetId="87c2acd2-4473-4e75-9749-843c3514860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description="" ma:hidden="true" ma:list="{3c588f23-1e2d-45ba-a9b1-ef249f9a459b}" ma:internalName="TaxCatchAll" ma:showField="CatchAllData" ma:web="4efbec97-fde3-4879-8f16-c9b0dfc214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description="" ma:hidden="true" ma:list="{3c588f23-1e2d-45ba-a9b1-ef249f9a459b}" ma:internalName="TaxCatchAllLabel" ma:readOnly="true" ma:showField="CatchAllDataLabel" ma:web="4efbec97-fde3-4879-8f16-c9b0dfc214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j65ec2e3a7e44c39a1acebfd2a19200a" ma:index="16" ma:taxonomy="true" ma:internalName="j65ec2e3a7e44c39a1acebfd2a19200a" ma:taxonomyFieldName="Series_x0020_Corporate_x0020_IDB" ma:displayName="Series Corporate IDB" ma:readOnly="false" ma:default="" ma:fieldId="{365ec2e3-a7e4-4c39-a1ac-ebfd2a19200a}" ma:sspId="ae61f9b1-e23d-4f49-b3d7-56b991556c4b" ma:termSetId="309dd783-e737-4304-818f-f24bd2ff36b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olicy_x0020_Number" ma:index="18" nillable="true" ma:displayName="Policy Number" ma:internalName="Policy_x0020_Number">
      <xsd:simpleType>
        <xsd:restriction base="dms:Text">
          <xsd:maxLength value="255"/>
        </xsd:restriction>
      </xsd:simpleType>
    </xsd:element>
    <xsd:element name="Stage" ma:index="19" ma:displayName="Stage" ma:default="Draft" ma:format="Dropdown" ma:internalName="Stage" ma:readOnly="false">
      <xsd:simpleType>
        <xsd:restriction base="dms:Choice">
          <xsd:enumeration value="Draft"/>
          <xsd:enumeration value="Comments"/>
          <xsd:enumeration value="Official - Enforced"/>
          <xsd:enumeration value="External"/>
          <xsd:enumeration value="Superseded"/>
          <xsd:enumeration value="Support Document"/>
        </xsd:restriction>
      </xsd:simpleType>
    </xsd:element>
    <xsd:element name="Promulgation_x0020_Date" ma:index="20" nillable="true" ma:displayName="Promulgation Date" ma:format="DateOnly" ma:internalName="Promulgation_x0020_Date">
      <xsd:simpleType>
        <xsd:restriction base="dms:DateTime"/>
      </xsd:simpleType>
    </xsd:element>
    <xsd:element name="Superseded_x0020_Date" ma:index="21" nillable="true" ma:displayName="Superseded Date" ma:format="DateOnly" ma:internalName="Superseded_x0020_Date">
      <xsd:simpleType>
        <xsd:restriction base="dms:DateTime"/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ic46d7e087fd4a108fb86518ca413cc6" ma:index="2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6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7" nillable="true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8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9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30" nillable="true" ma:displayName="Identifier" ma:internalName="Identifier">
      <xsd:simpleType>
        <xsd:restriction base="dms:Text">
          <xsd:maxLength value="255"/>
        </xsd:restriction>
      </xsd:simpleType>
    </xsd:element>
    <xsd:element name="IDBDocs_x0020_Number" ma:index="31" nillable="true" ma:displayName="IDBDocs Number" ma:internalName="IDBDocs_x0020_Number" ma:readOnly="false">
      <xsd:simpleType>
        <xsd:restriction base="dms:Text">
          <xsd:maxLength value="255"/>
        </xsd:restriction>
      </xsd:simpleType>
    </xsd:element>
    <xsd:element name="Migration_x0020_Info" ma:index="32" nillable="true" ma:displayName="Migration Info" ma:internalName="Migration_x0020_Info" ma:readOnly="false">
      <xsd:simpleType>
        <xsd:restriction base="dms:Note"/>
      </xsd:simpleType>
    </xsd:element>
    <xsd:element name="SISCOR_x0020_Number" ma:index="33" nillable="true" ma:displayName="SISCOR Number" ma:internalName="SISCOR_x0020_Number" ma:readOnly="false">
      <xsd:simpleType>
        <xsd:restriction base="dms:Text">
          <xsd:maxLength value="255"/>
        </xsd:restriction>
      </xsd:simpleType>
    </xsd:element>
    <xsd:element name="Fiscal_x0020_Year_x0020_IDB" ma:index="34" nillable="true" ma:displayName="Fiscal Year IDB" ma:internalName="Fiscal_x0020_Year_x0020_IDB" ma:readOnly="fals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0ABCFBF-F1B0-42FA-A2C6-D039275FC1F8}"/>
</file>

<file path=customXml/itemProps2.xml><?xml version="1.0" encoding="utf-8"?>
<ds:datastoreItem xmlns:ds="http://schemas.openxmlformats.org/officeDocument/2006/customXml" ds:itemID="{757F4FF8-A52E-4C2C-8FDD-1E776B2FB655}"/>
</file>

<file path=customXml/itemProps3.xml><?xml version="1.0" encoding="utf-8"?>
<ds:datastoreItem xmlns:ds="http://schemas.openxmlformats.org/officeDocument/2006/customXml" ds:itemID="{C3FF2E04-3362-404B-B795-85A5315D398D}"/>
</file>

<file path=customXml/itemProps4.xml><?xml version="1.0" encoding="utf-8"?>
<ds:datastoreItem xmlns:ds="http://schemas.openxmlformats.org/officeDocument/2006/customXml" ds:itemID="{483FFE43-7934-49FD-91EE-02A8A4BE7073}"/>
</file>

<file path=customXml/itemProps5.xml><?xml version="1.0" encoding="utf-8"?>
<ds:datastoreItem xmlns:ds="http://schemas.openxmlformats.org/officeDocument/2006/customXml" ds:itemID="{9757E15C-BC8B-4AEF-B3FB-C99EA18A581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Seminario, Ana Cecilia</cp:lastModifiedBy>
  <cp:revision/>
  <dcterms:created xsi:type="dcterms:W3CDTF">2017-06-07T20:53:19Z</dcterms:created>
  <dcterms:modified xsi:type="dcterms:W3CDTF">2019-05-14T13:26:37Z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/>
  </property>
  <property fmtid="{D5CDD505-2E9C-101B-9397-08002B2CF9AE}" pid="7" name="_dlc_DocIdItemGuid">
    <vt:lpwstr>da02b904-d1a3-4008-9fd6-6d77879b9aac</vt:lpwstr>
  </property>
  <property fmtid="{D5CDD505-2E9C-101B-9397-08002B2CF9AE}" pid="8" name="Stage">
    <vt:lpwstr>Support Document</vt:lpwstr>
  </property>
  <property fmtid="{D5CDD505-2E9C-101B-9397-08002B2CF9AE}" pid="9" name="ContentTypeId">
    <vt:lpwstr>0x010100AE091D973F908947948F9D50837E2B8D00BB08606667A3B94FBE22AE144504D40C</vt:lpwstr>
  </property>
  <property fmtid="{D5CDD505-2E9C-101B-9397-08002B2CF9AE}" pid="10" name="Disclosed">
    <vt:bool>false</vt:bool>
  </property>
  <property fmtid="{D5CDD505-2E9C-101B-9397-08002B2CF9AE}" pid="11" name="SharedWithUsers">
    <vt:lpwstr>2277;#De Four, Takiyah;#2587;#Cubides Mateus, Deiby Mayaris</vt:lpwstr>
  </property>
</Properties>
</file>