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BETHC\Desktop\BA-L1033\"/>
    </mc:Choice>
  </mc:AlternateContent>
  <bookViews>
    <workbookView xWindow="120" yWindow="20" windowWidth="19040" windowHeight="12020" activeTab="1" xr2:uid="{00000000-000D-0000-FFFF-FFFF00000000}"/>
  </bookViews>
  <sheets>
    <sheet name="Project Structure" sheetId="3" r:id="rId1"/>
    <sheet name="Procurement Plan" sheetId="2" r:id="rId2"/>
    <sheet name="Detailed Procurement Plan" sheetId="1" r:id="rId3"/>
  </sheets>
  <definedNames>
    <definedName name="_xlnm._FilterDatabase" localSheetId="2" hidden="1">'Detailed Procurement Plan'!$A$1:$AJ$13</definedName>
  </definedNames>
  <calcPr calcId="171027"/>
</workbook>
</file>

<file path=xl/calcChain.xml><?xml version="1.0" encoding="utf-8"?>
<calcChain xmlns="http://schemas.openxmlformats.org/spreadsheetml/2006/main">
  <c r="B16" i="2" l="1"/>
  <c r="C16" i="2" s="1"/>
  <c r="C27" i="2"/>
  <c r="B27" i="2"/>
  <c r="C24" i="2"/>
  <c r="B26" i="2"/>
  <c r="C26" i="2" s="1"/>
  <c r="B25" i="2"/>
  <c r="C25" i="2" s="1"/>
  <c r="B24" i="2"/>
  <c r="C12" i="2"/>
  <c r="C14" i="2"/>
  <c r="C15" i="2"/>
  <c r="C17" i="2"/>
  <c r="C18" i="2"/>
  <c r="C19" i="2"/>
  <c r="B13" i="2"/>
  <c r="C13" i="2" s="1"/>
  <c r="B11" i="2"/>
  <c r="C11" i="2" s="1"/>
  <c r="B30" i="2" l="1"/>
  <c r="C30" i="2" s="1"/>
  <c r="B20" i="2"/>
  <c r="C20" i="2" s="1"/>
</calcChain>
</file>

<file path=xl/sharedStrings.xml><?xml version="1.0" encoding="utf-8"?>
<sst xmlns="http://schemas.openxmlformats.org/spreadsheetml/2006/main" count="323" uniqueCount="144">
  <si>
    <t>3CV</t>
  </si>
  <si>
    <t>Total</t>
  </si>
  <si>
    <t>WORKS</t>
  </si>
  <si>
    <t>Executing Agency:</t>
  </si>
  <si>
    <t>Goods</t>
  </si>
  <si>
    <t>GOODS</t>
  </si>
  <si>
    <t>NON CONSULTING SERVICES</t>
  </si>
  <si>
    <t>CONSULTING FIRMS</t>
  </si>
  <si>
    <t>INDIVIDUAL CONSULTANTS</t>
  </si>
  <si>
    <t>TRAINING</t>
  </si>
  <si>
    <t>TRANSFERS</t>
  </si>
  <si>
    <t>Activity:</t>
  </si>
  <si>
    <t>Transfer Purpose:</t>
  </si>
  <si>
    <t>Additional Information:</t>
  </si>
  <si>
    <t>Procurement Method
(Select one of the options):</t>
  </si>
  <si>
    <t>Lots Quantity:</t>
  </si>
  <si>
    <t>Process Number:</t>
  </si>
  <si>
    <t>Associated Component:</t>
  </si>
  <si>
    <t>Estimated Number of Consultants:</t>
  </si>
  <si>
    <t>Contract Signature</t>
  </si>
  <si>
    <t>Specific Procurement notice</t>
  </si>
  <si>
    <t>Dates</t>
  </si>
  <si>
    <t>Bidding Documents</t>
  </si>
  <si>
    <t>No Objection to TOR's</t>
  </si>
  <si>
    <t>Annual Training Plan (ATP)</t>
  </si>
  <si>
    <t>End of Activity</t>
  </si>
  <si>
    <t>Transfer Date</t>
  </si>
  <si>
    <t>Estimated Number of Transfers:</t>
  </si>
  <si>
    <t>Cancelled</t>
  </si>
  <si>
    <t>Contract Concluded</t>
  </si>
  <si>
    <t>Contract in Execution</t>
  </si>
  <si>
    <t>Contract Terminated</t>
  </si>
  <si>
    <t>Null and Void</t>
  </si>
  <si>
    <t>Ongoing</t>
  </si>
  <si>
    <t>Planned</t>
  </si>
  <si>
    <t>Rejection of all Bids</t>
  </si>
  <si>
    <t>Re-Tendering</t>
  </si>
  <si>
    <t>Direct Contracting</t>
  </si>
  <si>
    <t>International Competitive Bidding</t>
  </si>
  <si>
    <t>National Competitive Bidding</t>
  </si>
  <si>
    <t>Prequalification</t>
  </si>
  <si>
    <t>Shopping</t>
  </si>
  <si>
    <t>Quality and Cost Based Selection</t>
  </si>
  <si>
    <t>Quality Based Selection</t>
  </si>
  <si>
    <t>Selection Based on the Consultants' Qualifications</t>
  </si>
  <si>
    <t>Selection under a Fixed Budget</t>
  </si>
  <si>
    <t>Single Source Selection</t>
  </si>
  <si>
    <t>Comparison of Qualifications - National Individual Consultant</t>
  </si>
  <si>
    <t>Comparison of Qualifications - International Individual Consultant</t>
  </si>
  <si>
    <t>Turnkey</t>
  </si>
  <si>
    <t>Unit Prices</t>
  </si>
  <si>
    <t>Lump-Sum</t>
  </si>
  <si>
    <t>Works</t>
  </si>
  <si>
    <t>Non-Consulting Services</t>
  </si>
  <si>
    <t>Consulting Firms</t>
  </si>
  <si>
    <t>Lump-Sum + Reimbursable Expenses</t>
  </si>
  <si>
    <t>Time-Based</t>
  </si>
  <si>
    <t>Individual Consultants</t>
  </si>
  <si>
    <t>Procurement of Textbooks and Reading Materials</t>
  </si>
  <si>
    <t>Procurement of Goods</t>
  </si>
  <si>
    <t>Procurement of Health Sector Goods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</si>
  <si>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</si>
  <si>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</si>
  <si>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</si>
  <si>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</si>
  <si>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</si>
  <si>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</si>
  <si>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</si>
  <si>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</si>
  <si>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</si>
  <si>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Terms of Reference</t>
  </si>
  <si>
    <t>Procurement of Non-Consulting Services</t>
  </si>
  <si>
    <t>Request for Proposals and Terms of Reference</t>
  </si>
  <si>
    <t>Agency</t>
  </si>
  <si>
    <t>Sub-Agency (If applies)</t>
  </si>
  <si>
    <t>Agency's Initials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</si>
  <si>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Sub-executing Agency shall upload one sheet #2  with its activities</t>
    </r>
  </si>
  <si>
    <t>COMPONENTS? (YES / NO)</t>
  </si>
  <si>
    <t>Component's Name (list by number or letter)</t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</si>
  <si>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</si>
  <si>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INFORMATION FOR PROCUREMENT PLAN INITIAL UPLOAD 
ONGOING AND/OR LAST PRESENTED</t>
  </si>
  <si>
    <t>1. Procurement Plan Coverage</t>
  </si>
  <si>
    <t>Data</t>
  </si>
  <si>
    <t>From</t>
  </si>
  <si>
    <t>Until</t>
  </si>
  <si>
    <t>Procurement Plan Coverage:</t>
  </si>
  <si>
    <t>2. Procurement Plan Details</t>
  </si>
  <si>
    <t>Version ( 1-xxxx (Year) ) :</t>
  </si>
  <si>
    <t>3. Amounts by Investment Category</t>
  </si>
  <si>
    <t>Investment Category</t>
  </si>
  <si>
    <t>Amount Financed by the Bank</t>
  </si>
  <si>
    <t>Total Amount (Including counterpart)</t>
  </si>
  <si>
    <t>Non Consulting Services</t>
  </si>
  <si>
    <t>Training</t>
  </si>
  <si>
    <t>Operative Costs</t>
  </si>
  <si>
    <t>Consulting Services (Firms + Individuals)</t>
  </si>
  <si>
    <t>Transfers</t>
  </si>
  <si>
    <t xml:space="preserve">Community Participation </t>
  </si>
  <si>
    <t>Unassigned</t>
  </si>
  <si>
    <t>PROCUREMENT PLAN INITIAL LOAD INFORMATION  (ONGOING AND/OR LAST PRESENTED)</t>
  </si>
  <si>
    <t>4. Components</t>
  </si>
  <si>
    <t>Project Components</t>
  </si>
  <si>
    <t>Ex-Post</t>
  </si>
  <si>
    <t>Ex-Ante</t>
  </si>
  <si>
    <t>Review Method
(Select one of the options):</t>
  </si>
  <si>
    <t>National System</t>
  </si>
  <si>
    <t xml:space="preserve">Estimated Amount </t>
  </si>
  <si>
    <t>Comments - for UCS include selection method</t>
  </si>
  <si>
    <t>Estimated Amount, in US$:</t>
  </si>
  <si>
    <t>Estimated Amount IDB %:</t>
  </si>
  <si>
    <t>Estimated Amount Counterpart %:</t>
  </si>
  <si>
    <t>Limited Competitive Bidding</t>
  </si>
  <si>
    <t>Estimated Amount</t>
  </si>
  <si>
    <t>Two-envelope International Competitive Bidding</t>
  </si>
  <si>
    <t>International Competitive Bidding by Lots</t>
  </si>
  <si>
    <t>Least cost Selection</t>
  </si>
  <si>
    <t>YES</t>
  </si>
  <si>
    <t>Component 1: New Tourism Products</t>
  </si>
  <si>
    <t>Component 2: Strengthening Digital Marketing</t>
  </si>
  <si>
    <t>Barbados Tourism Investment Inc (BTI)</t>
  </si>
  <si>
    <t>BTI</t>
  </si>
  <si>
    <t>Construction of visitor center</t>
  </si>
  <si>
    <t>2Q2017</t>
  </si>
  <si>
    <t>4Q2017</t>
  </si>
  <si>
    <t>Supervision of Visitor Center construction</t>
  </si>
  <si>
    <t>1Q2017</t>
  </si>
  <si>
    <t>3Q2017</t>
  </si>
  <si>
    <t xml:space="preserve">Supervision of Urban Tourist route </t>
  </si>
  <si>
    <t>Final designs for renovation of National Museum (Garrison)</t>
  </si>
  <si>
    <t>Final designs for Oistins waterfront improvement</t>
  </si>
  <si>
    <t>Website and mobile app design and maintenance</t>
  </si>
  <si>
    <t>Corporate image design, SEO/SEM positioning and promotional campaigns</t>
  </si>
  <si>
    <t>Audiovisual production and content generation</t>
  </si>
  <si>
    <t>3Q2018</t>
  </si>
  <si>
    <t>2Q2018</t>
  </si>
  <si>
    <t>Airlift bidding design support</t>
  </si>
  <si>
    <t>Airlift contract</t>
  </si>
  <si>
    <t xml:space="preserve">Development of Urban Tourist route </t>
  </si>
  <si>
    <r>
      <t xml:space="preserve">Component 1 - </t>
    </r>
    <r>
      <rPr>
        <i/>
        <sz val="10"/>
        <rFont val="Calibri"/>
        <family val="2"/>
      </rPr>
      <t>New Tourism Products</t>
    </r>
  </si>
  <si>
    <r>
      <t xml:space="preserve">Component 2 - </t>
    </r>
    <r>
      <rPr>
        <i/>
        <sz val="10"/>
        <rFont val="Calibri"/>
        <family val="2"/>
      </rPr>
      <t>Strengthening Digital Marketing</t>
    </r>
  </si>
  <si>
    <t>Component 3: Improving Airlift</t>
  </si>
  <si>
    <r>
      <t xml:space="preserve">Component 3 - </t>
    </r>
    <r>
      <rPr>
        <i/>
        <sz val="10"/>
        <rFont val="Calibri"/>
        <family val="2"/>
      </rPr>
      <t>Improving Airlift</t>
    </r>
  </si>
  <si>
    <t>Environmental consultant</t>
  </si>
  <si>
    <t>Project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</si>
</sst>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97">
    <xf numFmtId="0" fontId="0" fillId="0" borderId="0" xfId="0"/>
    <xf numFmtId="0" fontId="20" fillId="0" borderId="33" xfId="38" applyFont="1" applyFill="1" applyBorder="1" applyAlignment="1">
      <alignment vertical="center" wrapText="1"/>
    </xf>
    <xf numFmtId="0" fontId="1" fillId="0" borderId="0" xfId="1"/>
    <xf numFmtId="0" fontId="21" fillId="24" borderId="32" xfId="38" applyFont="1" applyFill="1" applyBorder="1" applyAlignment="1">
      <alignment horizontal="left" vertical="center" wrapText="1"/>
    </xf>
    <xf numFmtId="0" fontId="20" fillId="0" borderId="34" xfId="38" applyFont="1" applyFill="1" applyBorder="1" applyAlignment="1">
      <alignment vertical="center" wrapText="1"/>
    </xf>
    <xf numFmtId="0" fontId="2" fillId="0" borderId="0" xfId="38"/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0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0" fontId="20" fillId="0" borderId="10" xfId="1" applyFont="1" applyFill="1" applyBorder="1" applyAlignment="1">
      <alignment vertical="center" wrapText="1"/>
    </xf>
    <xf numFmtId="0" fontId="1" fillId="0" borderId="0" xfId="1"/>
    <xf numFmtId="0" fontId="20" fillId="0" borderId="10" xfId="1" applyFont="1" applyBorder="1" applyAlignment="1">
      <alignment vertical="center"/>
    </xf>
    <xf numFmtId="0" fontId="20" fillId="0" borderId="14" xfId="1" applyFont="1" applyBorder="1" applyAlignment="1">
      <alignment vertical="center"/>
    </xf>
    <xf numFmtId="0" fontId="20" fillId="0" borderId="15" xfId="1" applyFont="1" applyBorder="1" applyAlignment="1">
      <alignment vertical="center"/>
    </xf>
    <xf numFmtId="0" fontId="20" fillId="0" borderId="16" xfId="1" applyFont="1" applyBorder="1" applyAlignment="1">
      <alignment vertical="center"/>
    </xf>
    <xf numFmtId="0" fontId="20" fillId="0" borderId="0" xfId="1" applyFont="1" applyAlignment="1">
      <alignment vertical="center"/>
    </xf>
    <xf numFmtId="0" fontId="1" fillId="0" borderId="0" xfId="1"/>
    <xf numFmtId="0" fontId="20" fillId="0" borderId="10" xfId="1" applyFont="1" applyFill="1" applyBorder="1" applyAlignment="1">
      <alignment vertical="center" wrapText="1"/>
    </xf>
    <xf numFmtId="0" fontId="20" fillId="0" borderId="27" xfId="1" applyFont="1" applyFill="1" applyBorder="1" applyAlignment="1">
      <alignment horizontal="left" vertical="center" wrapText="1"/>
    </xf>
    <xf numFmtId="0" fontId="27" fillId="24" borderId="11" xfId="119" applyFont="1" applyFill="1" applyBorder="1" applyAlignment="1">
      <alignment horizontal="center" vertical="center"/>
    </xf>
    <xf numFmtId="0" fontId="27" fillId="24" borderId="12" xfId="119" applyFont="1" applyFill="1" applyBorder="1" applyAlignment="1">
      <alignment horizontal="center" vertical="center"/>
    </xf>
    <xf numFmtId="0" fontId="27" fillId="24" borderId="13" xfId="119" applyFont="1" applyFill="1" applyBorder="1" applyAlignment="1">
      <alignment horizontal="center" vertical="center" wrapText="1"/>
    </xf>
    <xf numFmtId="0" fontId="28" fillId="24" borderId="24" xfId="119" applyFont="1" applyFill="1" applyBorder="1" applyAlignment="1">
      <alignment horizontal="center" vertical="center"/>
    </xf>
    <xf numFmtId="0" fontId="28" fillId="24" borderId="25" xfId="119" applyFont="1" applyFill="1" applyBorder="1" applyAlignment="1">
      <alignment horizontal="center" vertical="center"/>
    </xf>
    <xf numFmtId="0" fontId="20" fillId="0" borderId="14" xfId="119" applyFont="1" applyBorder="1" applyAlignment="1">
      <alignment vertical="center"/>
    </xf>
    <xf numFmtId="0" fontId="20" fillId="0" borderId="16" xfId="119" applyFont="1" applyBorder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5" xfId="1" applyFont="1" applyFill="1" applyBorder="1" applyAlignment="1">
      <alignment horizontal="left" vertical="center" wrapText="1"/>
    </xf>
    <xf numFmtId="0" fontId="20" fillId="0" borderId="16" xfId="1" applyFont="1" applyFill="1" applyBorder="1" applyAlignment="1">
      <alignment horizontal="left" vertical="center" wrapText="1"/>
    </xf>
    <xf numFmtId="0" fontId="29" fillId="0" borderId="35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0" fontId="20" fillId="0" borderId="17" xfId="1" applyFont="1" applyFill="1" applyBorder="1" applyAlignment="1" applyProtection="1"/>
    <xf numFmtId="0" fontId="20" fillId="0" borderId="18" xfId="1" applyFont="1" applyFill="1" applyBorder="1" applyAlignment="1" applyProtection="1"/>
    <xf numFmtId="164" fontId="21" fillId="24" borderId="10" xfId="1" applyNumberFormat="1" applyFont="1" applyFill="1" applyBorder="1" applyAlignment="1">
      <alignment horizontal="right" vertical="center" wrapText="1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0" fillId="0" borderId="17" xfId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1" fillId="24" borderId="10" xfId="1" applyNumberFormat="1" applyFont="1" applyFill="1" applyBorder="1" applyAlignment="1">
      <alignment horizontal="right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0" fillId="0" borderId="0" xfId="1" applyFont="1" applyBorder="1"/>
    <xf numFmtId="0" fontId="20" fillId="0" borderId="0" xfId="1" applyFont="1" applyFill="1" applyBorder="1" applyAlignment="1">
      <alignment vertical="center" wrapText="1"/>
    </xf>
    <xf numFmtId="0" fontId="32" fillId="0" borderId="0" xfId="0" applyFont="1" applyBorder="1"/>
    <xf numFmtId="165" fontId="20" fillId="0" borderId="10" xfId="131" applyNumberFormat="1" applyFont="1" applyFill="1" applyBorder="1" applyAlignment="1">
      <alignment vertical="center" wrapText="1"/>
    </xf>
    <xf numFmtId="0" fontId="20" fillId="0" borderId="29" xfId="38" applyFont="1" applyFill="1" applyBorder="1" applyAlignment="1">
      <alignment vertical="center" wrapText="1"/>
    </xf>
    <xf numFmtId="0" fontId="20" fillId="0" borderId="20" xfId="38" applyFont="1" applyFill="1" applyBorder="1" applyAlignment="1">
      <alignment vertical="center" wrapText="1"/>
    </xf>
    <xf numFmtId="0" fontId="20" fillId="0" borderId="39" xfId="38" applyFont="1" applyFill="1" applyBorder="1" applyAlignment="1">
      <alignment vertical="center" wrapText="1"/>
    </xf>
    <xf numFmtId="0" fontId="20" fillId="0" borderId="40" xfId="38" applyFont="1" applyFill="1" applyBorder="1" applyAlignment="1">
      <alignment vertical="center" wrapText="1"/>
    </xf>
    <xf numFmtId="165" fontId="20" fillId="0" borderId="20" xfId="131" applyNumberFormat="1" applyFont="1" applyFill="1" applyBorder="1" applyAlignment="1">
      <alignment vertical="center" wrapText="1"/>
    </xf>
    <xf numFmtId="0" fontId="20" fillId="0" borderId="10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20" xfId="38" applyFont="1" applyFill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/>
    </xf>
    <xf numFmtId="0" fontId="20" fillId="0" borderId="30" xfId="1" applyFont="1" applyBorder="1" applyAlignment="1">
      <alignment horizontal="center" vertical="center"/>
    </xf>
    <xf numFmtId="0" fontId="20" fillId="0" borderId="31" xfId="1" applyFont="1" applyBorder="1" applyAlignment="1">
      <alignment horizontal="center" vertical="center"/>
    </xf>
    <xf numFmtId="0" fontId="24" fillId="0" borderId="0" xfId="119" applyFont="1" applyAlignment="1">
      <alignment horizontal="left" vertical="center" wrapText="1"/>
    </xf>
    <xf numFmtId="0" fontId="20" fillId="0" borderId="0" xfId="119" applyFont="1" applyAlignment="1">
      <alignment horizontal="left" vertical="center" wrapText="1"/>
    </xf>
    <xf numFmtId="0" fontId="20" fillId="0" borderId="17" xfId="119" applyFont="1" applyBorder="1" applyAlignment="1">
      <alignment horizontal="center" vertical="center"/>
    </xf>
    <xf numFmtId="0" fontId="20" fillId="0" borderId="18" xfId="119" applyFont="1" applyBorder="1" applyAlignment="1">
      <alignment horizontal="center" vertical="center"/>
    </xf>
    <xf numFmtId="0" fontId="20" fillId="0" borderId="0" xfId="117" applyFont="1" applyAlignment="1">
      <alignment horizontal="left" vertical="center" wrapText="1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1" fillId="24" borderId="36" xfId="1" applyFont="1" applyFill="1" applyBorder="1" applyAlignment="1">
      <alignment horizontal="center" vertical="center" wrapText="1"/>
    </xf>
    <xf numFmtId="0" fontId="21" fillId="24" borderId="37" xfId="1" applyFont="1" applyFill="1" applyBorder="1" applyAlignment="1">
      <alignment horizontal="center" vertical="center" wrapText="1"/>
    </xf>
    <xf numFmtId="0" fontId="21" fillId="24" borderId="32" xfId="1" applyFont="1" applyFill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 wrapText="1"/>
    </xf>
    <xf numFmtId="0" fontId="20" fillId="0" borderId="34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24" borderId="11" xfId="38" applyFont="1" applyFill="1" applyBorder="1" applyAlignment="1">
      <alignment horizontal="left" vertical="center" wrapText="1"/>
    </xf>
    <xf numFmtId="0" fontId="21" fillId="24" borderId="12" xfId="38" applyFont="1" applyFill="1" applyBorder="1" applyAlignment="1">
      <alignment horizontal="left" vertical="center" wrapText="1"/>
    </xf>
    <xf numFmtId="0" fontId="21" fillId="24" borderId="13" xfId="38" applyFont="1" applyFill="1" applyBorder="1" applyAlignment="1">
      <alignment horizontal="left" vertical="center" wrapText="1"/>
    </xf>
    <xf numFmtId="0" fontId="22" fillId="24" borderId="17" xfId="38" applyFont="1" applyFill="1" applyBorder="1" applyAlignment="1">
      <alignment horizontal="center" vertical="center" wrapText="1"/>
    </xf>
    <xf numFmtId="0" fontId="22" fillId="24" borderId="10" xfId="38" applyFont="1" applyFill="1" applyBorder="1" applyAlignment="1">
      <alignment horizontal="center" vertical="center" wrapText="1"/>
    </xf>
    <xf numFmtId="0" fontId="22" fillId="24" borderId="20" xfId="38" applyFont="1" applyFill="1" applyBorder="1" applyAlignment="1">
      <alignment horizontal="center" vertical="center" wrapText="1"/>
    </xf>
    <xf numFmtId="0" fontId="22" fillId="24" borderId="19" xfId="38" applyFont="1" applyFill="1" applyBorder="1" applyAlignment="1">
      <alignment horizontal="center" vertical="center" wrapText="1"/>
    </xf>
    <xf numFmtId="0" fontId="22" fillId="24" borderId="14" xfId="38" applyFont="1" applyFill="1" applyBorder="1" applyAlignment="1">
      <alignment horizontal="center" vertical="center" wrapText="1"/>
    </xf>
    <xf numFmtId="0" fontId="22" fillId="24" borderId="26" xfId="38" applyFont="1" applyFill="1" applyBorder="1" applyAlignment="1">
      <alignment horizontal="center" vertical="center" wrapText="1"/>
    </xf>
    <xf numFmtId="0" fontId="22" fillId="24" borderId="28" xfId="38" applyFont="1" applyFill="1" applyBorder="1" applyAlignment="1">
      <alignment horizontal="center" vertical="center"/>
    </xf>
    <xf numFmtId="0" fontId="22" fillId="24" borderId="27" xfId="38" applyFont="1" applyFill="1" applyBorder="1" applyAlignment="1">
      <alignment horizontal="center" vertical="center"/>
    </xf>
    <xf numFmtId="0" fontId="23" fillId="0" borderId="21" xfId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0" fontId="23" fillId="0" borderId="23" xfId="1" applyFont="1" applyFill="1" applyBorder="1" applyAlignment="1">
      <alignment horizontal="left" vertical="center" wrapText="1"/>
    </xf>
  </cellXfs>
  <cellStyles count="132">
    <cellStyle name="20% - Accent1 2" xfId="2" xr:uid="{00000000-0005-0000-0000-000000000000}"/>
    <cellStyle name="20% - Accent1 3" xfId="44" xr:uid="{00000000-0005-0000-0000-000001000000}"/>
    <cellStyle name="20% - Accent1 4" xfId="45" xr:uid="{00000000-0005-0000-0000-000002000000}"/>
    <cellStyle name="20% - Accent2 2" xfId="3" xr:uid="{00000000-0005-0000-0000-000003000000}"/>
    <cellStyle name="20% - Accent2 3" xfId="46" xr:uid="{00000000-0005-0000-0000-000004000000}"/>
    <cellStyle name="20% - Accent2 4" xfId="47" xr:uid="{00000000-0005-0000-0000-000005000000}"/>
    <cellStyle name="20% - Accent3 2" xfId="4" xr:uid="{00000000-0005-0000-0000-000006000000}"/>
    <cellStyle name="20% - Accent3 3" xfId="48" xr:uid="{00000000-0005-0000-0000-000007000000}"/>
    <cellStyle name="20% - Accent3 4" xfId="49" xr:uid="{00000000-0005-0000-0000-000008000000}"/>
    <cellStyle name="20% - Accent4 2" xfId="5" xr:uid="{00000000-0005-0000-0000-000009000000}"/>
    <cellStyle name="20% - Accent4 3" xfId="50" xr:uid="{00000000-0005-0000-0000-00000A000000}"/>
    <cellStyle name="20% - Accent4 4" xfId="51" xr:uid="{00000000-0005-0000-0000-00000B000000}"/>
    <cellStyle name="20% - Accent5 2" xfId="6" xr:uid="{00000000-0005-0000-0000-00000C000000}"/>
    <cellStyle name="20% - Accent5 3" xfId="52" xr:uid="{00000000-0005-0000-0000-00000D000000}"/>
    <cellStyle name="20% - Accent5 4" xfId="53" xr:uid="{00000000-0005-0000-0000-00000E000000}"/>
    <cellStyle name="20% - Accent6 2" xfId="7" xr:uid="{00000000-0005-0000-0000-00000F000000}"/>
    <cellStyle name="20% - Accent6 3" xfId="54" xr:uid="{00000000-0005-0000-0000-000010000000}"/>
    <cellStyle name="20% - Accent6 4" xfId="55" xr:uid="{00000000-0005-0000-0000-000011000000}"/>
    <cellStyle name="40% - Accent1 2" xfId="8" xr:uid="{00000000-0005-0000-0000-000012000000}"/>
    <cellStyle name="40% - Accent1 3" xfId="56" xr:uid="{00000000-0005-0000-0000-000013000000}"/>
    <cellStyle name="40% - Accent1 4" xfId="57" xr:uid="{00000000-0005-0000-0000-000014000000}"/>
    <cellStyle name="40% - Accent2 2" xfId="9" xr:uid="{00000000-0005-0000-0000-000015000000}"/>
    <cellStyle name="40% - Accent2 3" xfId="58" xr:uid="{00000000-0005-0000-0000-000016000000}"/>
    <cellStyle name="40% - Accent2 4" xfId="59" xr:uid="{00000000-0005-0000-0000-000017000000}"/>
    <cellStyle name="40% - Accent3 2" xfId="10" xr:uid="{00000000-0005-0000-0000-000018000000}"/>
    <cellStyle name="40% - Accent3 3" xfId="60" xr:uid="{00000000-0005-0000-0000-000019000000}"/>
    <cellStyle name="40% - Accent3 4" xfId="61" xr:uid="{00000000-0005-0000-0000-00001A000000}"/>
    <cellStyle name="40% - Accent4 2" xfId="11" xr:uid="{00000000-0005-0000-0000-00001B000000}"/>
    <cellStyle name="40% - Accent4 3" xfId="62" xr:uid="{00000000-0005-0000-0000-00001C000000}"/>
    <cellStyle name="40% - Accent4 4" xfId="63" xr:uid="{00000000-0005-0000-0000-00001D000000}"/>
    <cellStyle name="40% - Accent5 2" xfId="12" xr:uid="{00000000-0005-0000-0000-00001E000000}"/>
    <cellStyle name="40% - Accent5 3" xfId="64" xr:uid="{00000000-0005-0000-0000-00001F000000}"/>
    <cellStyle name="40% - Accent5 4" xfId="65" xr:uid="{00000000-0005-0000-0000-000020000000}"/>
    <cellStyle name="40% - Accent6 2" xfId="13" xr:uid="{00000000-0005-0000-0000-000021000000}"/>
    <cellStyle name="40% - Accent6 3" xfId="66" xr:uid="{00000000-0005-0000-0000-000022000000}"/>
    <cellStyle name="40% - Accent6 4" xfId="67" xr:uid="{00000000-0005-0000-0000-000023000000}"/>
    <cellStyle name="60% - Accent1 2" xfId="14" xr:uid="{00000000-0005-0000-0000-000024000000}"/>
    <cellStyle name="60% - Accent1 3" xfId="68" xr:uid="{00000000-0005-0000-0000-000025000000}"/>
    <cellStyle name="60% - Accent1 4" xfId="69" xr:uid="{00000000-0005-0000-0000-000026000000}"/>
    <cellStyle name="60% - Accent2 2" xfId="15" xr:uid="{00000000-0005-0000-0000-000027000000}"/>
    <cellStyle name="60% - Accent2 3" xfId="70" xr:uid="{00000000-0005-0000-0000-000028000000}"/>
    <cellStyle name="60% - Accent2 4" xfId="71" xr:uid="{00000000-0005-0000-0000-000029000000}"/>
    <cellStyle name="60% - Accent3 2" xfId="16" xr:uid="{00000000-0005-0000-0000-00002A000000}"/>
    <cellStyle name="60% - Accent3 3" xfId="72" xr:uid="{00000000-0005-0000-0000-00002B000000}"/>
    <cellStyle name="60% - Accent3 4" xfId="73" xr:uid="{00000000-0005-0000-0000-00002C000000}"/>
    <cellStyle name="60% - Accent4 2" xfId="17" xr:uid="{00000000-0005-0000-0000-00002D000000}"/>
    <cellStyle name="60% - Accent4 3" xfId="74" xr:uid="{00000000-0005-0000-0000-00002E000000}"/>
    <cellStyle name="60% - Accent4 4" xfId="75" xr:uid="{00000000-0005-0000-0000-00002F000000}"/>
    <cellStyle name="60% - Accent5 2" xfId="18" xr:uid="{00000000-0005-0000-0000-000030000000}"/>
    <cellStyle name="60% - Accent5 3" xfId="76" xr:uid="{00000000-0005-0000-0000-000031000000}"/>
    <cellStyle name="60% - Accent5 4" xfId="77" xr:uid="{00000000-0005-0000-0000-000032000000}"/>
    <cellStyle name="60% - Accent6 2" xfId="19" xr:uid="{00000000-0005-0000-0000-000033000000}"/>
    <cellStyle name="60% - Accent6 3" xfId="78" xr:uid="{00000000-0005-0000-0000-000034000000}"/>
    <cellStyle name="60% - Accent6 4" xfId="79" xr:uid="{00000000-0005-0000-0000-000035000000}"/>
    <cellStyle name="Accent1 2" xfId="20" xr:uid="{00000000-0005-0000-0000-000036000000}"/>
    <cellStyle name="Accent1 3" xfId="80" xr:uid="{00000000-0005-0000-0000-000037000000}"/>
    <cellStyle name="Accent1 4" xfId="81" xr:uid="{00000000-0005-0000-0000-000038000000}"/>
    <cellStyle name="Accent2 2" xfId="21" xr:uid="{00000000-0005-0000-0000-000039000000}"/>
    <cellStyle name="Accent2 3" xfId="82" xr:uid="{00000000-0005-0000-0000-00003A000000}"/>
    <cellStyle name="Accent2 4" xfId="83" xr:uid="{00000000-0005-0000-0000-00003B000000}"/>
    <cellStyle name="Accent3 2" xfId="22" xr:uid="{00000000-0005-0000-0000-00003C000000}"/>
    <cellStyle name="Accent3 3" xfId="84" xr:uid="{00000000-0005-0000-0000-00003D000000}"/>
    <cellStyle name="Accent3 4" xfId="85" xr:uid="{00000000-0005-0000-0000-00003E000000}"/>
    <cellStyle name="Accent4 2" xfId="23" xr:uid="{00000000-0005-0000-0000-00003F000000}"/>
    <cellStyle name="Accent4 3" xfId="86" xr:uid="{00000000-0005-0000-0000-000040000000}"/>
    <cellStyle name="Accent4 4" xfId="87" xr:uid="{00000000-0005-0000-0000-000041000000}"/>
    <cellStyle name="Accent5 2" xfId="24" xr:uid="{00000000-0005-0000-0000-000042000000}"/>
    <cellStyle name="Accent5 3" xfId="88" xr:uid="{00000000-0005-0000-0000-000043000000}"/>
    <cellStyle name="Accent5 4" xfId="89" xr:uid="{00000000-0005-0000-0000-000044000000}"/>
    <cellStyle name="Accent6 2" xfId="25" xr:uid="{00000000-0005-0000-0000-000045000000}"/>
    <cellStyle name="Accent6 3" xfId="90" xr:uid="{00000000-0005-0000-0000-000046000000}"/>
    <cellStyle name="Accent6 4" xfId="91" xr:uid="{00000000-0005-0000-0000-000047000000}"/>
    <cellStyle name="Bad 2" xfId="26" xr:uid="{00000000-0005-0000-0000-000048000000}"/>
    <cellStyle name="Bad 3" xfId="92" xr:uid="{00000000-0005-0000-0000-000049000000}"/>
    <cellStyle name="Bad 4" xfId="93" xr:uid="{00000000-0005-0000-0000-00004A000000}"/>
    <cellStyle name="Calculation 2" xfId="27" xr:uid="{00000000-0005-0000-0000-00004B000000}"/>
    <cellStyle name="Calculation 3" xfId="94" xr:uid="{00000000-0005-0000-0000-00004C000000}"/>
    <cellStyle name="Calculation 4" xfId="95" xr:uid="{00000000-0005-0000-0000-00004D000000}"/>
    <cellStyle name="Check Cell 2" xfId="28" xr:uid="{00000000-0005-0000-0000-00004E000000}"/>
    <cellStyle name="Check Cell 3" xfId="96" xr:uid="{00000000-0005-0000-0000-00004F000000}"/>
    <cellStyle name="Check Cell 4" xfId="97" xr:uid="{00000000-0005-0000-0000-000050000000}"/>
    <cellStyle name="Comma" xfId="131" builtinId="3"/>
    <cellStyle name="Explanatory Text 2" xfId="29" xr:uid="{00000000-0005-0000-0000-000052000000}"/>
    <cellStyle name="Explanatory Text 3" xfId="98" xr:uid="{00000000-0005-0000-0000-000053000000}"/>
    <cellStyle name="Explanatory Text 4" xfId="99" xr:uid="{00000000-0005-0000-0000-000054000000}"/>
    <cellStyle name="Good 2" xfId="30" xr:uid="{00000000-0005-0000-0000-000055000000}"/>
    <cellStyle name="Good 3" xfId="100" xr:uid="{00000000-0005-0000-0000-000056000000}"/>
    <cellStyle name="Good 4" xfId="101" xr:uid="{00000000-0005-0000-0000-000057000000}"/>
    <cellStyle name="Heading 1 2" xfId="31" xr:uid="{00000000-0005-0000-0000-000058000000}"/>
    <cellStyle name="Heading 1 3" xfId="102" xr:uid="{00000000-0005-0000-0000-000059000000}"/>
    <cellStyle name="Heading 1 4" xfId="103" xr:uid="{00000000-0005-0000-0000-00005A000000}"/>
    <cellStyle name="Heading 2 2" xfId="32" xr:uid="{00000000-0005-0000-0000-00005B000000}"/>
    <cellStyle name="Heading 2 3" xfId="104" xr:uid="{00000000-0005-0000-0000-00005C000000}"/>
    <cellStyle name="Heading 2 4" xfId="105" xr:uid="{00000000-0005-0000-0000-00005D000000}"/>
    <cellStyle name="Heading 3 2" xfId="33" xr:uid="{00000000-0005-0000-0000-00005E000000}"/>
    <cellStyle name="Heading 3 3" xfId="106" xr:uid="{00000000-0005-0000-0000-00005F000000}"/>
    <cellStyle name="Heading 3 4" xfId="107" xr:uid="{00000000-0005-0000-0000-000060000000}"/>
    <cellStyle name="Heading 4 2" xfId="34" xr:uid="{00000000-0005-0000-0000-000061000000}"/>
    <cellStyle name="Heading 4 3" xfId="108" xr:uid="{00000000-0005-0000-0000-000062000000}"/>
    <cellStyle name="Heading 4 4" xfId="109" xr:uid="{00000000-0005-0000-0000-000063000000}"/>
    <cellStyle name="Input 2" xfId="35" xr:uid="{00000000-0005-0000-0000-000064000000}"/>
    <cellStyle name="Input 3" xfId="110" xr:uid="{00000000-0005-0000-0000-000065000000}"/>
    <cellStyle name="Input 4" xfId="111" xr:uid="{00000000-0005-0000-0000-000066000000}"/>
    <cellStyle name="Linked Cell 2" xfId="36" xr:uid="{00000000-0005-0000-0000-000067000000}"/>
    <cellStyle name="Linked Cell 3" xfId="112" xr:uid="{00000000-0005-0000-0000-000068000000}"/>
    <cellStyle name="Linked Cell 4" xfId="113" xr:uid="{00000000-0005-0000-0000-000069000000}"/>
    <cellStyle name="Neutral 2" xfId="37" xr:uid="{00000000-0005-0000-0000-00006A000000}"/>
    <cellStyle name="Neutral 3" xfId="114" xr:uid="{00000000-0005-0000-0000-00006B000000}"/>
    <cellStyle name="Neutral 4" xfId="115" xr:uid="{00000000-0005-0000-0000-00006C000000}"/>
    <cellStyle name="Normal" xfId="0" builtinId="0"/>
    <cellStyle name="Normal 2" xfId="38" xr:uid="{00000000-0005-0000-0000-00006E000000}"/>
    <cellStyle name="Normal 2 2" xfId="116" xr:uid="{00000000-0005-0000-0000-00006F000000}"/>
    <cellStyle name="Normal 2 3" xfId="117" xr:uid="{00000000-0005-0000-0000-000070000000}"/>
    <cellStyle name="Normal 2 4" xfId="118" xr:uid="{00000000-0005-0000-0000-000071000000}"/>
    <cellStyle name="Normal 3" xfId="1" xr:uid="{00000000-0005-0000-0000-000072000000}"/>
    <cellStyle name="Normal 3 2" xfId="119" xr:uid="{00000000-0005-0000-0000-000073000000}"/>
    <cellStyle name="Normal 4" xfId="120" xr:uid="{00000000-0005-0000-0000-000074000000}"/>
    <cellStyle name="Note 2" xfId="39" xr:uid="{00000000-0005-0000-0000-000075000000}"/>
    <cellStyle name="Note 3" xfId="121" xr:uid="{00000000-0005-0000-0000-000076000000}"/>
    <cellStyle name="Note 4" xfId="122" xr:uid="{00000000-0005-0000-0000-000077000000}"/>
    <cellStyle name="Output 2" xfId="40" xr:uid="{00000000-0005-0000-0000-000078000000}"/>
    <cellStyle name="Output 3" xfId="123" xr:uid="{00000000-0005-0000-0000-000079000000}"/>
    <cellStyle name="Output 4" xfId="124" xr:uid="{00000000-0005-0000-0000-00007A000000}"/>
    <cellStyle name="Title 2" xfId="41" xr:uid="{00000000-0005-0000-0000-00007B000000}"/>
    <cellStyle name="Title 3" xfId="125" xr:uid="{00000000-0005-0000-0000-00007C000000}"/>
    <cellStyle name="Title 4" xfId="126" xr:uid="{00000000-0005-0000-0000-00007D000000}"/>
    <cellStyle name="Total 2" xfId="42" xr:uid="{00000000-0005-0000-0000-00007E000000}"/>
    <cellStyle name="Total 3" xfId="127" xr:uid="{00000000-0005-0000-0000-00007F000000}"/>
    <cellStyle name="Total 4" xfId="128" xr:uid="{00000000-0005-0000-0000-000080000000}"/>
    <cellStyle name="Warning Text 2" xfId="43" xr:uid="{00000000-0005-0000-0000-000081000000}"/>
    <cellStyle name="Warning Text 3" xfId="129" xr:uid="{00000000-0005-0000-0000-000082000000}"/>
    <cellStyle name="Warning Text 4" xfId="130" xr:uid="{00000000-0005-0000-0000-00008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workbookViewId="0">
      <selection activeCell="E11" sqref="E11"/>
    </sheetView>
  </sheetViews>
  <sheetFormatPr defaultRowHeight="14.5" x14ac:dyDescent="0.35"/>
  <cols>
    <col min="2" max="2" width="55" customWidth="1"/>
    <col min="3" max="3" width="45.7265625" bestFit="1" customWidth="1"/>
    <col min="4" max="4" width="30.81640625" bestFit="1" customWidth="1"/>
  </cols>
  <sheetData>
    <row r="1" spans="2:4" ht="15" thickBot="1" x14ac:dyDescent="0.4">
      <c r="B1" s="14"/>
      <c r="C1" s="14"/>
      <c r="D1" s="14"/>
    </row>
    <row r="2" spans="2:4" x14ac:dyDescent="0.35">
      <c r="B2" s="23" t="s">
        <v>73</v>
      </c>
      <c r="C2" s="24" t="s">
        <v>74</v>
      </c>
      <c r="D2" s="25" t="s">
        <v>75</v>
      </c>
    </row>
    <row r="3" spans="2:4" x14ac:dyDescent="0.35">
      <c r="B3" s="65" t="s">
        <v>119</v>
      </c>
      <c r="C3" s="15"/>
      <c r="D3" s="16"/>
    </row>
    <row r="4" spans="2:4" x14ac:dyDescent="0.35">
      <c r="B4" s="66"/>
      <c r="C4" s="15"/>
      <c r="D4" s="16"/>
    </row>
    <row r="5" spans="2:4" x14ac:dyDescent="0.35">
      <c r="B5" s="66"/>
      <c r="C5" s="15"/>
      <c r="D5" s="16"/>
    </row>
    <row r="6" spans="2:4" x14ac:dyDescent="0.35">
      <c r="B6" s="66"/>
      <c r="C6" s="15"/>
      <c r="D6" s="16"/>
    </row>
    <row r="7" spans="2:4" x14ac:dyDescent="0.35">
      <c r="B7" s="66"/>
      <c r="C7" s="15"/>
      <c r="D7" s="16"/>
    </row>
    <row r="8" spans="2:4" x14ac:dyDescent="0.35">
      <c r="B8" s="66"/>
      <c r="C8" s="15"/>
      <c r="D8" s="16"/>
    </row>
    <row r="9" spans="2:4" ht="15" thickBot="1" x14ac:dyDescent="0.4">
      <c r="B9" s="67"/>
      <c r="C9" s="17"/>
      <c r="D9" s="18"/>
    </row>
    <row r="11" spans="2:4" ht="49.5" customHeight="1" x14ac:dyDescent="0.35">
      <c r="B11" s="68" t="s">
        <v>76</v>
      </c>
      <c r="C11" s="69"/>
      <c r="D11" s="14"/>
    </row>
    <row r="12" spans="2:4" ht="15" thickBot="1" x14ac:dyDescent="0.4">
      <c r="B12" s="14"/>
      <c r="C12" s="14"/>
      <c r="D12" s="14"/>
    </row>
    <row r="13" spans="2:4" x14ac:dyDescent="0.35">
      <c r="B13" s="26" t="s">
        <v>77</v>
      </c>
      <c r="C13" s="27" t="s">
        <v>78</v>
      </c>
      <c r="D13" s="19"/>
    </row>
    <row r="14" spans="2:4" x14ac:dyDescent="0.35">
      <c r="B14" s="70" t="s">
        <v>116</v>
      </c>
      <c r="C14" s="28" t="s">
        <v>117</v>
      </c>
      <c r="D14" s="19"/>
    </row>
    <row r="15" spans="2:4" x14ac:dyDescent="0.35">
      <c r="B15" s="70"/>
      <c r="C15" s="28" t="s">
        <v>118</v>
      </c>
      <c r="D15" s="14"/>
    </row>
    <row r="16" spans="2:4" x14ac:dyDescent="0.35">
      <c r="B16" s="70"/>
      <c r="C16" s="28" t="s">
        <v>140</v>
      </c>
      <c r="D16" s="14"/>
    </row>
    <row r="17" spans="2:3" x14ac:dyDescent="0.35">
      <c r="B17" s="70"/>
      <c r="C17" s="28"/>
    </row>
    <row r="18" spans="2:3" ht="15" thickBot="1" x14ac:dyDescent="0.4">
      <c r="B18" s="71"/>
      <c r="C18" s="29"/>
    </row>
    <row r="20" spans="2:3" ht="54" customHeight="1" x14ac:dyDescent="0.35">
      <c r="B20" s="72" t="s">
        <v>79</v>
      </c>
      <c r="C20" s="72"/>
    </row>
  </sheetData>
  <mergeCells count="4">
    <mergeCell ref="B3:B9"/>
    <mergeCell ref="B11:C11"/>
    <mergeCell ref="B14:B18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abSelected="1" workbookViewId="0">
      <selection activeCell="B17" sqref="B17"/>
    </sheetView>
  </sheetViews>
  <sheetFormatPr defaultRowHeight="14.5" x14ac:dyDescent="0.35"/>
  <cols>
    <col min="1" max="1" width="42.26953125" customWidth="1"/>
    <col min="2" max="2" width="35.1796875" customWidth="1"/>
    <col min="3" max="3" width="33.453125" customWidth="1"/>
  </cols>
  <sheetData>
    <row r="1" spans="1:3" ht="15.75" customHeight="1" thickBot="1" x14ac:dyDescent="0.4">
      <c r="A1" s="76" t="s">
        <v>80</v>
      </c>
      <c r="B1" s="76"/>
      <c r="C1" s="76"/>
    </row>
    <row r="2" spans="1:3" ht="15.5" x14ac:dyDescent="0.35">
      <c r="A2" s="77" t="s">
        <v>81</v>
      </c>
      <c r="B2" s="78"/>
      <c r="C2" s="79"/>
    </row>
    <row r="3" spans="1:3" ht="15.5" x14ac:dyDescent="0.35">
      <c r="A3" s="30" t="s">
        <v>82</v>
      </c>
      <c r="B3" s="31" t="s">
        <v>83</v>
      </c>
      <c r="C3" s="32" t="s">
        <v>84</v>
      </c>
    </row>
    <row r="4" spans="1:3" ht="15" thickBot="1" x14ac:dyDescent="0.4">
      <c r="A4" s="33" t="s">
        <v>85</v>
      </c>
      <c r="B4" s="34" t="s">
        <v>125</v>
      </c>
      <c r="C4" s="35" t="s">
        <v>134</v>
      </c>
    </row>
    <row r="5" spans="1:3" ht="15" thickBot="1" x14ac:dyDescent="0.4">
      <c r="A5" s="36"/>
      <c r="B5" s="37"/>
      <c r="C5" s="37"/>
    </row>
    <row r="6" spans="1:3" ht="15.5" x14ac:dyDescent="0.35">
      <c r="A6" s="77" t="s">
        <v>86</v>
      </c>
      <c r="B6" s="78"/>
      <c r="C6" s="79"/>
    </row>
    <row r="7" spans="1:3" ht="15" thickBot="1" x14ac:dyDescent="0.4">
      <c r="A7" s="33" t="s">
        <v>87</v>
      </c>
      <c r="B7" s="80"/>
      <c r="C7" s="81"/>
    </row>
    <row r="8" spans="1:3" ht="15" thickBot="1" x14ac:dyDescent="0.4">
      <c r="A8" s="82"/>
      <c r="B8" s="82"/>
      <c r="C8" s="82"/>
    </row>
    <row r="9" spans="1:3" ht="15.5" x14ac:dyDescent="0.35">
      <c r="A9" s="73" t="s">
        <v>88</v>
      </c>
      <c r="B9" s="74"/>
      <c r="C9" s="75"/>
    </row>
    <row r="10" spans="1:3" ht="31" x14ac:dyDescent="0.35">
      <c r="A10" s="30" t="s">
        <v>89</v>
      </c>
      <c r="B10" s="31" t="s">
        <v>90</v>
      </c>
      <c r="C10" s="32" t="s">
        <v>91</v>
      </c>
    </row>
    <row r="11" spans="1:3" x14ac:dyDescent="0.35">
      <c r="A11" s="38" t="s">
        <v>52</v>
      </c>
      <c r="B11" s="39">
        <f>SUM('Detailed Procurement Plan'!H5:H6)</f>
        <v>5860000</v>
      </c>
      <c r="C11" s="39">
        <f>B11</f>
        <v>5860000</v>
      </c>
    </row>
    <row r="12" spans="1:3" x14ac:dyDescent="0.35">
      <c r="A12" s="38" t="s">
        <v>4</v>
      </c>
      <c r="B12" s="39">
        <v>0</v>
      </c>
      <c r="C12" s="47">
        <f t="shared" ref="C12:C19" si="0">B12</f>
        <v>0</v>
      </c>
    </row>
    <row r="13" spans="1:3" x14ac:dyDescent="0.35">
      <c r="A13" s="38" t="s">
        <v>92</v>
      </c>
      <c r="B13" s="39">
        <f>'Detailed Procurement Plan'!H23</f>
        <v>1000000</v>
      </c>
      <c r="C13" s="47">
        <f t="shared" si="0"/>
        <v>1000000</v>
      </c>
    </row>
    <row r="14" spans="1:3" x14ac:dyDescent="0.35">
      <c r="A14" s="38" t="s">
        <v>93</v>
      </c>
      <c r="B14" s="39">
        <v>0</v>
      </c>
      <c r="C14" s="47">
        <f t="shared" si="0"/>
        <v>0</v>
      </c>
    </row>
    <row r="15" spans="1:3" x14ac:dyDescent="0.35">
      <c r="A15" s="40" t="s">
        <v>94</v>
      </c>
      <c r="B15" s="39">
        <v>0</v>
      </c>
      <c r="C15" s="47">
        <f t="shared" si="0"/>
        <v>0</v>
      </c>
    </row>
    <row r="16" spans="1:3" x14ac:dyDescent="0.35">
      <c r="A16" s="38" t="s">
        <v>95</v>
      </c>
      <c r="B16" s="39">
        <f>SUM('Detailed Procurement Plan'!G32:G39)+'Detailed Procurement Plan'!G47</f>
        <v>2700000</v>
      </c>
      <c r="C16" s="47">
        <f t="shared" si="0"/>
        <v>2700000</v>
      </c>
    </row>
    <row r="17" spans="1:3" x14ac:dyDescent="0.35">
      <c r="A17" s="40" t="s">
        <v>96</v>
      </c>
      <c r="B17" s="39">
        <v>0</v>
      </c>
      <c r="C17" s="47">
        <f t="shared" si="0"/>
        <v>0</v>
      </c>
    </row>
    <row r="18" spans="1:3" x14ac:dyDescent="0.35">
      <c r="A18" s="40" t="s">
        <v>97</v>
      </c>
      <c r="B18" s="39">
        <v>0</v>
      </c>
      <c r="C18" s="47">
        <f t="shared" si="0"/>
        <v>0</v>
      </c>
    </row>
    <row r="19" spans="1:3" ht="15" thickBot="1" x14ac:dyDescent="0.4">
      <c r="A19" s="41" t="s">
        <v>98</v>
      </c>
      <c r="B19" s="39">
        <v>0</v>
      </c>
      <c r="C19" s="47">
        <f t="shared" si="0"/>
        <v>0</v>
      </c>
    </row>
    <row r="20" spans="1:3" ht="15.5" x14ac:dyDescent="0.35">
      <c r="A20" s="31" t="s">
        <v>1</v>
      </c>
      <c r="B20" s="42">
        <f>SUM(B11:B19)</f>
        <v>9560000</v>
      </c>
      <c r="C20" s="42">
        <f>B20</f>
        <v>9560000</v>
      </c>
    </row>
    <row r="21" spans="1:3" ht="15" thickBot="1" x14ac:dyDescent="0.4"/>
    <row r="22" spans="1:3" ht="15.5" x14ac:dyDescent="0.35">
      <c r="A22" s="73" t="s">
        <v>100</v>
      </c>
      <c r="B22" s="74"/>
      <c r="C22" s="75"/>
    </row>
    <row r="23" spans="1:3" ht="31" x14ac:dyDescent="0.35">
      <c r="A23" s="43" t="s">
        <v>101</v>
      </c>
      <c r="B23" s="44" t="s">
        <v>90</v>
      </c>
      <c r="C23" s="45" t="s">
        <v>91</v>
      </c>
    </row>
    <row r="24" spans="1:3" x14ac:dyDescent="0.35">
      <c r="A24" s="46" t="s">
        <v>138</v>
      </c>
      <c r="B24" s="47">
        <f>SUM('Detailed Procurement Plan'!H5:H6)+SUM('Detailed Procurement Plan'!G32:G35)</f>
        <v>6260000</v>
      </c>
      <c r="C24" s="47">
        <f>B24</f>
        <v>6260000</v>
      </c>
    </row>
    <row r="25" spans="1:3" x14ac:dyDescent="0.35">
      <c r="A25" s="46" t="s">
        <v>139</v>
      </c>
      <c r="B25" s="47">
        <f>SUM('Detailed Procurement Plan'!G36:G38)</f>
        <v>2000000</v>
      </c>
      <c r="C25" s="47">
        <f t="shared" ref="C25:C26" si="1">B25</f>
        <v>2000000</v>
      </c>
    </row>
    <row r="26" spans="1:3" x14ac:dyDescent="0.35">
      <c r="A26" s="46" t="s">
        <v>141</v>
      </c>
      <c r="B26" s="47">
        <f>'Detailed Procurement Plan'!H23+'Detailed Procurement Plan'!G39</f>
        <v>1200000</v>
      </c>
      <c r="C26" s="47">
        <f t="shared" si="1"/>
        <v>1200000</v>
      </c>
    </row>
    <row r="27" spans="1:3" x14ac:dyDescent="0.35">
      <c r="A27" s="46" t="s">
        <v>143</v>
      </c>
      <c r="B27" s="47">
        <f>'Detailed Procurement Plan'!G47</f>
        <v>100000</v>
      </c>
      <c r="C27" s="47">
        <f>B27</f>
        <v>100000</v>
      </c>
    </row>
    <row r="28" spans="1:3" x14ac:dyDescent="0.35">
      <c r="A28" s="46"/>
      <c r="B28" s="47"/>
      <c r="C28" s="47"/>
    </row>
    <row r="29" spans="1:3" x14ac:dyDescent="0.35">
      <c r="A29" s="46"/>
      <c r="B29" s="47"/>
      <c r="C29" s="47"/>
    </row>
    <row r="30" spans="1:3" ht="15.5" x14ac:dyDescent="0.35">
      <c r="A30" s="44" t="s">
        <v>1</v>
      </c>
      <c r="B30" s="48">
        <f>SUM(B24:B29)</f>
        <v>9560000</v>
      </c>
      <c r="C30" s="48">
        <f>B30</f>
        <v>9560000</v>
      </c>
    </row>
  </sheetData>
  <mergeCells count="7">
    <mergeCell ref="A22:C22"/>
    <mergeCell ref="A1:C1"/>
    <mergeCell ref="A9:C9"/>
    <mergeCell ref="A2:C2"/>
    <mergeCell ref="A6:C6"/>
    <mergeCell ref="B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83"/>
  <sheetViews>
    <sheetView topLeftCell="A10" zoomScale="80" zoomScaleNormal="80" workbookViewId="0">
      <selection activeCell="D50" sqref="D50"/>
    </sheetView>
  </sheetViews>
  <sheetFormatPr defaultRowHeight="14.5" x14ac:dyDescent="0.35"/>
  <cols>
    <col min="1" max="1" width="15.1796875" customWidth="1"/>
    <col min="2" max="2" width="20.1796875" customWidth="1"/>
    <col min="3" max="3" width="17.81640625" customWidth="1"/>
    <col min="4" max="4" width="31.1796875" customWidth="1"/>
    <col min="5" max="5" width="10.7265625" customWidth="1"/>
    <col min="6" max="6" width="16" customWidth="1"/>
    <col min="7" max="7" width="15.7265625" customWidth="1"/>
    <col min="8" max="9" width="15.7265625" style="6" customWidth="1"/>
    <col min="10" max="10" width="15.1796875" style="63" customWidth="1"/>
    <col min="11" max="11" width="14" customWidth="1"/>
    <col min="12" max="12" width="15.54296875" customWidth="1"/>
    <col min="13" max="13" width="15" customWidth="1"/>
    <col min="14" max="14" width="14.81640625" customWidth="1"/>
    <col min="15" max="15" width="9.1796875" customWidth="1"/>
    <col min="16" max="16" width="9" customWidth="1"/>
    <col min="17" max="17" width="0.1796875" hidden="1" customWidth="1"/>
    <col min="18" max="18" width="57.453125" hidden="1" customWidth="1"/>
  </cols>
  <sheetData>
    <row r="1" spans="1:36" ht="16.5" customHeight="1" thickBot="1" x14ac:dyDescent="0.4">
      <c r="A1" s="94" t="s">
        <v>99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6"/>
    </row>
    <row r="2" spans="1:36" ht="15.5" x14ac:dyDescent="0.35">
      <c r="A2" s="83" t="s">
        <v>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2" t="s">
        <v>105</v>
      </c>
      <c r="R2" s="5"/>
      <c r="S2" s="5"/>
      <c r="T2" s="5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15" customHeight="1" x14ac:dyDescent="0.35">
      <c r="A3" s="86" t="s">
        <v>3</v>
      </c>
      <c r="B3" s="87" t="s">
        <v>11</v>
      </c>
      <c r="C3" s="87" t="s">
        <v>13</v>
      </c>
      <c r="D3" s="88" t="s">
        <v>14</v>
      </c>
      <c r="E3" s="87" t="s">
        <v>15</v>
      </c>
      <c r="F3" s="88" t="s">
        <v>16</v>
      </c>
      <c r="G3" s="91" t="s">
        <v>106</v>
      </c>
      <c r="H3" s="92"/>
      <c r="I3" s="93"/>
      <c r="J3" s="87" t="s">
        <v>17</v>
      </c>
      <c r="K3" s="88" t="s">
        <v>104</v>
      </c>
      <c r="L3" s="87" t="s">
        <v>21</v>
      </c>
      <c r="M3" s="87"/>
      <c r="N3" s="90" t="s">
        <v>107</v>
      </c>
      <c r="O3" s="5"/>
      <c r="P3" s="5"/>
      <c r="Q3" s="53" t="s">
        <v>102</v>
      </c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6" ht="91" x14ac:dyDescent="0.35">
      <c r="A4" s="86"/>
      <c r="B4" s="87"/>
      <c r="C4" s="87"/>
      <c r="D4" s="89"/>
      <c r="E4" s="87"/>
      <c r="F4" s="89"/>
      <c r="G4" s="50" t="s">
        <v>108</v>
      </c>
      <c r="H4" s="49" t="s">
        <v>109</v>
      </c>
      <c r="I4" s="49" t="s">
        <v>110</v>
      </c>
      <c r="J4" s="87"/>
      <c r="K4" s="89"/>
      <c r="L4" s="49" t="s">
        <v>20</v>
      </c>
      <c r="M4" s="49" t="s">
        <v>19</v>
      </c>
      <c r="N4" s="90"/>
      <c r="O4" s="5"/>
      <c r="P4" s="5"/>
      <c r="Q4" s="53" t="s">
        <v>103</v>
      </c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ht="32.25" customHeight="1" x14ac:dyDescent="0.35">
      <c r="A5" s="7" t="s">
        <v>120</v>
      </c>
      <c r="B5" s="8" t="s">
        <v>121</v>
      </c>
      <c r="C5" s="8"/>
      <c r="D5" s="8" t="s">
        <v>39</v>
      </c>
      <c r="E5" s="8">
        <v>1</v>
      </c>
      <c r="F5" s="8"/>
      <c r="G5" s="55">
        <v>1340000</v>
      </c>
      <c r="H5" s="55">
        <v>1340000</v>
      </c>
      <c r="I5" s="8"/>
      <c r="J5" s="61">
        <v>1</v>
      </c>
      <c r="K5" s="8" t="s">
        <v>103</v>
      </c>
      <c r="L5" s="8" t="s">
        <v>122</v>
      </c>
      <c r="M5" s="8" t="s">
        <v>123</v>
      </c>
      <c r="N5" s="9"/>
      <c r="O5" s="5"/>
      <c r="P5" s="5"/>
      <c r="Q5" s="53" t="s">
        <v>28</v>
      </c>
      <c r="R5" s="5"/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6" ht="35.25" customHeight="1" x14ac:dyDescent="0.35">
      <c r="A6" s="7" t="s">
        <v>120</v>
      </c>
      <c r="B6" s="8" t="s">
        <v>137</v>
      </c>
      <c r="C6" s="8"/>
      <c r="D6" s="8" t="s">
        <v>38</v>
      </c>
      <c r="E6" s="8">
        <v>1</v>
      </c>
      <c r="F6" s="8"/>
      <c r="G6" s="55">
        <v>4520000</v>
      </c>
      <c r="H6" s="55">
        <v>4520000</v>
      </c>
      <c r="I6" s="8"/>
      <c r="J6" s="61">
        <v>1</v>
      </c>
      <c r="K6" s="8" t="s">
        <v>103</v>
      </c>
      <c r="L6" s="8" t="s">
        <v>122</v>
      </c>
      <c r="M6" s="8" t="s">
        <v>123</v>
      </c>
      <c r="N6" s="9"/>
      <c r="O6" s="5"/>
      <c r="P6" s="5"/>
      <c r="Q6" s="53" t="s">
        <v>29</v>
      </c>
      <c r="R6" s="5"/>
      <c r="S6" s="5"/>
      <c r="T6" s="5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15.75" customHeight="1" x14ac:dyDescent="0.35">
      <c r="A7" s="7"/>
      <c r="B7" s="8"/>
      <c r="C7" s="8"/>
      <c r="D7" s="8"/>
      <c r="E7" s="8"/>
      <c r="F7" s="8"/>
      <c r="G7" s="8"/>
      <c r="H7" s="8"/>
      <c r="I7" s="8"/>
      <c r="J7" s="61"/>
      <c r="K7" s="8"/>
      <c r="L7" s="8"/>
      <c r="M7" s="8"/>
      <c r="N7" s="9"/>
      <c r="O7" s="5"/>
      <c r="P7" s="5"/>
      <c r="Q7" s="53" t="s">
        <v>30</v>
      </c>
      <c r="R7" s="5"/>
      <c r="S7" s="5"/>
      <c r="T7" s="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ht="15.75" customHeight="1" x14ac:dyDescent="0.35">
      <c r="A8" s="7"/>
      <c r="B8" s="8"/>
      <c r="C8" s="8"/>
      <c r="D8" s="8"/>
      <c r="E8" s="8"/>
      <c r="F8" s="8"/>
      <c r="G8" s="8"/>
      <c r="H8" s="8"/>
      <c r="I8" s="8"/>
      <c r="J8" s="61"/>
      <c r="K8" s="8"/>
      <c r="L8" s="8"/>
      <c r="M8" s="8"/>
      <c r="N8" s="9"/>
      <c r="O8" s="5"/>
      <c r="P8" s="5"/>
      <c r="Q8" s="53" t="s">
        <v>31</v>
      </c>
      <c r="R8" s="5"/>
      <c r="S8" s="5"/>
      <c r="T8" s="5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</row>
    <row r="9" spans="1:36" ht="15.75" customHeight="1" thickBot="1" x14ac:dyDescent="0.4">
      <c r="A9" s="10"/>
      <c r="B9" s="11"/>
      <c r="C9" s="11"/>
      <c r="D9" s="11"/>
      <c r="E9" s="11"/>
      <c r="F9" s="11"/>
      <c r="G9" s="11"/>
      <c r="H9" s="11"/>
      <c r="I9" s="11"/>
      <c r="J9" s="62"/>
      <c r="K9" s="11"/>
      <c r="L9" s="11"/>
      <c r="M9" s="11"/>
      <c r="N9" s="12"/>
      <c r="O9" s="5"/>
      <c r="P9" s="5"/>
      <c r="Q9" s="53" t="s">
        <v>32</v>
      </c>
      <c r="R9" s="5"/>
      <c r="S9" s="5"/>
      <c r="T9" s="5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</row>
    <row r="10" spans="1:36" ht="91.5" thickBot="1" x14ac:dyDescent="0.4">
      <c r="A10" s="6"/>
      <c r="B10" s="6"/>
      <c r="C10" s="6"/>
      <c r="D10" s="6"/>
      <c r="E10" s="6"/>
      <c r="F10" s="6"/>
      <c r="G10" s="6"/>
      <c r="K10" s="6"/>
      <c r="L10" s="6"/>
      <c r="M10" s="6"/>
      <c r="N10" s="6"/>
      <c r="O10" s="6"/>
      <c r="P10" s="6"/>
      <c r="Q10" s="53" t="s">
        <v>33</v>
      </c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ht="91" x14ac:dyDescent="0.35">
      <c r="A11" s="83" t="s">
        <v>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5"/>
      <c r="O11" s="5"/>
      <c r="P11" s="5"/>
      <c r="Q11" s="53" t="s">
        <v>34</v>
      </c>
      <c r="R11" s="5"/>
      <c r="S11" s="5"/>
      <c r="T11" s="5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 ht="15" customHeight="1" x14ac:dyDescent="0.35">
      <c r="A12" s="86" t="s">
        <v>3</v>
      </c>
      <c r="B12" s="87" t="s">
        <v>11</v>
      </c>
      <c r="C12" s="87" t="s">
        <v>13</v>
      </c>
      <c r="D12" s="88" t="s">
        <v>14</v>
      </c>
      <c r="E12" s="87" t="s">
        <v>15</v>
      </c>
      <c r="F12" s="88" t="s">
        <v>16</v>
      </c>
      <c r="G12" s="91" t="s">
        <v>106</v>
      </c>
      <c r="H12" s="92"/>
      <c r="I12" s="93"/>
      <c r="J12" s="87" t="s">
        <v>17</v>
      </c>
      <c r="K12" s="88" t="s">
        <v>104</v>
      </c>
      <c r="L12" s="87" t="s">
        <v>21</v>
      </c>
      <c r="M12" s="87"/>
      <c r="N12" s="90" t="s">
        <v>107</v>
      </c>
      <c r="O12" s="5"/>
      <c r="P12" s="5"/>
      <c r="Q12" s="53" t="s">
        <v>35</v>
      </c>
      <c r="R12" s="5"/>
      <c r="S12" s="5"/>
      <c r="T12" s="5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</row>
    <row r="13" spans="1:36" ht="58.5" customHeight="1" x14ac:dyDescent="0.35">
      <c r="A13" s="86"/>
      <c r="B13" s="87"/>
      <c r="C13" s="87"/>
      <c r="D13" s="89"/>
      <c r="E13" s="87"/>
      <c r="F13" s="89"/>
      <c r="G13" s="50" t="s">
        <v>108</v>
      </c>
      <c r="H13" s="49" t="s">
        <v>109</v>
      </c>
      <c r="I13" s="49" t="s">
        <v>110</v>
      </c>
      <c r="J13" s="87"/>
      <c r="K13" s="89"/>
      <c r="L13" s="49" t="s">
        <v>20</v>
      </c>
      <c r="M13" s="49" t="s">
        <v>19</v>
      </c>
      <c r="N13" s="90"/>
      <c r="O13" s="5"/>
      <c r="P13" s="5"/>
      <c r="Q13" s="53" t="s">
        <v>36</v>
      </c>
      <c r="R13" s="5"/>
      <c r="S13" s="5"/>
      <c r="T13" s="5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36" ht="18" customHeight="1" x14ac:dyDescent="0.35">
      <c r="A14" s="7"/>
      <c r="B14" s="8"/>
      <c r="C14" s="8"/>
      <c r="D14" s="8"/>
      <c r="E14" s="8"/>
      <c r="F14" s="8"/>
      <c r="G14" s="8"/>
      <c r="H14" s="8"/>
      <c r="I14" s="8"/>
      <c r="J14" s="61"/>
      <c r="K14" s="8"/>
      <c r="L14" s="8"/>
      <c r="M14" s="8"/>
      <c r="N14" s="9"/>
      <c r="O14" s="5"/>
      <c r="P14" s="5"/>
      <c r="Q14" s="52"/>
      <c r="R14" s="5"/>
      <c r="S14" s="5"/>
      <c r="T14" s="5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36" ht="18" customHeight="1" x14ac:dyDescent="0.35">
      <c r="A15" s="7"/>
      <c r="B15" s="8"/>
      <c r="C15" s="8"/>
      <c r="D15" s="8"/>
      <c r="E15" s="8"/>
      <c r="F15" s="8"/>
      <c r="G15" s="8"/>
      <c r="H15" s="8"/>
      <c r="I15" s="8"/>
      <c r="J15" s="61"/>
      <c r="K15" s="8"/>
      <c r="L15" s="8"/>
      <c r="M15" s="8"/>
      <c r="N15" s="9"/>
      <c r="O15" s="5"/>
      <c r="P15" s="5"/>
      <c r="Q15" s="53" t="s">
        <v>38</v>
      </c>
      <c r="R15" s="5"/>
      <c r="S15" s="5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36" ht="18" customHeight="1" x14ac:dyDescent="0.35">
      <c r="A16" s="7"/>
      <c r="B16" s="8"/>
      <c r="C16" s="8"/>
      <c r="D16" s="8"/>
      <c r="E16" s="8"/>
      <c r="F16" s="8"/>
      <c r="G16" s="8"/>
      <c r="H16" s="8"/>
      <c r="I16" s="8"/>
      <c r="J16" s="61"/>
      <c r="K16" s="8"/>
      <c r="L16" s="8"/>
      <c r="M16" s="8"/>
      <c r="N16" s="9"/>
      <c r="O16" s="5"/>
      <c r="P16" s="5"/>
      <c r="Q16" s="53" t="s">
        <v>39</v>
      </c>
      <c r="R16" s="5"/>
      <c r="S16" s="5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18" customHeight="1" x14ac:dyDescent="0.35">
      <c r="A17" s="7"/>
      <c r="B17" s="8"/>
      <c r="C17" s="8"/>
      <c r="D17" s="8"/>
      <c r="E17" s="8"/>
      <c r="F17" s="8"/>
      <c r="G17" s="8"/>
      <c r="H17" s="8"/>
      <c r="I17" s="8"/>
      <c r="J17" s="61"/>
      <c r="K17" s="8"/>
      <c r="L17" s="8"/>
      <c r="M17" s="8"/>
      <c r="N17" s="9"/>
      <c r="O17" s="5"/>
      <c r="P17" s="5"/>
      <c r="Q17" s="53" t="s">
        <v>41</v>
      </c>
      <c r="R17" s="5"/>
      <c r="S17" s="5"/>
      <c r="T17" s="5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ht="18" customHeight="1" thickBot="1" x14ac:dyDescent="0.4">
      <c r="A18" s="10"/>
      <c r="B18" s="11"/>
      <c r="C18" s="11"/>
      <c r="D18" s="11"/>
      <c r="E18" s="11"/>
      <c r="F18" s="11"/>
      <c r="G18" s="11"/>
      <c r="H18" s="11"/>
      <c r="I18" s="11"/>
      <c r="J18" s="62"/>
      <c r="K18" s="11"/>
      <c r="L18" s="11"/>
      <c r="M18" s="11"/>
      <c r="N18" s="12"/>
      <c r="O18" s="5"/>
      <c r="P18" s="5"/>
      <c r="Q18" s="53" t="s">
        <v>37</v>
      </c>
      <c r="R18" s="5"/>
      <c r="S18" s="5"/>
      <c r="T18" s="5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</row>
    <row r="19" spans="1:36" ht="182.5" thickBot="1" x14ac:dyDescent="0.4">
      <c r="A19" s="6"/>
      <c r="B19" s="6"/>
      <c r="C19" s="6"/>
      <c r="D19" s="6"/>
      <c r="E19" s="6"/>
      <c r="F19" s="6"/>
      <c r="G19" s="6"/>
      <c r="K19" s="6"/>
      <c r="L19" s="6"/>
      <c r="M19" s="6"/>
      <c r="N19" s="6"/>
      <c r="O19" s="6"/>
      <c r="P19" s="6"/>
      <c r="Q19" s="53" t="s">
        <v>105</v>
      </c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15.75" customHeight="1" x14ac:dyDescent="0.35">
      <c r="A20" s="83" t="s">
        <v>6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5"/>
      <c r="O20" s="6"/>
      <c r="P20" s="6"/>
      <c r="Q20" s="53" t="s">
        <v>111</v>
      </c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ht="15" customHeight="1" x14ac:dyDescent="0.35">
      <c r="A21" s="86" t="s">
        <v>3</v>
      </c>
      <c r="B21" s="87" t="s">
        <v>11</v>
      </c>
      <c r="C21" s="87" t="s">
        <v>13</v>
      </c>
      <c r="D21" s="88" t="s">
        <v>14</v>
      </c>
      <c r="E21" s="87" t="s">
        <v>15</v>
      </c>
      <c r="F21" s="88" t="s">
        <v>16</v>
      </c>
      <c r="G21" s="91" t="s">
        <v>112</v>
      </c>
      <c r="H21" s="92"/>
      <c r="I21" s="93"/>
      <c r="J21" s="87" t="s">
        <v>17</v>
      </c>
      <c r="K21" s="88" t="s">
        <v>104</v>
      </c>
      <c r="L21" s="87" t="s">
        <v>21</v>
      </c>
      <c r="M21" s="87"/>
      <c r="N21" s="90" t="s">
        <v>107</v>
      </c>
      <c r="O21" s="6"/>
      <c r="P21" s="6"/>
      <c r="Q21" s="53" t="s">
        <v>40</v>
      </c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</row>
    <row r="22" spans="1:36" ht="25.5" customHeight="1" x14ac:dyDescent="0.35">
      <c r="A22" s="86"/>
      <c r="B22" s="87"/>
      <c r="C22" s="87"/>
      <c r="D22" s="89"/>
      <c r="E22" s="87"/>
      <c r="F22" s="89"/>
      <c r="G22" s="50" t="s">
        <v>108</v>
      </c>
      <c r="H22" s="49" t="s">
        <v>109</v>
      </c>
      <c r="I22" s="49" t="s">
        <v>110</v>
      </c>
      <c r="J22" s="87"/>
      <c r="K22" s="89"/>
      <c r="L22" s="49" t="s">
        <v>22</v>
      </c>
      <c r="M22" s="49" t="s">
        <v>19</v>
      </c>
      <c r="N22" s="90"/>
      <c r="O22" s="6"/>
      <c r="P22" s="6"/>
      <c r="Q22" s="53" t="s">
        <v>113</v>
      </c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x14ac:dyDescent="0.35">
      <c r="A23" s="7" t="s">
        <v>120</v>
      </c>
      <c r="B23" s="8" t="s">
        <v>136</v>
      </c>
      <c r="C23" s="8"/>
      <c r="D23" s="8" t="s">
        <v>38</v>
      </c>
      <c r="E23" s="8"/>
      <c r="F23" s="8"/>
      <c r="G23" s="55">
        <v>1000000</v>
      </c>
      <c r="H23" s="55">
        <v>1000000</v>
      </c>
      <c r="I23" s="8"/>
      <c r="J23" s="61">
        <v>3</v>
      </c>
      <c r="K23" s="8" t="s">
        <v>103</v>
      </c>
      <c r="L23" s="8"/>
      <c r="M23" s="8"/>
      <c r="N23" s="9"/>
      <c r="O23" s="6"/>
      <c r="P23" s="6"/>
      <c r="Q23" s="52" t="s">
        <v>114</v>
      </c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x14ac:dyDescent="0.35">
      <c r="A24" s="7"/>
      <c r="B24" s="8"/>
      <c r="C24" s="8"/>
      <c r="D24" s="8"/>
      <c r="E24" s="8"/>
      <c r="F24" s="8"/>
      <c r="G24" s="8"/>
      <c r="H24" s="8"/>
      <c r="I24" s="8"/>
      <c r="J24" s="61"/>
      <c r="K24" s="8"/>
      <c r="L24" s="8"/>
      <c r="M24" s="8"/>
      <c r="N24" s="9"/>
      <c r="O24" s="6"/>
      <c r="P24" s="6"/>
      <c r="Q24" s="52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ht="17.25" customHeight="1" x14ac:dyDescent="0.35">
      <c r="A25" s="7"/>
      <c r="B25" s="8"/>
      <c r="C25" s="8"/>
      <c r="D25" s="8"/>
      <c r="E25" s="8"/>
      <c r="F25" s="8"/>
      <c r="G25" s="8"/>
      <c r="H25" s="8"/>
      <c r="I25" s="8"/>
      <c r="J25" s="61"/>
      <c r="K25" s="8"/>
      <c r="L25" s="8"/>
      <c r="M25" s="8"/>
      <c r="N25" s="9"/>
      <c r="O25" s="6"/>
      <c r="P25" s="6"/>
      <c r="Q25" s="52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ht="17.25" customHeight="1" x14ac:dyDescent="0.35">
      <c r="A26" s="7"/>
      <c r="B26" s="8"/>
      <c r="C26" s="8"/>
      <c r="D26" s="8"/>
      <c r="E26" s="8"/>
      <c r="F26" s="8"/>
      <c r="G26" s="8"/>
      <c r="H26" s="8"/>
      <c r="I26" s="8"/>
      <c r="J26" s="61"/>
      <c r="K26" s="8"/>
      <c r="L26" s="8"/>
      <c r="M26" s="8"/>
      <c r="N26" s="9"/>
      <c r="O26" s="6"/>
      <c r="P26" s="6"/>
      <c r="Q26" s="53" t="s">
        <v>42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17.25" customHeight="1" thickBot="1" x14ac:dyDescent="0.4">
      <c r="A27" s="10"/>
      <c r="B27" s="11"/>
      <c r="C27" s="11"/>
      <c r="D27" s="11"/>
      <c r="E27" s="11"/>
      <c r="F27" s="11"/>
      <c r="G27" s="11"/>
      <c r="H27" s="11"/>
      <c r="I27" s="11"/>
      <c r="J27" s="62"/>
      <c r="K27" s="11"/>
      <c r="L27" s="11"/>
      <c r="M27" s="11"/>
      <c r="N27" s="12"/>
      <c r="O27" s="6"/>
      <c r="P27" s="6"/>
      <c r="Q27" s="53" t="s">
        <v>43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ht="409.6" thickBot="1" x14ac:dyDescent="0.4">
      <c r="A28" s="6"/>
      <c r="B28" s="6"/>
      <c r="C28" s="6"/>
      <c r="D28" s="6"/>
      <c r="E28" s="6"/>
      <c r="F28" s="6"/>
      <c r="G28" s="6"/>
      <c r="K28" s="6"/>
      <c r="L28" s="6"/>
      <c r="M28" s="6"/>
      <c r="N28" s="6"/>
      <c r="O28" s="6"/>
      <c r="P28" s="6"/>
      <c r="Q28" s="53" t="s">
        <v>44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 ht="15.75" customHeight="1" x14ac:dyDescent="0.35">
      <c r="A29" s="83" t="s">
        <v>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5"/>
      <c r="M29" s="3"/>
      <c r="N29" s="6"/>
      <c r="O29" s="6"/>
      <c r="P29" s="6"/>
      <c r="Q29" s="53" t="s">
        <v>46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</row>
    <row r="30" spans="1:36" ht="15" customHeight="1" x14ac:dyDescent="0.35">
      <c r="A30" s="86" t="s">
        <v>3</v>
      </c>
      <c r="B30" s="87" t="s">
        <v>11</v>
      </c>
      <c r="C30" s="87" t="s">
        <v>13</v>
      </c>
      <c r="D30" s="88" t="s">
        <v>14</v>
      </c>
      <c r="E30" s="88" t="s">
        <v>16</v>
      </c>
      <c r="F30" s="91" t="s">
        <v>112</v>
      </c>
      <c r="G30" s="92"/>
      <c r="H30" s="93"/>
      <c r="I30" s="87" t="s">
        <v>17</v>
      </c>
      <c r="J30" s="88" t="s">
        <v>104</v>
      </c>
      <c r="K30" s="87" t="s">
        <v>21</v>
      </c>
      <c r="L30" s="87"/>
      <c r="M30" s="90" t="s">
        <v>107</v>
      </c>
      <c r="N30" s="6"/>
      <c r="O30" s="6"/>
      <c r="P30" s="6"/>
      <c r="Q30" s="53" t="s">
        <v>105</v>
      </c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62.25" customHeight="1" x14ac:dyDescent="0.35">
      <c r="A31" s="86"/>
      <c r="B31" s="87"/>
      <c r="C31" s="87"/>
      <c r="D31" s="89"/>
      <c r="E31" s="89"/>
      <c r="F31" s="50" t="s">
        <v>108</v>
      </c>
      <c r="G31" s="49" t="s">
        <v>109</v>
      </c>
      <c r="H31" s="49" t="s">
        <v>110</v>
      </c>
      <c r="I31" s="87"/>
      <c r="J31" s="89"/>
      <c r="K31" s="49" t="s">
        <v>20</v>
      </c>
      <c r="L31" s="49" t="s">
        <v>19</v>
      </c>
      <c r="M31" s="90"/>
      <c r="N31" s="6"/>
      <c r="O31" s="6"/>
      <c r="P31" s="6"/>
      <c r="Q31" s="53" t="s">
        <v>115</v>
      </c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</row>
    <row r="32" spans="1:36" ht="36.75" customHeight="1" x14ac:dyDescent="0.35">
      <c r="A32" s="7" t="s">
        <v>120</v>
      </c>
      <c r="B32" s="8" t="s">
        <v>124</v>
      </c>
      <c r="C32" s="8"/>
      <c r="D32" s="8" t="s">
        <v>42</v>
      </c>
      <c r="E32" s="8"/>
      <c r="F32" s="55">
        <v>60000</v>
      </c>
      <c r="G32" s="55">
        <v>60000</v>
      </c>
      <c r="H32" s="8"/>
      <c r="I32" s="61">
        <v>1</v>
      </c>
      <c r="J32" s="61" t="s">
        <v>103</v>
      </c>
      <c r="K32" s="8" t="s">
        <v>122</v>
      </c>
      <c r="L32" s="8" t="s">
        <v>126</v>
      </c>
      <c r="M32" s="1"/>
      <c r="N32" s="6"/>
      <c r="O32" s="6"/>
      <c r="P32" s="6"/>
      <c r="Q32" s="53" t="s">
        <v>45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</row>
    <row r="33" spans="1:36" ht="36.75" customHeight="1" x14ac:dyDescent="0.35">
      <c r="A33" s="7" t="s">
        <v>120</v>
      </c>
      <c r="B33" s="8" t="s">
        <v>127</v>
      </c>
      <c r="C33" s="8"/>
      <c r="D33" s="8" t="s">
        <v>42</v>
      </c>
      <c r="E33" s="8"/>
      <c r="F33" s="55">
        <v>180000</v>
      </c>
      <c r="G33" s="55">
        <v>180000</v>
      </c>
      <c r="H33" s="8"/>
      <c r="I33" s="61">
        <v>1</v>
      </c>
      <c r="J33" s="61" t="s">
        <v>103</v>
      </c>
      <c r="K33" s="8" t="s">
        <v>122</v>
      </c>
      <c r="L33" s="8" t="s">
        <v>126</v>
      </c>
      <c r="M33" s="1"/>
      <c r="N33" s="6"/>
      <c r="O33" s="6"/>
      <c r="P33" s="6"/>
      <c r="Q33" s="54"/>
      <c r="R33" s="20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</row>
    <row r="34" spans="1:36" ht="47.25" customHeight="1" x14ac:dyDescent="0.35">
      <c r="A34" s="7" t="s">
        <v>120</v>
      </c>
      <c r="B34" s="8" t="s">
        <v>128</v>
      </c>
      <c r="C34" s="8"/>
      <c r="D34" s="8" t="s">
        <v>42</v>
      </c>
      <c r="E34" s="8"/>
      <c r="F34" s="55">
        <v>75000</v>
      </c>
      <c r="G34" s="55">
        <v>75000</v>
      </c>
      <c r="H34" s="8"/>
      <c r="I34" s="61">
        <v>1</v>
      </c>
      <c r="J34" s="61" t="s">
        <v>103</v>
      </c>
      <c r="K34" s="8" t="s">
        <v>122</v>
      </c>
      <c r="L34" s="8" t="s">
        <v>123</v>
      </c>
      <c r="M34" s="1"/>
      <c r="N34" s="6"/>
      <c r="O34" s="6"/>
      <c r="P34" s="6"/>
      <c r="Q34" s="53" t="s">
        <v>47</v>
      </c>
      <c r="R34" s="20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ht="50.25" customHeight="1" x14ac:dyDescent="0.35">
      <c r="A35" s="7" t="s">
        <v>120</v>
      </c>
      <c r="B35" s="8" t="s">
        <v>129</v>
      </c>
      <c r="C35" s="8"/>
      <c r="D35" s="8" t="s">
        <v>42</v>
      </c>
      <c r="E35" s="8"/>
      <c r="F35" s="55">
        <v>85000</v>
      </c>
      <c r="G35" s="55">
        <v>85000</v>
      </c>
      <c r="H35" s="8"/>
      <c r="I35" s="61">
        <v>1</v>
      </c>
      <c r="J35" s="61" t="s">
        <v>103</v>
      </c>
      <c r="K35" s="8" t="s">
        <v>122</v>
      </c>
      <c r="L35" s="8" t="s">
        <v>123</v>
      </c>
      <c r="M35" s="1"/>
      <c r="N35" s="6"/>
      <c r="O35" s="6"/>
      <c r="P35" s="6"/>
      <c r="Q35" s="53" t="s">
        <v>48</v>
      </c>
      <c r="R35" s="20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6" customFormat="1" ht="54" customHeight="1" x14ac:dyDescent="0.35">
      <c r="A36" s="56" t="s">
        <v>120</v>
      </c>
      <c r="B36" s="57" t="s">
        <v>130</v>
      </c>
      <c r="C36" s="57"/>
      <c r="D36" s="57" t="s">
        <v>43</v>
      </c>
      <c r="E36" s="57"/>
      <c r="F36" s="60">
        <v>500000</v>
      </c>
      <c r="G36" s="60">
        <v>500000</v>
      </c>
      <c r="H36" s="57"/>
      <c r="I36" s="64">
        <v>2</v>
      </c>
      <c r="J36" s="64" t="s">
        <v>103</v>
      </c>
      <c r="K36" s="57" t="s">
        <v>126</v>
      </c>
      <c r="L36" s="58" t="s">
        <v>134</v>
      </c>
      <c r="M36" s="59"/>
      <c r="Q36" s="53"/>
      <c r="R36" s="20"/>
    </row>
    <row r="37" spans="1:36" s="6" customFormat="1" ht="68.25" customHeight="1" x14ac:dyDescent="0.35">
      <c r="A37" s="56" t="s">
        <v>120</v>
      </c>
      <c r="B37" s="57" t="s">
        <v>131</v>
      </c>
      <c r="C37" s="57"/>
      <c r="D37" s="57" t="s">
        <v>43</v>
      </c>
      <c r="E37" s="57"/>
      <c r="F37" s="60">
        <v>1000000</v>
      </c>
      <c r="G37" s="60">
        <v>1000000</v>
      </c>
      <c r="H37" s="57"/>
      <c r="I37" s="64">
        <v>2</v>
      </c>
      <c r="J37" s="64" t="s">
        <v>103</v>
      </c>
      <c r="K37" s="57" t="s">
        <v>126</v>
      </c>
      <c r="L37" s="58" t="s">
        <v>134</v>
      </c>
      <c r="M37" s="59"/>
      <c r="Q37" s="53"/>
      <c r="R37" s="20"/>
    </row>
    <row r="38" spans="1:36" s="6" customFormat="1" ht="50.25" customHeight="1" x14ac:dyDescent="0.35">
      <c r="A38" s="56" t="s">
        <v>120</v>
      </c>
      <c r="B38" s="57" t="s">
        <v>132</v>
      </c>
      <c r="C38" s="57"/>
      <c r="D38" s="57" t="s">
        <v>43</v>
      </c>
      <c r="E38" s="57"/>
      <c r="F38" s="60">
        <v>500000</v>
      </c>
      <c r="G38" s="60">
        <v>500000</v>
      </c>
      <c r="H38" s="57"/>
      <c r="I38" s="64">
        <v>2</v>
      </c>
      <c r="J38" s="64" t="s">
        <v>103</v>
      </c>
      <c r="K38" s="57" t="s">
        <v>123</v>
      </c>
      <c r="L38" s="58" t="s">
        <v>133</v>
      </c>
      <c r="M38" s="59"/>
      <c r="Q38" s="53"/>
      <c r="R38" s="20"/>
    </row>
    <row r="39" spans="1:36" s="6" customFormat="1" ht="50.25" customHeight="1" x14ac:dyDescent="0.35">
      <c r="A39" s="56" t="s">
        <v>120</v>
      </c>
      <c r="B39" s="57" t="s">
        <v>135</v>
      </c>
      <c r="C39" s="57"/>
      <c r="D39" s="57" t="s">
        <v>43</v>
      </c>
      <c r="E39" s="57"/>
      <c r="F39" s="60">
        <v>200000</v>
      </c>
      <c r="G39" s="60">
        <v>200000</v>
      </c>
      <c r="H39" s="57"/>
      <c r="I39" s="64">
        <v>3</v>
      </c>
      <c r="J39" s="64" t="s">
        <v>103</v>
      </c>
      <c r="K39" s="57" t="s">
        <v>125</v>
      </c>
      <c r="L39" s="58" t="s">
        <v>126</v>
      </c>
      <c r="M39" s="59"/>
      <c r="Q39" s="53"/>
      <c r="R39" s="20"/>
    </row>
    <row r="40" spans="1:36" s="6" customFormat="1" ht="14.25" customHeight="1" x14ac:dyDescent="0.35">
      <c r="A40" s="56"/>
      <c r="B40" s="57"/>
      <c r="C40" s="57"/>
      <c r="D40" s="57"/>
      <c r="E40" s="57"/>
      <c r="F40" s="57"/>
      <c r="G40" s="57"/>
      <c r="H40" s="57"/>
      <c r="I40" s="57"/>
      <c r="J40" s="64"/>
      <c r="K40" s="57"/>
      <c r="L40" s="58"/>
      <c r="M40" s="59"/>
      <c r="Q40" s="53"/>
      <c r="R40" s="20"/>
    </row>
    <row r="41" spans="1:36" s="6" customFormat="1" ht="14.25" customHeight="1" x14ac:dyDescent="0.35">
      <c r="A41" s="56"/>
      <c r="B41" s="57"/>
      <c r="C41" s="57"/>
      <c r="D41" s="57"/>
      <c r="E41" s="57"/>
      <c r="F41" s="57"/>
      <c r="G41" s="57"/>
      <c r="H41" s="57"/>
      <c r="I41" s="57"/>
      <c r="J41" s="64"/>
      <c r="K41" s="57"/>
      <c r="L41" s="58"/>
      <c r="M41" s="59"/>
      <c r="Q41" s="53"/>
      <c r="R41" s="20"/>
    </row>
    <row r="42" spans="1:36" ht="14.25" customHeight="1" thickBot="1" x14ac:dyDescent="0.4">
      <c r="A42" s="10"/>
      <c r="B42" s="11"/>
      <c r="C42" s="11"/>
      <c r="D42" s="11"/>
      <c r="E42" s="11"/>
      <c r="F42" s="11"/>
      <c r="G42" s="11"/>
      <c r="H42" s="11"/>
      <c r="I42" s="11"/>
      <c r="J42" s="62"/>
      <c r="K42" s="11"/>
      <c r="L42" s="12"/>
      <c r="M42" s="4"/>
      <c r="N42" s="6"/>
      <c r="O42" s="6"/>
      <c r="P42" s="6"/>
      <c r="Q42" s="37" t="s">
        <v>49</v>
      </c>
      <c r="R42" s="22" t="s">
        <v>4</v>
      </c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ht="130.5" thickBot="1" x14ac:dyDescent="0.4">
      <c r="A43" s="6"/>
      <c r="B43" s="6"/>
      <c r="C43" s="6"/>
      <c r="D43" s="6"/>
      <c r="E43" s="6"/>
      <c r="F43" s="6"/>
      <c r="G43" s="6"/>
      <c r="K43" s="6"/>
      <c r="L43" s="6"/>
      <c r="M43" s="6"/>
      <c r="N43" s="6"/>
      <c r="O43" s="6"/>
      <c r="P43" s="6"/>
      <c r="Q43" s="37" t="s">
        <v>50</v>
      </c>
      <c r="R43" s="22" t="s">
        <v>4</v>
      </c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ht="15.75" customHeight="1" x14ac:dyDescent="0.35">
      <c r="A44" s="83" t="s">
        <v>8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5"/>
      <c r="O44" s="6"/>
      <c r="P44" s="6"/>
      <c r="Q44" s="37" t="s">
        <v>51</v>
      </c>
      <c r="R44" s="22" t="s">
        <v>4</v>
      </c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ht="15" customHeight="1" x14ac:dyDescent="0.35">
      <c r="A45" s="86" t="s">
        <v>3</v>
      </c>
      <c r="B45" s="87" t="s">
        <v>11</v>
      </c>
      <c r="C45" s="87" t="s">
        <v>13</v>
      </c>
      <c r="D45" s="88" t="s">
        <v>14</v>
      </c>
      <c r="E45" s="88" t="s">
        <v>16</v>
      </c>
      <c r="F45" s="91" t="s">
        <v>106</v>
      </c>
      <c r="G45" s="92"/>
      <c r="H45" s="93"/>
      <c r="I45" s="87" t="s">
        <v>18</v>
      </c>
      <c r="J45" s="87" t="s">
        <v>17</v>
      </c>
      <c r="K45" s="88" t="s">
        <v>104</v>
      </c>
      <c r="L45" s="87" t="s">
        <v>21</v>
      </c>
      <c r="M45" s="87"/>
      <c r="N45" s="90" t="s">
        <v>107</v>
      </c>
      <c r="O45" s="6"/>
      <c r="P45" s="6"/>
      <c r="Q45" s="37" t="s">
        <v>49</v>
      </c>
      <c r="R45" s="22" t="s">
        <v>52</v>
      </c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ht="25.5" customHeight="1" x14ac:dyDescent="0.35">
      <c r="A46" s="86"/>
      <c r="B46" s="87"/>
      <c r="C46" s="87"/>
      <c r="D46" s="89"/>
      <c r="E46" s="89"/>
      <c r="F46" s="50" t="s">
        <v>108</v>
      </c>
      <c r="G46" s="49" t="s">
        <v>109</v>
      </c>
      <c r="H46" s="49" t="s">
        <v>110</v>
      </c>
      <c r="I46" s="87"/>
      <c r="J46" s="87"/>
      <c r="K46" s="89"/>
      <c r="L46" s="49" t="s">
        <v>23</v>
      </c>
      <c r="M46" s="49" t="s">
        <v>19</v>
      </c>
      <c r="N46" s="90"/>
      <c r="O46" s="6"/>
      <c r="P46" s="6"/>
      <c r="Q46" s="37" t="s">
        <v>50</v>
      </c>
      <c r="R46" s="22" t="s">
        <v>52</v>
      </c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ht="26.25" customHeight="1" x14ac:dyDescent="0.35">
      <c r="A47" s="7" t="s">
        <v>120</v>
      </c>
      <c r="B47" s="8" t="s">
        <v>142</v>
      </c>
      <c r="C47" s="8"/>
      <c r="D47" s="8" t="s">
        <v>0</v>
      </c>
      <c r="E47" s="8"/>
      <c r="F47" s="55">
        <v>100000</v>
      </c>
      <c r="G47" s="55">
        <v>100000</v>
      </c>
      <c r="H47" s="8"/>
      <c r="I47" s="8"/>
      <c r="J47" s="61"/>
      <c r="K47" s="8" t="s">
        <v>103</v>
      </c>
      <c r="L47" s="8" t="s">
        <v>122</v>
      </c>
      <c r="M47" s="8" t="s">
        <v>126</v>
      </c>
      <c r="N47" s="9"/>
      <c r="O47" s="6"/>
      <c r="P47" s="6"/>
      <c r="Q47" s="37" t="s">
        <v>51</v>
      </c>
      <c r="R47" s="22" t="s">
        <v>52</v>
      </c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ht="18" customHeight="1" x14ac:dyDescent="0.35">
      <c r="A48" s="7"/>
      <c r="B48" s="8"/>
      <c r="C48" s="8"/>
      <c r="D48" s="8"/>
      <c r="E48" s="8"/>
      <c r="F48" s="8"/>
      <c r="G48" s="8"/>
      <c r="H48" s="8"/>
      <c r="I48" s="8"/>
      <c r="J48" s="61"/>
      <c r="K48" s="8"/>
      <c r="L48" s="8"/>
      <c r="M48" s="8"/>
      <c r="N48" s="9"/>
      <c r="O48" s="6"/>
      <c r="P48" s="6"/>
      <c r="Q48" s="37"/>
      <c r="R48" s="22" t="s">
        <v>53</v>
      </c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spans="1:36" ht="18" customHeight="1" x14ac:dyDescent="0.35">
      <c r="A49" s="7"/>
      <c r="B49" s="8"/>
      <c r="C49" s="8"/>
      <c r="D49" s="8"/>
      <c r="E49" s="8"/>
      <c r="F49" s="8"/>
      <c r="G49" s="8"/>
      <c r="H49" s="8"/>
      <c r="I49" s="8"/>
      <c r="J49" s="61"/>
      <c r="K49" s="8"/>
      <c r="L49" s="8"/>
      <c r="M49" s="8"/>
      <c r="N49" s="9"/>
      <c r="O49" s="6"/>
      <c r="P49" s="6"/>
      <c r="Q49" s="37"/>
      <c r="R49" s="22" t="s">
        <v>53</v>
      </c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</row>
    <row r="50" spans="1:36" ht="18" customHeight="1" x14ac:dyDescent="0.35">
      <c r="A50" s="7"/>
      <c r="B50" s="8"/>
      <c r="C50" s="8"/>
      <c r="D50" s="8"/>
      <c r="E50" s="8"/>
      <c r="F50" s="8"/>
      <c r="G50" s="8"/>
      <c r="H50" s="8"/>
      <c r="I50" s="8"/>
      <c r="J50" s="61"/>
      <c r="K50" s="8"/>
      <c r="L50" s="8"/>
      <c r="M50" s="8"/>
      <c r="N50" s="9"/>
      <c r="O50" s="6"/>
      <c r="P50" s="6"/>
      <c r="Q50" s="37" t="s">
        <v>51</v>
      </c>
      <c r="R50" s="22" t="s">
        <v>53</v>
      </c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</row>
    <row r="51" spans="1:36" ht="51" customHeight="1" thickBot="1" x14ac:dyDescent="0.4">
      <c r="A51" s="6"/>
      <c r="B51" s="6"/>
      <c r="C51" s="6"/>
      <c r="D51" s="6"/>
      <c r="E51" s="6"/>
      <c r="F51" s="6"/>
      <c r="G51" s="6"/>
      <c r="K51" s="6"/>
      <c r="L51" s="6"/>
      <c r="M51" s="6"/>
      <c r="N51" s="6"/>
      <c r="O51" s="6"/>
      <c r="P51" s="6"/>
      <c r="Q51" s="37" t="s">
        <v>55</v>
      </c>
      <c r="R51" s="22" t="s">
        <v>54</v>
      </c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spans="1:36" ht="31.5" customHeight="1" x14ac:dyDescent="0.35">
      <c r="A52" s="83" t="s">
        <v>9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5"/>
      <c r="N52" s="6"/>
      <c r="O52" s="6"/>
      <c r="P52" s="6"/>
      <c r="Q52" s="37" t="s">
        <v>56</v>
      </c>
      <c r="R52" s="22" t="s">
        <v>54</v>
      </c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spans="1:36" ht="15" customHeight="1" x14ac:dyDescent="0.35">
      <c r="A53" s="86" t="s">
        <v>3</v>
      </c>
      <c r="B53" s="87" t="s">
        <v>11</v>
      </c>
      <c r="C53" s="87" t="s">
        <v>13</v>
      </c>
      <c r="D53" s="88" t="s">
        <v>14</v>
      </c>
      <c r="E53" s="88" t="s">
        <v>16</v>
      </c>
      <c r="F53" s="91" t="s">
        <v>112</v>
      </c>
      <c r="G53" s="92"/>
      <c r="H53" s="93"/>
      <c r="I53" s="87" t="s">
        <v>17</v>
      </c>
      <c r="J53" s="88" t="s">
        <v>104</v>
      </c>
      <c r="K53" s="87" t="s">
        <v>21</v>
      </c>
      <c r="L53" s="87"/>
      <c r="M53" s="90" t="s">
        <v>107</v>
      </c>
      <c r="N53" s="6"/>
      <c r="O53" s="6"/>
      <c r="P53" s="6"/>
      <c r="Q53" s="37"/>
      <c r="R53" s="22" t="s">
        <v>57</v>
      </c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</row>
    <row r="54" spans="1:36" ht="25.5" customHeight="1" x14ac:dyDescent="0.35">
      <c r="A54" s="86"/>
      <c r="B54" s="87"/>
      <c r="C54" s="87"/>
      <c r="D54" s="89"/>
      <c r="E54" s="89"/>
      <c r="F54" s="50" t="s">
        <v>108</v>
      </c>
      <c r="G54" s="49" t="s">
        <v>109</v>
      </c>
      <c r="H54" s="49" t="s">
        <v>110</v>
      </c>
      <c r="I54" s="87"/>
      <c r="J54" s="89"/>
      <c r="K54" s="49" t="s">
        <v>24</v>
      </c>
      <c r="L54" s="49" t="s">
        <v>25</v>
      </c>
      <c r="M54" s="90"/>
      <c r="N54" s="6"/>
      <c r="O54" s="6"/>
      <c r="P54" s="6"/>
      <c r="Q54" s="37"/>
      <c r="R54" s="22" t="s">
        <v>57</v>
      </c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</row>
    <row r="55" spans="1:36" ht="18.75" customHeight="1" x14ac:dyDescent="0.35">
      <c r="A55" s="7"/>
      <c r="B55" s="8"/>
      <c r="C55" s="8"/>
      <c r="D55" s="8"/>
      <c r="E55" s="8"/>
      <c r="F55" s="8"/>
      <c r="G55" s="8"/>
      <c r="H55" s="8"/>
      <c r="I55" s="8"/>
      <c r="J55" s="61"/>
      <c r="K55" s="8"/>
      <c r="L55" s="8"/>
      <c r="M55" s="9"/>
      <c r="N55" s="6"/>
      <c r="O55" s="6"/>
      <c r="P55" s="6"/>
      <c r="Q55" s="52"/>
      <c r="R55" s="20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</row>
    <row r="56" spans="1:36" ht="18.75" customHeight="1" x14ac:dyDescent="0.35">
      <c r="A56" s="7"/>
      <c r="B56" s="8"/>
      <c r="C56" s="8"/>
      <c r="D56" s="8"/>
      <c r="E56" s="8"/>
      <c r="F56" s="8"/>
      <c r="G56" s="8"/>
      <c r="H56" s="8"/>
      <c r="I56" s="8"/>
      <c r="J56" s="61"/>
      <c r="K56" s="8"/>
      <c r="L56" s="8"/>
      <c r="M56" s="9"/>
      <c r="N56" s="6"/>
      <c r="O56" s="6"/>
      <c r="P56" s="6"/>
      <c r="Q56" s="37" t="s">
        <v>58</v>
      </c>
      <c r="R56" s="22" t="s">
        <v>4</v>
      </c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</row>
    <row r="57" spans="1:36" ht="18.75" customHeight="1" x14ac:dyDescent="0.35">
      <c r="A57" s="7"/>
      <c r="B57" s="8"/>
      <c r="C57" s="8"/>
      <c r="D57" s="8"/>
      <c r="E57" s="8"/>
      <c r="F57" s="8"/>
      <c r="G57" s="8"/>
      <c r="H57" s="8"/>
      <c r="I57" s="8"/>
      <c r="J57" s="61"/>
      <c r="K57" s="8"/>
      <c r="L57" s="8"/>
      <c r="M57" s="9"/>
      <c r="N57" s="6"/>
      <c r="O57" s="6"/>
      <c r="P57" s="6"/>
      <c r="Q57" s="37" t="s">
        <v>59</v>
      </c>
      <c r="R57" s="22" t="s">
        <v>4</v>
      </c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spans="1:36" ht="18.75" customHeight="1" thickBot="1" x14ac:dyDescent="0.4">
      <c r="A58" s="10"/>
      <c r="B58" s="11"/>
      <c r="C58" s="11"/>
      <c r="D58" s="11"/>
      <c r="E58" s="11"/>
      <c r="F58" s="11"/>
      <c r="G58" s="11"/>
      <c r="H58" s="11"/>
      <c r="I58" s="11"/>
      <c r="J58" s="62"/>
      <c r="K58" s="11"/>
      <c r="L58" s="11"/>
      <c r="M58" s="12"/>
      <c r="N58" s="6"/>
      <c r="O58" s="6"/>
      <c r="P58" s="6"/>
      <c r="Q58" s="37" t="s">
        <v>60</v>
      </c>
      <c r="R58" s="22" t="s">
        <v>4</v>
      </c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</row>
    <row r="59" spans="1:36" ht="28.5" customHeight="1" thickBot="1" x14ac:dyDescent="0.4">
      <c r="A59" s="6"/>
      <c r="B59" s="6"/>
      <c r="C59" s="6"/>
      <c r="D59" s="6"/>
      <c r="E59" s="6"/>
      <c r="F59" s="6"/>
      <c r="G59" s="6"/>
      <c r="K59" s="6"/>
      <c r="L59" s="6"/>
      <c r="M59" s="6"/>
      <c r="N59" s="6"/>
      <c r="O59" s="6"/>
      <c r="P59" s="6"/>
      <c r="Q59" s="37" t="s">
        <v>61</v>
      </c>
      <c r="R59" s="22" t="s">
        <v>4</v>
      </c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</row>
    <row r="60" spans="1:36" ht="32.25" customHeight="1" x14ac:dyDescent="0.35">
      <c r="A60" s="83" t="s">
        <v>10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5"/>
      <c r="M60" s="6"/>
      <c r="N60" s="6"/>
      <c r="O60" s="6"/>
      <c r="P60" s="6"/>
      <c r="Q60" s="37" t="s">
        <v>62</v>
      </c>
      <c r="R60" s="22" t="s">
        <v>4</v>
      </c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spans="1:36" ht="15" customHeight="1" x14ac:dyDescent="0.35">
      <c r="A61" s="86" t="s">
        <v>3</v>
      </c>
      <c r="B61" s="87" t="s">
        <v>12</v>
      </c>
      <c r="C61" s="87" t="s">
        <v>13</v>
      </c>
      <c r="D61" s="88" t="s">
        <v>16</v>
      </c>
      <c r="E61" s="91" t="s">
        <v>112</v>
      </c>
      <c r="F61" s="92"/>
      <c r="G61" s="93"/>
      <c r="H61" s="87" t="s">
        <v>17</v>
      </c>
      <c r="I61" s="87" t="s">
        <v>27</v>
      </c>
      <c r="J61" s="87" t="s">
        <v>21</v>
      </c>
      <c r="K61" s="87"/>
      <c r="L61" s="90" t="s">
        <v>107</v>
      </c>
      <c r="M61" s="6"/>
      <c r="N61" s="6"/>
      <c r="O61" s="6"/>
      <c r="P61" s="6"/>
      <c r="Q61" s="37" t="s">
        <v>63</v>
      </c>
      <c r="R61" s="22" t="s">
        <v>4</v>
      </c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ht="26.25" customHeight="1" x14ac:dyDescent="0.35">
      <c r="A62" s="86"/>
      <c r="B62" s="87"/>
      <c r="C62" s="87"/>
      <c r="D62" s="89"/>
      <c r="E62" s="50" t="s">
        <v>108</v>
      </c>
      <c r="F62" s="49" t="s">
        <v>109</v>
      </c>
      <c r="G62" s="49" t="s">
        <v>110</v>
      </c>
      <c r="H62" s="87"/>
      <c r="I62" s="87"/>
      <c r="J62" s="51" t="s">
        <v>19</v>
      </c>
      <c r="K62" s="49" t="s">
        <v>26</v>
      </c>
      <c r="L62" s="90"/>
      <c r="M62" s="6"/>
      <c r="N62" s="6"/>
      <c r="O62" s="6"/>
      <c r="P62" s="6"/>
      <c r="Q62" s="37" t="s">
        <v>64</v>
      </c>
      <c r="R62" s="22" t="s">
        <v>4</v>
      </c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x14ac:dyDescent="0.35">
      <c r="A63" s="7"/>
      <c r="B63" s="8"/>
      <c r="C63" s="8"/>
      <c r="D63" s="8"/>
      <c r="E63" s="8"/>
      <c r="F63" s="8"/>
      <c r="G63" s="8"/>
      <c r="H63" s="8"/>
      <c r="I63" s="8"/>
      <c r="J63" s="61"/>
      <c r="K63" s="8"/>
      <c r="L63" s="9"/>
      <c r="M63" s="6"/>
      <c r="N63" s="6"/>
      <c r="O63" s="6"/>
      <c r="P63" s="6"/>
      <c r="Q63" s="52"/>
      <c r="R63" s="20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ht="15.75" customHeight="1" x14ac:dyDescent="0.35">
      <c r="A64" s="7"/>
      <c r="B64" s="8"/>
      <c r="C64" s="8"/>
      <c r="D64" s="8"/>
      <c r="E64" s="8"/>
      <c r="F64" s="8"/>
      <c r="G64" s="8"/>
      <c r="H64" s="8"/>
      <c r="I64" s="8"/>
      <c r="J64" s="61"/>
      <c r="K64" s="8"/>
      <c r="L64" s="9"/>
      <c r="M64" s="6"/>
      <c r="N64" s="6"/>
      <c r="O64" s="6"/>
      <c r="P64" s="6"/>
      <c r="Q64" s="37" t="s">
        <v>65</v>
      </c>
      <c r="R64" s="22" t="s">
        <v>52</v>
      </c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ht="22.5" customHeight="1" x14ac:dyDescent="0.35">
      <c r="A65" s="7"/>
      <c r="B65" s="8"/>
      <c r="C65" s="8"/>
      <c r="D65" s="8"/>
      <c r="E65" s="8"/>
      <c r="F65" s="8"/>
      <c r="G65" s="8"/>
      <c r="H65" s="8"/>
      <c r="I65" s="8"/>
      <c r="J65" s="61"/>
      <c r="K65" s="8"/>
      <c r="L65" s="9"/>
      <c r="M65" s="6"/>
      <c r="N65" s="6"/>
      <c r="O65" s="6"/>
      <c r="P65" s="6"/>
      <c r="Q65" s="37" t="s">
        <v>66</v>
      </c>
      <c r="R65" s="22" t="s">
        <v>52</v>
      </c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ht="22.5" customHeight="1" x14ac:dyDescent="0.35">
      <c r="A66" s="7"/>
      <c r="B66" s="8"/>
      <c r="C66" s="8"/>
      <c r="D66" s="8"/>
      <c r="E66" s="8"/>
      <c r="F66" s="8"/>
      <c r="G66" s="8"/>
      <c r="H66" s="8"/>
      <c r="I66" s="8"/>
      <c r="J66" s="61"/>
      <c r="K66" s="8"/>
      <c r="L66" s="9"/>
      <c r="M66" s="6"/>
      <c r="N66" s="6"/>
      <c r="O66" s="6"/>
      <c r="P66" s="6"/>
      <c r="Q66" s="37" t="s">
        <v>67</v>
      </c>
      <c r="R66" s="22" t="s">
        <v>52</v>
      </c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ht="22.5" customHeight="1" thickBot="1" x14ac:dyDescent="0.4">
      <c r="A67" s="10"/>
      <c r="B67" s="11"/>
      <c r="C67" s="11"/>
      <c r="D67" s="11"/>
      <c r="E67" s="11"/>
      <c r="F67" s="11"/>
      <c r="G67" s="11"/>
      <c r="H67" s="11"/>
      <c r="I67" s="11"/>
      <c r="J67" s="62"/>
      <c r="K67" s="11"/>
      <c r="L67" s="12"/>
      <c r="M67" s="6"/>
      <c r="N67" s="6"/>
      <c r="O67" s="6"/>
      <c r="P67" s="6"/>
      <c r="Q67" s="37" t="s">
        <v>68</v>
      </c>
      <c r="R67" s="22" t="s">
        <v>52</v>
      </c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ht="22.5" customHeight="1" x14ac:dyDescent="0.35">
      <c r="A68" s="6"/>
      <c r="B68" s="6"/>
      <c r="C68" s="6"/>
      <c r="D68" s="6"/>
      <c r="E68" s="6"/>
      <c r="F68" s="6"/>
      <c r="G68" s="6"/>
      <c r="K68" s="6"/>
      <c r="L68" s="6"/>
      <c r="M68" s="6"/>
      <c r="N68" s="6"/>
      <c r="O68" s="6"/>
      <c r="P68" s="6"/>
      <c r="Q68" s="37"/>
      <c r="R68" s="22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</row>
    <row r="69" spans="1:36" ht="22.5" customHeight="1" x14ac:dyDescent="0.35">
      <c r="A69" s="6"/>
      <c r="B69" s="6"/>
      <c r="C69" s="6"/>
      <c r="D69" s="6"/>
      <c r="E69" s="6"/>
      <c r="F69" s="6"/>
      <c r="G69" s="6"/>
      <c r="K69" s="6"/>
      <c r="L69" s="6"/>
      <c r="M69" s="6"/>
      <c r="N69" s="6"/>
      <c r="O69" s="6"/>
      <c r="P69" s="6"/>
      <c r="Q69" s="53" t="s">
        <v>69</v>
      </c>
      <c r="R69" s="22" t="s">
        <v>53</v>
      </c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spans="1:36" ht="22.5" customHeight="1" x14ac:dyDescent="0.35">
      <c r="A70" s="6"/>
      <c r="B70" s="6"/>
      <c r="C70" s="6"/>
      <c r="D70" s="6"/>
      <c r="E70" s="6"/>
      <c r="F70" s="6"/>
      <c r="G70" s="6"/>
      <c r="K70" s="6"/>
      <c r="L70" s="6"/>
      <c r="M70" s="6"/>
      <c r="N70" s="6"/>
      <c r="O70" s="6"/>
      <c r="P70" s="6"/>
      <c r="Q70" s="53" t="s">
        <v>70</v>
      </c>
      <c r="R70" s="22" t="s">
        <v>53</v>
      </c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</row>
    <row r="71" spans="1:36" ht="22.5" customHeight="1" x14ac:dyDescent="0.35">
      <c r="A71" s="6"/>
      <c r="B71" s="6"/>
      <c r="C71" s="6"/>
      <c r="D71" s="6"/>
      <c r="E71" s="6"/>
      <c r="F71" s="6"/>
      <c r="G71" s="6"/>
      <c r="K71" s="6"/>
      <c r="L71" s="6"/>
      <c r="M71" s="6"/>
      <c r="N71" s="6"/>
      <c r="O71" s="6"/>
      <c r="P71" s="6"/>
      <c r="Q71" s="37" t="s">
        <v>71</v>
      </c>
      <c r="R71" s="22" t="s">
        <v>53</v>
      </c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spans="1:36" ht="299" x14ac:dyDescent="0.35">
      <c r="A72" s="6"/>
      <c r="B72" s="6"/>
      <c r="C72" s="6"/>
      <c r="D72" s="6"/>
      <c r="E72" s="6"/>
      <c r="F72" s="6"/>
      <c r="G72" s="6"/>
      <c r="K72" s="6"/>
      <c r="L72" s="6"/>
      <c r="M72" s="6"/>
      <c r="N72" s="6"/>
      <c r="O72" s="6"/>
      <c r="P72" s="6"/>
      <c r="Q72" s="53" t="s">
        <v>62</v>
      </c>
      <c r="R72" s="22" t="s">
        <v>53</v>
      </c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ht="409.5" x14ac:dyDescent="0.35">
      <c r="A73" s="6"/>
      <c r="B73" s="6"/>
      <c r="C73" s="6"/>
      <c r="D73" s="6"/>
      <c r="E73" s="6"/>
      <c r="F73" s="6"/>
      <c r="G73" s="6"/>
      <c r="K73" s="6"/>
      <c r="L73" s="6"/>
      <c r="M73" s="6"/>
      <c r="N73" s="6"/>
      <c r="O73" s="6"/>
      <c r="P73" s="6"/>
      <c r="Q73" s="37" t="s">
        <v>72</v>
      </c>
      <c r="R73" s="22" t="s">
        <v>54</v>
      </c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ht="208" x14ac:dyDescent="0.35">
      <c r="A74" s="6"/>
      <c r="B74" s="6"/>
      <c r="C74" s="6"/>
      <c r="D74" s="6"/>
      <c r="E74" s="6"/>
      <c r="F74" s="6"/>
      <c r="G74" s="6"/>
      <c r="K74" s="6"/>
      <c r="L74" s="6"/>
      <c r="M74" s="6"/>
      <c r="N74" s="6"/>
      <c r="O74" s="6"/>
      <c r="P74" s="6"/>
      <c r="Q74" s="37" t="s">
        <v>70</v>
      </c>
      <c r="R74" s="22" t="s">
        <v>54</v>
      </c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x14ac:dyDescent="0.35">
      <c r="A75" s="6"/>
      <c r="B75" s="6"/>
      <c r="C75" s="6"/>
      <c r="D75" s="6"/>
      <c r="E75" s="6"/>
      <c r="F75" s="6"/>
      <c r="G75" s="6"/>
      <c r="K75" s="6"/>
      <c r="L75" s="6"/>
      <c r="M75" s="6"/>
      <c r="N75" s="6"/>
      <c r="O75" s="6"/>
      <c r="P75" s="6"/>
      <c r="Q75" s="52"/>
      <c r="R75" s="20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x14ac:dyDescent="0.35">
      <c r="A76" s="6"/>
      <c r="B76" s="6"/>
      <c r="C76" s="6"/>
      <c r="D76" s="6"/>
      <c r="E76" s="6"/>
      <c r="F76" s="6"/>
      <c r="G76" s="6"/>
      <c r="K76" s="6"/>
      <c r="L76" s="6"/>
      <c r="M76" s="6"/>
      <c r="N76" s="6"/>
      <c r="O76" s="6"/>
      <c r="P76" s="6"/>
      <c r="Q76" s="54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ht="104" x14ac:dyDescent="0.35">
      <c r="A77" s="6"/>
      <c r="B77" s="6"/>
      <c r="C77" s="6"/>
      <c r="D77" s="6"/>
      <c r="E77" s="6"/>
      <c r="F77" s="6"/>
      <c r="G77" s="6"/>
      <c r="K77" s="6"/>
      <c r="L77" s="6"/>
      <c r="M77" s="6"/>
      <c r="N77" s="6"/>
      <c r="O77" s="6"/>
      <c r="P77" s="6"/>
      <c r="Q77" s="37" t="s">
        <v>51</v>
      </c>
      <c r="R77" s="20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ht="130" x14ac:dyDescent="0.35">
      <c r="A78" s="6"/>
      <c r="B78" s="6"/>
      <c r="C78" s="6"/>
      <c r="D78" s="6"/>
      <c r="E78" s="6"/>
      <c r="F78" s="6"/>
      <c r="G78" s="6"/>
      <c r="K78" s="6"/>
      <c r="L78" s="6"/>
      <c r="M78" s="6"/>
      <c r="N78" s="6"/>
      <c r="O78" s="6"/>
      <c r="P78" s="6"/>
      <c r="Q78" s="37" t="s">
        <v>56</v>
      </c>
      <c r="R78" s="20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x14ac:dyDescent="0.35">
      <c r="Q79" s="6"/>
      <c r="R79" s="6"/>
    </row>
    <row r="80" spans="1:36" ht="273" x14ac:dyDescent="0.35">
      <c r="Q80" s="21" t="s">
        <v>46</v>
      </c>
      <c r="R80" s="20"/>
    </row>
    <row r="81" spans="17:18" ht="409.5" x14ac:dyDescent="0.35">
      <c r="Q81" s="21" t="s">
        <v>47</v>
      </c>
      <c r="R81" s="20"/>
    </row>
    <row r="82" spans="17:18" ht="409.5" x14ac:dyDescent="0.35">
      <c r="Q82" s="21" t="s">
        <v>48</v>
      </c>
      <c r="R82" s="20"/>
    </row>
    <row r="83" spans="17:18" ht="39" x14ac:dyDescent="0.35">
      <c r="Q83" s="13" t="s">
        <v>0</v>
      </c>
      <c r="R83" s="2"/>
    </row>
  </sheetData>
  <autoFilter ref="A1:AJ13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81">
    <mergeCell ref="N3:N4"/>
    <mergeCell ref="L3:M3"/>
    <mergeCell ref="K3:K4"/>
    <mergeCell ref="J3:J4"/>
    <mergeCell ref="G3:I3"/>
    <mergeCell ref="B3:B4"/>
    <mergeCell ref="C3:C4"/>
    <mergeCell ref="D3:D4"/>
    <mergeCell ref="E3:E4"/>
    <mergeCell ref="F3:F4"/>
    <mergeCell ref="G12:I12"/>
    <mergeCell ref="A1:AJ1"/>
    <mergeCell ref="A20:N20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N12:N13"/>
    <mergeCell ref="A2:N2"/>
    <mergeCell ref="A3:A4"/>
    <mergeCell ref="F30:H30"/>
    <mergeCell ref="F21:F22"/>
    <mergeCell ref="J21:J22"/>
    <mergeCell ref="A21:A22"/>
    <mergeCell ref="B21:B22"/>
    <mergeCell ref="C21:C22"/>
    <mergeCell ref="K21:K22"/>
    <mergeCell ref="L21:M21"/>
    <mergeCell ref="N21:N22"/>
    <mergeCell ref="A30:A31"/>
    <mergeCell ref="B30:B31"/>
    <mergeCell ref="C30:C31"/>
    <mergeCell ref="D30:D31"/>
    <mergeCell ref="E30:E31"/>
    <mergeCell ref="I30:I31"/>
    <mergeCell ref="J30:J31"/>
    <mergeCell ref="K30:L30"/>
    <mergeCell ref="M30:M31"/>
    <mergeCell ref="A29:L29"/>
    <mergeCell ref="D21:D22"/>
    <mergeCell ref="E21:E22"/>
    <mergeCell ref="G21:I21"/>
    <mergeCell ref="K45:K46"/>
    <mergeCell ref="L45:M45"/>
    <mergeCell ref="N45:N46"/>
    <mergeCell ref="A44:N44"/>
    <mergeCell ref="A45:A46"/>
    <mergeCell ref="B45:B46"/>
    <mergeCell ref="C45:C46"/>
    <mergeCell ref="D45:D46"/>
    <mergeCell ref="E45:E46"/>
    <mergeCell ref="I45:I46"/>
    <mergeCell ref="J45:J46"/>
    <mergeCell ref="F45:H45"/>
    <mergeCell ref="A52:M52"/>
    <mergeCell ref="A53:A54"/>
    <mergeCell ref="B53:B54"/>
    <mergeCell ref="C53:C54"/>
    <mergeCell ref="D53:D54"/>
    <mergeCell ref="E53:E54"/>
    <mergeCell ref="I53:I54"/>
    <mergeCell ref="J53:J54"/>
    <mergeCell ref="K53:L53"/>
    <mergeCell ref="M53:M54"/>
    <mergeCell ref="F53:H53"/>
    <mergeCell ref="A60:L60"/>
    <mergeCell ref="A61:A62"/>
    <mergeCell ref="B61:B62"/>
    <mergeCell ref="C61:C62"/>
    <mergeCell ref="D61:D62"/>
    <mergeCell ref="H61:H62"/>
    <mergeCell ref="I61:I62"/>
    <mergeCell ref="J61:K61"/>
    <mergeCell ref="L61:L62"/>
    <mergeCell ref="E61:G61"/>
  </mergeCells>
  <dataValidations count="4">
    <dataValidation type="list" allowBlank="1" showInputMessage="1" showErrorMessage="1" sqref="D47:D50" xr:uid="{00000000-0002-0000-0200-000000000000}">
      <formula1>$Q$80:$Q$83</formula1>
    </dataValidation>
    <dataValidation type="list" allowBlank="1" showInputMessage="1" showErrorMessage="1" sqref="D32:D42 D55:D58" xr:uid="{00000000-0002-0000-0200-000001000000}">
      <formula1>$Q$26:$Q$32</formula1>
    </dataValidation>
    <dataValidation type="list" allowBlank="1" showInputMessage="1" showErrorMessage="1" sqref="D23:D27 D5:D9 D14:D18" xr:uid="{00000000-0002-0000-0200-000002000000}">
      <formula1>$Q$15:$Q$23</formula1>
    </dataValidation>
    <dataValidation type="list" allowBlank="1" showInputMessage="1" showErrorMessage="1" sqref="K5:K9 K14:K18 K23:K27 J32:J42 K47:K50 J55:J58" xr:uid="{00000000-0002-0000-0200-000003000000}">
      <formula1>$Q$2:$Q$4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0A51C4555A61D4DBA5405BFC11A200B" ma:contentTypeVersion="24" ma:contentTypeDescription="A content type to manage public (operations) IDB documents" ma:contentTypeScope="" ma:versionID="2d857877bc6c83024a64f3655363467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Barbados</TermName>
          <TermId xmlns="http://schemas.microsoft.com/office/infopath/2007/PartnerControls">2e62bac6-7007-4d9a-9183-df33585926ed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Chavez, Elizabeth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DEVELOPMENT TOURISM DESTINATION ＆ PRODUCT MANAGEMENT</TermName>
          <TermId xmlns="http://schemas.microsoft.com/office/infopath/2007/PartnerControls">f4570f6a-e36e-424a-9731-4b0a880a3701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27</Value>
      <Value>4</Value>
      <Value>45</Value>
      <Value>44</Value>
      <Value>28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BA-L1033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TOURISM</TermName>
          <TermId xmlns="http://schemas.microsoft.com/office/infopath/2007/PartnerControls">c57da669-d3b7-4333-ac8f-f43af22e4bb4</TermId>
        </TermInfo>
      </Terms>
    </nddeef1749674d76abdbe4b239a70bc6>
    <Record_x0020_Number xmlns="cdc7663a-08f0-4737-9e8c-148ce897a09c">R0001289441</Record_x0020_Number>
    <_dlc_DocId xmlns="cdc7663a-08f0-4737-9e8c-148ce897a09c">EZSHARE-1801004660-19</_dlc_DocId>
    <_dlc_DocIdUrl xmlns="cdc7663a-08f0-4737-9e8c-148ce897a09c">
      <Url>https://idbg.sharepoint.com/teams/EZ-BA-LON/BA-L1033/_layouts/15/DocIdRedir.aspx?ID=EZSHARE-1801004660-19</Url>
      <Description>EZSHARE-1801004660-19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Ecotourism;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63AC1DD-7DBD-4742-95AE-9EB932F57CE0}"/>
</file>

<file path=customXml/itemProps2.xml><?xml version="1.0" encoding="utf-8"?>
<ds:datastoreItem xmlns:ds="http://schemas.openxmlformats.org/officeDocument/2006/customXml" ds:itemID="{B60F478B-83CB-44B3-AB38-AEC82EE4C42A}"/>
</file>

<file path=customXml/itemProps3.xml><?xml version="1.0" encoding="utf-8"?>
<ds:datastoreItem xmlns:ds="http://schemas.openxmlformats.org/officeDocument/2006/customXml" ds:itemID="{FD36A324-58AB-48F1-8E2E-922869F1DAE7}"/>
</file>

<file path=customXml/itemProps4.xml><?xml version="1.0" encoding="utf-8"?>
<ds:datastoreItem xmlns:ds="http://schemas.openxmlformats.org/officeDocument/2006/customXml" ds:itemID="{83E37DB5-A853-4F7C-BEFA-D60325AE7C1A}"/>
</file>

<file path=customXml/itemProps5.xml><?xml version="1.0" encoding="utf-8"?>
<ds:datastoreItem xmlns:ds="http://schemas.openxmlformats.org/officeDocument/2006/customXml" ds:itemID="{13F8F8CB-1100-4F4A-A204-4984F398B752}"/>
</file>

<file path=customXml/itemProps6.xml><?xml version="1.0" encoding="utf-8"?>
<ds:datastoreItem xmlns:ds="http://schemas.openxmlformats.org/officeDocument/2006/customXml" ds:itemID="{EF41FD31-CF37-43CB-AEEC-BE6ACB46EE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Structure</vt:lpstr>
      <vt:lpstr>Procurement Plan</vt:lpstr>
      <vt:lpstr>Detailed Procurement Plan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Inter-American Development Bank</cp:lastModifiedBy>
  <dcterms:created xsi:type="dcterms:W3CDTF">2011-03-30T14:45:37Z</dcterms:created>
  <dcterms:modified xsi:type="dcterms:W3CDTF">2017-10-02T16:22:28Z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4;#Monitoring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45;#DEVELOPMENT TOURISM DESTINATION ＆ PRODUCT MANAGEMENT|f4570f6a-e36e-424a-9731-4b0a880a3701</vt:lpwstr>
  </property>
  <property fmtid="{D5CDD505-2E9C-101B-9397-08002B2CF9AE}" pid="8" name="Fund IDB">
    <vt:lpwstr>27;#ORC|c028a4b2-ad8b-4cf4-9cac-a2ae6a778e23</vt:lpwstr>
  </property>
  <property fmtid="{D5CDD505-2E9C-101B-9397-08002B2CF9AE}" pid="9" name="Country">
    <vt:lpwstr>28;#Barbados|2e62bac6-7007-4d9a-9183-df33585926ed</vt:lpwstr>
  </property>
  <property fmtid="{D5CDD505-2E9C-101B-9397-08002B2CF9AE}" pid="10" name="Sector IDB">
    <vt:lpwstr>44;#SUSTAINABLE TOURISM|c57da669-d3b7-4333-ac8f-f43af22e4bb4</vt:lpwstr>
  </property>
  <property fmtid="{D5CDD505-2E9C-101B-9397-08002B2CF9AE}" pid="11" name="_dlc_DocIdItemGuid">
    <vt:lpwstr>84e25f2b-b5ad-4342-8860-448a97774b36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0x0101001A458A224826124E8B45B1D613300CFC0020A51C4555A61D4DBA5405BFC11A200B</vt:lpwstr>
  </property>
</Properties>
</file>